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checkCompatibility="1" defaultThemeVersion="124226"/>
  <bookViews>
    <workbookView xWindow="0" yWindow="0" windowWidth="20730" windowHeight="11760" tabRatio="619"/>
  </bookViews>
  <sheets>
    <sheet name="ห้อง1" sheetId="22" r:id="rId1"/>
    <sheet name="ห้อง2" sheetId="34" r:id="rId2"/>
    <sheet name="ห้อง3" sheetId="31" r:id="rId3"/>
    <sheet name="ห้อง4" sheetId="32" r:id="rId4"/>
    <sheet name="ห้อง5" sheetId="24" r:id="rId5"/>
    <sheet name="ห้อง6" sheetId="25" r:id="rId6"/>
    <sheet name="ห้อง7" sheetId="23" r:id="rId7"/>
    <sheet name="ห้อง8" sheetId="26" r:id="rId8"/>
    <sheet name="ห้อง9" sheetId="27" r:id="rId9"/>
    <sheet name="ห้อง10" sheetId="28" r:id="rId10"/>
    <sheet name="ห้อง11" sheetId="33" r:id="rId11"/>
  </sheets>
  <calcPr calcId="145621"/>
</workbook>
</file>

<file path=xl/calcChain.xml><?xml version="1.0" encoding="utf-8"?>
<calcChain xmlns="http://schemas.openxmlformats.org/spreadsheetml/2006/main">
  <c r="F49" i="32" l="1"/>
  <c r="G49" i="32" s="1"/>
  <c r="F50" i="32"/>
  <c r="G50" i="32" s="1"/>
  <c r="F51" i="32"/>
  <c r="G51" i="32" s="1"/>
  <c r="F48" i="22" l="1"/>
  <c r="G48" i="22" s="1"/>
  <c r="F49" i="22"/>
  <c r="G49" i="22" s="1"/>
  <c r="F50" i="22"/>
  <c r="G50" i="22" s="1"/>
  <c r="F51" i="22"/>
  <c r="G51" i="22" s="1"/>
  <c r="F25" i="28" l="1"/>
  <c r="G25" i="28" s="1"/>
  <c r="F26" i="28"/>
  <c r="G26" i="28"/>
  <c r="F27" i="28"/>
  <c r="G27" i="28"/>
  <c r="F28" i="28"/>
  <c r="G28" i="28"/>
  <c r="F29" i="33" l="1"/>
  <c r="G29" i="33" s="1"/>
  <c r="F28" i="33"/>
  <c r="G28" i="33" s="1"/>
  <c r="F27" i="33"/>
  <c r="G27" i="33" s="1"/>
  <c r="F26" i="33"/>
  <c r="G26" i="33" s="1"/>
  <c r="F25" i="33"/>
  <c r="G25" i="33" s="1"/>
  <c r="F24" i="33"/>
  <c r="G24" i="33" s="1"/>
  <c r="F23" i="33"/>
  <c r="G23" i="33" s="1"/>
  <c r="F22" i="33"/>
  <c r="G22" i="33" s="1"/>
  <c r="F21" i="33"/>
  <c r="G21" i="33" s="1"/>
  <c r="F20" i="33"/>
  <c r="G20" i="33" s="1"/>
  <c r="F19" i="33"/>
  <c r="G19" i="33" s="1"/>
  <c r="F18" i="33"/>
  <c r="G18" i="33" s="1"/>
  <c r="F17" i="33"/>
  <c r="G17" i="33" s="1"/>
  <c r="F16" i="33"/>
  <c r="G16" i="33" s="1"/>
  <c r="F15" i="33"/>
  <c r="G15" i="33" s="1"/>
  <c r="F14" i="33"/>
  <c r="G14" i="33" s="1"/>
  <c r="F13" i="33"/>
  <c r="G13" i="33" s="1"/>
  <c r="F12" i="33"/>
  <c r="G12" i="33" s="1"/>
  <c r="F11" i="33"/>
  <c r="G11" i="33" s="1"/>
  <c r="F10" i="33"/>
  <c r="G10" i="33" s="1"/>
  <c r="F9" i="33"/>
  <c r="E41" i="33" s="1"/>
  <c r="F8" i="33"/>
  <c r="E40" i="33" s="1"/>
  <c r="F24" i="28"/>
  <c r="G24" i="28" s="1"/>
  <c r="F23" i="28"/>
  <c r="G23" i="28" s="1"/>
  <c r="F22" i="28"/>
  <c r="G22" i="28" s="1"/>
  <c r="F21" i="28"/>
  <c r="G21" i="28" s="1"/>
  <c r="F20" i="28"/>
  <c r="G20" i="28" s="1"/>
  <c r="F19" i="28"/>
  <c r="G19" i="28" s="1"/>
  <c r="F18" i="28"/>
  <c r="G18" i="28" s="1"/>
  <c r="F17" i="28"/>
  <c r="G17" i="28" s="1"/>
  <c r="F16" i="28"/>
  <c r="G16" i="28" s="1"/>
  <c r="F15" i="28"/>
  <c r="G15" i="28" s="1"/>
  <c r="F14" i="28"/>
  <c r="G14" i="28" s="1"/>
  <c r="F13" i="28"/>
  <c r="G13" i="28" s="1"/>
  <c r="F12" i="28"/>
  <c r="G12" i="28" s="1"/>
  <c r="F11" i="28"/>
  <c r="G11" i="28" s="1"/>
  <c r="F10" i="28"/>
  <c r="G10" i="28" s="1"/>
  <c r="F9" i="28"/>
  <c r="G9" i="28" s="1"/>
  <c r="F8" i="28"/>
  <c r="E38" i="28" s="1"/>
  <c r="F42" i="27"/>
  <c r="G42" i="27" s="1"/>
  <c r="F41" i="27"/>
  <c r="G41" i="27" s="1"/>
  <c r="F40" i="27"/>
  <c r="G40" i="27" s="1"/>
  <c r="F39" i="27"/>
  <c r="G39" i="27" s="1"/>
  <c r="F38" i="27"/>
  <c r="G38" i="27" s="1"/>
  <c r="F37" i="27"/>
  <c r="G37" i="27" s="1"/>
  <c r="F36" i="27"/>
  <c r="G36" i="27" s="1"/>
  <c r="F35" i="27"/>
  <c r="G35" i="27" s="1"/>
  <c r="F34" i="27"/>
  <c r="G34" i="27" s="1"/>
  <c r="F33" i="27"/>
  <c r="G33" i="27" s="1"/>
  <c r="F32" i="27"/>
  <c r="G32" i="27" s="1"/>
  <c r="F31" i="27"/>
  <c r="G31" i="27" s="1"/>
  <c r="F30" i="27"/>
  <c r="G30" i="27" s="1"/>
  <c r="G29" i="27"/>
  <c r="F29" i="27"/>
  <c r="F28" i="27"/>
  <c r="G28" i="27" s="1"/>
  <c r="F27" i="27"/>
  <c r="G27" i="27" s="1"/>
  <c r="F26" i="27"/>
  <c r="G26" i="27" s="1"/>
  <c r="F25" i="27"/>
  <c r="G25" i="27" s="1"/>
  <c r="F24" i="27"/>
  <c r="G24" i="27" s="1"/>
  <c r="F23" i="27"/>
  <c r="G23" i="27" s="1"/>
  <c r="F22" i="27"/>
  <c r="G22" i="27" s="1"/>
  <c r="F21" i="27"/>
  <c r="G21" i="27" s="1"/>
  <c r="F20" i="27"/>
  <c r="G20" i="27" s="1"/>
  <c r="F19" i="27"/>
  <c r="G19" i="27" s="1"/>
  <c r="F18" i="27"/>
  <c r="G18" i="27" s="1"/>
  <c r="F17" i="27"/>
  <c r="G17" i="27" s="1"/>
  <c r="F16" i="27"/>
  <c r="G16" i="27" s="1"/>
  <c r="F15" i="27"/>
  <c r="G15" i="27" s="1"/>
  <c r="F14" i="27"/>
  <c r="G14" i="27" s="1"/>
  <c r="G13" i="27"/>
  <c r="F13" i="27"/>
  <c r="F12" i="27"/>
  <c r="G12" i="27" s="1"/>
  <c r="F11" i="27"/>
  <c r="G11" i="27" s="1"/>
  <c r="F10" i="27"/>
  <c r="G10" i="27" s="1"/>
  <c r="F9" i="27"/>
  <c r="G9" i="27" s="1"/>
  <c r="F8" i="27"/>
  <c r="E53" i="27" s="1"/>
  <c r="F32" i="26"/>
  <c r="G32" i="26" s="1"/>
  <c r="F31" i="26"/>
  <c r="G31" i="26" s="1"/>
  <c r="F30" i="26"/>
  <c r="G30" i="26" s="1"/>
  <c r="F29" i="26"/>
  <c r="G29" i="26" s="1"/>
  <c r="F28" i="26"/>
  <c r="G28" i="26" s="1"/>
  <c r="F27" i="26"/>
  <c r="G27" i="26" s="1"/>
  <c r="F26" i="26"/>
  <c r="G26" i="26" s="1"/>
  <c r="F25" i="26"/>
  <c r="G25" i="26" s="1"/>
  <c r="F24" i="26"/>
  <c r="G24" i="26" s="1"/>
  <c r="F23" i="26"/>
  <c r="G23" i="26" s="1"/>
  <c r="F22" i="26"/>
  <c r="G22" i="26" s="1"/>
  <c r="F21" i="26"/>
  <c r="G21" i="26" s="1"/>
  <c r="F20" i="26"/>
  <c r="G20" i="26" s="1"/>
  <c r="F19" i="26"/>
  <c r="G19" i="26" s="1"/>
  <c r="F18" i="26"/>
  <c r="G18" i="26" s="1"/>
  <c r="F17" i="26"/>
  <c r="G17" i="26" s="1"/>
  <c r="F16" i="26"/>
  <c r="G16" i="26" s="1"/>
  <c r="F15" i="26"/>
  <c r="G15" i="26" s="1"/>
  <c r="F14" i="26"/>
  <c r="G14" i="26" s="1"/>
  <c r="F13" i="26"/>
  <c r="G13" i="26" s="1"/>
  <c r="F12" i="26"/>
  <c r="G12" i="26" s="1"/>
  <c r="F11" i="26"/>
  <c r="G11" i="26" s="1"/>
  <c r="F10" i="26"/>
  <c r="G10" i="26" s="1"/>
  <c r="F9" i="26"/>
  <c r="F8" i="26"/>
  <c r="F46" i="23"/>
  <c r="G46" i="23" s="1"/>
  <c r="F45" i="23"/>
  <c r="G45" i="23" s="1"/>
  <c r="F44" i="23"/>
  <c r="G44" i="23" s="1"/>
  <c r="F43" i="23"/>
  <c r="G43" i="23" s="1"/>
  <c r="F42" i="23"/>
  <c r="G42" i="23" s="1"/>
  <c r="F41" i="23"/>
  <c r="G41" i="23" s="1"/>
  <c r="F40" i="23"/>
  <c r="G40" i="23" s="1"/>
  <c r="F39" i="23"/>
  <c r="G39" i="23" s="1"/>
  <c r="F38" i="23"/>
  <c r="G38" i="23" s="1"/>
  <c r="F37" i="23"/>
  <c r="G37" i="23" s="1"/>
  <c r="F36" i="23"/>
  <c r="G36" i="23" s="1"/>
  <c r="F35" i="23"/>
  <c r="G35" i="23" s="1"/>
  <c r="F34" i="23"/>
  <c r="G34" i="23" s="1"/>
  <c r="F33" i="23"/>
  <c r="G33" i="23" s="1"/>
  <c r="F32" i="23"/>
  <c r="G32" i="23" s="1"/>
  <c r="F31" i="23"/>
  <c r="G31" i="23" s="1"/>
  <c r="F30" i="23"/>
  <c r="G30" i="23" s="1"/>
  <c r="F29" i="23"/>
  <c r="G29" i="23" s="1"/>
  <c r="F28" i="23"/>
  <c r="G28" i="23" s="1"/>
  <c r="F27" i="23"/>
  <c r="G27" i="23" s="1"/>
  <c r="F26" i="23"/>
  <c r="G26" i="23" s="1"/>
  <c r="F25" i="23"/>
  <c r="G25" i="23" s="1"/>
  <c r="F24" i="23"/>
  <c r="G24" i="23" s="1"/>
  <c r="F23" i="23"/>
  <c r="G23" i="23" s="1"/>
  <c r="F22" i="23"/>
  <c r="G22" i="23" s="1"/>
  <c r="F21" i="23"/>
  <c r="G21" i="23" s="1"/>
  <c r="F20" i="23"/>
  <c r="G20" i="23" s="1"/>
  <c r="F19" i="23"/>
  <c r="G19" i="23" s="1"/>
  <c r="F18" i="23"/>
  <c r="G18" i="23" s="1"/>
  <c r="F17" i="23"/>
  <c r="G17" i="23" s="1"/>
  <c r="F16" i="23"/>
  <c r="G16" i="23" s="1"/>
  <c r="F15" i="23"/>
  <c r="G15" i="23" s="1"/>
  <c r="F14" i="23"/>
  <c r="G14" i="23" s="1"/>
  <c r="F13" i="23"/>
  <c r="G13" i="23" s="1"/>
  <c r="F12" i="23"/>
  <c r="G12" i="23" s="1"/>
  <c r="F11" i="23"/>
  <c r="G11" i="23" s="1"/>
  <c r="F10" i="23"/>
  <c r="G10" i="23" s="1"/>
  <c r="F9" i="23"/>
  <c r="F8" i="23"/>
  <c r="F44" i="25"/>
  <c r="G44" i="25" s="1"/>
  <c r="G43" i="25"/>
  <c r="F43" i="25"/>
  <c r="F42" i="25"/>
  <c r="G42" i="25" s="1"/>
  <c r="F41" i="25"/>
  <c r="G41" i="25" s="1"/>
  <c r="F40" i="25"/>
  <c r="G40" i="25" s="1"/>
  <c r="F39" i="25"/>
  <c r="G39" i="25" s="1"/>
  <c r="F38" i="25"/>
  <c r="G38" i="25" s="1"/>
  <c r="F37" i="25"/>
  <c r="G37" i="25" s="1"/>
  <c r="F36" i="25"/>
  <c r="G36" i="25" s="1"/>
  <c r="G35" i="25"/>
  <c r="F35" i="25"/>
  <c r="F34" i="25"/>
  <c r="G34" i="25" s="1"/>
  <c r="F33" i="25"/>
  <c r="G33" i="25" s="1"/>
  <c r="F32" i="25"/>
  <c r="G32" i="25" s="1"/>
  <c r="F31" i="25"/>
  <c r="G31" i="25" s="1"/>
  <c r="F30" i="25"/>
  <c r="G30" i="25" s="1"/>
  <c r="F29" i="25"/>
  <c r="G29" i="25" s="1"/>
  <c r="F28" i="25"/>
  <c r="G28" i="25" s="1"/>
  <c r="G27" i="25"/>
  <c r="F27" i="25"/>
  <c r="F26" i="25"/>
  <c r="G26" i="25" s="1"/>
  <c r="F25" i="25"/>
  <c r="G25" i="25" s="1"/>
  <c r="F24" i="25"/>
  <c r="G24" i="25" s="1"/>
  <c r="F23" i="25"/>
  <c r="G23" i="25" s="1"/>
  <c r="F22" i="25"/>
  <c r="G22" i="25" s="1"/>
  <c r="F21" i="25"/>
  <c r="G21" i="25" s="1"/>
  <c r="F20" i="25"/>
  <c r="G20" i="25" s="1"/>
  <c r="G19" i="25"/>
  <c r="F19" i="25"/>
  <c r="F18" i="25"/>
  <c r="G18" i="25" s="1"/>
  <c r="F17" i="25"/>
  <c r="G17" i="25" s="1"/>
  <c r="F16" i="25"/>
  <c r="G16" i="25" s="1"/>
  <c r="F15" i="25"/>
  <c r="G15" i="25" s="1"/>
  <c r="F14" i="25"/>
  <c r="G14" i="25" s="1"/>
  <c r="F13" i="25"/>
  <c r="G13" i="25" s="1"/>
  <c r="F12" i="25"/>
  <c r="G12" i="25" s="1"/>
  <c r="G11" i="25"/>
  <c r="F11" i="25"/>
  <c r="F10" i="25"/>
  <c r="G10" i="25" s="1"/>
  <c r="F9" i="25"/>
  <c r="E56" i="25" s="1"/>
  <c r="F8" i="25"/>
  <c r="F19" i="24"/>
  <c r="G19" i="24" s="1"/>
  <c r="F18" i="24"/>
  <c r="G18" i="24" s="1"/>
  <c r="F17" i="24"/>
  <c r="G17" i="24" s="1"/>
  <c r="F16" i="24"/>
  <c r="G16" i="24" s="1"/>
  <c r="F15" i="24"/>
  <c r="G15" i="24" s="1"/>
  <c r="F14" i="24"/>
  <c r="G14" i="24" s="1"/>
  <c r="F13" i="24"/>
  <c r="G13" i="24" s="1"/>
  <c r="F12" i="24"/>
  <c r="G12" i="24" s="1"/>
  <c r="F11" i="24"/>
  <c r="G11" i="24" s="1"/>
  <c r="F10" i="24"/>
  <c r="G10" i="24" s="1"/>
  <c r="F9" i="24"/>
  <c r="E31" i="24" s="1"/>
  <c r="F8" i="24"/>
  <c r="E30" i="24" s="1"/>
  <c r="F48" i="32"/>
  <c r="G48" i="32" s="1"/>
  <c r="F47" i="32"/>
  <c r="G47" i="32" s="1"/>
  <c r="F46" i="32"/>
  <c r="G46" i="32" s="1"/>
  <c r="F45" i="32"/>
  <c r="G45" i="32" s="1"/>
  <c r="F44" i="32"/>
  <c r="G44" i="32" s="1"/>
  <c r="F43" i="32"/>
  <c r="G43" i="32" s="1"/>
  <c r="F42" i="32"/>
  <c r="G42" i="32" s="1"/>
  <c r="F41" i="32"/>
  <c r="G41" i="32" s="1"/>
  <c r="F40" i="32"/>
  <c r="G40" i="32" s="1"/>
  <c r="F39" i="32"/>
  <c r="G39" i="32" s="1"/>
  <c r="F38" i="32"/>
  <c r="G38" i="32" s="1"/>
  <c r="F37" i="32"/>
  <c r="G37" i="32" s="1"/>
  <c r="F36" i="32"/>
  <c r="G36" i="32" s="1"/>
  <c r="F35" i="32"/>
  <c r="G35" i="32" s="1"/>
  <c r="F34" i="32"/>
  <c r="G34" i="32" s="1"/>
  <c r="F33" i="32"/>
  <c r="G33" i="32" s="1"/>
  <c r="F32" i="32"/>
  <c r="G32" i="32" s="1"/>
  <c r="F31" i="32"/>
  <c r="G31" i="32" s="1"/>
  <c r="F30" i="32"/>
  <c r="G30" i="32" s="1"/>
  <c r="F29" i="32"/>
  <c r="G29" i="32" s="1"/>
  <c r="F28" i="32"/>
  <c r="G28" i="32" s="1"/>
  <c r="F27" i="32"/>
  <c r="G27" i="32" s="1"/>
  <c r="F26" i="32"/>
  <c r="G26" i="32" s="1"/>
  <c r="F25" i="32"/>
  <c r="G25" i="32" s="1"/>
  <c r="F24" i="32"/>
  <c r="G24" i="32" s="1"/>
  <c r="F23" i="32"/>
  <c r="G23" i="32" s="1"/>
  <c r="F22" i="32"/>
  <c r="G22" i="32" s="1"/>
  <c r="F21" i="32"/>
  <c r="G21" i="32" s="1"/>
  <c r="F20" i="32"/>
  <c r="G20" i="32" s="1"/>
  <c r="F19" i="32"/>
  <c r="G19" i="32" s="1"/>
  <c r="F18" i="32"/>
  <c r="G18" i="32" s="1"/>
  <c r="F17" i="32"/>
  <c r="G17" i="32" s="1"/>
  <c r="F16" i="32"/>
  <c r="G16" i="32" s="1"/>
  <c r="F15" i="32"/>
  <c r="G15" i="32" s="1"/>
  <c r="F14" i="32"/>
  <c r="G14" i="32" s="1"/>
  <c r="F13" i="32"/>
  <c r="G13" i="32" s="1"/>
  <c r="F12" i="32"/>
  <c r="G12" i="32" s="1"/>
  <c r="F11" i="32"/>
  <c r="G11" i="32" s="1"/>
  <c r="F10" i="32"/>
  <c r="G10" i="32" s="1"/>
  <c r="F9" i="32"/>
  <c r="F8" i="32"/>
  <c r="E61" i="32" s="1"/>
  <c r="F51" i="31"/>
  <c r="G51" i="31" s="1"/>
  <c r="F50" i="31"/>
  <c r="G50" i="31" s="1"/>
  <c r="F49" i="31"/>
  <c r="G49" i="31" s="1"/>
  <c r="F48" i="31"/>
  <c r="G48" i="31" s="1"/>
  <c r="F47" i="31"/>
  <c r="G47" i="31" s="1"/>
  <c r="F46" i="31"/>
  <c r="G46" i="31" s="1"/>
  <c r="F45" i="31"/>
  <c r="G45" i="31" s="1"/>
  <c r="F44" i="31"/>
  <c r="G44" i="31" s="1"/>
  <c r="F43" i="31"/>
  <c r="G43" i="31" s="1"/>
  <c r="F42" i="31"/>
  <c r="G42" i="31" s="1"/>
  <c r="F41" i="31"/>
  <c r="G41" i="31" s="1"/>
  <c r="F40" i="31"/>
  <c r="G40" i="31" s="1"/>
  <c r="F39" i="31"/>
  <c r="G39" i="31" s="1"/>
  <c r="F38" i="31"/>
  <c r="G38" i="31" s="1"/>
  <c r="F37" i="31"/>
  <c r="G37" i="31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30" i="31"/>
  <c r="G30" i="31" s="1"/>
  <c r="F29" i="31"/>
  <c r="G29" i="31" s="1"/>
  <c r="F28" i="31"/>
  <c r="G28" i="31" s="1"/>
  <c r="F27" i="31"/>
  <c r="G27" i="31" s="1"/>
  <c r="F26" i="31"/>
  <c r="G26" i="31" s="1"/>
  <c r="F25" i="31"/>
  <c r="G25" i="31" s="1"/>
  <c r="F24" i="31"/>
  <c r="G24" i="31" s="1"/>
  <c r="F23" i="31"/>
  <c r="G23" i="31" s="1"/>
  <c r="F22" i="31"/>
  <c r="G22" i="31" s="1"/>
  <c r="F21" i="31"/>
  <c r="G21" i="31" s="1"/>
  <c r="F20" i="31"/>
  <c r="G20" i="31" s="1"/>
  <c r="F19" i="31"/>
  <c r="G19" i="31" s="1"/>
  <c r="F18" i="31"/>
  <c r="G18" i="31" s="1"/>
  <c r="F17" i="31"/>
  <c r="G17" i="31" s="1"/>
  <c r="F16" i="31"/>
  <c r="G16" i="31" s="1"/>
  <c r="F15" i="31"/>
  <c r="G15" i="31" s="1"/>
  <c r="F14" i="31"/>
  <c r="G14" i="31" s="1"/>
  <c r="F13" i="31"/>
  <c r="G13" i="31" s="1"/>
  <c r="F12" i="31"/>
  <c r="G12" i="31" s="1"/>
  <c r="F11" i="31"/>
  <c r="G11" i="31" s="1"/>
  <c r="F10" i="31"/>
  <c r="G10" i="31" s="1"/>
  <c r="F9" i="31"/>
  <c r="G9" i="31" s="1"/>
  <c r="F8" i="31"/>
  <c r="E63" i="31" s="1"/>
  <c r="F51" i="34"/>
  <c r="G51" i="34" s="1"/>
  <c r="F50" i="34"/>
  <c r="G50" i="34" s="1"/>
  <c r="F49" i="34"/>
  <c r="G49" i="34" s="1"/>
  <c r="F48" i="34"/>
  <c r="G48" i="34" s="1"/>
  <c r="F47" i="34"/>
  <c r="G47" i="34" s="1"/>
  <c r="F46" i="34"/>
  <c r="G46" i="34" s="1"/>
  <c r="F45" i="34"/>
  <c r="G45" i="34" s="1"/>
  <c r="F44" i="34"/>
  <c r="G44" i="34" s="1"/>
  <c r="F43" i="34"/>
  <c r="G43" i="34" s="1"/>
  <c r="F42" i="34"/>
  <c r="G42" i="34" s="1"/>
  <c r="F41" i="34"/>
  <c r="G41" i="34" s="1"/>
  <c r="F40" i="34"/>
  <c r="G40" i="34" s="1"/>
  <c r="F39" i="34"/>
  <c r="G39" i="34" s="1"/>
  <c r="F38" i="34"/>
  <c r="G38" i="34" s="1"/>
  <c r="F37" i="34"/>
  <c r="G37" i="34" s="1"/>
  <c r="F36" i="34"/>
  <c r="G36" i="34" s="1"/>
  <c r="F35" i="34"/>
  <c r="G35" i="34" s="1"/>
  <c r="F34" i="34"/>
  <c r="G34" i="34" s="1"/>
  <c r="F33" i="34"/>
  <c r="G33" i="34" s="1"/>
  <c r="F32" i="34"/>
  <c r="G32" i="34" s="1"/>
  <c r="F31" i="34"/>
  <c r="G31" i="34" s="1"/>
  <c r="F30" i="34"/>
  <c r="G30" i="34" s="1"/>
  <c r="F29" i="34"/>
  <c r="G29" i="34" s="1"/>
  <c r="F28" i="34"/>
  <c r="G28" i="34" s="1"/>
  <c r="F27" i="34"/>
  <c r="G27" i="34" s="1"/>
  <c r="F26" i="34"/>
  <c r="G26" i="34" s="1"/>
  <c r="F25" i="34"/>
  <c r="G25" i="34" s="1"/>
  <c r="F24" i="34"/>
  <c r="G24" i="34" s="1"/>
  <c r="F23" i="34"/>
  <c r="G23" i="34" s="1"/>
  <c r="F22" i="34"/>
  <c r="G22" i="34" s="1"/>
  <c r="F21" i="34"/>
  <c r="G21" i="34" s="1"/>
  <c r="F20" i="34"/>
  <c r="G20" i="34" s="1"/>
  <c r="F19" i="34"/>
  <c r="G19" i="34" s="1"/>
  <c r="F18" i="34"/>
  <c r="G18" i="34" s="1"/>
  <c r="F17" i="34"/>
  <c r="G17" i="34" s="1"/>
  <c r="F16" i="34"/>
  <c r="G16" i="34" s="1"/>
  <c r="F15" i="34"/>
  <c r="G15" i="34" s="1"/>
  <c r="F14" i="34"/>
  <c r="G14" i="34" s="1"/>
  <c r="F13" i="34"/>
  <c r="G13" i="34" s="1"/>
  <c r="F12" i="34"/>
  <c r="G12" i="34" s="1"/>
  <c r="F11" i="34"/>
  <c r="G11" i="34" s="1"/>
  <c r="F10" i="34"/>
  <c r="G10" i="34" s="1"/>
  <c r="F9" i="34"/>
  <c r="G9" i="34" s="1"/>
  <c r="F8" i="34"/>
  <c r="E63" i="34" s="1"/>
  <c r="E55" i="25" l="1"/>
  <c r="G9" i="25"/>
  <c r="G45" i="25" s="1"/>
  <c r="E44" i="26"/>
  <c r="E43" i="26"/>
  <c r="E57" i="23"/>
  <c r="E56" i="23"/>
  <c r="G8" i="25"/>
  <c r="G8" i="24"/>
  <c r="G20" i="24" s="1"/>
  <c r="G9" i="24"/>
  <c r="E62" i="32"/>
  <c r="G8" i="26"/>
  <c r="G33" i="26" s="1"/>
  <c r="G9" i="26"/>
  <c r="G8" i="27"/>
  <c r="G43" i="27" s="1"/>
  <c r="E52" i="27"/>
  <c r="E54" i="27"/>
  <c r="G8" i="33"/>
  <c r="G31" i="33" s="1"/>
  <c r="G9" i="33"/>
  <c r="E38" i="33"/>
  <c r="E39" i="33"/>
  <c r="G30" i="33"/>
  <c r="E37" i="28"/>
  <c r="E40" i="28"/>
  <c r="G8" i="28"/>
  <c r="E39" i="28"/>
  <c r="G44" i="27"/>
  <c r="E51" i="27"/>
  <c r="G34" i="26"/>
  <c r="E41" i="26"/>
  <c r="E42" i="26"/>
  <c r="G9" i="23"/>
  <c r="E58" i="23"/>
  <c r="E55" i="23"/>
  <c r="G8" i="23"/>
  <c r="E53" i="25"/>
  <c r="E54" i="25"/>
  <c r="G21" i="24"/>
  <c r="E28" i="24"/>
  <c r="E29" i="24"/>
  <c r="G9" i="32"/>
  <c r="E63" i="32"/>
  <c r="E60" i="32"/>
  <c r="G8" i="32"/>
  <c r="E60" i="31"/>
  <c r="G8" i="31"/>
  <c r="E61" i="31"/>
  <c r="E62" i="31"/>
  <c r="E60" i="34"/>
  <c r="G8" i="34"/>
  <c r="E61" i="34"/>
  <c r="E62" i="34"/>
  <c r="G46" i="25" l="1"/>
  <c r="G29" i="28"/>
  <c r="G30" i="28"/>
  <c r="G48" i="23"/>
  <c r="G47" i="23"/>
  <c r="G53" i="32"/>
  <c r="G52" i="32"/>
  <c r="G53" i="31"/>
  <c r="G52" i="31"/>
  <c r="G52" i="34"/>
  <c r="G53" i="34"/>
  <c r="F9" i="22" l="1"/>
  <c r="G9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 s="1"/>
  <c r="F16" i="22"/>
  <c r="G16" i="22" s="1"/>
  <c r="F17" i="22"/>
  <c r="G17" i="22" s="1"/>
  <c r="F18" i="22"/>
  <c r="G18" i="22" s="1"/>
  <c r="F19" i="22"/>
  <c r="G19" i="22" s="1"/>
  <c r="F20" i="22"/>
  <c r="G20" i="22" s="1"/>
  <c r="F21" i="22"/>
  <c r="G21" i="22" s="1"/>
  <c r="F22" i="22"/>
  <c r="G22" i="22" s="1"/>
  <c r="F23" i="22"/>
  <c r="G23" i="22" s="1"/>
  <c r="F24" i="22"/>
  <c r="G24" i="22" s="1"/>
  <c r="F25" i="22"/>
  <c r="G25" i="22" s="1"/>
  <c r="F26" i="22"/>
  <c r="G26" i="22" s="1"/>
  <c r="F27" i="22"/>
  <c r="G27" i="22" s="1"/>
  <c r="F28" i="22"/>
  <c r="G28" i="22" s="1"/>
  <c r="F29" i="22"/>
  <c r="G29" i="22" s="1"/>
  <c r="F30" i="22"/>
  <c r="G30" i="22" s="1"/>
  <c r="F31" i="22"/>
  <c r="G31" i="22" s="1"/>
  <c r="F32" i="22"/>
  <c r="G32" i="22" s="1"/>
  <c r="F33" i="22"/>
  <c r="G33" i="22" s="1"/>
  <c r="F34" i="22"/>
  <c r="G34" i="22" s="1"/>
  <c r="F35" i="22"/>
  <c r="G35" i="22" s="1"/>
  <c r="F36" i="22"/>
  <c r="G36" i="22" s="1"/>
  <c r="F37" i="22"/>
  <c r="G37" i="22" s="1"/>
  <c r="F38" i="22"/>
  <c r="G38" i="22" s="1"/>
  <c r="F39" i="22"/>
  <c r="G39" i="22" s="1"/>
  <c r="F40" i="22"/>
  <c r="G40" i="22" s="1"/>
  <c r="F41" i="22"/>
  <c r="G41" i="22" s="1"/>
  <c r="F42" i="22"/>
  <c r="G42" i="22" s="1"/>
  <c r="F43" i="22"/>
  <c r="G43" i="22" s="1"/>
  <c r="F44" i="22"/>
  <c r="G44" i="22" s="1"/>
  <c r="F45" i="22"/>
  <c r="G45" i="22" s="1"/>
  <c r="F46" i="22"/>
  <c r="G46" i="22" s="1"/>
  <c r="F47" i="22"/>
  <c r="G47" i="22" s="1"/>
  <c r="F8" i="22" l="1"/>
  <c r="G8" i="22" s="1"/>
  <c r="E60" i="22" l="1"/>
  <c r="E62" i="22"/>
  <c r="G52" i="22"/>
  <c r="E61" i="22"/>
  <c r="E59" i="22"/>
</calcChain>
</file>

<file path=xl/sharedStrings.xml><?xml version="1.0" encoding="utf-8"?>
<sst xmlns="http://schemas.openxmlformats.org/spreadsheetml/2006/main" count="1462" uniqueCount="777">
  <si>
    <t>เลขที่</t>
  </si>
  <si>
    <t>ชื่อตัว</t>
  </si>
  <si>
    <t>นามสกุล</t>
  </si>
  <si>
    <t>๒</t>
  </si>
  <si>
    <t>๓</t>
  </si>
  <si>
    <t>๔</t>
  </si>
  <si>
    <t>๕</t>
  </si>
  <si>
    <t>๖</t>
  </si>
  <si>
    <t>๗</t>
  </si>
  <si>
    <t>๘</t>
  </si>
  <si>
    <t>๙</t>
  </si>
  <si>
    <t>๑๐</t>
  </si>
  <si>
    <t>๑๑</t>
  </si>
  <si>
    <t>๑๒</t>
  </si>
  <si>
    <t>๑๓</t>
  </si>
  <si>
    <t>๑๔</t>
  </si>
  <si>
    <t>๑๕</t>
  </si>
  <si>
    <t>๑๖</t>
  </si>
  <si>
    <t>๑๗</t>
  </si>
  <si>
    <t>๑๘</t>
  </si>
  <si>
    <t>๑๙</t>
  </si>
  <si>
    <t>๒๐</t>
  </si>
  <si>
    <t>๒๑</t>
  </si>
  <si>
    <t>๒๒</t>
  </si>
  <si>
    <t>๒๓</t>
  </si>
  <si>
    <t>๒๔</t>
  </si>
  <si>
    <t>๒๕</t>
  </si>
  <si>
    <t>๒๖</t>
  </si>
  <si>
    <t>๒๗</t>
  </si>
  <si>
    <t>๒๘</t>
  </si>
  <si>
    <t>๒๙</t>
  </si>
  <si>
    <t>๓๐</t>
  </si>
  <si>
    <t>๓๑</t>
  </si>
  <si>
    <t>๓๒</t>
  </si>
  <si>
    <t>๓๓</t>
  </si>
  <si>
    <t>๓๔</t>
  </si>
  <si>
    <t>๓๕</t>
  </si>
  <si>
    <t>๓๖</t>
  </si>
  <si>
    <t>๓๗</t>
  </si>
  <si>
    <t>๓๘</t>
  </si>
  <si>
    <t>๓๙</t>
  </si>
  <si>
    <t>รวมจำนวนคน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</si>
  <si>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</si>
  <si>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</si>
  <si>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คะแนน</t>
  </si>
  <si>
    <t>ผลการประเมิน</t>
  </si>
  <si>
    <t>สรุป(ผ่าน/ไม่ผ่าน)</t>
  </si>
  <si>
    <t>ฉบับที่ ๑(๒๐)</t>
  </si>
  <si>
    <t>ฉบับที่ ๒(๒๐)</t>
  </si>
  <si>
    <t>คะแนนรวม(๔๐)</t>
  </si>
  <si>
    <t>ผู้ประเมิน</t>
  </si>
  <si>
    <t xml:space="preserve">ลงชื่อ </t>
  </si>
  <si>
    <t>เกณฑ์การตัดสินได้ นักเรียนต้องได้ผลการประเมินในระดับพอใช้(  ๒๐ คะแนน)  ขึ้นไปถือว่าผ่าน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</si>
  <si>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</si>
  <si>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</si>
  <si>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</si>
  <si>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</si>
  <si>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</si>
  <si>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</si>
  <si>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ผ่าน</t>
  </si>
  <si>
    <t>ไม่ผ่าน</t>
  </si>
  <si>
    <t>เกณฑ์การตัดสินคุณภาพ</t>
  </si>
  <si>
    <t>ระดับคะแนน</t>
  </si>
  <si>
    <t>ต่ำกว่า ๒๐</t>
  </si>
  <si>
    <t>๒๐ -๒๕</t>
  </si>
  <si>
    <t>๒๖ - ๓๑</t>
  </si>
  <si>
    <t>๓๒ - ๔๐</t>
  </si>
  <si>
    <t>๔๐</t>
  </si>
  <si>
    <t>๔๑</t>
  </si>
  <si>
    <t>๔๒</t>
  </si>
  <si>
    <t>๔๓</t>
  </si>
  <si>
    <t>๔๔</t>
  </si>
  <si>
    <t xml:space="preserve"> </t>
  </si>
  <si>
    <t xml:space="preserve">ตำแหน่ง </t>
  </si>
  <si>
    <t xml:space="preserve">  ประเมิน วันที่    เดือน   พ.ศ.</t>
  </si>
  <si>
    <t>(                             )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</si>
  <si>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</si>
  <si>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</si>
  <si>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</si>
  <si>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</si>
  <si>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</si>
  <si>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</si>
  <si>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</si>
  <si>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</si>
  <si>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</si>
  <si>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</si>
  <si>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</si>
  <si>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</si>
  <si>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</si>
  <si>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</si>
  <si>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</si>
  <si>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</si>
  <si>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</si>
  <si>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</si>
  <si>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</si>
  <si>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</si>
  <si>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</si>
  <si>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</si>
  <si>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</si>
  <si>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</si>
  <si>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</si>
  <si>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</si>
  <si>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</si>
  <si>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</si>
  <si>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</si>
  <si>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</si>
  <si>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</si>
  <si>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</si>
  <si>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</si>
  <si>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</si>
  <si>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</si>
  <si>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</si>
  <si>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</si>
  <si>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</si>
  <si>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</si>
  <si>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</si>
  <si>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</si>
  <si>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</si>
  <si>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</si>
  <si>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</si>
  <si>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</si>
  <si>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</si>
  <si>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</si>
  <si>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</si>
  <si>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</si>
  <si>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</si>
  <si>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</si>
  <si>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</si>
  <si>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</si>
  <si>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</si>
  <si>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</si>
  <si>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</si>
  <si>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</si>
  <si>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</si>
  <si>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</si>
  <si>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</si>
  <si>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</si>
  <si>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</si>
  <si>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</si>
  <si>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</si>
  <si>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</si>
  <si>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</si>
  <si>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</si>
  <si>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</si>
  <si>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</si>
  <si>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</si>
  <si>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</si>
  <si>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</si>
  <si>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</si>
  <si>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</si>
  <si>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</si>
  <si>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</si>
  <si>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</si>
  <si>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</si>
  <si>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</si>
  <si>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</si>
  <si>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</si>
  <si>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</si>
  <si>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</si>
  <si>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</si>
  <si>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</si>
  <si>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</si>
  <si>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</si>
  <si>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</si>
  <si>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</si>
  <si>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</si>
  <si>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</si>
  <si>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</si>
  <si>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</si>
  <si>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</si>
  <si>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</si>
  <si>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</si>
  <si>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</si>
  <si>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</si>
  <si>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</si>
  <si>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</si>
  <si>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</si>
  <si>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</si>
  <si>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</si>
  <si>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</si>
  <si>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</si>
  <si>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</si>
  <si>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</si>
  <si>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</si>
  <si>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</si>
  <si>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</si>
  <si>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</si>
  <si>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</si>
  <si>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</si>
  <si>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</si>
  <si>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</si>
  <si>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</si>
  <si>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</si>
  <si>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</si>
  <si>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</si>
  <si>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</si>
  <si>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</si>
  <si>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</si>
  <si>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</si>
  <si>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</si>
  <si>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</si>
  <si>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</si>
  <si>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</si>
  <si>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</si>
  <si>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</si>
  <si>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</si>
  <si>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</si>
  <si>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</si>
  <si>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</si>
  <si>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</si>
  <si>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</si>
  <si>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</si>
  <si>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</si>
  <si>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</si>
  <si>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</si>
  <si>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</si>
  <si>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</si>
  <si>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</si>
  <si>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</si>
  <si>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</si>
  <si>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</si>
  <si>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</si>
  <si>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</si>
  <si>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</si>
  <si>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</si>
  <si>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</si>
  <si>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</si>
  <si>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</si>
  <si>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</si>
  <si>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</si>
  <si>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</si>
  <si>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</si>
  <si>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</si>
  <si>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</si>
  <si>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</si>
  <si>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</si>
  <si>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</si>
  <si>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</si>
  <si>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</si>
  <si>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</si>
  <si>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</si>
  <si>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</si>
  <si>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</si>
  <si>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</si>
  <si>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</si>
  <si>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</si>
  <si>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</si>
  <si>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</si>
  <si>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</si>
  <si>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</si>
  <si>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</si>
  <si>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</si>
  <si>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</si>
  <si>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</si>
  <si>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</si>
  <si>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</si>
  <si>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</si>
  <si>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</si>
  <si>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</si>
  <si>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</si>
  <si>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</si>
  <si>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</si>
  <si>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</si>
  <si>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</si>
  <si>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</si>
  <si>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</si>
  <si>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</si>
  <si>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</si>
  <si>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</si>
  <si>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</si>
  <si>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</si>
  <si>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</si>
  <si>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</si>
  <si>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</si>
  <si>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</si>
  <si>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</si>
  <si>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</si>
  <si>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</si>
  <si>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</si>
  <si>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</si>
  <si>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</si>
  <si>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</si>
  <si>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</si>
  <si>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</si>
  <si>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</si>
  <si>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</si>
  <si>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</si>
  <si>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</si>
  <si>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</si>
  <si>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</si>
  <si>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</si>
  <si>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</si>
  <si>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</si>
  <si>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</si>
  <si>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</si>
  <si>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</si>
  <si>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</si>
  <si>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</si>
  <si>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</si>
  <si>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</si>
  <si>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</si>
  <si>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</si>
  <si>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</si>
  <si>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</si>
  <si>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</si>
  <si>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</si>
  <si>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</si>
  <si>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</si>
  <si>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</si>
  <si>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</si>
  <si>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</si>
  <si>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</si>
  <si>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</si>
  <si>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</si>
  <si>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</si>
  <si>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นางสาวณัฐพร</t>
  </si>
  <si>
    <t>พานสะอาด</t>
  </si>
  <si>
    <t>นางสาวภัทราภรณ์</t>
  </si>
  <si>
    <t>ตรีเวช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</si>
  <si>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</si>
  <si>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</si>
  <si>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</si>
  <si>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</si>
  <si>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</si>
  <si>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</si>
  <si>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</si>
  <si>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</si>
  <si>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</si>
  <si>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</si>
  <si>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</si>
  <si>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</si>
  <si>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</si>
  <si>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</si>
  <si>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</si>
  <si>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</si>
  <si>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</si>
  <si>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</si>
  <si>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</si>
  <si>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</si>
  <si>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</si>
  <si>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</si>
  <si>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</si>
  <si>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</si>
  <si>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</si>
  <si>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</si>
  <si>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</si>
  <si>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</si>
  <si>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</si>
  <si>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</si>
  <si>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</si>
  <si>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</si>
  <si>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</si>
  <si>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</si>
  <si>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</si>
  <si>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</si>
  <si>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</si>
  <si>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</si>
  <si>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</si>
  <si>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</si>
  <si>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</si>
  <si>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</si>
  <si>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</si>
  <si>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</si>
  <si>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</si>
  <si>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</si>
  <si>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</si>
  <si>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</si>
  <si>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</si>
  <si>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</si>
  <si>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</si>
  <si>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</si>
  <si>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</si>
  <si>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</si>
  <si>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</si>
  <si>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</si>
  <si>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</si>
  <si>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</si>
  <si>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</si>
  <si>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</si>
  <si>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</si>
  <si>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</si>
  <si>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</si>
  <si>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</si>
  <si>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</si>
  <si>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</si>
  <si>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</si>
  <si>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</si>
  <si>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</si>
  <si>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</si>
  <si>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</si>
  <si>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</si>
  <si>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</si>
  <si>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</si>
  <si>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</si>
  <si>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</si>
  <si>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</si>
  <si>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</si>
  <si>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</si>
  <si>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</si>
  <si>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</si>
  <si>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</si>
  <si>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</si>
  <si>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</si>
  <si>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</si>
  <si>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</si>
  <si>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</si>
  <si>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</si>
  <si>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</si>
  <si>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</si>
  <si>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</si>
  <si>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</si>
  <si>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</si>
  <si>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</si>
  <si>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</si>
  <si>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</si>
  <si>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</si>
  <si>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</si>
  <si>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</si>
  <si>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</si>
  <si>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</si>
  <si>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</si>
  <si>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</si>
  <si>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</si>
  <si>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</si>
  <si>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</si>
  <si>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</si>
  <si>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</si>
  <si>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</si>
  <si>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</si>
  <si>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</si>
  <si>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</si>
  <si>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</si>
  <si>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</si>
  <si>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</si>
  <si>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</si>
  <si>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</si>
  <si>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</si>
  <si>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</si>
  <si>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</si>
  <si>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</si>
  <si>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</si>
  <si>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</si>
  <si>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</si>
  <si>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</si>
  <si>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</si>
  <si>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</si>
  <si>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</si>
  <si>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</si>
  <si>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</si>
  <si>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</si>
  <si>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</si>
  <si>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</si>
  <si>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</si>
  <si>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</si>
  <si>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</si>
  <si>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</si>
  <si>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</si>
  <si>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</si>
  <si>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นางสาวบุริมนาถ</t>
  </si>
  <si>
    <t>ปิ่นเจริญ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</si>
  <si>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</si>
  <si>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</si>
  <si>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</si>
  <si>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</si>
  <si>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</si>
  <si>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</si>
  <si>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</si>
  <si>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</si>
  <si>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</si>
  <si>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</si>
  <si>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</si>
  <si>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</si>
  <si>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</si>
  <si>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</si>
  <si>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</si>
  <si>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</si>
  <si>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</si>
  <si>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</si>
  <si>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</si>
  <si>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</si>
  <si>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</si>
  <si>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</si>
  <si>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</si>
  <si>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</si>
  <si>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</si>
  <si>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</si>
  <si>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</si>
  <si>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</si>
  <si>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</si>
  <si>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</si>
  <si>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</si>
  <si>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</si>
  <si>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</si>
  <si>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</si>
  <si>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</si>
  <si>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</si>
  <si>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</si>
  <si>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</si>
  <si>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</si>
  <si>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</si>
  <si>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</si>
  <si>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</si>
  <si>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</si>
  <si>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</si>
  <si>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</si>
  <si>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</si>
  <si>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</si>
  <si>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</si>
  <si>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</si>
  <si>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</si>
  <si>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</si>
  <si>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</si>
  <si>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</si>
  <si>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</si>
  <si>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</si>
  <si>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</si>
  <si>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</si>
  <si>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</si>
  <si>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</si>
  <si>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</si>
  <si>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</si>
  <si>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</si>
  <si>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</si>
  <si>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</si>
  <si>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</si>
  <si>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</si>
  <si>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</si>
  <si>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</si>
  <si>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</si>
  <si>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</si>
  <si>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</si>
  <si>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</si>
  <si>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</si>
  <si>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</si>
  <si>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</si>
  <si>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</si>
  <si>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</si>
  <si>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</si>
  <si>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</si>
  <si>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</si>
  <si>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</si>
  <si>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</si>
  <si>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</si>
  <si>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</si>
  <si>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</si>
  <si>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</si>
  <si>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</si>
  <si>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</si>
  <si>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</si>
  <si>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</si>
  <si>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</si>
  <si>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</si>
  <si>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</si>
  <si>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</si>
  <si>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</si>
  <si>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</si>
  <si>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</si>
  <si>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</si>
  <si>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นางสาวสุพรรษา</t>
  </si>
  <si>
    <t>นางสาวสุรดา</t>
  </si>
  <si>
    <t>ดอนมอญ</t>
  </si>
  <si>
    <t>นางสาวอภิรตา</t>
  </si>
  <si>
    <t>ธนปิตินันท์</t>
  </si>
  <si>
    <t>อ้นรัตน์</t>
  </si>
  <si>
    <t>นางสาวอรอุมา</t>
  </si>
  <si>
    <t>เรืองโภชน์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</si>
  <si>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</si>
  <si>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</si>
  <si>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</si>
  <si>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</si>
  <si>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</si>
  <si>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</si>
  <si>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</si>
  <si>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</si>
  <si>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</si>
  <si>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</si>
  <si>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</si>
  <si>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</si>
  <si>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</si>
  <si>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</si>
  <si>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</si>
  <si>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</si>
  <si>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</si>
  <si>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</si>
  <si>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</si>
  <si>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</si>
  <si>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</si>
  <si>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</si>
  <si>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</si>
  <si>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</si>
  <si>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</si>
  <si>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</si>
  <si>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</si>
  <si>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</si>
  <si>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</si>
  <si>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</si>
  <si>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</si>
  <si>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</si>
  <si>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</si>
  <si>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</si>
  <si>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</si>
  <si>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</si>
  <si>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</si>
  <si>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</si>
  <si>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</si>
  <si>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</si>
  <si>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</si>
  <si>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</si>
  <si>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</si>
  <si>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</si>
  <si>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</si>
  <si>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</si>
  <si>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</si>
  <si>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</si>
  <si>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</si>
  <si>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</si>
  <si>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</si>
  <si>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</si>
  <si>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</si>
  <si>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</si>
  <si>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</si>
  <si>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</si>
  <si>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นายยศพล</t>
  </si>
  <si>
    <t>น้อยศรี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</si>
  <si>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</si>
  <si>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</si>
  <si>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</si>
  <si>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</si>
  <si>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</si>
  <si>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</si>
  <si>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</si>
  <si>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</si>
  <si>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</si>
  <si>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</si>
  <si>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</si>
  <si>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</si>
  <si>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</si>
  <si>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</si>
  <si>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</si>
  <si>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</si>
  <si>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</si>
  <si>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</si>
  <si>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</si>
  <si>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</si>
  <si>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</si>
  <si>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</si>
  <si>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</si>
  <si>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</si>
  <si>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</si>
  <si>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</si>
  <si>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</si>
  <si>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</si>
  <si>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</si>
  <si>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</si>
  <si>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</si>
  <si>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</si>
  <si>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</si>
  <si>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</si>
  <si>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</si>
  <si>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</si>
  <si>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</si>
  <si>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</si>
  <si>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</si>
  <si>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</si>
  <si>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</si>
  <si>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</si>
  <si>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</si>
  <si>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</si>
  <si>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</si>
  <si>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</si>
  <si>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</si>
  <si>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</si>
  <si>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</si>
  <si>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</si>
  <si>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</si>
  <si>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</si>
  <si>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</si>
  <si>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</si>
  <si>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</si>
  <si>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</si>
  <si>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</si>
  <si>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</si>
  <si>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</si>
  <si>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</si>
  <si>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</si>
  <si>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</si>
  <si>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</si>
  <si>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</si>
  <si>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</si>
  <si>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</si>
  <si>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</si>
  <si>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</si>
  <si>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</si>
  <si>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</si>
  <si>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</si>
  <si>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</si>
  <si>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</si>
  <si>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</si>
  <si>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</si>
  <si>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</si>
  <si>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</si>
  <si>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</si>
  <si>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</si>
  <si>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</si>
  <si>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</si>
  <si>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</si>
  <si>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</si>
  <si>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</si>
  <si>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</si>
  <si>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</si>
  <si>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</si>
  <si>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</si>
  <si>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</si>
  <si>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</si>
  <si>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</si>
  <si>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</si>
  <si>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</si>
  <si>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</si>
  <si>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</si>
  <si>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</si>
  <si>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</si>
  <si>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</si>
  <si>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</si>
  <si>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</si>
  <si>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</si>
  <si>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</si>
  <si>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</si>
  <si>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</si>
  <si>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</si>
  <si>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</si>
  <si>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</si>
  <si>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</si>
  <si>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</si>
  <si>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</si>
  <si>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</si>
  <si>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</si>
  <si>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</si>
  <si>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</si>
  <si>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</si>
  <si>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</si>
  <si>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</si>
  <si>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</si>
  <si>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</si>
  <si>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</si>
  <si>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</si>
  <si>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 xml:space="preserve">นางสาวอรสา </t>
  </si>
  <si>
    <t>บัวเมือง</t>
  </si>
  <si>
    <t>สรุปผลการประเมินการใช้ภาษาอังกฤษ: ทักษะการอ่าน ชั้นมัธยมศึกษาปีที่ 5/10</t>
  </si>
  <si>
    <t>สรุปผลการประเมินการใช้ภาษาอังกฤษ: ทักษะการอ่าน ชั้นมัธยมศึกษาปีที่ 5/11</t>
  </si>
  <si>
    <t>สถาวร</t>
  </si>
  <si>
    <t>ชาติท้าว</t>
  </si>
  <si>
    <t>ขยันยิ่ง</t>
  </si>
  <si>
    <t>นางสาวอุไรวรรณ</t>
  </si>
  <si>
    <t>ศรีวิชัย</t>
  </si>
  <si>
    <t>สรุปผลการประเมินการใช้ภาษาอังกฤษ: ทักษะการอ่าน ชั้นมัธยมศึกษาปีที่ 6/9</t>
  </si>
  <si>
    <t>นายกฤษฎา</t>
  </si>
  <si>
    <t>สรุปผลการประเมินการใช้ภาษาอังกฤษ: ทักษะการอ่าน ชั้นมัธยมศึกษาปีที่ 6/8</t>
  </si>
  <si>
    <t>นายเดเซน มงทาคิวส์</t>
  </si>
  <si>
    <t>บัวลอย</t>
  </si>
  <si>
    <t>นางสาววิลาสินี</t>
  </si>
  <si>
    <t>สวนแก้วเมือง</t>
  </si>
  <si>
    <t>สรุปผลการประเมินการใช้ภาษาอังกฤษ: ทักษะการอ่าน ชั้นมัธยมศึกษาปีที่ 6/7</t>
  </si>
  <si>
    <t>สรุปผลการประเมินการใช้ภาษาอังกฤษ: ทักษะการอ่าน ชั้นมัธยมศึกษาปีที่ 6/6</t>
  </si>
  <si>
    <t>สรุปผลการประเมินการใช้ภาษาอังกฤษ: ทักษะการอ่าน ชั้นมัธยมศึกษาปีที่ 6/5</t>
  </si>
  <si>
    <t>นายอภิรักษ์</t>
  </si>
  <si>
    <t>สรุปผลการประเมินการใช้ภาษาอังกฤษ: ทักษะการอ่าน ชั้นมัธยมศึกษาปีที่ 6/4</t>
  </si>
  <si>
    <t>นางสาววันพรรษา</t>
  </si>
  <si>
    <t>ขุนแผ้ว</t>
  </si>
  <si>
    <t>สรุปผลการประเมินการใช้ภาษาอังกฤษ: ทักษะการอ่าน ชั้นมัธยมศึกษาปีที่ 6/3</t>
  </si>
  <si>
    <t>นายนัธทวัฒน์</t>
  </si>
  <si>
    <t>นางสาวภัทรธิดา</t>
  </si>
  <si>
    <t>สรุปผลการประเมินการใช้ภาษาอังกฤษ: ทักษะการอ่าน ชั้นมัธยมศึกษาปีที่ 6/2</t>
  </si>
  <si>
    <t>นายกฤษณพัฒน์</t>
  </si>
  <si>
    <t>นายปุญณรัชน์</t>
  </si>
  <si>
    <t>สรุปผลการประเมินการใช้ภาษาอังกฤษ: ทักษะการอ่าน ชั้นมัธยมศึกษาปีที่ 6/1</t>
  </si>
  <si>
    <t>นายกิตติชัย</t>
  </si>
  <si>
    <t>แขกพงษ์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</si>
</sst>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\t#,##0_);\(\t#,##0\)"/>
    <numFmt numFmtId="188" formatCode="\t#,##0_);\(\t##,##0\)"/>
  </numFmts>
  <fonts count="2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b/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0"/>
      <name val="TH SarabunIT๙"/>
      <family val="2"/>
    </font>
    <font>
      <sz val="14"/>
      <color rgb="FFFF0000"/>
      <name val="TH SarabunIT๙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3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187" fontId="7" fillId="0" borderId="0" xfId="0" applyNumberFormat="1" applyFont="1" applyAlignment="1">
      <alignment vertical="center"/>
    </xf>
    <xf numFmtId="187" fontId="8" fillId="0" borderId="0" xfId="0" applyNumberFormat="1" applyFont="1" applyAlignment="1">
      <alignment horizontal="center" vertical="top"/>
    </xf>
    <xf numFmtId="187" fontId="6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center" vertical="center"/>
    </xf>
    <xf numFmtId="187" fontId="0" fillId="0" borderId="0" xfId="0" applyNumberFormat="1" applyAlignment="1">
      <alignment vertical="center"/>
    </xf>
    <xf numFmtId="188" fontId="7" fillId="0" borderId="0" xfId="0" applyNumberFormat="1" applyFont="1" applyAlignment="1">
      <alignment vertical="center"/>
    </xf>
    <xf numFmtId="188" fontId="8" fillId="0" borderId="0" xfId="0" applyNumberFormat="1" applyFont="1" applyAlignment="1">
      <alignment horizontal="center" vertical="top"/>
    </xf>
    <xf numFmtId="188" fontId="6" fillId="0" borderId="0" xfId="0" applyNumberFormat="1" applyFont="1" applyAlignment="1">
      <alignment vertical="center"/>
    </xf>
    <xf numFmtId="188" fontId="4" fillId="0" borderId="0" xfId="0" applyNumberFormat="1" applyFont="1" applyAlignment="1">
      <alignment horizontal="center" vertical="center"/>
    </xf>
    <xf numFmtId="188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21" fillId="3" borderId="12" xfId="0" applyFont="1" applyFill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5" applyFont="1" applyFill="1" applyBorder="1" applyAlignment="1">
      <alignment vertical="center"/>
    </xf>
    <xf numFmtId="49" fontId="13" fillId="0" borderId="3" xfId="5" applyNumberFormat="1" applyFont="1" applyFill="1" applyBorder="1" applyAlignment="1">
      <alignment vertical="center"/>
    </xf>
    <xf numFmtId="0" fontId="24" fillId="0" borderId="2" xfId="5" applyFont="1" applyBorder="1" applyAlignment="1">
      <alignment vertical="center"/>
    </xf>
    <xf numFmtId="0" fontId="24" fillId="0" borderId="3" xfId="5" applyFont="1" applyBorder="1" applyAlignment="1">
      <alignment vertical="center"/>
    </xf>
    <xf numFmtId="0" fontId="24" fillId="0" borderId="2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13" fillId="0" borderId="2" xfId="5" applyFont="1" applyFill="1" applyBorder="1" applyAlignment="1">
      <alignment vertical="center"/>
    </xf>
    <xf numFmtId="49" fontId="13" fillId="0" borderId="3" xfId="5" applyNumberFormat="1" applyFont="1" applyFill="1" applyBorder="1" applyAlignment="1">
      <alignment vertical="center"/>
    </xf>
    <xf numFmtId="0" fontId="24" fillId="0" borderId="2" xfId="5" applyFont="1" applyBorder="1" applyAlignment="1">
      <alignment vertical="center"/>
    </xf>
    <xf numFmtId="0" fontId="24" fillId="0" borderId="3" xfId="5" applyFont="1" applyBorder="1" applyAlignment="1">
      <alignment vertical="center"/>
    </xf>
    <xf numFmtId="0" fontId="24" fillId="0" borderId="2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24" fillId="0" borderId="3" xfId="5" applyFont="1" applyBorder="1" applyAlignment="1">
      <alignment vertical="center" shrinkToFit="1"/>
    </xf>
    <xf numFmtId="0" fontId="24" fillId="0" borderId="2" xfId="5" applyFont="1" applyBorder="1" applyAlignment="1">
      <alignment vertical="center"/>
    </xf>
    <xf numFmtId="0" fontId="24" fillId="0" borderId="3" xfId="5" applyFont="1" applyBorder="1" applyAlignment="1">
      <alignment vertical="center"/>
    </xf>
    <xf numFmtId="0" fontId="24" fillId="0" borderId="2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24" fillId="2" borderId="2" xfId="5" applyFont="1" applyFill="1" applyBorder="1" applyAlignment="1">
      <alignment vertical="center"/>
    </xf>
    <xf numFmtId="0" fontId="24" fillId="2" borderId="3" xfId="5" applyFont="1" applyFill="1" applyBorder="1" applyAlignment="1">
      <alignment vertical="center"/>
    </xf>
    <xf numFmtId="0" fontId="24" fillId="2" borderId="3" xfId="5" applyFont="1" applyFill="1" applyBorder="1" applyAlignment="1">
      <alignment horizontal="left" vertical="center"/>
    </xf>
    <xf numFmtId="0" fontId="24" fillId="2" borderId="2" xfId="5" applyFont="1" applyFill="1" applyBorder="1" applyAlignment="1">
      <alignment horizontal="left" vertical="center"/>
    </xf>
    <xf numFmtId="0" fontId="13" fillId="2" borderId="2" xfId="5" applyFont="1" applyFill="1" applyBorder="1" applyAlignment="1">
      <alignment vertical="center"/>
    </xf>
    <xf numFmtId="49" fontId="13" fillId="2" borderId="3" xfId="5" applyNumberFormat="1" applyFont="1" applyFill="1" applyBorder="1" applyAlignment="1">
      <alignment vertical="center"/>
    </xf>
    <xf numFmtId="0" fontId="24" fillId="0" borderId="2" xfId="5" applyFont="1" applyBorder="1" applyAlignment="1">
      <alignment vertical="center"/>
    </xf>
    <xf numFmtId="0" fontId="24" fillId="0" borderId="2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24" fillId="0" borderId="3" xfId="5" applyFont="1" applyBorder="1" applyAlignment="1">
      <alignment vertical="center" shrinkToFit="1"/>
    </xf>
    <xf numFmtId="0" fontId="24" fillId="0" borderId="3" xfId="5" applyFont="1" applyBorder="1" applyAlignment="1">
      <alignment horizontal="left" vertical="center" shrinkToFit="1"/>
    </xf>
    <xf numFmtId="0" fontId="24" fillId="2" borderId="2" xfId="5" applyFont="1" applyFill="1" applyBorder="1" applyAlignment="1">
      <alignment vertical="center"/>
    </xf>
    <xf numFmtId="0" fontId="24" fillId="2" borderId="3" xfId="5" applyFont="1" applyFill="1" applyBorder="1" applyAlignment="1">
      <alignment vertical="center"/>
    </xf>
    <xf numFmtId="0" fontId="24" fillId="0" borderId="2" xfId="5" applyFont="1" applyBorder="1" applyAlignment="1">
      <alignment vertical="center"/>
    </xf>
    <xf numFmtId="0" fontId="24" fillId="0" borderId="3" xfId="5" applyFont="1" applyBorder="1" applyAlignment="1">
      <alignment vertical="center"/>
    </xf>
    <xf numFmtId="0" fontId="24" fillId="0" borderId="2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13" fillId="0" borderId="2" xfId="5" applyFont="1" applyFill="1" applyBorder="1" applyAlignment="1">
      <alignment vertical="center"/>
    </xf>
    <xf numFmtId="49" fontId="13" fillId="0" borderId="3" xfId="5" applyNumberFormat="1" applyFont="1" applyFill="1" applyBorder="1" applyAlignment="1">
      <alignment vertical="center"/>
    </xf>
    <xf numFmtId="0" fontId="24" fillId="0" borderId="2" xfId="5" applyFont="1" applyBorder="1" applyAlignment="1">
      <alignment vertical="center"/>
    </xf>
    <xf numFmtId="0" fontId="24" fillId="0" borderId="3" xfId="5" applyFont="1" applyBorder="1" applyAlignment="1">
      <alignment vertical="center"/>
    </xf>
    <xf numFmtId="0" fontId="24" fillId="0" borderId="2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24" fillId="2" borderId="2" xfId="5" applyFont="1" applyFill="1" applyBorder="1" applyAlignment="1">
      <alignment vertical="center"/>
    </xf>
    <xf numFmtId="0" fontId="24" fillId="2" borderId="3" xfId="5" applyFont="1" applyFill="1" applyBorder="1" applyAlignment="1">
      <alignment vertical="center"/>
    </xf>
    <xf numFmtId="49" fontId="13" fillId="0" borderId="3" xfId="5" applyNumberFormat="1" applyFont="1" applyFill="1" applyBorder="1" applyAlignment="1">
      <alignment horizontal="left" vertical="center"/>
    </xf>
    <xf numFmtId="0" fontId="13" fillId="2" borderId="2" xfId="5" applyFont="1" applyFill="1" applyBorder="1" applyAlignment="1">
      <alignment horizontal="left" vertical="center"/>
    </xf>
    <xf numFmtId="0" fontId="13" fillId="0" borderId="2" xfId="5" applyFont="1" applyFill="1" applyBorder="1" applyAlignment="1">
      <alignment vertical="center"/>
    </xf>
    <xf numFmtId="0" fontId="24" fillId="0" borderId="2" xfId="5" applyFont="1" applyBorder="1" applyAlignment="1">
      <alignment vertical="center"/>
    </xf>
    <xf numFmtId="0" fontId="24" fillId="0" borderId="2" xfId="5" applyFont="1" applyBorder="1" applyAlignment="1">
      <alignment horizontal="left" vertical="center"/>
    </xf>
    <xf numFmtId="0" fontId="24" fillId="0" borderId="3" xfId="5" applyFont="1" applyBorder="1" applyAlignment="1">
      <alignment vertical="center" shrinkToFit="1"/>
    </xf>
    <xf numFmtId="0" fontId="24" fillId="0" borderId="3" xfId="5" applyFont="1" applyBorder="1" applyAlignment="1">
      <alignment horizontal="left" vertical="center" shrinkToFit="1"/>
    </xf>
    <xf numFmtId="49" fontId="13" fillId="0" borderId="3" xfId="5" applyNumberFormat="1" applyFont="1" applyFill="1" applyBorder="1" applyAlignment="1">
      <alignment vertical="center" shrinkToFit="1"/>
    </xf>
    <xf numFmtId="0" fontId="24" fillId="2" borderId="2" xfId="5" applyFont="1" applyFill="1" applyBorder="1" applyAlignment="1">
      <alignment vertical="center"/>
    </xf>
    <xf numFmtId="0" fontId="13" fillId="0" borderId="2" xfId="5" applyFont="1" applyFill="1" applyBorder="1" applyAlignment="1">
      <alignment vertical="center"/>
    </xf>
    <xf numFmtId="49" fontId="13" fillId="0" borderId="3" xfId="5" applyNumberFormat="1" applyFont="1" applyFill="1" applyBorder="1" applyAlignment="1">
      <alignment vertical="center"/>
    </xf>
    <xf numFmtId="0" fontId="24" fillId="0" borderId="2" xfId="5" applyFont="1" applyBorder="1" applyAlignment="1">
      <alignment vertical="center"/>
    </xf>
    <xf numFmtId="0" fontId="24" fillId="0" borderId="3" xfId="5" applyFont="1" applyBorder="1" applyAlignment="1">
      <alignment vertical="center"/>
    </xf>
    <xf numFmtId="0" fontId="24" fillId="0" borderId="2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13" fillId="0" borderId="2" xfId="5" applyFont="1" applyFill="1" applyBorder="1" applyAlignment="1">
      <alignment vertical="center"/>
    </xf>
    <xf numFmtId="49" fontId="13" fillId="0" borderId="3" xfId="5" applyNumberFormat="1" applyFont="1" applyFill="1" applyBorder="1" applyAlignment="1">
      <alignment vertical="center"/>
    </xf>
    <xf numFmtId="0" fontId="24" fillId="0" borderId="2" xfId="5" applyFont="1" applyBorder="1" applyAlignment="1">
      <alignment vertical="center"/>
    </xf>
    <xf numFmtId="0" fontId="24" fillId="0" borderId="3" xfId="5" applyFont="1" applyBorder="1" applyAlignment="1">
      <alignment vertical="center"/>
    </xf>
    <xf numFmtId="0" fontId="24" fillId="0" borderId="2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24" fillId="4" borderId="2" xfId="5" applyFont="1" applyFill="1" applyBorder="1" applyAlignment="1">
      <alignment horizontal="left" vertical="center"/>
    </xf>
    <xf numFmtId="0" fontId="24" fillId="4" borderId="3" xfId="5" applyFont="1" applyFill="1" applyBorder="1" applyAlignment="1">
      <alignment horizontal="left" vertical="center"/>
    </xf>
    <xf numFmtId="0" fontId="24" fillId="4" borderId="2" xfId="5" applyFont="1" applyFill="1" applyBorder="1" applyAlignment="1">
      <alignment vertical="center"/>
    </xf>
    <xf numFmtId="0" fontId="24" fillId="4" borderId="3" xfId="5" applyFont="1" applyFill="1" applyBorder="1" applyAlignment="1">
      <alignment vertical="center"/>
    </xf>
  </cellXfs>
  <cellStyles count="8">
    <cellStyle name="Normal" xfId="0" builtinId="0"/>
    <cellStyle name="Normal 2" xfId="4"/>
    <cellStyle name="Normal 3" xfId="2"/>
    <cellStyle name="Normal 3 2" xfId="6"/>
    <cellStyle name="Normal 4" xfId="3"/>
    <cellStyle name="Normal 4 2" xfId="7"/>
    <cellStyle name="Normal 5" xfId="5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1133475" cy="484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view="pageLayout" workbookViewId="0">
      <selection activeCell="E49" sqref="E49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9" width="9.140625" style="16"/>
    <col min="10" max="10" width="9.140625" style="11"/>
    <col min="11" max="16384" width="9.140625" style="1"/>
  </cols>
  <sheetData>
    <row r="1" spans="1:10" s="4" customFormat="1" ht="21" x14ac:dyDescent="0.3">
      <c r="A1" s="66" t="s">
        <v>774</v>
      </c>
      <c r="B1" s="66"/>
      <c r="C1" s="66"/>
      <c r="D1" s="66"/>
      <c r="E1" s="66"/>
      <c r="F1" s="66"/>
      <c r="G1" s="66"/>
      <c r="H1" s="12"/>
      <c r="I1" s="12"/>
      <c r="J1" s="7"/>
    </row>
    <row r="2" spans="1:10" s="4" customFormat="1" ht="21" x14ac:dyDescent="0.3">
      <c r="A2" s="66"/>
      <c r="B2" s="66"/>
      <c r="C2" s="66"/>
      <c r="D2" s="66"/>
      <c r="E2" s="66"/>
      <c r="F2" s="66"/>
      <c r="G2" s="66"/>
      <c r="H2" s="12"/>
      <c r="I2" s="12"/>
      <c r="J2" s="7"/>
    </row>
    <row r="3" spans="1:10" s="4" customFormat="1" ht="21" x14ac:dyDescent="0.3">
      <c r="A3" s="66" t="s">
        <v>74</v>
      </c>
      <c r="B3" s="66"/>
      <c r="C3" s="66"/>
      <c r="D3" s="66"/>
      <c r="E3" s="66"/>
      <c r="F3" s="66"/>
      <c r="G3" s="66"/>
      <c r="H3" s="12"/>
      <c r="I3" s="12"/>
      <c r="J3" s="7"/>
    </row>
    <row r="4" spans="1:10" s="4" customFormat="1" ht="21" x14ac:dyDescent="0.3">
      <c r="A4" s="24" t="s">
        <v>42</v>
      </c>
      <c r="B4" s="23"/>
      <c r="C4" s="23"/>
      <c r="D4" s="23"/>
      <c r="E4" s="23"/>
      <c r="F4" s="23"/>
      <c r="G4" s="23"/>
      <c r="H4" s="12"/>
      <c r="I4" s="12"/>
      <c r="J4" s="7"/>
    </row>
    <row r="5" spans="1:10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  <c r="I5" s="12"/>
      <c r="J5" s="7"/>
    </row>
    <row r="6" spans="1:10" s="6" customFormat="1" ht="28.5" customHeight="1" x14ac:dyDescent="0.2">
      <c r="A6" s="67" t="s">
        <v>0</v>
      </c>
      <c r="B6" s="69" t="s">
        <v>1</v>
      </c>
      <c r="C6" s="71" t="s">
        <v>2</v>
      </c>
      <c r="D6" s="73" t="s">
        <v>44</v>
      </c>
      <c r="E6" s="74"/>
      <c r="F6" s="67" t="s">
        <v>49</v>
      </c>
      <c r="G6" s="28" t="s">
        <v>45</v>
      </c>
      <c r="H6" s="13"/>
      <c r="I6" s="13"/>
      <c r="J6" s="8"/>
    </row>
    <row r="7" spans="1:10" s="3" customFormat="1" ht="88.5" customHeight="1" x14ac:dyDescent="0.2">
      <c r="A7" s="68"/>
      <c r="B7" s="70"/>
      <c r="C7" s="72"/>
      <c r="D7" s="29" t="s">
        <v>47</v>
      </c>
      <c r="E7" s="29" t="s">
        <v>48</v>
      </c>
      <c r="F7" s="68"/>
      <c r="G7" s="30" t="s">
        <v>46</v>
      </c>
      <c r="H7" s="14"/>
      <c r="I7" s="14"/>
      <c r="J7" s="9"/>
    </row>
    <row r="8" spans="1:10" s="3" customFormat="1" ht="19.5" customHeight="1" x14ac:dyDescent="0.3">
      <c r="A8" s="31">
        <v>1</v>
      </c>
      <c r="B8" s="137" t="s">
        <v>775</v>
      </c>
      <c r="C8" s="138" t="s">
        <v>76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  <c r="I8" s="14"/>
      <c r="J8" s="9"/>
    </row>
    <row r="9" spans="1:10" s="3" customFormat="1" ht="15.6" customHeight="1" x14ac:dyDescent="0.3">
      <c r="A9" s="34" t="s">
        <v>3</v>
      </c>
      <c r="B9" s="137" t="s">
        <v>77</v>
      </c>
      <c r="C9" s="138" t="s">
        <v>78</v>
      </c>
      <c r="D9" s="34"/>
      <c r="E9" s="35"/>
      <c r="F9" s="32">
        <f t="shared" ref="F9:F47" si="0">D9+E9</f>
        <v>0</v>
      </c>
      <c r="G9" s="33" t="str">
        <f t="shared" ref="G9:G47" si="1">IF(F9&gt;=20,"ผ่าน","ไม่ผ่าน")</f>
        <v>ไม่ผ่าน</v>
      </c>
      <c r="H9" s="14"/>
      <c r="I9" s="14"/>
      <c r="J9" s="9"/>
    </row>
    <row r="10" spans="1:10" s="3" customFormat="1" ht="15.6" customHeight="1" x14ac:dyDescent="0.3">
      <c r="A10" s="34" t="s">
        <v>4</v>
      </c>
      <c r="B10" s="137" t="s">
        <v>79</v>
      </c>
      <c r="C10" s="138" t="s">
        <v>80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  <c r="I10" s="14"/>
      <c r="J10" s="9"/>
    </row>
    <row r="11" spans="1:10" s="3" customFormat="1" ht="15.6" customHeight="1" x14ac:dyDescent="0.3">
      <c r="A11" s="34" t="s">
        <v>5</v>
      </c>
      <c r="B11" s="137" t="s">
        <v>81</v>
      </c>
      <c r="C11" s="138" t="s">
        <v>82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  <c r="I11" s="14"/>
      <c r="J11" s="9"/>
    </row>
    <row r="12" spans="1:10" s="3" customFormat="1" ht="15.6" customHeight="1" x14ac:dyDescent="0.3">
      <c r="A12" s="34" t="s">
        <v>6</v>
      </c>
      <c r="B12" s="137" t="s">
        <v>83</v>
      </c>
      <c r="C12" s="138" t="s">
        <v>84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  <c r="I12" s="14"/>
      <c r="J12" s="9"/>
    </row>
    <row r="13" spans="1:10" s="3" customFormat="1" ht="15.6" customHeight="1" x14ac:dyDescent="0.3">
      <c r="A13" s="34" t="s">
        <v>7</v>
      </c>
      <c r="B13" s="135" t="s">
        <v>85</v>
      </c>
      <c r="C13" s="136" t="s">
        <v>86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  <c r="I13" s="14"/>
      <c r="J13" s="9"/>
    </row>
    <row r="14" spans="1:10" s="3" customFormat="1" ht="15.6" customHeight="1" x14ac:dyDescent="0.3">
      <c r="A14" s="34" t="s">
        <v>8</v>
      </c>
      <c r="B14" s="135" t="s">
        <v>87</v>
      </c>
      <c r="C14" s="136" t="s">
        <v>88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  <c r="I14" s="14"/>
      <c r="J14" s="9"/>
    </row>
    <row r="15" spans="1:10" s="3" customFormat="1" ht="15.6" customHeight="1" x14ac:dyDescent="0.3">
      <c r="A15" s="34" t="s">
        <v>9</v>
      </c>
      <c r="B15" s="135" t="s">
        <v>89</v>
      </c>
      <c r="C15" s="136" t="s">
        <v>90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  <c r="I15" s="14"/>
      <c r="J15" s="9"/>
    </row>
    <row r="16" spans="1:10" s="3" customFormat="1" ht="15.6" customHeight="1" x14ac:dyDescent="0.3">
      <c r="A16" s="34" t="s">
        <v>10</v>
      </c>
      <c r="B16" s="137" t="s">
        <v>91</v>
      </c>
      <c r="C16" s="138" t="s">
        <v>92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  <c r="I16" s="14"/>
      <c r="J16" s="9"/>
    </row>
    <row r="17" spans="1:10" s="3" customFormat="1" ht="15.6" customHeight="1" x14ac:dyDescent="0.3">
      <c r="A17" s="34" t="s">
        <v>11</v>
      </c>
      <c r="B17" s="135" t="s">
        <v>93</v>
      </c>
      <c r="C17" s="136" t="s">
        <v>94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  <c r="I17" s="14"/>
      <c r="J17" s="9"/>
    </row>
    <row r="18" spans="1:10" s="3" customFormat="1" ht="15.6" customHeight="1" x14ac:dyDescent="0.3">
      <c r="A18" s="34" t="s">
        <v>12</v>
      </c>
      <c r="B18" s="135" t="s">
        <v>95</v>
      </c>
      <c r="C18" s="136" t="s">
        <v>96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  <c r="I18" s="14"/>
      <c r="J18" s="9"/>
    </row>
    <row r="19" spans="1:10" s="3" customFormat="1" ht="15.6" customHeight="1" x14ac:dyDescent="0.3">
      <c r="A19" s="34" t="s">
        <v>13</v>
      </c>
      <c r="B19" s="135" t="s">
        <v>97</v>
      </c>
      <c r="C19" s="136" t="s">
        <v>98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  <c r="I19" s="14"/>
      <c r="J19" s="9"/>
    </row>
    <row r="20" spans="1:10" s="3" customFormat="1" ht="15.6" customHeight="1" x14ac:dyDescent="0.3">
      <c r="A20" s="34" t="s">
        <v>14</v>
      </c>
      <c r="B20" s="139" t="s">
        <v>99</v>
      </c>
      <c r="C20" s="140" t="s">
        <v>100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  <c r="I20" s="14"/>
      <c r="J20" s="9"/>
    </row>
    <row r="21" spans="1:10" s="3" customFormat="1" ht="15.6" customHeight="1" x14ac:dyDescent="0.3">
      <c r="A21" s="34" t="s">
        <v>15</v>
      </c>
      <c r="B21" s="141" t="s">
        <v>101</v>
      </c>
      <c r="C21" s="142" t="s">
        <v>102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  <c r="I21" s="14"/>
      <c r="J21" s="9"/>
    </row>
    <row r="22" spans="1:10" s="3" customFormat="1" ht="15.6" customHeight="1" x14ac:dyDescent="0.3">
      <c r="A22" s="34" t="s">
        <v>16</v>
      </c>
      <c r="B22" s="141" t="s">
        <v>103</v>
      </c>
      <c r="C22" s="142" t="s">
        <v>104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  <c r="I22" s="14"/>
      <c r="J22" s="9"/>
    </row>
    <row r="23" spans="1:10" s="3" customFormat="1" ht="15.6" customHeight="1" x14ac:dyDescent="0.3">
      <c r="A23" s="34" t="s">
        <v>17</v>
      </c>
      <c r="B23" s="141" t="s">
        <v>105</v>
      </c>
      <c r="C23" s="142" t="s">
        <v>106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  <c r="I23" s="14"/>
      <c r="J23" s="9"/>
    </row>
    <row r="24" spans="1:10" s="3" customFormat="1" ht="15.6" customHeight="1" x14ac:dyDescent="0.3">
      <c r="A24" s="34" t="s">
        <v>18</v>
      </c>
      <c r="B24" s="137" t="s">
        <v>107</v>
      </c>
      <c r="C24" s="138" t="s">
        <v>108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  <c r="I24" s="14"/>
      <c r="J24" s="9"/>
    </row>
    <row r="25" spans="1:10" s="2" customFormat="1" ht="15.6" customHeight="1" x14ac:dyDescent="0.3">
      <c r="A25" s="34" t="s">
        <v>19</v>
      </c>
      <c r="B25" s="137" t="s">
        <v>109</v>
      </c>
      <c r="C25" s="138" t="s">
        <v>110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  <c r="I25" s="15"/>
      <c r="J25" s="10"/>
    </row>
    <row r="26" spans="1:10" s="3" customFormat="1" ht="15.6" customHeight="1" x14ac:dyDescent="0.3">
      <c r="A26" s="34" t="s">
        <v>20</v>
      </c>
      <c r="B26" s="137" t="s">
        <v>111</v>
      </c>
      <c r="C26" s="138" t="s">
        <v>112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  <c r="I26" s="14"/>
      <c r="J26" s="9"/>
    </row>
    <row r="27" spans="1:10" s="3" customFormat="1" ht="15.6" customHeight="1" x14ac:dyDescent="0.3">
      <c r="A27" s="34" t="s">
        <v>21</v>
      </c>
      <c r="B27" s="135" t="s">
        <v>113</v>
      </c>
      <c r="C27" s="136" t="s">
        <v>114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  <c r="I27" s="14"/>
      <c r="J27" s="9"/>
    </row>
    <row r="28" spans="1:10" s="3" customFormat="1" ht="15.6" customHeight="1" x14ac:dyDescent="0.3">
      <c r="A28" s="34" t="s">
        <v>22</v>
      </c>
      <c r="B28" s="135" t="s">
        <v>115</v>
      </c>
      <c r="C28" s="136" t="s">
        <v>116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  <c r="I28" s="14"/>
      <c r="J28" s="9"/>
    </row>
    <row r="29" spans="1:10" s="3" customFormat="1" ht="15.6" customHeight="1" x14ac:dyDescent="0.3">
      <c r="A29" s="34" t="s">
        <v>23</v>
      </c>
      <c r="B29" s="137" t="s">
        <v>117</v>
      </c>
      <c r="C29" s="138" t="s">
        <v>118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  <c r="I29" s="14"/>
      <c r="J29" s="9"/>
    </row>
    <row r="30" spans="1:10" s="3" customFormat="1" ht="15.6" customHeight="1" x14ac:dyDescent="0.3">
      <c r="A30" s="34" t="s">
        <v>24</v>
      </c>
      <c r="B30" s="137" t="s">
        <v>119</v>
      </c>
      <c r="C30" s="138" t="s">
        <v>120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  <c r="I30" s="14"/>
      <c r="J30" s="9"/>
    </row>
    <row r="31" spans="1:10" s="3" customFormat="1" ht="15.6" customHeight="1" x14ac:dyDescent="0.3">
      <c r="A31" s="34" t="s">
        <v>25</v>
      </c>
      <c r="B31" s="137" t="s">
        <v>121</v>
      </c>
      <c r="C31" s="138" t="s">
        <v>122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  <c r="I31" s="14"/>
      <c r="J31" s="9"/>
    </row>
    <row r="32" spans="1:10" s="3" customFormat="1" ht="15.6" customHeight="1" x14ac:dyDescent="0.3">
      <c r="A32" s="34" t="s">
        <v>26</v>
      </c>
      <c r="B32" s="135" t="s">
        <v>123</v>
      </c>
      <c r="C32" s="136" t="s">
        <v>124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  <c r="I32" s="14"/>
      <c r="J32" s="9"/>
    </row>
    <row r="33" spans="1:10" s="3" customFormat="1" ht="15.6" customHeight="1" x14ac:dyDescent="0.3">
      <c r="A33" s="34" t="s">
        <v>27</v>
      </c>
      <c r="B33" s="137" t="s">
        <v>125</v>
      </c>
      <c r="C33" s="138" t="s">
        <v>126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  <c r="I33" s="14"/>
      <c r="J33" s="9"/>
    </row>
    <row r="34" spans="1:10" s="3" customFormat="1" ht="15.6" customHeight="1" x14ac:dyDescent="0.3">
      <c r="A34" s="34" t="s">
        <v>28</v>
      </c>
      <c r="B34" s="137" t="s">
        <v>127</v>
      </c>
      <c r="C34" s="138" t="s">
        <v>128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  <c r="I34" s="14"/>
      <c r="J34" s="9"/>
    </row>
    <row r="35" spans="1:10" s="3" customFormat="1" ht="15.6" customHeight="1" x14ac:dyDescent="0.3">
      <c r="A35" s="34" t="s">
        <v>29</v>
      </c>
      <c r="B35" s="137" t="s">
        <v>129</v>
      </c>
      <c r="C35" s="138" t="s">
        <v>776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  <c r="I35" s="14"/>
      <c r="J35" s="9"/>
    </row>
    <row r="36" spans="1:10" s="3" customFormat="1" ht="15.6" customHeight="1" x14ac:dyDescent="0.3">
      <c r="A36" s="34" t="s">
        <v>30</v>
      </c>
      <c r="B36" s="137" t="s">
        <v>130</v>
      </c>
      <c r="C36" s="138" t="s">
        <v>131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  <c r="I36" s="14"/>
      <c r="J36" s="9"/>
    </row>
    <row r="37" spans="1:10" s="3" customFormat="1" ht="15.6" customHeight="1" x14ac:dyDescent="0.3">
      <c r="A37" s="34" t="s">
        <v>31</v>
      </c>
      <c r="B37" s="137" t="s">
        <v>132</v>
      </c>
      <c r="C37" s="138" t="s">
        <v>133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  <c r="I37" s="14"/>
      <c r="J37" s="9"/>
    </row>
    <row r="38" spans="1:10" s="3" customFormat="1" ht="15.6" customHeight="1" x14ac:dyDescent="0.3">
      <c r="A38" s="34" t="s">
        <v>32</v>
      </c>
      <c r="B38" s="135" t="s">
        <v>134</v>
      </c>
      <c r="C38" s="136" t="s">
        <v>135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  <c r="I38" s="14"/>
      <c r="J38" s="9"/>
    </row>
    <row r="39" spans="1:10" s="3" customFormat="1" ht="15.6" customHeight="1" x14ac:dyDescent="0.3">
      <c r="A39" s="34" t="s">
        <v>33</v>
      </c>
      <c r="B39" s="135" t="s">
        <v>136</v>
      </c>
      <c r="C39" s="136" t="s">
        <v>137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  <c r="I39" s="14"/>
      <c r="J39" s="9"/>
    </row>
    <row r="40" spans="1:10" s="3" customFormat="1" ht="15.6" customHeight="1" x14ac:dyDescent="0.3">
      <c r="A40" s="34" t="s">
        <v>34</v>
      </c>
      <c r="B40" s="135" t="s">
        <v>138</v>
      </c>
      <c r="C40" s="136" t="s">
        <v>139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  <c r="I40" s="14"/>
      <c r="J40" s="9"/>
    </row>
    <row r="41" spans="1:10" s="3" customFormat="1" ht="15.6" customHeight="1" x14ac:dyDescent="0.3">
      <c r="A41" s="34" t="s">
        <v>35</v>
      </c>
      <c r="B41" s="135" t="s">
        <v>140</v>
      </c>
      <c r="C41" s="136" t="s">
        <v>141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  <c r="I41" s="14"/>
      <c r="J41" s="9"/>
    </row>
    <row r="42" spans="1:10" s="3" customFormat="1" ht="15.6" customHeight="1" x14ac:dyDescent="0.3">
      <c r="A42" s="34" t="s">
        <v>36</v>
      </c>
      <c r="B42" s="137" t="s">
        <v>142</v>
      </c>
      <c r="C42" s="138" t="s">
        <v>143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  <c r="I42" s="14"/>
      <c r="J42" s="9"/>
    </row>
    <row r="43" spans="1:10" s="3" customFormat="1" ht="15.6" customHeight="1" x14ac:dyDescent="0.3">
      <c r="A43" s="34" t="s">
        <v>37</v>
      </c>
      <c r="B43" s="137" t="s">
        <v>144</v>
      </c>
      <c r="C43" s="138" t="s">
        <v>145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  <c r="I43" s="14"/>
      <c r="J43" s="9"/>
    </row>
    <row r="44" spans="1:10" s="3" customFormat="1" ht="15.6" customHeight="1" x14ac:dyDescent="0.3">
      <c r="A44" s="34" t="s">
        <v>38</v>
      </c>
      <c r="B44" s="135" t="s">
        <v>146</v>
      </c>
      <c r="C44" s="136" t="s">
        <v>147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  <c r="I44" s="14"/>
      <c r="J44" s="9"/>
    </row>
    <row r="45" spans="1:10" s="3" customFormat="1" ht="15.6" customHeight="1" x14ac:dyDescent="0.3">
      <c r="A45" s="34" t="s">
        <v>39</v>
      </c>
      <c r="B45" s="133" t="s">
        <v>125</v>
      </c>
      <c r="C45" s="134" t="s">
        <v>148</v>
      </c>
      <c r="D45" s="34"/>
      <c r="E45" s="35"/>
      <c r="F45" s="32">
        <f t="shared" si="0"/>
        <v>0</v>
      </c>
      <c r="G45" s="33" t="str">
        <f t="shared" si="1"/>
        <v>ไม่ผ่าน</v>
      </c>
      <c r="H45" s="14"/>
      <c r="I45" s="14"/>
      <c r="J45" s="9"/>
    </row>
    <row r="46" spans="1:10" s="3" customFormat="1" ht="15.6" customHeight="1" x14ac:dyDescent="0.3">
      <c r="A46" s="34" t="s">
        <v>40</v>
      </c>
      <c r="B46" s="135" t="s">
        <v>149</v>
      </c>
      <c r="C46" s="136" t="s">
        <v>150</v>
      </c>
      <c r="D46" s="34"/>
      <c r="E46" s="35"/>
      <c r="F46" s="32">
        <f t="shared" si="0"/>
        <v>0</v>
      </c>
      <c r="G46" s="33" t="str">
        <f t="shared" si="1"/>
        <v>ไม่ผ่าน</v>
      </c>
      <c r="H46" s="14"/>
      <c r="I46" s="14"/>
      <c r="J46" s="9"/>
    </row>
    <row r="47" spans="1:10" s="3" customFormat="1" ht="15.6" customHeight="1" x14ac:dyDescent="0.3">
      <c r="A47" s="34" t="s">
        <v>67</v>
      </c>
      <c r="B47" s="135" t="s">
        <v>151</v>
      </c>
      <c r="C47" s="136" t="s">
        <v>152</v>
      </c>
      <c r="D47" s="34"/>
      <c r="E47" s="35"/>
      <c r="F47" s="32">
        <f t="shared" si="0"/>
        <v>0</v>
      </c>
      <c r="G47" s="33" t="str">
        <f t="shared" si="1"/>
        <v>ไม่ผ่าน</v>
      </c>
      <c r="H47" s="14"/>
      <c r="I47" s="14"/>
      <c r="J47" s="9"/>
    </row>
    <row r="48" spans="1:10" s="3" customFormat="1" ht="15.6" customHeight="1" x14ac:dyDescent="0.3">
      <c r="A48" s="34" t="s">
        <v>68</v>
      </c>
      <c r="B48" s="135" t="s">
        <v>153</v>
      </c>
      <c r="C48" s="136" t="s">
        <v>154</v>
      </c>
      <c r="D48" s="34"/>
      <c r="E48" s="35"/>
      <c r="F48" s="32">
        <f t="shared" ref="F48:F51" si="2">D48+E48</f>
        <v>0</v>
      </c>
      <c r="G48" s="33" t="str">
        <f t="shared" ref="G48:G51" si="3">IF(F48&gt;=20,"ผ่าน","ไม่ผ่าน")</f>
        <v>ไม่ผ่าน</v>
      </c>
      <c r="H48" s="14"/>
      <c r="I48" s="14"/>
      <c r="J48" s="9"/>
    </row>
    <row r="49" spans="1:10" s="3" customFormat="1" ht="15.6" customHeight="1" x14ac:dyDescent="0.3">
      <c r="A49" s="34" t="s">
        <v>69</v>
      </c>
      <c r="B49" s="137" t="s">
        <v>155</v>
      </c>
      <c r="C49" s="138" t="s">
        <v>156</v>
      </c>
      <c r="D49" s="34"/>
      <c r="E49" s="35"/>
      <c r="F49" s="32">
        <f t="shared" si="2"/>
        <v>0</v>
      </c>
      <c r="G49" s="33" t="str">
        <f t="shared" si="3"/>
        <v>ไม่ผ่าน</v>
      </c>
      <c r="H49" s="14"/>
      <c r="I49" s="14"/>
      <c r="J49" s="9"/>
    </row>
    <row r="50" spans="1:10" s="3" customFormat="1" ht="15.6" customHeight="1" x14ac:dyDescent="0.3">
      <c r="A50" s="34" t="s">
        <v>70</v>
      </c>
      <c r="B50" s="137" t="s">
        <v>558</v>
      </c>
      <c r="C50" s="138" t="s">
        <v>750</v>
      </c>
      <c r="D50" s="34"/>
      <c r="E50" s="35"/>
      <c r="F50" s="32">
        <f t="shared" si="2"/>
        <v>0</v>
      </c>
      <c r="G50" s="33" t="str">
        <f t="shared" si="3"/>
        <v>ไม่ผ่าน</v>
      </c>
      <c r="H50" s="14"/>
      <c r="I50" s="14"/>
      <c r="J50" s="9"/>
    </row>
    <row r="51" spans="1:10" s="3" customFormat="1" ht="15.6" customHeight="1" x14ac:dyDescent="0.3">
      <c r="A51" s="34" t="s">
        <v>71</v>
      </c>
      <c r="B51" s="137" t="s">
        <v>471</v>
      </c>
      <c r="C51" s="138" t="s">
        <v>751</v>
      </c>
      <c r="D51" s="34"/>
      <c r="E51" s="35"/>
      <c r="F51" s="32">
        <f t="shared" si="2"/>
        <v>0</v>
      </c>
      <c r="G51" s="33" t="str">
        <f t="shared" si="3"/>
        <v>ไม่ผ่าน</v>
      </c>
      <c r="H51" s="14"/>
      <c r="I51" s="14"/>
      <c r="J51" s="9"/>
    </row>
    <row r="52" spans="1:10" ht="18" customHeight="1" x14ac:dyDescent="0.2">
      <c r="A52" s="40"/>
      <c r="B52" s="41"/>
      <c r="C52" s="41"/>
      <c r="D52" s="42"/>
      <c r="E52" s="42"/>
      <c r="F52" s="28" t="s">
        <v>60</v>
      </c>
      <c r="G52" s="49">
        <f>COUNTIF(G8:G51,"ไม่ผ่าน")</f>
        <v>44</v>
      </c>
    </row>
    <row r="53" spans="1:10" ht="21" customHeight="1" x14ac:dyDescent="0.2">
      <c r="A53" s="43"/>
      <c r="B53" s="45" t="s">
        <v>52</v>
      </c>
      <c r="C53" s="20"/>
      <c r="G53" s="20"/>
    </row>
    <row r="54" spans="1:10" ht="15" customHeight="1" x14ac:dyDescent="0.2">
      <c r="A54" s="43"/>
      <c r="B54" s="20"/>
      <c r="C54" s="46" t="s">
        <v>51</v>
      </c>
      <c r="D54" s="44" t="s">
        <v>72</v>
      </c>
      <c r="E54" s="47" t="s">
        <v>50</v>
      </c>
      <c r="G54" s="20"/>
    </row>
    <row r="55" spans="1:10" ht="15" customHeight="1" x14ac:dyDescent="0.2">
      <c r="A55" s="43"/>
      <c r="B55" s="20"/>
      <c r="C55" s="75" t="s">
        <v>75</v>
      </c>
      <c r="D55" s="75"/>
      <c r="E55" s="75"/>
      <c r="G55" s="20"/>
    </row>
    <row r="56" spans="1:10" ht="15" customHeight="1" x14ac:dyDescent="0.2">
      <c r="A56" s="43"/>
      <c r="B56" s="20"/>
      <c r="C56" s="20"/>
      <c r="D56" s="21" t="s">
        <v>73</v>
      </c>
      <c r="G56" s="20"/>
    </row>
    <row r="58" spans="1:10" ht="15" customHeight="1" x14ac:dyDescent="0.2">
      <c r="B58" s="63" t="s">
        <v>61</v>
      </c>
      <c r="C58" s="48" t="s">
        <v>62</v>
      </c>
      <c r="D58" s="48" t="s">
        <v>53</v>
      </c>
      <c r="E58" s="48" t="s">
        <v>54</v>
      </c>
    </row>
    <row r="59" spans="1:10" ht="15" customHeight="1" x14ac:dyDescent="0.2">
      <c r="B59" s="64"/>
      <c r="C59" s="48" t="s">
        <v>63</v>
      </c>
      <c r="D59" s="48" t="s">
        <v>58</v>
      </c>
      <c r="E59" s="34">
        <f>COUNTIF(F8:F51,"&lt;=19")</f>
        <v>44</v>
      </c>
    </row>
    <row r="60" spans="1:10" ht="15" customHeight="1" x14ac:dyDescent="0.2">
      <c r="B60" s="64"/>
      <c r="C60" s="48" t="s">
        <v>64</v>
      </c>
      <c r="D60" s="48" t="s">
        <v>57</v>
      </c>
      <c r="E60" s="34">
        <f>SUMPRODUCT((F8:F51&gt;=20)*(F8:F51&lt;=25))</f>
        <v>0</v>
      </c>
    </row>
    <row r="61" spans="1:10" ht="15" customHeight="1" x14ac:dyDescent="0.2">
      <c r="B61" s="64"/>
      <c r="C61" s="48" t="s">
        <v>65</v>
      </c>
      <c r="D61" s="48" t="s">
        <v>56</v>
      </c>
      <c r="E61" s="34">
        <f>SUMPRODUCT((F8:F51&gt;=26)*(F8:F51&lt;=31))</f>
        <v>0</v>
      </c>
    </row>
    <row r="62" spans="1:10" ht="15" customHeight="1" x14ac:dyDescent="0.2">
      <c r="B62" s="65"/>
      <c r="C62" s="48" t="s">
        <v>66</v>
      </c>
      <c r="D62" s="48" t="s">
        <v>55</v>
      </c>
      <c r="E62" s="34">
        <f>COUNTIF(F8:F51,"&gt;=32")</f>
        <v>0</v>
      </c>
    </row>
  </sheetData>
  <mergeCells count="10">
    <mergeCell ref="B58:B62"/>
    <mergeCell ref="A1:G1"/>
    <mergeCell ref="A2:G2"/>
    <mergeCell ref="A3:G3"/>
    <mergeCell ref="A6:A7"/>
    <mergeCell ref="B6:B7"/>
    <mergeCell ref="C6:C7"/>
    <mergeCell ref="D6:E6"/>
    <mergeCell ref="F6:F7"/>
    <mergeCell ref="C55:E55"/>
  </mergeCells>
  <pageMargins left="0.35" right="0.22" top="0.22" bottom="0.11811023622047245" header="0.11811023622047245" footer="0.11811023622047245"/>
  <pageSetup paperSize="9"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6" t="s">
        <v>747</v>
      </c>
      <c r="B1" s="66"/>
      <c r="C1" s="66"/>
      <c r="D1" s="66"/>
      <c r="E1" s="66"/>
      <c r="F1" s="66"/>
      <c r="G1" s="66"/>
      <c r="H1" s="12"/>
    </row>
    <row r="2" spans="1:8" s="4" customFormat="1" ht="21" x14ac:dyDescent="0.3">
      <c r="A2" s="66"/>
      <c r="B2" s="66"/>
      <c r="C2" s="66"/>
      <c r="D2" s="66"/>
      <c r="E2" s="66"/>
      <c r="F2" s="66"/>
      <c r="G2" s="66"/>
      <c r="H2" s="12"/>
    </row>
    <row r="3" spans="1:8" s="4" customFormat="1" ht="21" x14ac:dyDescent="0.3">
      <c r="A3" s="66" t="s">
        <v>74</v>
      </c>
      <c r="B3" s="66"/>
      <c r="C3" s="66"/>
      <c r="D3" s="66"/>
      <c r="E3" s="66"/>
      <c r="F3" s="66"/>
      <c r="G3" s="66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67" t="s">
        <v>0</v>
      </c>
      <c r="B6" s="69" t="s">
        <v>1</v>
      </c>
      <c r="C6" s="71" t="s">
        <v>2</v>
      </c>
      <c r="D6" s="73" t="s">
        <v>44</v>
      </c>
      <c r="E6" s="74"/>
      <c r="F6" s="67" t="s">
        <v>49</v>
      </c>
      <c r="G6" s="28" t="s">
        <v>45</v>
      </c>
      <c r="H6" s="13"/>
    </row>
    <row r="7" spans="1:8" s="3" customFormat="1" ht="88.5" customHeight="1" x14ac:dyDescent="0.2">
      <c r="A7" s="68"/>
      <c r="B7" s="70"/>
      <c r="C7" s="72"/>
      <c r="D7" s="52" t="s">
        <v>47</v>
      </c>
      <c r="E7" s="52" t="s">
        <v>48</v>
      </c>
      <c r="F7" s="68"/>
      <c r="G7" s="30" t="s">
        <v>46</v>
      </c>
      <c r="H7" s="14"/>
    </row>
    <row r="8" spans="1:8" s="3" customFormat="1" ht="19.5" customHeight="1" thickBot="1" x14ac:dyDescent="0.35">
      <c r="A8" s="31">
        <v>1</v>
      </c>
      <c r="B8" s="54" t="s">
        <v>672</v>
      </c>
      <c r="C8" s="55" t="s">
        <v>673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4" t="s">
        <v>3</v>
      </c>
      <c r="B9" s="54" t="s">
        <v>674</v>
      </c>
      <c r="C9" s="55" t="s">
        <v>504</v>
      </c>
      <c r="D9" s="34"/>
      <c r="E9" s="35"/>
      <c r="F9" s="32">
        <f t="shared" ref="F9:F24" si="0">D9+E9</f>
        <v>0</v>
      </c>
      <c r="G9" s="33" t="str">
        <f t="shared" ref="G9:G24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4" t="s">
        <v>4</v>
      </c>
      <c r="B10" s="54" t="s">
        <v>675</v>
      </c>
      <c r="C10" s="55" t="s">
        <v>676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thickBot="1" x14ac:dyDescent="0.35">
      <c r="A11" s="34" t="s">
        <v>5</v>
      </c>
      <c r="B11" s="54" t="s">
        <v>677</v>
      </c>
      <c r="C11" s="55" t="s">
        <v>678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thickBot="1" x14ac:dyDescent="0.35">
      <c r="A12" s="34" t="s">
        <v>6</v>
      </c>
      <c r="B12" s="58" t="s">
        <v>679</v>
      </c>
      <c r="C12" s="59" t="s">
        <v>680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thickBot="1" x14ac:dyDescent="0.35">
      <c r="A13" s="34" t="s">
        <v>7</v>
      </c>
      <c r="B13" s="54" t="s">
        <v>681</v>
      </c>
      <c r="C13" s="55" t="s">
        <v>682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thickBot="1" x14ac:dyDescent="0.35">
      <c r="A14" s="34" t="s">
        <v>8</v>
      </c>
      <c r="B14" s="54" t="s">
        <v>683</v>
      </c>
      <c r="C14" s="55" t="s">
        <v>684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thickBot="1" x14ac:dyDescent="0.35">
      <c r="A15" s="34" t="s">
        <v>9</v>
      </c>
      <c r="B15" s="54" t="s">
        <v>511</v>
      </c>
      <c r="C15" s="55" t="s">
        <v>685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thickBot="1" x14ac:dyDescent="0.35">
      <c r="A16" s="34" t="s">
        <v>10</v>
      </c>
      <c r="B16" s="54" t="s">
        <v>686</v>
      </c>
      <c r="C16" s="55" t="s">
        <v>347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thickBot="1" x14ac:dyDescent="0.35">
      <c r="A17" s="34" t="s">
        <v>11</v>
      </c>
      <c r="B17" s="54" t="s">
        <v>687</v>
      </c>
      <c r="C17" s="55" t="s">
        <v>688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thickBot="1" x14ac:dyDescent="0.35">
      <c r="A18" s="34" t="s">
        <v>12</v>
      </c>
      <c r="B18" s="54" t="s">
        <v>689</v>
      </c>
      <c r="C18" s="55" t="s">
        <v>690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thickBot="1" x14ac:dyDescent="0.35">
      <c r="A19" s="34" t="s">
        <v>13</v>
      </c>
      <c r="B19" s="54" t="s">
        <v>335</v>
      </c>
      <c r="C19" s="55" t="s">
        <v>691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thickBot="1" x14ac:dyDescent="0.35">
      <c r="A20" s="34" t="s">
        <v>14</v>
      </c>
      <c r="B20" s="54" t="s">
        <v>692</v>
      </c>
      <c r="C20" s="55" t="s">
        <v>693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thickBot="1" x14ac:dyDescent="0.35">
      <c r="A21" s="34" t="s">
        <v>15</v>
      </c>
      <c r="B21" s="54" t="s">
        <v>694</v>
      </c>
      <c r="C21" s="55" t="s">
        <v>695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thickBot="1" x14ac:dyDescent="0.35">
      <c r="A22" s="34" t="s">
        <v>16</v>
      </c>
      <c r="B22" s="54" t="s">
        <v>696</v>
      </c>
      <c r="C22" s="55" t="s">
        <v>697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thickBot="1" x14ac:dyDescent="0.35">
      <c r="A23" s="34" t="s">
        <v>17</v>
      </c>
      <c r="B23" s="54" t="s">
        <v>698</v>
      </c>
      <c r="C23" s="55" t="s">
        <v>699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3" customFormat="1" ht="15.6" customHeight="1" thickBot="1" x14ac:dyDescent="0.35">
      <c r="A24" s="34" t="s">
        <v>18</v>
      </c>
      <c r="B24" s="54" t="s">
        <v>700</v>
      </c>
      <c r="C24" s="55" t="s">
        <v>701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2" customFormat="1" ht="15.6" customHeight="1" thickBot="1" x14ac:dyDescent="0.35">
      <c r="A25" s="34" t="s">
        <v>19</v>
      </c>
      <c r="B25" s="54" t="s">
        <v>702</v>
      </c>
      <c r="C25" s="55" t="s">
        <v>703</v>
      </c>
      <c r="D25" s="34"/>
      <c r="E25" s="35"/>
      <c r="F25" s="32">
        <f t="shared" ref="F25:F28" si="2">D25+E25</f>
        <v>0</v>
      </c>
      <c r="G25" s="33" t="str">
        <f t="shared" ref="G25:G28" si="3">IF(F25&gt;=20,"ผ่าน","ไม่ผ่าน")</f>
        <v>ไม่ผ่าน</v>
      </c>
      <c r="H25" s="15"/>
    </row>
    <row r="26" spans="1:8" s="3" customFormat="1" ht="15.6" customHeight="1" thickBot="1" x14ac:dyDescent="0.35">
      <c r="A26" s="34" t="s">
        <v>20</v>
      </c>
      <c r="B26" s="54" t="s">
        <v>704</v>
      </c>
      <c r="C26" s="55" t="s">
        <v>705</v>
      </c>
      <c r="D26" s="34"/>
      <c r="E26" s="35"/>
      <c r="F26" s="32">
        <f t="shared" si="2"/>
        <v>0</v>
      </c>
      <c r="G26" s="33" t="str">
        <f t="shared" si="3"/>
        <v>ไม่ผ่าน</v>
      </c>
      <c r="H26" s="14"/>
    </row>
    <row r="27" spans="1:8" s="3" customFormat="1" ht="15.6" customHeight="1" thickBot="1" x14ac:dyDescent="0.35">
      <c r="A27" s="34" t="s">
        <v>21</v>
      </c>
      <c r="B27" s="54" t="s">
        <v>706</v>
      </c>
      <c r="C27" s="55" t="s">
        <v>707</v>
      </c>
      <c r="D27" s="34"/>
      <c r="E27" s="35"/>
      <c r="F27" s="32">
        <f t="shared" si="2"/>
        <v>0</v>
      </c>
      <c r="G27" s="33" t="str">
        <f t="shared" si="3"/>
        <v>ไม่ผ่าน</v>
      </c>
      <c r="H27" s="14"/>
    </row>
    <row r="28" spans="1:8" s="3" customFormat="1" ht="15.6" customHeight="1" x14ac:dyDescent="0.3">
      <c r="A28" s="34" t="s">
        <v>22</v>
      </c>
      <c r="B28" s="60" t="s">
        <v>745</v>
      </c>
      <c r="C28" s="60" t="s">
        <v>746</v>
      </c>
      <c r="D28" s="34"/>
      <c r="E28" s="35"/>
      <c r="F28" s="32">
        <f t="shared" si="2"/>
        <v>0</v>
      </c>
      <c r="G28" s="33" t="str">
        <f t="shared" si="3"/>
        <v>ไม่ผ่าน</v>
      </c>
      <c r="H28" s="14"/>
    </row>
    <row r="29" spans="1:8" ht="15" customHeight="1" x14ac:dyDescent="0.2">
      <c r="A29" s="36"/>
      <c r="B29" s="37" t="s">
        <v>41</v>
      </c>
      <c r="C29" s="38"/>
      <c r="D29" s="39"/>
      <c r="E29" s="39"/>
      <c r="F29" s="28" t="s">
        <v>59</v>
      </c>
      <c r="G29" s="34">
        <f>COUNTIF(G8:G28,"ผ่าน")</f>
        <v>0</v>
      </c>
      <c r="H29" s="14"/>
    </row>
    <row r="30" spans="1:8" ht="15" customHeight="1" x14ac:dyDescent="0.2">
      <c r="A30" s="40"/>
      <c r="B30" s="41"/>
      <c r="C30" s="41"/>
      <c r="D30" s="42"/>
      <c r="E30" s="42"/>
      <c r="F30" s="28" t="s">
        <v>60</v>
      </c>
      <c r="G30" s="49">
        <f>COUNTIF(G8:G28,"ไม่ผ่าน")</f>
        <v>21</v>
      </c>
    </row>
    <row r="31" spans="1:8" ht="15" customHeight="1" x14ac:dyDescent="0.2">
      <c r="A31" s="43"/>
      <c r="B31" s="45" t="s">
        <v>52</v>
      </c>
      <c r="C31" s="20"/>
      <c r="G31" s="20"/>
    </row>
    <row r="32" spans="1:8" ht="15" customHeight="1" x14ac:dyDescent="0.2">
      <c r="A32" s="43"/>
      <c r="B32" s="20"/>
      <c r="C32" s="46" t="s">
        <v>51</v>
      </c>
      <c r="D32" s="44" t="s">
        <v>72</v>
      </c>
      <c r="E32" s="47" t="s">
        <v>50</v>
      </c>
      <c r="G32" s="20"/>
    </row>
    <row r="33" spans="1:7" ht="15" customHeight="1" x14ac:dyDescent="0.2">
      <c r="A33" s="43"/>
      <c r="B33" s="20"/>
      <c r="C33" s="75" t="s">
        <v>75</v>
      </c>
      <c r="D33" s="75"/>
      <c r="E33" s="75"/>
      <c r="G33" s="20"/>
    </row>
    <row r="34" spans="1:7" ht="15" customHeight="1" x14ac:dyDescent="0.2">
      <c r="A34" s="43"/>
      <c r="B34" s="20"/>
      <c r="C34" s="20"/>
      <c r="D34" s="53" t="s">
        <v>73</v>
      </c>
      <c r="G34" s="20"/>
    </row>
    <row r="36" spans="1:7" ht="15" customHeight="1" x14ac:dyDescent="0.2">
      <c r="B36" s="63" t="s">
        <v>61</v>
      </c>
      <c r="C36" s="48" t="s">
        <v>62</v>
      </c>
      <c r="D36" s="48" t="s">
        <v>53</v>
      </c>
      <c r="E36" s="48" t="s">
        <v>54</v>
      </c>
    </row>
    <row r="37" spans="1:7" ht="15" customHeight="1" x14ac:dyDescent="0.2">
      <c r="B37" s="64"/>
      <c r="C37" s="48" t="s">
        <v>63</v>
      </c>
      <c r="D37" s="48" t="s">
        <v>58</v>
      </c>
      <c r="E37" s="34">
        <f>COUNTIF(F8:F28,"&lt;=19")</f>
        <v>21</v>
      </c>
    </row>
    <row r="38" spans="1:7" ht="15" customHeight="1" x14ac:dyDescent="0.2">
      <c r="B38" s="64"/>
      <c r="C38" s="48" t="s">
        <v>64</v>
      </c>
      <c r="D38" s="48" t="s">
        <v>57</v>
      </c>
      <c r="E38" s="34">
        <f>SUMPRODUCT((F8:F28&gt;=20)*(F8:F28&lt;=25))</f>
        <v>0</v>
      </c>
    </row>
    <row r="39" spans="1:7" ht="15" customHeight="1" x14ac:dyDescent="0.2">
      <c r="B39" s="64"/>
      <c r="C39" s="48" t="s">
        <v>65</v>
      </c>
      <c r="D39" s="48" t="s">
        <v>56</v>
      </c>
      <c r="E39" s="34">
        <f>SUMPRODUCT((F8:F28&gt;=26)*(F8:F28&lt;=31))</f>
        <v>0</v>
      </c>
    </row>
    <row r="40" spans="1:7" ht="15" customHeight="1" x14ac:dyDescent="0.2">
      <c r="B40" s="65"/>
      <c r="C40" s="48" t="s">
        <v>66</v>
      </c>
      <c r="D40" s="48" t="s">
        <v>55</v>
      </c>
      <c r="E40" s="34">
        <f>COUNTIF(F8:F28,"&gt;=32")</f>
        <v>0</v>
      </c>
    </row>
  </sheetData>
  <mergeCells count="10">
    <mergeCell ref="C33:E33"/>
    <mergeCell ref="B36:B40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Layout" topLeftCell="A6" zoomScale="130" zoomScalePageLayoutView="130" workbookViewId="0">
      <selection activeCell="B8" sqref="B8:C29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0" width="9.140625" style="22"/>
    <col min="11" max="16384" width="9.140625" style="1"/>
  </cols>
  <sheetData>
    <row r="1" spans="1:10" s="4" customFormat="1" ht="21" x14ac:dyDescent="0.3">
      <c r="A1" s="66" t="s">
        <v>748</v>
      </c>
      <c r="B1" s="66"/>
      <c r="C1" s="66"/>
      <c r="D1" s="66"/>
      <c r="E1" s="66"/>
      <c r="F1" s="66"/>
      <c r="G1" s="66"/>
      <c r="H1" s="12"/>
      <c r="I1" s="17"/>
      <c r="J1" s="17"/>
    </row>
    <row r="2" spans="1:10" s="4" customFormat="1" ht="21" x14ac:dyDescent="0.3">
      <c r="A2" s="66"/>
      <c r="B2" s="66"/>
      <c r="C2" s="66"/>
      <c r="D2" s="66"/>
      <c r="E2" s="66"/>
      <c r="F2" s="66"/>
      <c r="G2" s="66"/>
      <c r="H2" s="12"/>
      <c r="I2" s="17"/>
      <c r="J2" s="17"/>
    </row>
    <row r="3" spans="1:10" s="17" customFormat="1" ht="21" x14ac:dyDescent="0.3">
      <c r="A3" s="66" t="s">
        <v>74</v>
      </c>
      <c r="B3" s="66"/>
      <c r="C3" s="66"/>
      <c r="D3" s="66"/>
      <c r="E3" s="66"/>
      <c r="F3" s="66"/>
      <c r="G3" s="66"/>
      <c r="H3" s="12"/>
    </row>
    <row r="4" spans="1:10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  <c r="I4" s="17"/>
      <c r="J4" s="17"/>
    </row>
    <row r="5" spans="1:10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  <c r="I5" s="17"/>
      <c r="J5" s="17"/>
    </row>
    <row r="6" spans="1:10" s="6" customFormat="1" ht="28.5" customHeight="1" x14ac:dyDescent="0.2">
      <c r="A6" s="67" t="s">
        <v>0</v>
      </c>
      <c r="B6" s="69" t="s">
        <v>1</v>
      </c>
      <c r="C6" s="71" t="s">
        <v>2</v>
      </c>
      <c r="D6" s="73" t="s">
        <v>44</v>
      </c>
      <c r="E6" s="74"/>
      <c r="F6" s="67" t="s">
        <v>49</v>
      </c>
      <c r="G6" s="28" t="s">
        <v>45</v>
      </c>
      <c r="H6" s="13"/>
      <c r="I6" s="19"/>
      <c r="J6" s="19"/>
    </row>
    <row r="7" spans="1:10" s="3" customFormat="1" ht="88.5" customHeight="1" thickBot="1" x14ac:dyDescent="0.25">
      <c r="A7" s="68"/>
      <c r="B7" s="70"/>
      <c r="C7" s="72"/>
      <c r="D7" s="52" t="s">
        <v>47</v>
      </c>
      <c r="E7" s="52" t="s">
        <v>48</v>
      </c>
      <c r="F7" s="68"/>
      <c r="G7" s="30" t="s">
        <v>46</v>
      </c>
      <c r="H7" s="14"/>
      <c r="I7" s="20"/>
      <c r="J7" s="20"/>
    </row>
    <row r="8" spans="1:10" s="3" customFormat="1" ht="19.5" customHeight="1" thickBot="1" x14ac:dyDescent="0.35">
      <c r="A8" s="31">
        <v>1</v>
      </c>
      <c r="B8" s="61" t="s">
        <v>708</v>
      </c>
      <c r="C8" s="62" t="s">
        <v>709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  <c r="I8" s="20"/>
      <c r="J8" s="20"/>
    </row>
    <row r="9" spans="1:10" s="3" customFormat="1" ht="15.6" customHeight="1" thickBot="1" x14ac:dyDescent="0.35">
      <c r="A9" s="34" t="s">
        <v>3</v>
      </c>
      <c r="B9" s="54" t="s">
        <v>710</v>
      </c>
      <c r="C9" s="55" t="s">
        <v>711</v>
      </c>
      <c r="D9" s="34"/>
      <c r="E9" s="35"/>
      <c r="F9" s="32">
        <f t="shared" ref="F9:F29" si="0">D9+E9</f>
        <v>0</v>
      </c>
      <c r="G9" s="33" t="str">
        <f t="shared" ref="G9:G29" si="1">IF(F9&gt;=20,"ผ่าน","ไม่ผ่าน")</f>
        <v>ไม่ผ่าน</v>
      </c>
      <c r="H9" s="14"/>
      <c r="I9" s="20"/>
      <c r="J9" s="20"/>
    </row>
    <row r="10" spans="1:10" s="3" customFormat="1" ht="15.6" customHeight="1" thickBot="1" x14ac:dyDescent="0.35">
      <c r="A10" s="34" t="s">
        <v>4</v>
      </c>
      <c r="B10" s="54" t="s">
        <v>712</v>
      </c>
      <c r="C10" s="55" t="s">
        <v>713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  <c r="I10" s="20"/>
      <c r="J10" s="20"/>
    </row>
    <row r="11" spans="1:10" s="3" customFormat="1" ht="15.6" customHeight="1" thickBot="1" x14ac:dyDescent="0.35">
      <c r="A11" s="34" t="s">
        <v>5</v>
      </c>
      <c r="B11" s="54" t="s">
        <v>714</v>
      </c>
      <c r="C11" s="55" t="s">
        <v>715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  <c r="I11" s="20"/>
      <c r="J11" s="20"/>
    </row>
    <row r="12" spans="1:10" s="3" customFormat="1" ht="15.6" customHeight="1" thickBot="1" x14ac:dyDescent="0.35">
      <c r="A12" s="34" t="s">
        <v>6</v>
      </c>
      <c r="B12" s="56" t="s">
        <v>702</v>
      </c>
      <c r="C12" s="57" t="s">
        <v>716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  <c r="I12" s="20"/>
      <c r="J12" s="20"/>
    </row>
    <row r="13" spans="1:10" s="3" customFormat="1" ht="15.6" customHeight="1" thickBot="1" x14ac:dyDescent="0.35">
      <c r="A13" s="34" t="s">
        <v>7</v>
      </c>
      <c r="B13" s="54" t="s">
        <v>717</v>
      </c>
      <c r="C13" s="55" t="s">
        <v>718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  <c r="I13" s="20"/>
      <c r="J13" s="20"/>
    </row>
    <row r="14" spans="1:10" s="3" customFormat="1" ht="15.6" customHeight="1" thickBot="1" x14ac:dyDescent="0.35">
      <c r="A14" s="34" t="s">
        <v>8</v>
      </c>
      <c r="B14" s="54" t="s">
        <v>379</v>
      </c>
      <c r="C14" s="55" t="s">
        <v>719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  <c r="I14" s="20"/>
      <c r="J14" s="20"/>
    </row>
    <row r="15" spans="1:10" s="3" customFormat="1" ht="15.6" customHeight="1" thickBot="1" x14ac:dyDescent="0.35">
      <c r="A15" s="34" t="s">
        <v>9</v>
      </c>
      <c r="B15" s="54" t="s">
        <v>720</v>
      </c>
      <c r="C15" s="55" t="s">
        <v>721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  <c r="I15" s="20"/>
      <c r="J15" s="20"/>
    </row>
    <row r="16" spans="1:10" s="3" customFormat="1" ht="15.6" customHeight="1" thickBot="1" x14ac:dyDescent="0.35">
      <c r="A16" s="34" t="s">
        <v>10</v>
      </c>
      <c r="B16" s="54" t="s">
        <v>317</v>
      </c>
      <c r="C16" s="55" t="s">
        <v>722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  <c r="I16" s="20"/>
      <c r="J16" s="20"/>
    </row>
    <row r="17" spans="1:10" s="3" customFormat="1" ht="15.6" customHeight="1" thickBot="1" x14ac:dyDescent="0.35">
      <c r="A17" s="34" t="s">
        <v>11</v>
      </c>
      <c r="B17" s="54" t="s">
        <v>723</v>
      </c>
      <c r="C17" s="55" t="s">
        <v>724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  <c r="I17" s="20"/>
      <c r="J17" s="20"/>
    </row>
    <row r="18" spans="1:10" s="3" customFormat="1" ht="15.6" customHeight="1" thickBot="1" x14ac:dyDescent="0.35">
      <c r="A18" s="34" t="s">
        <v>12</v>
      </c>
      <c r="B18" s="54" t="s">
        <v>725</v>
      </c>
      <c r="C18" s="55" t="s">
        <v>726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  <c r="I18" s="20"/>
      <c r="J18" s="20"/>
    </row>
    <row r="19" spans="1:10" s="3" customFormat="1" ht="15.6" customHeight="1" thickBot="1" x14ac:dyDescent="0.35">
      <c r="A19" s="34" t="s">
        <v>13</v>
      </c>
      <c r="B19" s="54" t="s">
        <v>727</v>
      </c>
      <c r="C19" s="55" t="s">
        <v>728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  <c r="I19" s="20"/>
      <c r="J19" s="20"/>
    </row>
    <row r="20" spans="1:10" s="3" customFormat="1" ht="15.6" customHeight="1" thickBot="1" x14ac:dyDescent="0.35">
      <c r="A20" s="34" t="s">
        <v>14</v>
      </c>
      <c r="B20" s="54" t="s">
        <v>474</v>
      </c>
      <c r="C20" s="55" t="s">
        <v>729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  <c r="I20" s="20"/>
      <c r="J20" s="20"/>
    </row>
    <row r="21" spans="1:10" s="3" customFormat="1" ht="15.6" customHeight="1" thickBot="1" x14ac:dyDescent="0.35">
      <c r="A21" s="34" t="s">
        <v>15</v>
      </c>
      <c r="B21" s="54" t="s">
        <v>730</v>
      </c>
      <c r="C21" s="55" t="s">
        <v>731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  <c r="I21" s="20"/>
      <c r="J21" s="20"/>
    </row>
    <row r="22" spans="1:10" s="3" customFormat="1" ht="15.6" customHeight="1" thickBot="1" x14ac:dyDescent="0.35">
      <c r="A22" s="34" t="s">
        <v>16</v>
      </c>
      <c r="B22" s="54" t="s">
        <v>732</v>
      </c>
      <c r="C22" s="55" t="s">
        <v>733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  <c r="I22" s="20"/>
      <c r="J22" s="20"/>
    </row>
    <row r="23" spans="1:10" s="3" customFormat="1" ht="15.6" customHeight="1" thickBot="1" x14ac:dyDescent="0.35">
      <c r="A23" s="34" t="s">
        <v>17</v>
      </c>
      <c r="B23" s="54" t="s">
        <v>190</v>
      </c>
      <c r="C23" s="55" t="s">
        <v>734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  <c r="I23" s="20"/>
      <c r="J23" s="20"/>
    </row>
    <row r="24" spans="1:10" s="3" customFormat="1" ht="15.6" customHeight="1" thickBot="1" x14ac:dyDescent="0.35">
      <c r="A24" s="34" t="s">
        <v>18</v>
      </c>
      <c r="B24" s="54" t="s">
        <v>735</v>
      </c>
      <c r="C24" s="55" t="s">
        <v>736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  <c r="I24" s="20"/>
      <c r="J24" s="20"/>
    </row>
    <row r="25" spans="1:10" s="2" customFormat="1" ht="15.6" customHeight="1" thickBot="1" x14ac:dyDescent="0.35">
      <c r="A25" s="34" t="s">
        <v>19</v>
      </c>
      <c r="B25" s="54" t="s">
        <v>737</v>
      </c>
      <c r="C25" s="55" t="s">
        <v>738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  <c r="I25" s="50"/>
      <c r="J25" s="50"/>
    </row>
    <row r="26" spans="1:10" s="3" customFormat="1" ht="15.6" customHeight="1" thickBot="1" x14ac:dyDescent="0.35">
      <c r="A26" s="34" t="s">
        <v>20</v>
      </c>
      <c r="B26" s="54" t="s">
        <v>739</v>
      </c>
      <c r="C26" s="55" t="s">
        <v>740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  <c r="I26" s="20"/>
      <c r="J26" s="20"/>
    </row>
    <row r="27" spans="1:10" s="3" customFormat="1" ht="15.6" customHeight="1" thickBot="1" x14ac:dyDescent="0.35">
      <c r="A27" s="34" t="s">
        <v>21</v>
      </c>
      <c r="B27" s="54" t="s">
        <v>741</v>
      </c>
      <c r="C27" s="55" t="s">
        <v>742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  <c r="I27" s="20"/>
      <c r="J27" s="20"/>
    </row>
    <row r="28" spans="1:10" s="3" customFormat="1" ht="15.6" customHeight="1" thickBot="1" x14ac:dyDescent="0.35">
      <c r="A28" s="34" t="s">
        <v>22</v>
      </c>
      <c r="B28" s="54" t="s">
        <v>743</v>
      </c>
      <c r="C28" s="55" t="s">
        <v>744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  <c r="I28" s="20"/>
      <c r="J28" s="20"/>
    </row>
    <row r="29" spans="1:10" ht="18" customHeight="1" thickBot="1" x14ac:dyDescent="0.35">
      <c r="A29" s="34" t="s">
        <v>23</v>
      </c>
      <c r="B29" s="54" t="s">
        <v>132</v>
      </c>
      <c r="C29" s="55" t="s">
        <v>749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10" ht="15" customHeight="1" x14ac:dyDescent="0.2">
      <c r="A30" s="36"/>
      <c r="B30" s="37" t="s">
        <v>41</v>
      </c>
      <c r="C30" s="38"/>
      <c r="D30" s="39"/>
      <c r="E30" s="39"/>
      <c r="F30" s="28" t="s">
        <v>59</v>
      </c>
      <c r="G30" s="34">
        <f>COUNTIF(G8:G29,"ผ่าน")</f>
        <v>0</v>
      </c>
      <c r="H30" s="14"/>
    </row>
    <row r="31" spans="1:10" ht="15" customHeight="1" x14ac:dyDescent="0.2">
      <c r="A31" s="40"/>
      <c r="B31" s="41"/>
      <c r="C31" s="41"/>
      <c r="D31" s="42"/>
      <c r="E31" s="42"/>
      <c r="F31" s="28" t="s">
        <v>60</v>
      </c>
      <c r="G31" s="49">
        <f>COUNTIF(G8:G29,"ไม่ผ่าน")</f>
        <v>22</v>
      </c>
    </row>
    <row r="32" spans="1:10" ht="15" customHeight="1" x14ac:dyDescent="0.2">
      <c r="A32" s="43"/>
      <c r="B32" s="45" t="s">
        <v>52</v>
      </c>
      <c r="C32" s="20"/>
      <c r="G32" s="20"/>
    </row>
    <row r="33" spans="1:7" ht="15" customHeight="1" x14ac:dyDescent="0.2">
      <c r="A33" s="43"/>
      <c r="B33" s="20"/>
      <c r="C33" s="46" t="s">
        <v>51</v>
      </c>
      <c r="D33" s="44" t="s">
        <v>72</v>
      </c>
      <c r="E33" s="47" t="s">
        <v>50</v>
      </c>
      <c r="G33" s="20"/>
    </row>
    <row r="34" spans="1:7" ht="15" customHeight="1" x14ac:dyDescent="0.2">
      <c r="A34" s="43"/>
      <c r="B34" s="20"/>
      <c r="C34" s="75" t="s">
        <v>75</v>
      </c>
      <c r="D34" s="75"/>
      <c r="E34" s="75"/>
      <c r="G34" s="20"/>
    </row>
    <row r="35" spans="1:7" ht="15" customHeight="1" x14ac:dyDescent="0.2">
      <c r="A35" s="43"/>
      <c r="B35" s="20"/>
      <c r="C35" s="20"/>
      <c r="D35" s="53" t="s">
        <v>73</v>
      </c>
      <c r="G35" s="20"/>
    </row>
    <row r="37" spans="1:7" ht="15" customHeight="1" x14ac:dyDescent="0.2">
      <c r="B37" s="63" t="s">
        <v>61</v>
      </c>
      <c r="C37" s="48" t="s">
        <v>62</v>
      </c>
      <c r="D37" s="48" t="s">
        <v>53</v>
      </c>
      <c r="E37" s="48" t="s">
        <v>54</v>
      </c>
    </row>
    <row r="38" spans="1:7" ht="15" customHeight="1" x14ac:dyDescent="0.2">
      <c r="B38" s="64"/>
      <c r="C38" s="48" t="s">
        <v>63</v>
      </c>
      <c r="D38" s="48" t="s">
        <v>58</v>
      </c>
      <c r="E38" s="34">
        <f>COUNTIF(F8:F29,"&lt;=19")</f>
        <v>22</v>
      </c>
    </row>
    <row r="39" spans="1:7" ht="15" customHeight="1" x14ac:dyDescent="0.2">
      <c r="B39" s="64"/>
      <c r="C39" s="48" t="s">
        <v>64</v>
      </c>
      <c r="D39" s="48" t="s">
        <v>57</v>
      </c>
      <c r="E39" s="34">
        <f>SUMPRODUCT((F8:F29&gt;=20)*(F8:F29&lt;=25))</f>
        <v>0</v>
      </c>
    </row>
    <row r="40" spans="1:7" ht="15" customHeight="1" x14ac:dyDescent="0.2">
      <c r="B40" s="64"/>
      <c r="C40" s="48" t="s">
        <v>65</v>
      </c>
      <c r="D40" s="48" t="s">
        <v>56</v>
      </c>
      <c r="E40" s="34">
        <f>SUMPRODUCT((F8:F29&gt;=26)*(F8:F29&lt;=31))</f>
        <v>0</v>
      </c>
    </row>
    <row r="41" spans="1:7" ht="15" customHeight="1" x14ac:dyDescent="0.2">
      <c r="B41" s="65"/>
      <c r="C41" s="48" t="s">
        <v>66</v>
      </c>
      <c r="D41" s="48" t="s">
        <v>55</v>
      </c>
      <c r="E41" s="34">
        <f>COUNTIF(F8:F29,"&gt;=32")</f>
        <v>0</v>
      </c>
    </row>
  </sheetData>
  <mergeCells count="10">
    <mergeCell ref="C34:E34"/>
    <mergeCell ref="B37:B41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topLeftCell="A35" workbookViewId="0">
      <selection activeCell="B8" sqref="B8:C5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6" t="s">
        <v>771</v>
      </c>
      <c r="B1" s="66"/>
      <c r="C1" s="66"/>
      <c r="D1" s="66"/>
      <c r="E1" s="66"/>
      <c r="F1" s="66"/>
      <c r="G1" s="66"/>
      <c r="H1" s="12"/>
    </row>
    <row r="2" spans="1:8" s="4" customFormat="1" ht="21" x14ac:dyDescent="0.3">
      <c r="A2" s="66"/>
      <c r="B2" s="66"/>
      <c r="C2" s="66"/>
      <c r="D2" s="66"/>
      <c r="E2" s="66"/>
      <c r="F2" s="66"/>
      <c r="G2" s="66"/>
      <c r="H2" s="12"/>
    </row>
    <row r="3" spans="1:8" s="4" customFormat="1" ht="21" x14ac:dyDescent="0.3">
      <c r="A3" s="66" t="s">
        <v>74</v>
      </c>
      <c r="B3" s="66"/>
      <c r="C3" s="66"/>
      <c r="D3" s="66"/>
      <c r="E3" s="66"/>
      <c r="F3" s="66"/>
      <c r="G3" s="66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67" t="s">
        <v>0</v>
      </c>
      <c r="B6" s="69" t="s">
        <v>1</v>
      </c>
      <c r="C6" s="71" t="s">
        <v>2</v>
      </c>
      <c r="D6" s="73" t="s">
        <v>44</v>
      </c>
      <c r="E6" s="74"/>
      <c r="F6" s="67" t="s">
        <v>49</v>
      </c>
      <c r="G6" s="28" t="s">
        <v>45</v>
      </c>
      <c r="H6" s="13"/>
    </row>
    <row r="7" spans="1:8" s="3" customFormat="1" ht="88.5" customHeight="1" x14ac:dyDescent="0.2">
      <c r="A7" s="68"/>
      <c r="B7" s="70"/>
      <c r="C7" s="72"/>
      <c r="D7" s="52" t="s">
        <v>47</v>
      </c>
      <c r="E7" s="52" t="s">
        <v>48</v>
      </c>
      <c r="F7" s="68"/>
      <c r="G7" s="30" t="s">
        <v>46</v>
      </c>
      <c r="H7" s="14"/>
    </row>
    <row r="8" spans="1:8" s="3" customFormat="1" ht="19.5" customHeight="1" x14ac:dyDescent="0.3">
      <c r="A8" s="31">
        <v>1</v>
      </c>
      <c r="B8" s="131" t="s">
        <v>772</v>
      </c>
      <c r="C8" s="132" t="s">
        <v>481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4" t="s">
        <v>3</v>
      </c>
      <c r="B9" s="129" t="s">
        <v>157</v>
      </c>
      <c r="C9" s="130" t="s">
        <v>158</v>
      </c>
      <c r="D9" s="34"/>
      <c r="E9" s="35"/>
      <c r="F9" s="32">
        <f t="shared" ref="F9:F51" si="0">D9+E9</f>
        <v>0</v>
      </c>
      <c r="G9" s="33" t="str">
        <f t="shared" ref="G9:G51" si="1">IF(F9&gt;=20,"ผ่าน","ไม่ผ่าน")</f>
        <v>ไม่ผ่าน</v>
      </c>
      <c r="H9" s="14"/>
    </row>
    <row r="10" spans="1:8" s="3" customFormat="1" ht="15.6" customHeight="1" x14ac:dyDescent="0.3">
      <c r="A10" s="34" t="s">
        <v>4</v>
      </c>
      <c r="B10" s="129" t="s">
        <v>159</v>
      </c>
      <c r="C10" s="130" t="s">
        <v>160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x14ac:dyDescent="0.3">
      <c r="A11" s="34" t="s">
        <v>5</v>
      </c>
      <c r="B11" s="131" t="s">
        <v>161</v>
      </c>
      <c r="C11" s="132" t="s">
        <v>162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x14ac:dyDescent="0.3">
      <c r="A12" s="34" t="s">
        <v>6</v>
      </c>
      <c r="B12" s="131" t="s">
        <v>163</v>
      </c>
      <c r="C12" s="132" t="s">
        <v>164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x14ac:dyDescent="0.3">
      <c r="A13" s="34" t="s">
        <v>7</v>
      </c>
      <c r="B13" s="131" t="s">
        <v>773</v>
      </c>
      <c r="C13" s="132" t="s">
        <v>165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x14ac:dyDescent="0.3">
      <c r="A14" s="34" t="s">
        <v>8</v>
      </c>
      <c r="B14" s="131" t="s">
        <v>166</v>
      </c>
      <c r="C14" s="132" t="s">
        <v>167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x14ac:dyDescent="0.3">
      <c r="A15" s="34" t="s">
        <v>9</v>
      </c>
      <c r="B15" s="131" t="s">
        <v>168</v>
      </c>
      <c r="C15" s="132" t="s">
        <v>169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x14ac:dyDescent="0.3">
      <c r="A16" s="34" t="s">
        <v>10</v>
      </c>
      <c r="B16" s="129" t="s">
        <v>170</v>
      </c>
      <c r="C16" s="130" t="s">
        <v>171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x14ac:dyDescent="0.3">
      <c r="A17" s="34" t="s">
        <v>11</v>
      </c>
      <c r="B17" s="129" t="s">
        <v>172</v>
      </c>
      <c r="C17" s="130" t="s">
        <v>173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x14ac:dyDescent="0.3">
      <c r="A18" s="34" t="s">
        <v>12</v>
      </c>
      <c r="B18" s="131" t="s">
        <v>174</v>
      </c>
      <c r="C18" s="132" t="s">
        <v>175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x14ac:dyDescent="0.3">
      <c r="A19" s="34" t="s">
        <v>13</v>
      </c>
      <c r="B19" s="131" t="s">
        <v>176</v>
      </c>
      <c r="C19" s="132" t="s">
        <v>177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x14ac:dyDescent="0.3">
      <c r="A20" s="34" t="s">
        <v>14</v>
      </c>
      <c r="B20" s="131" t="s">
        <v>178</v>
      </c>
      <c r="C20" s="132" t="s">
        <v>179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x14ac:dyDescent="0.3">
      <c r="A21" s="34" t="s">
        <v>15</v>
      </c>
      <c r="B21" s="129" t="s">
        <v>180</v>
      </c>
      <c r="C21" s="130" t="s">
        <v>181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x14ac:dyDescent="0.3">
      <c r="A22" s="34" t="s">
        <v>16</v>
      </c>
      <c r="B22" s="129" t="s">
        <v>182</v>
      </c>
      <c r="C22" s="130" t="s">
        <v>183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x14ac:dyDescent="0.3">
      <c r="A23" s="34" t="s">
        <v>17</v>
      </c>
      <c r="B23" s="131" t="s">
        <v>184</v>
      </c>
      <c r="C23" s="132" t="s">
        <v>185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3" customFormat="1" ht="15.6" customHeight="1" x14ac:dyDescent="0.3">
      <c r="A24" s="34" t="s">
        <v>18</v>
      </c>
      <c r="B24" s="131" t="s">
        <v>186</v>
      </c>
      <c r="C24" s="132" t="s">
        <v>187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2" customFormat="1" ht="15.6" customHeight="1" x14ac:dyDescent="0.3">
      <c r="A25" s="34" t="s">
        <v>19</v>
      </c>
      <c r="B25" s="129" t="s">
        <v>188</v>
      </c>
      <c r="C25" s="130" t="s">
        <v>189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</row>
    <row r="26" spans="1:8" s="3" customFormat="1" ht="15.6" customHeight="1" x14ac:dyDescent="0.3">
      <c r="A26" s="34" t="s">
        <v>20</v>
      </c>
      <c r="B26" s="129" t="s">
        <v>190</v>
      </c>
      <c r="C26" s="130" t="s">
        <v>191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</row>
    <row r="27" spans="1:8" s="3" customFormat="1" ht="15.6" customHeight="1" x14ac:dyDescent="0.3">
      <c r="A27" s="34" t="s">
        <v>21</v>
      </c>
      <c r="B27" s="127" t="s">
        <v>192</v>
      </c>
      <c r="C27" s="128" t="s">
        <v>193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</row>
    <row r="28" spans="1:8" s="3" customFormat="1" ht="15.6" customHeight="1" x14ac:dyDescent="0.3">
      <c r="A28" s="34" t="s">
        <v>22</v>
      </c>
      <c r="B28" s="131" t="s">
        <v>194</v>
      </c>
      <c r="C28" s="132" t="s">
        <v>195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</row>
    <row r="29" spans="1:8" s="3" customFormat="1" ht="15.6" customHeight="1" x14ac:dyDescent="0.3">
      <c r="A29" s="34" t="s">
        <v>23</v>
      </c>
      <c r="B29" s="131" t="s">
        <v>196</v>
      </c>
      <c r="C29" s="132" t="s">
        <v>197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8" s="3" customFormat="1" ht="15.6" customHeight="1" x14ac:dyDescent="0.3">
      <c r="A30" s="34" t="s">
        <v>24</v>
      </c>
      <c r="B30" s="129" t="s">
        <v>198</v>
      </c>
      <c r="C30" s="130" t="s">
        <v>199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</row>
    <row r="31" spans="1:8" s="3" customFormat="1" ht="15.6" customHeight="1" x14ac:dyDescent="0.3">
      <c r="A31" s="34" t="s">
        <v>25</v>
      </c>
      <c r="B31" s="131" t="s">
        <v>200</v>
      </c>
      <c r="C31" s="132" t="s">
        <v>201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</row>
    <row r="32" spans="1:8" s="3" customFormat="1" ht="15.6" customHeight="1" x14ac:dyDescent="0.3">
      <c r="A32" s="34" t="s">
        <v>26</v>
      </c>
      <c r="B32" s="129" t="s">
        <v>202</v>
      </c>
      <c r="C32" s="130" t="s">
        <v>203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</row>
    <row r="33" spans="1:8" s="3" customFormat="1" ht="15.6" customHeight="1" x14ac:dyDescent="0.3">
      <c r="A33" s="34" t="s">
        <v>27</v>
      </c>
      <c r="B33" s="131" t="s">
        <v>204</v>
      </c>
      <c r="C33" s="132" t="s">
        <v>205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</row>
    <row r="34" spans="1:8" s="3" customFormat="1" ht="15.6" customHeight="1" x14ac:dyDescent="0.3">
      <c r="A34" s="34" t="s">
        <v>28</v>
      </c>
      <c r="B34" s="131" t="s">
        <v>206</v>
      </c>
      <c r="C34" s="132" t="s">
        <v>207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</row>
    <row r="35" spans="1:8" s="3" customFormat="1" ht="15.6" customHeight="1" x14ac:dyDescent="0.3">
      <c r="A35" s="34" t="s">
        <v>29</v>
      </c>
      <c r="B35" s="131" t="s">
        <v>208</v>
      </c>
      <c r="C35" s="132" t="s">
        <v>209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</row>
    <row r="36" spans="1:8" s="3" customFormat="1" ht="15.6" customHeight="1" x14ac:dyDescent="0.3">
      <c r="A36" s="34" t="s">
        <v>30</v>
      </c>
      <c r="B36" s="131" t="s">
        <v>210</v>
      </c>
      <c r="C36" s="132" t="s">
        <v>211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</row>
    <row r="37" spans="1:8" s="3" customFormat="1" ht="15.6" customHeight="1" x14ac:dyDescent="0.3">
      <c r="A37" s="34" t="s">
        <v>31</v>
      </c>
      <c r="B37" s="131" t="s">
        <v>212</v>
      </c>
      <c r="C37" s="132" t="s">
        <v>213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</row>
    <row r="38" spans="1:8" s="3" customFormat="1" ht="15.6" customHeight="1" x14ac:dyDescent="0.3">
      <c r="A38" s="34" t="s">
        <v>32</v>
      </c>
      <c r="B38" s="129" t="s">
        <v>214</v>
      </c>
      <c r="C38" s="130" t="s">
        <v>215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</row>
    <row r="39" spans="1:8" s="3" customFormat="1" ht="15.6" customHeight="1" x14ac:dyDescent="0.3">
      <c r="A39" s="34" t="s">
        <v>33</v>
      </c>
      <c r="B39" s="131" t="s">
        <v>216</v>
      </c>
      <c r="C39" s="132" t="s">
        <v>217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</row>
    <row r="40" spans="1:8" s="3" customFormat="1" ht="15.6" customHeight="1" x14ac:dyDescent="0.3">
      <c r="A40" s="34" t="s">
        <v>34</v>
      </c>
      <c r="B40" s="131" t="s">
        <v>218</v>
      </c>
      <c r="C40" s="132" t="s">
        <v>219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</row>
    <row r="41" spans="1:8" s="3" customFormat="1" ht="15.6" customHeight="1" x14ac:dyDescent="0.3">
      <c r="A41" s="34" t="s">
        <v>35</v>
      </c>
      <c r="B41" s="129" t="s">
        <v>220</v>
      </c>
      <c r="C41" s="130" t="s">
        <v>221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</row>
    <row r="42" spans="1:8" s="3" customFormat="1" ht="15.6" customHeight="1" x14ac:dyDescent="0.3">
      <c r="A42" s="34" t="s">
        <v>36</v>
      </c>
      <c r="B42" s="131" t="s">
        <v>222</v>
      </c>
      <c r="C42" s="132" t="s">
        <v>223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</row>
    <row r="43" spans="1:8" s="3" customFormat="1" ht="15.6" customHeight="1" x14ac:dyDescent="0.3">
      <c r="A43" s="34" t="s">
        <v>37</v>
      </c>
      <c r="B43" s="129" t="s">
        <v>224</v>
      </c>
      <c r="C43" s="130" t="s">
        <v>225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</row>
    <row r="44" spans="1:8" s="3" customFormat="1" ht="15.6" customHeight="1" x14ac:dyDescent="0.3">
      <c r="A44" s="34" t="s">
        <v>38</v>
      </c>
      <c r="B44" s="131" t="s">
        <v>226</v>
      </c>
      <c r="C44" s="132" t="s">
        <v>227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</row>
    <row r="45" spans="1:8" s="3" customFormat="1" ht="15.6" customHeight="1" x14ac:dyDescent="0.3">
      <c r="A45" s="34" t="s">
        <v>39</v>
      </c>
      <c r="B45" s="131" t="s">
        <v>228</v>
      </c>
      <c r="C45" s="132" t="s">
        <v>229</v>
      </c>
      <c r="D45" s="34"/>
      <c r="E45" s="35"/>
      <c r="F45" s="32">
        <f t="shared" si="0"/>
        <v>0</v>
      </c>
      <c r="G45" s="33" t="str">
        <f t="shared" si="1"/>
        <v>ไม่ผ่าน</v>
      </c>
      <c r="H45" s="14"/>
    </row>
    <row r="46" spans="1:8" s="3" customFormat="1" ht="15.6" customHeight="1" x14ac:dyDescent="0.3">
      <c r="A46" s="34" t="s">
        <v>40</v>
      </c>
      <c r="B46" s="129" t="s">
        <v>230</v>
      </c>
      <c r="C46" s="130" t="s">
        <v>231</v>
      </c>
      <c r="D46" s="34"/>
      <c r="E46" s="35"/>
      <c r="F46" s="32">
        <f t="shared" si="0"/>
        <v>0</v>
      </c>
      <c r="G46" s="33" t="str">
        <f t="shared" si="1"/>
        <v>ไม่ผ่าน</v>
      </c>
      <c r="H46" s="14"/>
    </row>
    <row r="47" spans="1:8" ht="18" customHeight="1" x14ac:dyDescent="0.3">
      <c r="A47" s="34" t="s">
        <v>67</v>
      </c>
      <c r="B47" s="131" t="s">
        <v>232</v>
      </c>
      <c r="C47" s="132" t="s">
        <v>233</v>
      </c>
      <c r="D47" s="34"/>
      <c r="E47" s="35"/>
      <c r="F47" s="32">
        <f t="shared" si="0"/>
        <v>0</v>
      </c>
      <c r="G47" s="33" t="str">
        <f t="shared" si="1"/>
        <v>ไม่ผ่าน</v>
      </c>
      <c r="H47" s="14"/>
    </row>
    <row r="48" spans="1:8" s="5" customFormat="1" ht="20.25" customHeight="1" x14ac:dyDescent="0.3">
      <c r="A48" s="34" t="s">
        <v>68</v>
      </c>
      <c r="B48" s="129" t="s">
        <v>234</v>
      </c>
      <c r="C48" s="130" t="s">
        <v>235</v>
      </c>
      <c r="D48" s="34"/>
      <c r="E48" s="35"/>
      <c r="F48" s="32">
        <f t="shared" si="0"/>
        <v>0</v>
      </c>
      <c r="G48" s="33" t="str">
        <f t="shared" si="1"/>
        <v>ไม่ผ่าน</v>
      </c>
      <c r="H48" s="14"/>
    </row>
    <row r="49" spans="1:8" ht="21" customHeight="1" x14ac:dyDescent="0.3">
      <c r="A49" s="34" t="s">
        <v>69</v>
      </c>
      <c r="B49" s="129" t="s">
        <v>236</v>
      </c>
      <c r="C49" s="130" t="s">
        <v>237</v>
      </c>
      <c r="D49" s="34"/>
      <c r="E49" s="35"/>
      <c r="F49" s="32">
        <f t="shared" si="0"/>
        <v>0</v>
      </c>
      <c r="G49" s="33" t="str">
        <f t="shared" si="1"/>
        <v>ไม่ผ่าน</v>
      </c>
      <c r="H49" s="14"/>
    </row>
    <row r="50" spans="1:8" ht="15" customHeight="1" x14ac:dyDescent="0.3">
      <c r="A50" s="34" t="s">
        <v>70</v>
      </c>
      <c r="B50" s="129" t="s">
        <v>238</v>
      </c>
      <c r="C50" s="130" t="s">
        <v>239</v>
      </c>
      <c r="D50" s="34"/>
      <c r="E50" s="35"/>
      <c r="F50" s="32">
        <f t="shared" si="0"/>
        <v>0</v>
      </c>
      <c r="G50" s="33" t="str">
        <f t="shared" si="1"/>
        <v>ไม่ผ่าน</v>
      </c>
      <c r="H50" s="14"/>
    </row>
    <row r="51" spans="1:8" ht="15" customHeight="1" x14ac:dyDescent="0.3">
      <c r="A51" s="34" t="s">
        <v>71</v>
      </c>
      <c r="B51" s="129" t="s">
        <v>240</v>
      </c>
      <c r="C51" s="130" t="s">
        <v>241</v>
      </c>
      <c r="D51" s="34"/>
      <c r="E51" s="35"/>
      <c r="F51" s="32">
        <f t="shared" si="0"/>
        <v>0</v>
      </c>
      <c r="G51" s="33" t="str">
        <f t="shared" si="1"/>
        <v>ไม่ผ่าน</v>
      </c>
      <c r="H51" s="14"/>
    </row>
    <row r="52" spans="1:8" ht="15" customHeight="1" x14ac:dyDescent="0.2">
      <c r="A52" s="36"/>
      <c r="B52" s="37" t="s">
        <v>41</v>
      </c>
      <c r="C52" s="38"/>
      <c r="D52" s="39"/>
      <c r="E52" s="39"/>
      <c r="F52" s="28" t="s">
        <v>59</v>
      </c>
      <c r="G52" s="34">
        <f>COUNTIF(G8:G51,"ผ่าน")</f>
        <v>0</v>
      </c>
      <c r="H52" s="14"/>
    </row>
    <row r="53" spans="1:8" ht="15" customHeight="1" x14ac:dyDescent="0.2">
      <c r="A53" s="40"/>
      <c r="B53" s="41"/>
      <c r="C53" s="41"/>
      <c r="D53" s="42"/>
      <c r="E53" s="42"/>
      <c r="F53" s="28" t="s">
        <v>60</v>
      </c>
      <c r="G53" s="49">
        <f>COUNTIF(G8:G51,"ไม่ผ่าน")</f>
        <v>44</v>
      </c>
    </row>
    <row r="54" spans="1:8" ht="15" customHeight="1" x14ac:dyDescent="0.2">
      <c r="A54" s="43"/>
      <c r="B54" s="45" t="s">
        <v>52</v>
      </c>
      <c r="C54" s="20"/>
      <c r="G54" s="20"/>
    </row>
    <row r="55" spans="1:8" ht="15" customHeight="1" x14ac:dyDescent="0.2">
      <c r="A55" s="43"/>
      <c r="B55" s="20"/>
      <c r="C55" s="46" t="s">
        <v>51</v>
      </c>
      <c r="D55" s="44" t="s">
        <v>72</v>
      </c>
      <c r="E55" s="47" t="s">
        <v>50</v>
      </c>
      <c r="G55" s="20"/>
    </row>
    <row r="56" spans="1:8" ht="15" customHeight="1" x14ac:dyDescent="0.2">
      <c r="A56" s="43"/>
      <c r="B56" s="20"/>
      <c r="C56" s="75" t="s">
        <v>75</v>
      </c>
      <c r="D56" s="75"/>
      <c r="E56" s="75"/>
      <c r="G56" s="20"/>
    </row>
    <row r="57" spans="1:8" ht="15" customHeight="1" x14ac:dyDescent="0.2">
      <c r="A57" s="43"/>
      <c r="B57" s="20"/>
      <c r="C57" s="20"/>
      <c r="D57" s="53" t="s">
        <v>73</v>
      </c>
      <c r="G57" s="20"/>
    </row>
    <row r="59" spans="1:8" ht="15" customHeight="1" x14ac:dyDescent="0.2">
      <c r="B59" s="63" t="s">
        <v>61</v>
      </c>
      <c r="C59" s="48" t="s">
        <v>62</v>
      </c>
      <c r="D59" s="48" t="s">
        <v>53</v>
      </c>
      <c r="E59" s="48" t="s">
        <v>54</v>
      </c>
    </row>
    <row r="60" spans="1:8" ht="15" customHeight="1" x14ac:dyDescent="0.2">
      <c r="B60" s="64"/>
      <c r="C60" s="48" t="s">
        <v>63</v>
      </c>
      <c r="D60" s="48" t="s">
        <v>58</v>
      </c>
      <c r="E60" s="34">
        <f>COUNTIF(F8:F51,"&lt;=19")</f>
        <v>44</v>
      </c>
    </row>
    <row r="61" spans="1:8" ht="15" customHeight="1" x14ac:dyDescent="0.2">
      <c r="B61" s="64"/>
      <c r="C61" s="48" t="s">
        <v>64</v>
      </c>
      <c r="D61" s="48" t="s">
        <v>57</v>
      </c>
      <c r="E61" s="34">
        <f>SUMPRODUCT((F8:F51&gt;=20)*(F8:F51&lt;=25))</f>
        <v>0</v>
      </c>
    </row>
    <row r="62" spans="1:8" ht="15" customHeight="1" x14ac:dyDescent="0.2">
      <c r="B62" s="64"/>
      <c r="C62" s="48" t="s">
        <v>65</v>
      </c>
      <c r="D62" s="48" t="s">
        <v>56</v>
      </c>
      <c r="E62" s="34">
        <f>SUMPRODUCT((F8:F51&gt;=26)*(F8:F51&lt;=31))</f>
        <v>0</v>
      </c>
    </row>
    <row r="63" spans="1:8" ht="15" customHeight="1" x14ac:dyDescent="0.2">
      <c r="B63" s="65"/>
      <c r="C63" s="48" t="s">
        <v>66</v>
      </c>
      <c r="D63" s="48" t="s">
        <v>55</v>
      </c>
      <c r="E63" s="34">
        <f>COUNTIF(F8:F51,"&gt;=32")</f>
        <v>0</v>
      </c>
    </row>
  </sheetData>
  <mergeCells count="10">
    <mergeCell ref="B59:B63"/>
    <mergeCell ref="A1:G1"/>
    <mergeCell ref="A2:G2"/>
    <mergeCell ref="A3:G3"/>
    <mergeCell ref="A6:A7"/>
    <mergeCell ref="B6:B7"/>
    <mergeCell ref="C6:C7"/>
    <mergeCell ref="D6:E6"/>
    <mergeCell ref="F6:F7"/>
    <mergeCell ref="C56:E56"/>
  </mergeCells>
  <pageMargins left="0.35" right="0.22" top="0.22" bottom="0.11811023622047245" header="0.11811023622047245" footer="0.11811023622047245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topLeftCell="A17" zoomScale="53" zoomScalePageLayoutView="53" workbookViewId="0">
      <selection activeCell="B8" sqref="B8:C5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6" t="s">
        <v>768</v>
      </c>
      <c r="B1" s="66"/>
      <c r="C1" s="66"/>
      <c r="D1" s="66"/>
      <c r="E1" s="66"/>
      <c r="F1" s="66"/>
      <c r="G1" s="66"/>
      <c r="H1" s="12"/>
    </row>
    <row r="2" spans="1:8" s="4" customFormat="1" ht="21" x14ac:dyDescent="0.3">
      <c r="A2" s="66"/>
      <c r="B2" s="66"/>
      <c r="C2" s="66"/>
      <c r="D2" s="66"/>
      <c r="E2" s="66"/>
      <c r="F2" s="66"/>
      <c r="G2" s="66"/>
      <c r="H2" s="12"/>
    </row>
    <row r="3" spans="1:8" s="4" customFormat="1" ht="21" x14ac:dyDescent="0.3">
      <c r="A3" s="66" t="s">
        <v>74</v>
      </c>
      <c r="B3" s="66"/>
      <c r="C3" s="66"/>
      <c r="D3" s="66"/>
      <c r="E3" s="66"/>
      <c r="F3" s="66"/>
      <c r="G3" s="66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67" t="s">
        <v>0</v>
      </c>
      <c r="B6" s="69" t="s">
        <v>1</v>
      </c>
      <c r="C6" s="71" t="s">
        <v>2</v>
      </c>
      <c r="D6" s="73" t="s">
        <v>44</v>
      </c>
      <c r="E6" s="74"/>
      <c r="F6" s="67" t="s">
        <v>49</v>
      </c>
      <c r="G6" s="28" t="s">
        <v>45</v>
      </c>
      <c r="H6" s="13"/>
    </row>
    <row r="7" spans="1:8" s="3" customFormat="1" ht="88.5" customHeight="1" x14ac:dyDescent="0.2">
      <c r="A7" s="68"/>
      <c r="B7" s="70"/>
      <c r="C7" s="72"/>
      <c r="D7" s="52" t="s">
        <v>47</v>
      </c>
      <c r="E7" s="52" t="s">
        <v>48</v>
      </c>
      <c r="F7" s="68"/>
      <c r="G7" s="30" t="s">
        <v>46</v>
      </c>
      <c r="H7" s="14"/>
    </row>
    <row r="8" spans="1:8" s="3" customFormat="1" ht="19.5" customHeight="1" x14ac:dyDescent="0.3">
      <c r="A8" s="31">
        <v>1</v>
      </c>
      <c r="B8" s="121" t="s">
        <v>769</v>
      </c>
      <c r="C8" s="123" t="s">
        <v>242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4" t="s">
        <v>3</v>
      </c>
      <c r="B9" s="121" t="s">
        <v>243</v>
      </c>
      <c r="C9" s="123" t="s">
        <v>244</v>
      </c>
      <c r="D9" s="34"/>
      <c r="E9" s="35"/>
      <c r="F9" s="32">
        <f t="shared" ref="F9:F51" si="0">D9+E9</f>
        <v>0</v>
      </c>
      <c r="G9" s="33" t="str">
        <f t="shared" ref="G9:G51" si="1">IF(F9&gt;=20,"ผ่าน","ไม่ผ่าน")</f>
        <v>ไม่ผ่าน</v>
      </c>
      <c r="H9" s="14"/>
    </row>
    <row r="10" spans="1:8" s="3" customFormat="1" ht="15.6" customHeight="1" x14ac:dyDescent="0.3">
      <c r="A10" s="34" t="s">
        <v>4</v>
      </c>
      <c r="B10" s="121" t="s">
        <v>245</v>
      </c>
      <c r="C10" s="123" t="s">
        <v>246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x14ac:dyDescent="0.3">
      <c r="A11" s="34" t="s">
        <v>5</v>
      </c>
      <c r="B11" s="120" t="s">
        <v>247</v>
      </c>
      <c r="C11" s="125" t="s">
        <v>248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x14ac:dyDescent="0.3">
      <c r="A12" s="34" t="s">
        <v>6</v>
      </c>
      <c r="B12" s="121" t="s">
        <v>249</v>
      </c>
      <c r="C12" s="123" t="s">
        <v>250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x14ac:dyDescent="0.3">
      <c r="A13" s="34" t="s">
        <v>7</v>
      </c>
      <c r="B13" s="121" t="s">
        <v>251</v>
      </c>
      <c r="C13" s="123" t="s">
        <v>252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x14ac:dyDescent="0.3">
      <c r="A14" s="34" t="s">
        <v>8</v>
      </c>
      <c r="B14" s="122" t="s">
        <v>253</v>
      </c>
      <c r="C14" s="124" t="s">
        <v>254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x14ac:dyDescent="0.3">
      <c r="A15" s="34" t="s">
        <v>9</v>
      </c>
      <c r="B15" s="122" t="s">
        <v>255</v>
      </c>
      <c r="C15" s="124" t="s">
        <v>256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x14ac:dyDescent="0.3">
      <c r="A16" s="34" t="s">
        <v>10</v>
      </c>
      <c r="B16" s="122" t="s">
        <v>257</v>
      </c>
      <c r="C16" s="124" t="s">
        <v>258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x14ac:dyDescent="0.3">
      <c r="A17" s="34" t="s">
        <v>11</v>
      </c>
      <c r="B17" s="122" t="s">
        <v>259</v>
      </c>
      <c r="C17" s="124" t="s">
        <v>258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x14ac:dyDescent="0.3">
      <c r="A18" s="34" t="s">
        <v>12</v>
      </c>
      <c r="B18" s="121" t="s">
        <v>260</v>
      </c>
      <c r="C18" s="123" t="s">
        <v>261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x14ac:dyDescent="0.3">
      <c r="A19" s="34" t="s">
        <v>13</v>
      </c>
      <c r="B19" s="122" t="s">
        <v>262</v>
      </c>
      <c r="C19" s="124" t="s">
        <v>263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x14ac:dyDescent="0.3">
      <c r="A20" s="34" t="s">
        <v>14</v>
      </c>
      <c r="B20" s="122" t="s">
        <v>264</v>
      </c>
      <c r="C20" s="124" t="s">
        <v>265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x14ac:dyDescent="0.3">
      <c r="A21" s="34" t="s">
        <v>15</v>
      </c>
      <c r="B21" s="121" t="s">
        <v>266</v>
      </c>
      <c r="C21" s="123" t="s">
        <v>267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x14ac:dyDescent="0.3">
      <c r="A22" s="34" t="s">
        <v>16</v>
      </c>
      <c r="B22" s="122" t="s">
        <v>268</v>
      </c>
      <c r="C22" s="124" t="s">
        <v>269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x14ac:dyDescent="0.3">
      <c r="A23" s="34" t="s">
        <v>17</v>
      </c>
      <c r="B23" s="126" t="s">
        <v>270</v>
      </c>
      <c r="C23" s="123" t="s">
        <v>271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3" customFormat="1" ht="15.6" customHeight="1" x14ac:dyDescent="0.3">
      <c r="A24" s="34" t="s">
        <v>18</v>
      </c>
      <c r="B24" s="122" t="s">
        <v>272</v>
      </c>
      <c r="C24" s="124" t="s">
        <v>273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2" customFormat="1" ht="15.6" customHeight="1" x14ac:dyDescent="0.3">
      <c r="A25" s="34" t="s">
        <v>19</v>
      </c>
      <c r="B25" s="121" t="s">
        <v>274</v>
      </c>
      <c r="C25" s="123" t="s">
        <v>275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</row>
    <row r="26" spans="1:8" s="3" customFormat="1" ht="15.6" customHeight="1" x14ac:dyDescent="0.3">
      <c r="A26" s="34" t="s">
        <v>20</v>
      </c>
      <c r="B26" s="121" t="s">
        <v>276</v>
      </c>
      <c r="C26" s="123" t="s">
        <v>277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</row>
    <row r="27" spans="1:8" s="3" customFormat="1" ht="15.6" customHeight="1" x14ac:dyDescent="0.3">
      <c r="A27" s="34" t="s">
        <v>21</v>
      </c>
      <c r="B27" s="122" t="s">
        <v>278</v>
      </c>
      <c r="C27" s="124" t="s">
        <v>279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</row>
    <row r="28" spans="1:8" s="3" customFormat="1" ht="15.6" customHeight="1" x14ac:dyDescent="0.3">
      <c r="A28" s="34" t="s">
        <v>22</v>
      </c>
      <c r="B28" s="121" t="s">
        <v>280</v>
      </c>
      <c r="C28" s="123" t="s">
        <v>281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</row>
    <row r="29" spans="1:8" s="3" customFormat="1" ht="15.6" customHeight="1" x14ac:dyDescent="0.3">
      <c r="A29" s="34" t="s">
        <v>23</v>
      </c>
      <c r="B29" s="122" t="s">
        <v>200</v>
      </c>
      <c r="C29" s="124" t="s">
        <v>282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8" s="3" customFormat="1" ht="15.6" customHeight="1" x14ac:dyDescent="0.3">
      <c r="A30" s="34" t="s">
        <v>24</v>
      </c>
      <c r="B30" s="121" t="s">
        <v>283</v>
      </c>
      <c r="C30" s="123" t="s">
        <v>284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</row>
    <row r="31" spans="1:8" s="3" customFormat="1" ht="15.6" customHeight="1" x14ac:dyDescent="0.3">
      <c r="A31" s="34" t="s">
        <v>25</v>
      </c>
      <c r="B31" s="122" t="s">
        <v>285</v>
      </c>
      <c r="C31" s="124" t="s">
        <v>286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</row>
    <row r="32" spans="1:8" s="3" customFormat="1" ht="15.6" customHeight="1" x14ac:dyDescent="0.3">
      <c r="A32" s="34" t="s">
        <v>26</v>
      </c>
      <c r="B32" s="122" t="s">
        <v>111</v>
      </c>
      <c r="C32" s="124" t="s">
        <v>287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</row>
    <row r="33" spans="1:8" s="3" customFormat="1" ht="15.6" customHeight="1" x14ac:dyDescent="0.3">
      <c r="A33" s="34" t="s">
        <v>27</v>
      </c>
      <c r="B33" s="122" t="s">
        <v>288</v>
      </c>
      <c r="C33" s="124" t="s">
        <v>289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</row>
    <row r="34" spans="1:8" s="3" customFormat="1" ht="15.6" customHeight="1" x14ac:dyDescent="0.3">
      <c r="A34" s="34" t="s">
        <v>28</v>
      </c>
      <c r="B34" s="122" t="s">
        <v>290</v>
      </c>
      <c r="C34" s="124" t="s">
        <v>291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</row>
    <row r="35" spans="1:8" s="3" customFormat="1" ht="15.6" customHeight="1" x14ac:dyDescent="0.3">
      <c r="A35" s="34" t="s">
        <v>29</v>
      </c>
      <c r="B35" s="121" t="s">
        <v>292</v>
      </c>
      <c r="C35" s="123" t="s">
        <v>293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</row>
    <row r="36" spans="1:8" s="3" customFormat="1" ht="15.6" customHeight="1" x14ac:dyDescent="0.3">
      <c r="A36" s="34" t="s">
        <v>30</v>
      </c>
      <c r="B36" s="122" t="s">
        <v>294</v>
      </c>
      <c r="C36" s="124" t="s">
        <v>295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</row>
    <row r="37" spans="1:8" s="3" customFormat="1" ht="15.6" customHeight="1" x14ac:dyDescent="0.3">
      <c r="A37" s="34" t="s">
        <v>31</v>
      </c>
      <c r="B37" s="122" t="s">
        <v>296</v>
      </c>
      <c r="C37" s="124" t="s">
        <v>297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</row>
    <row r="38" spans="1:8" s="3" customFormat="1" ht="15.6" customHeight="1" x14ac:dyDescent="0.3">
      <c r="A38" s="34" t="s">
        <v>32</v>
      </c>
      <c r="B38" s="121" t="s">
        <v>111</v>
      </c>
      <c r="C38" s="123" t="s">
        <v>298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</row>
    <row r="39" spans="1:8" s="3" customFormat="1" ht="15.6" customHeight="1" x14ac:dyDescent="0.3">
      <c r="A39" s="34" t="s">
        <v>33</v>
      </c>
      <c r="B39" s="122" t="s">
        <v>299</v>
      </c>
      <c r="C39" s="124" t="s">
        <v>300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</row>
    <row r="40" spans="1:8" s="3" customFormat="1" ht="15.6" customHeight="1" x14ac:dyDescent="0.3">
      <c r="A40" s="34" t="s">
        <v>34</v>
      </c>
      <c r="B40" s="122" t="s">
        <v>301</v>
      </c>
      <c r="C40" s="124" t="s">
        <v>302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</row>
    <row r="41" spans="1:8" s="3" customFormat="1" ht="15.6" customHeight="1" x14ac:dyDescent="0.3">
      <c r="A41" s="34" t="s">
        <v>35</v>
      </c>
      <c r="B41" s="122" t="s">
        <v>303</v>
      </c>
      <c r="C41" s="124" t="s">
        <v>304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</row>
    <row r="42" spans="1:8" s="3" customFormat="1" ht="15.6" customHeight="1" x14ac:dyDescent="0.3">
      <c r="A42" s="34" t="s">
        <v>36</v>
      </c>
      <c r="B42" s="122" t="s">
        <v>305</v>
      </c>
      <c r="C42" s="124" t="s">
        <v>306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</row>
    <row r="43" spans="1:8" s="3" customFormat="1" ht="15.6" customHeight="1" x14ac:dyDescent="0.3">
      <c r="A43" s="34" t="s">
        <v>37</v>
      </c>
      <c r="B43" s="121" t="s">
        <v>307</v>
      </c>
      <c r="C43" s="123" t="s">
        <v>308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</row>
    <row r="44" spans="1:8" s="3" customFormat="1" ht="15.6" customHeight="1" x14ac:dyDescent="0.3">
      <c r="A44" s="34" t="s">
        <v>38</v>
      </c>
      <c r="B44" s="122" t="s">
        <v>309</v>
      </c>
      <c r="C44" s="124" t="s">
        <v>310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</row>
    <row r="45" spans="1:8" s="3" customFormat="1" ht="15.6" customHeight="1" x14ac:dyDescent="0.3">
      <c r="A45" s="34" t="s">
        <v>39</v>
      </c>
      <c r="B45" s="121" t="s">
        <v>311</v>
      </c>
      <c r="C45" s="123" t="s">
        <v>312</v>
      </c>
      <c r="D45" s="34"/>
      <c r="E45" s="35"/>
      <c r="F45" s="32">
        <f t="shared" si="0"/>
        <v>0</v>
      </c>
      <c r="G45" s="33" t="str">
        <f t="shared" si="1"/>
        <v>ไม่ผ่าน</v>
      </c>
      <c r="H45" s="14"/>
    </row>
    <row r="46" spans="1:8" s="3" customFormat="1" ht="15.6" customHeight="1" x14ac:dyDescent="0.3">
      <c r="A46" s="34" t="s">
        <v>40</v>
      </c>
      <c r="B46" s="121" t="s">
        <v>313</v>
      </c>
      <c r="C46" s="123" t="s">
        <v>314</v>
      </c>
      <c r="D46" s="34"/>
      <c r="E46" s="35"/>
      <c r="F46" s="32">
        <f t="shared" si="0"/>
        <v>0</v>
      </c>
      <c r="G46" s="33" t="str">
        <f t="shared" si="1"/>
        <v>ไม่ผ่าน</v>
      </c>
      <c r="H46" s="14"/>
    </row>
    <row r="47" spans="1:8" s="3" customFormat="1" ht="15.6" customHeight="1" x14ac:dyDescent="0.3">
      <c r="A47" s="34" t="s">
        <v>67</v>
      </c>
      <c r="B47" s="122" t="s">
        <v>315</v>
      </c>
      <c r="C47" s="124" t="s">
        <v>316</v>
      </c>
      <c r="D47" s="34"/>
      <c r="E47" s="35"/>
      <c r="F47" s="32">
        <f t="shared" si="0"/>
        <v>0</v>
      </c>
      <c r="G47" s="33" t="str">
        <f t="shared" si="1"/>
        <v>ไม่ผ่าน</v>
      </c>
      <c r="H47" s="14"/>
    </row>
    <row r="48" spans="1:8" ht="18" customHeight="1" x14ac:dyDescent="0.3">
      <c r="A48" s="34" t="s">
        <v>68</v>
      </c>
      <c r="B48" s="121" t="s">
        <v>317</v>
      </c>
      <c r="C48" s="123" t="s">
        <v>318</v>
      </c>
      <c r="D48" s="34"/>
      <c r="E48" s="35"/>
      <c r="F48" s="32">
        <f t="shared" si="0"/>
        <v>0</v>
      </c>
      <c r="G48" s="33" t="str">
        <f t="shared" si="1"/>
        <v>ไม่ผ่าน</v>
      </c>
      <c r="H48" s="14"/>
    </row>
    <row r="49" spans="1:8" s="5" customFormat="1" ht="15" customHeight="1" x14ac:dyDescent="0.3">
      <c r="A49" s="34" t="s">
        <v>69</v>
      </c>
      <c r="B49" s="122" t="s">
        <v>770</v>
      </c>
      <c r="C49" s="124" t="s">
        <v>319</v>
      </c>
      <c r="D49" s="34"/>
      <c r="E49" s="35"/>
      <c r="F49" s="32">
        <f t="shared" si="0"/>
        <v>0</v>
      </c>
      <c r="G49" s="33" t="str">
        <f t="shared" si="1"/>
        <v>ไม่ผ่าน</v>
      </c>
      <c r="H49" s="14"/>
    </row>
    <row r="50" spans="1:8" ht="16.5" customHeight="1" x14ac:dyDescent="0.3">
      <c r="A50" s="34" t="s">
        <v>70</v>
      </c>
      <c r="B50" s="121" t="s">
        <v>320</v>
      </c>
      <c r="C50" s="123" t="s">
        <v>321</v>
      </c>
      <c r="D50" s="34"/>
      <c r="E50" s="35"/>
      <c r="F50" s="32">
        <f t="shared" si="0"/>
        <v>0</v>
      </c>
      <c r="G50" s="33" t="str">
        <f t="shared" si="1"/>
        <v>ไม่ผ่าน</v>
      </c>
      <c r="H50" s="14"/>
    </row>
    <row r="51" spans="1:8" ht="15" customHeight="1" x14ac:dyDescent="0.3">
      <c r="A51" s="34" t="s">
        <v>71</v>
      </c>
      <c r="B51" s="122" t="s">
        <v>752</v>
      </c>
      <c r="C51" s="124" t="s">
        <v>753</v>
      </c>
      <c r="D51" s="34"/>
      <c r="E51" s="35"/>
      <c r="F51" s="32">
        <f t="shared" si="0"/>
        <v>0</v>
      </c>
      <c r="G51" s="33" t="str">
        <f t="shared" si="1"/>
        <v>ไม่ผ่าน</v>
      </c>
      <c r="H51" s="14"/>
    </row>
    <row r="52" spans="1:8" ht="15" customHeight="1" x14ac:dyDescent="0.2">
      <c r="A52" s="36"/>
      <c r="B52" s="37" t="s">
        <v>41</v>
      </c>
      <c r="C52" s="38"/>
      <c r="D52" s="39"/>
      <c r="E52" s="39"/>
      <c r="F52" s="28" t="s">
        <v>59</v>
      </c>
      <c r="G52" s="34">
        <f>COUNTIF(G8:G51,"ผ่าน")</f>
        <v>0</v>
      </c>
      <c r="H52" s="14"/>
    </row>
    <row r="53" spans="1:8" ht="15" customHeight="1" x14ac:dyDescent="0.2">
      <c r="A53" s="40"/>
      <c r="B53" s="41"/>
      <c r="C53" s="41"/>
      <c r="D53" s="42"/>
      <c r="E53" s="42"/>
      <c r="F53" s="28" t="s">
        <v>60</v>
      </c>
      <c r="G53" s="49">
        <f>COUNTIF(G8:G51,"ไม่ผ่าน")</f>
        <v>44</v>
      </c>
    </row>
    <row r="54" spans="1:8" ht="15" customHeight="1" x14ac:dyDescent="0.2">
      <c r="A54" s="43"/>
      <c r="B54" s="45" t="s">
        <v>52</v>
      </c>
      <c r="C54" s="20"/>
      <c r="G54" s="20"/>
    </row>
    <row r="55" spans="1:8" ht="15" customHeight="1" x14ac:dyDescent="0.2">
      <c r="A55" s="43"/>
      <c r="B55" s="20"/>
      <c r="C55" s="46" t="s">
        <v>51</v>
      </c>
      <c r="D55" s="44" t="s">
        <v>72</v>
      </c>
      <c r="E55" s="47" t="s">
        <v>50</v>
      </c>
      <c r="G55" s="20"/>
    </row>
    <row r="56" spans="1:8" ht="15" customHeight="1" x14ac:dyDescent="0.2">
      <c r="A56" s="43"/>
      <c r="B56" s="20"/>
      <c r="C56" s="75" t="s">
        <v>75</v>
      </c>
      <c r="D56" s="75"/>
      <c r="E56" s="75"/>
      <c r="G56" s="20"/>
    </row>
    <row r="57" spans="1:8" ht="15" customHeight="1" x14ac:dyDescent="0.2">
      <c r="A57" s="43"/>
      <c r="B57" s="20"/>
      <c r="C57" s="20"/>
      <c r="D57" s="53" t="s">
        <v>73</v>
      </c>
      <c r="G57" s="20"/>
    </row>
    <row r="59" spans="1:8" ht="15" customHeight="1" x14ac:dyDescent="0.2">
      <c r="B59" s="63" t="s">
        <v>61</v>
      </c>
      <c r="C59" s="48" t="s">
        <v>62</v>
      </c>
      <c r="D59" s="48" t="s">
        <v>53</v>
      </c>
      <c r="E59" s="48" t="s">
        <v>54</v>
      </c>
    </row>
    <row r="60" spans="1:8" ht="15" customHeight="1" x14ac:dyDescent="0.2">
      <c r="B60" s="64"/>
      <c r="C60" s="48" t="s">
        <v>63</v>
      </c>
      <c r="D60" s="48" t="s">
        <v>58</v>
      </c>
      <c r="E60" s="34">
        <f>COUNTIF(F8:F51,"&lt;=19")</f>
        <v>44</v>
      </c>
    </row>
    <row r="61" spans="1:8" ht="15" customHeight="1" x14ac:dyDescent="0.2">
      <c r="B61" s="64"/>
      <c r="C61" s="48" t="s">
        <v>64</v>
      </c>
      <c r="D61" s="48" t="s">
        <v>57</v>
      </c>
      <c r="E61" s="34">
        <f>SUMPRODUCT((F8:F51&gt;=20)*(F8:F51&lt;=25))</f>
        <v>0</v>
      </c>
    </row>
    <row r="62" spans="1:8" ht="15" customHeight="1" x14ac:dyDescent="0.2">
      <c r="B62" s="64"/>
      <c r="C62" s="48" t="s">
        <v>65</v>
      </c>
      <c r="D62" s="48" t="s">
        <v>56</v>
      </c>
      <c r="E62" s="34">
        <f>SUMPRODUCT((F8:F51&gt;=26)*(F8:F51&lt;=31))</f>
        <v>0</v>
      </c>
    </row>
    <row r="63" spans="1:8" ht="15" customHeight="1" x14ac:dyDescent="0.2">
      <c r="B63" s="65"/>
      <c r="C63" s="48" t="s">
        <v>66</v>
      </c>
      <c r="D63" s="48" t="s">
        <v>55</v>
      </c>
      <c r="E63" s="34">
        <f>COUNTIF(F8:F51,"&gt;=32")</f>
        <v>0</v>
      </c>
    </row>
  </sheetData>
  <mergeCells count="10">
    <mergeCell ref="B59:B63"/>
    <mergeCell ref="A1:G1"/>
    <mergeCell ref="A2:G2"/>
    <mergeCell ref="A3:G3"/>
    <mergeCell ref="A6:A7"/>
    <mergeCell ref="B6:B7"/>
    <mergeCell ref="C6:C7"/>
    <mergeCell ref="D6:E6"/>
    <mergeCell ref="F6:F7"/>
    <mergeCell ref="C56:E56"/>
  </mergeCells>
  <pageMargins left="0.35" right="0.22" top="0.22" bottom="0.11811023622047245" header="0.11811023622047245" footer="0.11811023622047245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topLeftCell="A37" workbookViewId="0">
      <selection activeCell="B8" sqref="B8:C5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6" t="s">
        <v>765</v>
      </c>
      <c r="B1" s="66"/>
      <c r="C1" s="66"/>
      <c r="D1" s="66"/>
      <c r="E1" s="66"/>
      <c r="F1" s="66"/>
      <c r="G1" s="66"/>
      <c r="H1" s="12"/>
    </row>
    <row r="2" spans="1:8" s="4" customFormat="1" ht="21" x14ac:dyDescent="0.3">
      <c r="A2" s="66"/>
      <c r="B2" s="66"/>
      <c r="C2" s="66"/>
      <c r="D2" s="66"/>
      <c r="E2" s="66"/>
      <c r="F2" s="66"/>
      <c r="G2" s="66"/>
      <c r="H2" s="12"/>
    </row>
    <row r="3" spans="1:8" s="4" customFormat="1" ht="21" x14ac:dyDescent="0.3">
      <c r="A3" s="66" t="s">
        <v>74</v>
      </c>
      <c r="B3" s="66"/>
      <c r="C3" s="66"/>
      <c r="D3" s="66"/>
      <c r="E3" s="66"/>
      <c r="F3" s="66"/>
      <c r="G3" s="66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67" t="s">
        <v>0</v>
      </c>
      <c r="B6" s="69" t="s">
        <v>1</v>
      </c>
      <c r="C6" s="71" t="s">
        <v>2</v>
      </c>
      <c r="D6" s="73" t="s">
        <v>44</v>
      </c>
      <c r="E6" s="74"/>
      <c r="F6" s="67" t="s">
        <v>49</v>
      </c>
      <c r="G6" s="28" t="s">
        <v>45</v>
      </c>
      <c r="H6" s="13"/>
    </row>
    <row r="7" spans="1:8" s="3" customFormat="1" ht="88.5" customHeight="1" x14ac:dyDescent="0.2">
      <c r="A7" s="68"/>
      <c r="B7" s="70"/>
      <c r="C7" s="72"/>
      <c r="D7" s="52" t="s">
        <v>47</v>
      </c>
      <c r="E7" s="52" t="s">
        <v>48</v>
      </c>
      <c r="F7" s="68"/>
      <c r="G7" s="30" t="s">
        <v>46</v>
      </c>
      <c r="H7" s="14"/>
    </row>
    <row r="8" spans="1:8" s="3" customFormat="1" ht="19.5" customHeight="1" x14ac:dyDescent="0.3">
      <c r="A8" s="31">
        <v>1</v>
      </c>
      <c r="B8" s="119" t="s">
        <v>243</v>
      </c>
      <c r="C8" s="118" t="s">
        <v>322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4" t="s">
        <v>3</v>
      </c>
      <c r="B9" s="114" t="s">
        <v>323</v>
      </c>
      <c r="C9" s="115" t="s">
        <v>324</v>
      </c>
      <c r="D9" s="34"/>
      <c r="E9" s="35"/>
      <c r="F9" s="32">
        <f t="shared" ref="F9:F51" si="0">D9+E9</f>
        <v>0</v>
      </c>
      <c r="G9" s="33" t="str">
        <f t="shared" ref="G9:G51" si="1">IF(F9&gt;=20,"ผ่าน","ไม่ผ่าน")</f>
        <v>ไม่ผ่าน</v>
      </c>
      <c r="H9" s="14"/>
    </row>
    <row r="10" spans="1:8" s="3" customFormat="1" ht="15.6" customHeight="1" x14ac:dyDescent="0.3">
      <c r="A10" s="34" t="s">
        <v>4</v>
      </c>
      <c r="B10" s="114" t="s">
        <v>325</v>
      </c>
      <c r="C10" s="115" t="s">
        <v>326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x14ac:dyDescent="0.3">
      <c r="A11" s="34" t="s">
        <v>5</v>
      </c>
      <c r="B11" s="114" t="s">
        <v>327</v>
      </c>
      <c r="C11" s="115" t="s">
        <v>328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x14ac:dyDescent="0.3">
      <c r="A12" s="34" t="s">
        <v>6</v>
      </c>
      <c r="B12" s="112" t="s">
        <v>329</v>
      </c>
      <c r="C12" s="113" t="s">
        <v>330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x14ac:dyDescent="0.3">
      <c r="A13" s="34" t="s">
        <v>7</v>
      </c>
      <c r="B13" s="112" t="s">
        <v>331</v>
      </c>
      <c r="C13" s="113" t="s">
        <v>332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x14ac:dyDescent="0.3">
      <c r="A14" s="34" t="s">
        <v>8</v>
      </c>
      <c r="B14" s="112" t="s">
        <v>333</v>
      </c>
      <c r="C14" s="113" t="s">
        <v>334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x14ac:dyDescent="0.3">
      <c r="A15" s="34" t="s">
        <v>9</v>
      </c>
      <c r="B15" s="112" t="s">
        <v>335</v>
      </c>
      <c r="C15" s="113" t="s">
        <v>336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x14ac:dyDescent="0.3">
      <c r="A16" s="34" t="s">
        <v>10</v>
      </c>
      <c r="B16" s="112" t="s">
        <v>337</v>
      </c>
      <c r="C16" s="113" t="s">
        <v>338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x14ac:dyDescent="0.3">
      <c r="A17" s="34" t="s">
        <v>11</v>
      </c>
      <c r="B17" s="112" t="s">
        <v>339</v>
      </c>
      <c r="C17" s="113" t="s">
        <v>340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x14ac:dyDescent="0.3">
      <c r="A18" s="34" t="s">
        <v>12</v>
      </c>
      <c r="B18" s="114" t="s">
        <v>341</v>
      </c>
      <c r="C18" s="115" t="s">
        <v>342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x14ac:dyDescent="0.3">
      <c r="A19" s="34" t="s">
        <v>13</v>
      </c>
      <c r="B19" s="114" t="s">
        <v>129</v>
      </c>
      <c r="C19" s="115" t="s">
        <v>343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x14ac:dyDescent="0.3">
      <c r="A20" s="34" t="s">
        <v>14</v>
      </c>
      <c r="B20" s="114" t="s">
        <v>344</v>
      </c>
      <c r="C20" s="115" t="s">
        <v>345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x14ac:dyDescent="0.3">
      <c r="A21" s="34" t="s">
        <v>15</v>
      </c>
      <c r="B21" s="112" t="s">
        <v>346</v>
      </c>
      <c r="C21" s="113" t="s">
        <v>347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x14ac:dyDescent="0.3">
      <c r="A22" s="34" t="s">
        <v>16</v>
      </c>
      <c r="B22" s="112" t="s">
        <v>348</v>
      </c>
      <c r="C22" s="113" t="s">
        <v>349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x14ac:dyDescent="0.3">
      <c r="A23" s="34" t="s">
        <v>17</v>
      </c>
      <c r="B23" s="114" t="s">
        <v>350</v>
      </c>
      <c r="C23" s="115" t="s">
        <v>351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2" customFormat="1" ht="15.6" customHeight="1" x14ac:dyDescent="0.3">
      <c r="A24" s="34" t="s">
        <v>18</v>
      </c>
      <c r="B24" s="114" t="s">
        <v>352</v>
      </c>
      <c r="C24" s="115" t="s">
        <v>353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3" customFormat="1" ht="15.6" customHeight="1" x14ac:dyDescent="0.3">
      <c r="A25" s="34" t="s">
        <v>19</v>
      </c>
      <c r="B25" s="114" t="s">
        <v>354</v>
      </c>
      <c r="C25" s="115" t="s">
        <v>355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</row>
    <row r="26" spans="1:8" s="3" customFormat="1" ht="15.6" customHeight="1" x14ac:dyDescent="0.3">
      <c r="A26" s="34" t="s">
        <v>20</v>
      </c>
      <c r="B26" s="112" t="s">
        <v>356</v>
      </c>
      <c r="C26" s="113" t="s">
        <v>357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</row>
    <row r="27" spans="1:8" s="3" customFormat="1" ht="15.6" customHeight="1" x14ac:dyDescent="0.3">
      <c r="A27" s="34" t="s">
        <v>21</v>
      </c>
      <c r="B27" s="114" t="s">
        <v>358</v>
      </c>
      <c r="C27" s="115" t="s">
        <v>359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</row>
    <row r="28" spans="1:8" s="3" customFormat="1" ht="15.6" customHeight="1" x14ac:dyDescent="0.3">
      <c r="A28" s="34" t="s">
        <v>22</v>
      </c>
      <c r="B28" s="114" t="s">
        <v>360</v>
      </c>
      <c r="C28" s="115" t="s">
        <v>361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</row>
    <row r="29" spans="1:8" s="3" customFormat="1" ht="15.6" customHeight="1" x14ac:dyDescent="0.3">
      <c r="A29" s="34" t="s">
        <v>23</v>
      </c>
      <c r="B29" s="112" t="s">
        <v>362</v>
      </c>
      <c r="C29" s="113" t="s">
        <v>363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8" s="3" customFormat="1" ht="15.6" customHeight="1" x14ac:dyDescent="0.3">
      <c r="A30" s="34" t="s">
        <v>24</v>
      </c>
      <c r="B30" s="114" t="s">
        <v>364</v>
      </c>
      <c r="C30" s="115" t="s">
        <v>365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</row>
    <row r="31" spans="1:8" s="3" customFormat="1" ht="15.6" customHeight="1" x14ac:dyDescent="0.3">
      <c r="A31" s="34" t="s">
        <v>25</v>
      </c>
      <c r="B31" s="112" t="s">
        <v>366</v>
      </c>
      <c r="C31" s="113" t="s">
        <v>367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</row>
    <row r="32" spans="1:8" s="3" customFormat="1" ht="15.6" customHeight="1" x14ac:dyDescent="0.3">
      <c r="A32" s="34" t="s">
        <v>26</v>
      </c>
      <c r="B32" s="114" t="s">
        <v>368</v>
      </c>
      <c r="C32" s="115" t="s">
        <v>369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</row>
    <row r="33" spans="1:8" s="3" customFormat="1" ht="15.6" customHeight="1" x14ac:dyDescent="0.3">
      <c r="A33" s="34" t="s">
        <v>27</v>
      </c>
      <c r="B33" s="114" t="s">
        <v>370</v>
      </c>
      <c r="C33" s="115" t="s">
        <v>371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</row>
    <row r="34" spans="1:8" s="3" customFormat="1" ht="15.6" customHeight="1" x14ac:dyDescent="0.3">
      <c r="A34" s="34" t="s">
        <v>28</v>
      </c>
      <c r="B34" s="112" t="s">
        <v>372</v>
      </c>
      <c r="C34" s="113" t="s">
        <v>373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</row>
    <row r="35" spans="1:8" s="3" customFormat="1" ht="15.6" customHeight="1" x14ac:dyDescent="0.3">
      <c r="A35" s="34" t="s">
        <v>29</v>
      </c>
      <c r="B35" s="110" t="s">
        <v>374</v>
      </c>
      <c r="C35" s="111" t="s">
        <v>375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</row>
    <row r="36" spans="1:8" s="3" customFormat="1" ht="15.6" customHeight="1" x14ac:dyDescent="0.3">
      <c r="A36" s="34" t="s">
        <v>30</v>
      </c>
      <c r="B36" s="114" t="s">
        <v>132</v>
      </c>
      <c r="C36" s="115" t="s">
        <v>376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</row>
    <row r="37" spans="1:8" s="3" customFormat="1" ht="15.6" customHeight="1" x14ac:dyDescent="0.3">
      <c r="A37" s="34" t="s">
        <v>31</v>
      </c>
      <c r="B37" s="112" t="s">
        <v>377</v>
      </c>
      <c r="C37" s="113" t="s">
        <v>378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</row>
    <row r="38" spans="1:8" s="3" customFormat="1" ht="15.6" customHeight="1" x14ac:dyDescent="0.3">
      <c r="A38" s="34" t="s">
        <v>32</v>
      </c>
      <c r="B38" s="114" t="s">
        <v>379</v>
      </c>
      <c r="C38" s="115" t="s">
        <v>380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</row>
    <row r="39" spans="1:8" s="3" customFormat="1" ht="15.6" customHeight="1" x14ac:dyDescent="0.3">
      <c r="A39" s="34" t="s">
        <v>33</v>
      </c>
      <c r="B39" s="114" t="s">
        <v>381</v>
      </c>
      <c r="C39" s="115" t="s">
        <v>382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</row>
    <row r="40" spans="1:8" s="3" customFormat="1" ht="15.6" customHeight="1" x14ac:dyDescent="0.3">
      <c r="A40" s="34" t="s">
        <v>34</v>
      </c>
      <c r="B40" s="114" t="s">
        <v>383</v>
      </c>
      <c r="C40" s="115" t="s">
        <v>384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</row>
    <row r="41" spans="1:8" s="3" customFormat="1" ht="15.6" customHeight="1" x14ac:dyDescent="0.3">
      <c r="A41" s="34" t="s">
        <v>35</v>
      </c>
      <c r="B41" s="114" t="s">
        <v>385</v>
      </c>
      <c r="C41" s="115" t="s">
        <v>386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</row>
    <row r="42" spans="1:8" s="3" customFormat="1" ht="15.6" customHeight="1" x14ac:dyDescent="0.3">
      <c r="A42" s="34" t="s">
        <v>36</v>
      </c>
      <c r="B42" s="112" t="s">
        <v>387</v>
      </c>
      <c r="C42" s="113" t="s">
        <v>388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</row>
    <row r="43" spans="1:8" s="3" customFormat="1" ht="15.6" customHeight="1" x14ac:dyDescent="0.3">
      <c r="A43" s="34" t="s">
        <v>37</v>
      </c>
      <c r="B43" s="114" t="s">
        <v>389</v>
      </c>
      <c r="C43" s="115" t="s">
        <v>390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</row>
    <row r="44" spans="1:8" s="3" customFormat="1" ht="15.6" customHeight="1" x14ac:dyDescent="0.3">
      <c r="A44" s="34" t="s">
        <v>38</v>
      </c>
      <c r="B44" s="114" t="s">
        <v>391</v>
      </c>
      <c r="C44" s="115" t="s">
        <v>392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</row>
    <row r="45" spans="1:8" s="3" customFormat="1" ht="15.6" customHeight="1" x14ac:dyDescent="0.3">
      <c r="A45" s="34" t="s">
        <v>39</v>
      </c>
      <c r="B45" s="114" t="s">
        <v>393</v>
      </c>
      <c r="C45" s="115" t="s">
        <v>394</v>
      </c>
      <c r="D45" s="34"/>
      <c r="E45" s="35"/>
      <c r="F45" s="32">
        <f t="shared" si="0"/>
        <v>0</v>
      </c>
      <c r="G45" s="33" t="str">
        <f t="shared" si="1"/>
        <v>ไม่ผ่าน</v>
      </c>
      <c r="H45" s="14"/>
    </row>
    <row r="46" spans="1:8" ht="18" customHeight="1" x14ac:dyDescent="0.3">
      <c r="A46" s="34" t="s">
        <v>40</v>
      </c>
      <c r="B46" s="114" t="s">
        <v>395</v>
      </c>
      <c r="C46" s="115" t="s">
        <v>396</v>
      </c>
      <c r="D46" s="34"/>
      <c r="E46" s="35"/>
      <c r="F46" s="32">
        <f t="shared" si="0"/>
        <v>0</v>
      </c>
      <c r="G46" s="33" t="str">
        <f t="shared" si="1"/>
        <v>ไม่ผ่าน</v>
      </c>
      <c r="H46" s="14"/>
    </row>
    <row r="47" spans="1:8" s="5" customFormat="1" ht="17.25" customHeight="1" x14ac:dyDescent="0.3">
      <c r="A47" s="34" t="s">
        <v>67</v>
      </c>
      <c r="B47" s="112" t="s">
        <v>397</v>
      </c>
      <c r="C47" s="113" t="s">
        <v>398</v>
      </c>
      <c r="D47" s="34"/>
      <c r="E47" s="35"/>
      <c r="F47" s="32">
        <f t="shared" si="0"/>
        <v>0</v>
      </c>
      <c r="G47" s="33" t="str">
        <f t="shared" si="1"/>
        <v>ไม่ผ่าน</v>
      </c>
      <c r="H47" s="14"/>
    </row>
    <row r="48" spans="1:8" ht="14.25" customHeight="1" x14ac:dyDescent="0.3">
      <c r="A48" s="34" t="s">
        <v>68</v>
      </c>
      <c r="B48" s="114" t="s">
        <v>399</v>
      </c>
      <c r="C48" s="115" t="s">
        <v>400</v>
      </c>
      <c r="D48" s="34"/>
      <c r="E48" s="35"/>
      <c r="F48" s="32">
        <f t="shared" si="0"/>
        <v>0</v>
      </c>
      <c r="G48" s="33" t="str">
        <f t="shared" si="1"/>
        <v>ไม่ผ่าน</v>
      </c>
      <c r="H48" s="14"/>
    </row>
    <row r="49" spans="1:8" ht="14.25" customHeight="1" x14ac:dyDescent="0.3">
      <c r="A49" s="34" t="s">
        <v>69</v>
      </c>
      <c r="B49" s="112" t="s">
        <v>401</v>
      </c>
      <c r="C49" s="113" t="s">
        <v>402</v>
      </c>
      <c r="D49" s="34"/>
      <c r="E49" s="35"/>
      <c r="F49" s="32">
        <f t="shared" ref="F49:F51" si="2">D49+E49</f>
        <v>0</v>
      </c>
      <c r="G49" s="33" t="str">
        <f t="shared" ref="G49:G51" si="3">IF(F49&gt;=20,"ผ่าน","ไม่ผ่าน")</f>
        <v>ไม่ผ่าน</v>
      </c>
      <c r="H49" s="14"/>
    </row>
    <row r="50" spans="1:8" ht="15" customHeight="1" x14ac:dyDescent="0.3">
      <c r="A50" s="34" t="s">
        <v>70</v>
      </c>
      <c r="B50" s="112" t="s">
        <v>403</v>
      </c>
      <c r="C50" s="113" t="s">
        <v>404</v>
      </c>
      <c r="D50" s="34"/>
      <c r="E50" s="35"/>
      <c r="F50" s="32">
        <f t="shared" si="2"/>
        <v>0</v>
      </c>
      <c r="G50" s="33" t="str">
        <f t="shared" si="3"/>
        <v>ไม่ผ่าน</v>
      </c>
      <c r="H50" s="14"/>
    </row>
    <row r="51" spans="1:8" ht="15" customHeight="1" x14ac:dyDescent="0.3">
      <c r="A51" s="34" t="s">
        <v>71</v>
      </c>
      <c r="B51" s="116" t="s">
        <v>766</v>
      </c>
      <c r="C51" s="117" t="s">
        <v>767</v>
      </c>
      <c r="D51" s="34"/>
      <c r="E51" s="35"/>
      <c r="F51" s="32">
        <f t="shared" si="2"/>
        <v>0</v>
      </c>
      <c r="G51" s="33" t="str">
        <f t="shared" si="3"/>
        <v>ไม่ผ่าน</v>
      </c>
      <c r="H51" s="14"/>
    </row>
    <row r="52" spans="1:8" ht="15" customHeight="1" x14ac:dyDescent="0.2">
      <c r="A52" s="36"/>
      <c r="B52" s="37" t="s">
        <v>41</v>
      </c>
      <c r="C52" s="38"/>
      <c r="D52" s="39"/>
      <c r="E52" s="39"/>
      <c r="F52" s="28" t="s">
        <v>59</v>
      </c>
      <c r="G52" s="34">
        <f>COUNTIF(G8:G51,"ผ่าน")</f>
        <v>0</v>
      </c>
      <c r="H52" s="14"/>
    </row>
    <row r="53" spans="1:8" ht="15" customHeight="1" x14ac:dyDescent="0.2">
      <c r="A53" s="40"/>
      <c r="B53" s="41"/>
      <c r="C53" s="41"/>
      <c r="D53" s="42"/>
      <c r="E53" s="42"/>
      <c r="F53" s="28" t="s">
        <v>60</v>
      </c>
      <c r="G53" s="49">
        <f>COUNTIF(G8:G51,"ไม่ผ่าน")</f>
        <v>44</v>
      </c>
    </row>
    <row r="54" spans="1:8" ht="15" customHeight="1" x14ac:dyDescent="0.2">
      <c r="A54" s="43"/>
      <c r="B54" s="45" t="s">
        <v>52</v>
      </c>
      <c r="C54" s="20"/>
      <c r="G54" s="20"/>
    </row>
    <row r="55" spans="1:8" ht="15" customHeight="1" x14ac:dyDescent="0.2">
      <c r="A55" s="43"/>
      <c r="B55" s="20"/>
      <c r="C55" s="46" t="s">
        <v>51</v>
      </c>
      <c r="D55" s="44" t="s">
        <v>72</v>
      </c>
      <c r="E55" s="47" t="s">
        <v>50</v>
      </c>
      <c r="G55" s="20"/>
    </row>
    <row r="56" spans="1:8" ht="15" customHeight="1" x14ac:dyDescent="0.2">
      <c r="A56" s="43"/>
      <c r="B56" s="20"/>
      <c r="C56" s="75" t="s">
        <v>75</v>
      </c>
      <c r="D56" s="75"/>
      <c r="E56" s="75"/>
      <c r="G56" s="20"/>
    </row>
    <row r="57" spans="1:8" ht="15" customHeight="1" x14ac:dyDescent="0.2">
      <c r="A57" s="43"/>
      <c r="B57" s="20"/>
      <c r="C57" s="20"/>
      <c r="D57" s="53" t="s">
        <v>73</v>
      </c>
      <c r="G57" s="20"/>
    </row>
    <row r="59" spans="1:8" ht="15" customHeight="1" x14ac:dyDescent="0.2">
      <c r="B59" s="63" t="s">
        <v>61</v>
      </c>
      <c r="C59" s="48" t="s">
        <v>62</v>
      </c>
      <c r="D59" s="48" t="s">
        <v>53</v>
      </c>
      <c r="E59" s="48" t="s">
        <v>54</v>
      </c>
    </row>
    <row r="60" spans="1:8" ht="15" customHeight="1" x14ac:dyDescent="0.2">
      <c r="B60" s="64"/>
      <c r="C60" s="48" t="s">
        <v>63</v>
      </c>
      <c r="D60" s="48" t="s">
        <v>58</v>
      </c>
      <c r="E60" s="34">
        <f>COUNTIF(F8:F51,"&lt;=19")</f>
        <v>44</v>
      </c>
    </row>
    <row r="61" spans="1:8" ht="15" customHeight="1" x14ac:dyDescent="0.2">
      <c r="B61" s="64"/>
      <c r="C61" s="48" t="s">
        <v>64</v>
      </c>
      <c r="D61" s="48" t="s">
        <v>57</v>
      </c>
      <c r="E61" s="34">
        <f>SUMPRODUCT((F8:F51&gt;=20)*(F8:F51&lt;=25))</f>
        <v>0</v>
      </c>
    </row>
    <row r="62" spans="1:8" ht="15" customHeight="1" x14ac:dyDescent="0.2">
      <c r="B62" s="64"/>
      <c r="C62" s="48" t="s">
        <v>65</v>
      </c>
      <c r="D62" s="48" t="s">
        <v>56</v>
      </c>
      <c r="E62" s="34">
        <f>SUMPRODUCT((F8:F51&gt;=26)*(F8:F51&lt;=31))</f>
        <v>0</v>
      </c>
    </row>
    <row r="63" spans="1:8" ht="15" customHeight="1" x14ac:dyDescent="0.2">
      <c r="B63" s="65"/>
      <c r="C63" s="48" t="s">
        <v>66</v>
      </c>
      <c r="D63" s="48" t="s">
        <v>55</v>
      </c>
      <c r="E63" s="34">
        <f>COUNTIF(F8:F51,"&gt;=32")</f>
        <v>0</v>
      </c>
    </row>
  </sheetData>
  <mergeCells count="10">
    <mergeCell ref="C56:E56"/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view="pageLayout" zoomScale="71" zoomScalePageLayoutView="71" workbookViewId="0">
      <selection activeCell="B8" sqref="B8:C19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6" t="s">
        <v>763</v>
      </c>
      <c r="B1" s="66"/>
      <c r="C1" s="66"/>
      <c r="D1" s="66"/>
      <c r="E1" s="66"/>
      <c r="F1" s="66"/>
      <c r="G1" s="66"/>
      <c r="H1" s="12"/>
    </row>
    <row r="2" spans="1:8" s="4" customFormat="1" ht="21" x14ac:dyDescent="0.3">
      <c r="A2" s="66"/>
      <c r="B2" s="66"/>
      <c r="C2" s="66"/>
      <c r="D2" s="66"/>
      <c r="E2" s="66"/>
      <c r="F2" s="66"/>
      <c r="G2" s="66"/>
      <c r="H2" s="12"/>
    </row>
    <row r="3" spans="1:8" s="4" customFormat="1" ht="21" x14ac:dyDescent="0.3">
      <c r="A3" s="66" t="s">
        <v>74</v>
      </c>
      <c r="B3" s="66"/>
      <c r="C3" s="66"/>
      <c r="D3" s="66"/>
      <c r="E3" s="66"/>
      <c r="F3" s="66"/>
      <c r="G3" s="66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67" t="s">
        <v>0</v>
      </c>
      <c r="B6" s="69" t="s">
        <v>1</v>
      </c>
      <c r="C6" s="71" t="s">
        <v>2</v>
      </c>
      <c r="D6" s="73" t="s">
        <v>44</v>
      </c>
      <c r="E6" s="74"/>
      <c r="F6" s="67" t="s">
        <v>49</v>
      </c>
      <c r="G6" s="28" t="s">
        <v>45</v>
      </c>
      <c r="H6" s="13"/>
    </row>
    <row r="7" spans="1:8" s="3" customFormat="1" ht="88.5" customHeight="1" x14ac:dyDescent="0.2">
      <c r="A7" s="68"/>
      <c r="B7" s="70"/>
      <c r="C7" s="72"/>
      <c r="D7" s="52" t="s">
        <v>47</v>
      </c>
      <c r="E7" s="52" t="s">
        <v>48</v>
      </c>
      <c r="F7" s="68"/>
      <c r="G7" s="30" t="s">
        <v>46</v>
      </c>
      <c r="H7" s="14"/>
    </row>
    <row r="8" spans="1:8" s="3" customFormat="1" ht="19.5" customHeight="1" x14ac:dyDescent="0.3">
      <c r="A8" s="31">
        <v>1</v>
      </c>
      <c r="B8" s="108" t="s">
        <v>764</v>
      </c>
      <c r="C8" s="109" t="s">
        <v>405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4" t="s">
        <v>3</v>
      </c>
      <c r="B9" s="108" t="s">
        <v>406</v>
      </c>
      <c r="C9" s="109" t="s">
        <v>407</v>
      </c>
      <c r="D9" s="34"/>
      <c r="E9" s="35"/>
      <c r="F9" s="32">
        <f t="shared" ref="F9:F19" si="0">D9+E9</f>
        <v>0</v>
      </c>
      <c r="G9" s="33" t="str">
        <f t="shared" ref="G9:G19" si="1">IF(F9&gt;=20,"ผ่าน","ไม่ผ่าน")</f>
        <v>ไม่ผ่าน</v>
      </c>
      <c r="H9" s="14"/>
    </row>
    <row r="10" spans="1:8" s="3" customFormat="1" ht="15.6" customHeight="1" x14ac:dyDescent="0.3">
      <c r="A10" s="34" t="s">
        <v>4</v>
      </c>
      <c r="B10" s="106" t="s">
        <v>408</v>
      </c>
      <c r="C10" s="107" t="s">
        <v>409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x14ac:dyDescent="0.3">
      <c r="A11" s="34" t="s">
        <v>5</v>
      </c>
      <c r="B11" s="108" t="s">
        <v>410</v>
      </c>
      <c r="C11" s="109" t="s">
        <v>411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x14ac:dyDescent="0.3">
      <c r="A12" s="34" t="s">
        <v>6</v>
      </c>
      <c r="B12" s="108" t="s">
        <v>393</v>
      </c>
      <c r="C12" s="109" t="s">
        <v>412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x14ac:dyDescent="0.3">
      <c r="A13" s="34" t="s">
        <v>7</v>
      </c>
      <c r="B13" s="108" t="s">
        <v>413</v>
      </c>
      <c r="C13" s="109" t="s">
        <v>414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x14ac:dyDescent="0.3">
      <c r="A14" s="34" t="s">
        <v>8</v>
      </c>
      <c r="B14" s="106" t="s">
        <v>415</v>
      </c>
      <c r="C14" s="107" t="s">
        <v>416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x14ac:dyDescent="0.3">
      <c r="A15" s="34" t="s">
        <v>9</v>
      </c>
      <c r="B15" s="106" t="s">
        <v>417</v>
      </c>
      <c r="C15" s="107" t="s">
        <v>418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x14ac:dyDescent="0.3">
      <c r="A16" s="34" t="s">
        <v>10</v>
      </c>
      <c r="B16" s="108" t="s">
        <v>419</v>
      </c>
      <c r="C16" s="109" t="s">
        <v>420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x14ac:dyDescent="0.3">
      <c r="A17" s="34" t="s">
        <v>11</v>
      </c>
      <c r="B17" s="106" t="s">
        <v>421</v>
      </c>
      <c r="C17" s="107" t="s">
        <v>422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x14ac:dyDescent="0.3">
      <c r="A18" s="34" t="s">
        <v>12</v>
      </c>
      <c r="B18" s="106" t="s">
        <v>423</v>
      </c>
      <c r="C18" s="107" t="s">
        <v>424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x14ac:dyDescent="0.3">
      <c r="A19" s="34" t="s">
        <v>13</v>
      </c>
      <c r="B19" s="106" t="s">
        <v>425</v>
      </c>
      <c r="C19" s="107" t="s">
        <v>426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ht="15" customHeight="1" x14ac:dyDescent="0.2">
      <c r="A20" s="36"/>
      <c r="B20" s="37" t="s">
        <v>41</v>
      </c>
      <c r="C20" s="38"/>
      <c r="D20" s="39"/>
      <c r="E20" s="39"/>
      <c r="F20" s="28" t="s">
        <v>59</v>
      </c>
      <c r="G20" s="34">
        <f>COUNTIF(G8:G19,"ผ่าน")</f>
        <v>0</v>
      </c>
      <c r="H20" s="14"/>
    </row>
    <row r="21" spans="1:8" ht="15" customHeight="1" x14ac:dyDescent="0.2">
      <c r="A21" s="40"/>
      <c r="B21" s="41"/>
      <c r="C21" s="41"/>
      <c r="D21" s="42"/>
      <c r="E21" s="42"/>
      <c r="F21" s="28" t="s">
        <v>60</v>
      </c>
      <c r="G21" s="49">
        <f>COUNTIF(G8:G19,"ไม่ผ่าน")</f>
        <v>12</v>
      </c>
    </row>
    <row r="22" spans="1:8" ht="15" customHeight="1" x14ac:dyDescent="0.2">
      <c r="A22" s="43"/>
      <c r="B22" s="45" t="s">
        <v>52</v>
      </c>
      <c r="C22" s="20"/>
      <c r="G22" s="20"/>
    </row>
    <row r="23" spans="1:8" ht="15" customHeight="1" x14ac:dyDescent="0.2">
      <c r="A23" s="43"/>
      <c r="B23" s="20"/>
      <c r="C23" s="46" t="s">
        <v>51</v>
      </c>
      <c r="D23" s="44" t="s">
        <v>72</v>
      </c>
      <c r="E23" s="47" t="s">
        <v>50</v>
      </c>
      <c r="G23" s="20"/>
    </row>
    <row r="24" spans="1:8" ht="15" customHeight="1" x14ac:dyDescent="0.2">
      <c r="A24" s="43"/>
      <c r="B24" s="20"/>
      <c r="C24" s="75" t="s">
        <v>75</v>
      </c>
      <c r="D24" s="75"/>
      <c r="E24" s="75"/>
      <c r="G24" s="20"/>
    </row>
    <row r="25" spans="1:8" ht="15" customHeight="1" x14ac:dyDescent="0.2">
      <c r="A25" s="43"/>
      <c r="B25" s="20"/>
      <c r="C25" s="20"/>
      <c r="D25" s="53" t="s">
        <v>73</v>
      </c>
      <c r="G25" s="20"/>
    </row>
    <row r="27" spans="1:8" ht="15" customHeight="1" x14ac:dyDescent="0.2">
      <c r="B27" s="63" t="s">
        <v>61</v>
      </c>
      <c r="C27" s="48" t="s">
        <v>62</v>
      </c>
      <c r="D27" s="48" t="s">
        <v>53</v>
      </c>
      <c r="E27" s="48" t="s">
        <v>54</v>
      </c>
    </row>
    <row r="28" spans="1:8" ht="15" customHeight="1" x14ac:dyDescent="0.2">
      <c r="B28" s="64"/>
      <c r="C28" s="48" t="s">
        <v>63</v>
      </c>
      <c r="D28" s="48" t="s">
        <v>58</v>
      </c>
      <c r="E28" s="34">
        <f>COUNTIF(F8:F19,"&lt;=19")</f>
        <v>12</v>
      </c>
    </row>
    <row r="29" spans="1:8" ht="15" customHeight="1" x14ac:dyDescent="0.2">
      <c r="B29" s="64"/>
      <c r="C29" s="48" t="s">
        <v>64</v>
      </c>
      <c r="D29" s="48" t="s">
        <v>57</v>
      </c>
      <c r="E29" s="34">
        <f>SUMPRODUCT((F8:F19&gt;=20)*(F8:F19&lt;=25))</f>
        <v>0</v>
      </c>
    </row>
    <row r="30" spans="1:8" ht="15" customHeight="1" x14ac:dyDescent="0.2">
      <c r="B30" s="64"/>
      <c r="C30" s="48" t="s">
        <v>65</v>
      </c>
      <c r="D30" s="48" t="s">
        <v>56</v>
      </c>
      <c r="E30" s="34">
        <f>SUMPRODUCT((F8:F19&gt;=26)*(F8:F19&lt;=31))</f>
        <v>0</v>
      </c>
    </row>
    <row r="31" spans="1:8" ht="15" customHeight="1" x14ac:dyDescent="0.2">
      <c r="B31" s="65"/>
      <c r="C31" s="48" t="s">
        <v>66</v>
      </c>
      <c r="D31" s="48" t="s">
        <v>55</v>
      </c>
      <c r="E31" s="34">
        <f>COUNTIF(F8:F19,"&gt;=32")</f>
        <v>0</v>
      </c>
    </row>
  </sheetData>
  <mergeCells count="10">
    <mergeCell ref="C24:E24"/>
    <mergeCell ref="B27:B31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view="pageLayout" topLeftCell="A30" workbookViewId="0">
      <selection activeCell="A45" sqref="A45:XFD46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6" t="s">
        <v>762</v>
      </c>
      <c r="B1" s="66"/>
      <c r="C1" s="66"/>
      <c r="D1" s="66"/>
      <c r="E1" s="66"/>
      <c r="F1" s="66"/>
      <c r="G1" s="66"/>
      <c r="H1" s="12"/>
    </row>
    <row r="2" spans="1:8" s="4" customFormat="1" ht="21" x14ac:dyDescent="0.3">
      <c r="A2" s="66"/>
      <c r="B2" s="66"/>
      <c r="C2" s="66"/>
      <c r="D2" s="66"/>
      <c r="E2" s="66"/>
      <c r="F2" s="66"/>
      <c r="G2" s="66"/>
      <c r="H2" s="12"/>
    </row>
    <row r="3" spans="1:8" s="4" customFormat="1" ht="21" x14ac:dyDescent="0.3">
      <c r="A3" s="66" t="s">
        <v>74</v>
      </c>
      <c r="B3" s="66"/>
      <c r="C3" s="66"/>
      <c r="D3" s="66"/>
      <c r="E3" s="66"/>
      <c r="F3" s="66"/>
      <c r="G3" s="66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67" t="s">
        <v>0</v>
      </c>
      <c r="B6" s="69" t="s">
        <v>1</v>
      </c>
      <c r="C6" s="71" t="s">
        <v>2</v>
      </c>
      <c r="D6" s="73" t="s">
        <v>44</v>
      </c>
      <c r="E6" s="74"/>
      <c r="F6" s="67" t="s">
        <v>49</v>
      </c>
      <c r="G6" s="28" t="s">
        <v>45</v>
      </c>
      <c r="H6" s="13"/>
    </row>
    <row r="7" spans="1:8" s="3" customFormat="1" ht="88.5" customHeight="1" x14ac:dyDescent="0.2">
      <c r="A7" s="68"/>
      <c r="B7" s="70"/>
      <c r="C7" s="72"/>
      <c r="D7" s="52" t="s">
        <v>47</v>
      </c>
      <c r="E7" s="52" t="s">
        <v>48</v>
      </c>
      <c r="F7" s="68"/>
      <c r="G7" s="30" t="s">
        <v>46</v>
      </c>
      <c r="H7" s="14"/>
    </row>
    <row r="8" spans="1:8" s="3" customFormat="1" ht="19.5" customHeight="1" x14ac:dyDescent="0.3">
      <c r="A8" s="31">
        <v>1</v>
      </c>
      <c r="B8" s="99" t="s">
        <v>427</v>
      </c>
      <c r="C8" s="102" t="s">
        <v>428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4" t="s">
        <v>3</v>
      </c>
      <c r="B9" s="100" t="s">
        <v>429</v>
      </c>
      <c r="C9" s="103" t="s">
        <v>430</v>
      </c>
      <c r="D9" s="34"/>
      <c r="E9" s="35"/>
      <c r="F9" s="32">
        <f t="shared" ref="F9:F44" si="0">D9+E9</f>
        <v>0</v>
      </c>
      <c r="G9" s="33" t="str">
        <f t="shared" ref="G9:G44" si="1">IF(F9&gt;=20,"ผ่าน","ไม่ผ่าน")</f>
        <v>ไม่ผ่าน</v>
      </c>
      <c r="H9" s="14"/>
    </row>
    <row r="10" spans="1:8" s="3" customFormat="1" ht="15.6" customHeight="1" x14ac:dyDescent="0.3">
      <c r="A10" s="34" t="s">
        <v>4</v>
      </c>
      <c r="B10" s="99" t="s">
        <v>431</v>
      </c>
      <c r="C10" s="102" t="s">
        <v>432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x14ac:dyDescent="0.3">
      <c r="A11" s="34" t="s">
        <v>5</v>
      </c>
      <c r="B11" s="99" t="s">
        <v>433</v>
      </c>
      <c r="C11" s="102" t="s">
        <v>434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x14ac:dyDescent="0.3">
      <c r="A12" s="34" t="s">
        <v>6</v>
      </c>
      <c r="B12" s="99" t="s">
        <v>435</v>
      </c>
      <c r="C12" s="102" t="s">
        <v>436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x14ac:dyDescent="0.3">
      <c r="A13" s="34" t="s">
        <v>7</v>
      </c>
      <c r="B13" s="100" t="s">
        <v>437</v>
      </c>
      <c r="C13" s="103" t="s">
        <v>438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x14ac:dyDescent="0.3">
      <c r="A14" s="34" t="s">
        <v>8</v>
      </c>
      <c r="B14" s="99" t="s">
        <v>439</v>
      </c>
      <c r="C14" s="102" t="s">
        <v>440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x14ac:dyDescent="0.3">
      <c r="A15" s="34" t="s">
        <v>9</v>
      </c>
      <c r="B15" s="99" t="s">
        <v>441</v>
      </c>
      <c r="C15" s="102" t="s">
        <v>442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x14ac:dyDescent="0.3">
      <c r="A16" s="34" t="s">
        <v>10</v>
      </c>
      <c r="B16" s="104" t="s">
        <v>443</v>
      </c>
      <c r="C16" s="105" t="s">
        <v>444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x14ac:dyDescent="0.3">
      <c r="A17" s="34" t="s">
        <v>11</v>
      </c>
      <c r="B17" s="100" t="s">
        <v>445</v>
      </c>
      <c r="C17" s="103" t="s">
        <v>369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x14ac:dyDescent="0.3">
      <c r="A18" s="34" t="s">
        <v>12</v>
      </c>
      <c r="B18" s="99" t="s">
        <v>446</v>
      </c>
      <c r="C18" s="102" t="s">
        <v>447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x14ac:dyDescent="0.3">
      <c r="A19" s="34" t="s">
        <v>13</v>
      </c>
      <c r="B19" s="99" t="s">
        <v>448</v>
      </c>
      <c r="C19" s="102" t="s">
        <v>449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x14ac:dyDescent="0.3">
      <c r="A20" s="34" t="s">
        <v>14</v>
      </c>
      <c r="B20" s="100" t="s">
        <v>450</v>
      </c>
      <c r="C20" s="103" t="s">
        <v>451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x14ac:dyDescent="0.3">
      <c r="A21" s="34" t="s">
        <v>15</v>
      </c>
      <c r="B21" s="100" t="s">
        <v>452</v>
      </c>
      <c r="C21" s="103" t="s">
        <v>453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x14ac:dyDescent="0.3">
      <c r="A22" s="34" t="s">
        <v>16</v>
      </c>
      <c r="B22" s="100" t="s">
        <v>454</v>
      </c>
      <c r="C22" s="103" t="s">
        <v>455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x14ac:dyDescent="0.3">
      <c r="A23" s="34" t="s">
        <v>17</v>
      </c>
      <c r="B23" s="100" t="s">
        <v>456</v>
      </c>
      <c r="C23" s="103" t="s">
        <v>457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3" customFormat="1" ht="15.6" customHeight="1" x14ac:dyDescent="0.3">
      <c r="A24" s="34" t="s">
        <v>18</v>
      </c>
      <c r="B24" s="100" t="s">
        <v>458</v>
      </c>
      <c r="C24" s="103" t="s">
        <v>459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2" customFormat="1" ht="15.6" customHeight="1" x14ac:dyDescent="0.3">
      <c r="A25" s="34" t="s">
        <v>19</v>
      </c>
      <c r="B25" s="100" t="s">
        <v>460</v>
      </c>
      <c r="C25" s="103" t="s">
        <v>461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</row>
    <row r="26" spans="1:8" s="3" customFormat="1" ht="15.6" customHeight="1" x14ac:dyDescent="0.3">
      <c r="A26" s="34" t="s">
        <v>20</v>
      </c>
      <c r="B26" s="99" t="s">
        <v>462</v>
      </c>
      <c r="C26" s="102" t="s">
        <v>463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</row>
    <row r="27" spans="1:8" s="3" customFormat="1" ht="15.6" customHeight="1" x14ac:dyDescent="0.3">
      <c r="A27" s="34" t="s">
        <v>21</v>
      </c>
      <c r="B27" s="99" t="s">
        <v>464</v>
      </c>
      <c r="C27" s="102" t="s">
        <v>465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</row>
    <row r="28" spans="1:8" s="3" customFormat="1" ht="15.6" customHeight="1" x14ac:dyDescent="0.3">
      <c r="A28" s="34" t="s">
        <v>22</v>
      </c>
      <c r="B28" s="100" t="s">
        <v>466</v>
      </c>
      <c r="C28" s="103" t="s">
        <v>467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</row>
    <row r="29" spans="1:8" s="3" customFormat="1" ht="15.6" customHeight="1" x14ac:dyDescent="0.3">
      <c r="A29" s="34" t="s">
        <v>23</v>
      </c>
      <c r="B29" s="99" t="s">
        <v>468</v>
      </c>
      <c r="C29" s="102" t="s">
        <v>469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8" s="3" customFormat="1" ht="15.6" customHeight="1" x14ac:dyDescent="0.3">
      <c r="A30" s="34" t="s">
        <v>24</v>
      </c>
      <c r="B30" s="100" t="s">
        <v>132</v>
      </c>
      <c r="C30" s="103" t="s">
        <v>470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</row>
    <row r="31" spans="1:8" s="3" customFormat="1" ht="15.6" customHeight="1" x14ac:dyDescent="0.3">
      <c r="A31" s="34" t="s">
        <v>25</v>
      </c>
      <c r="B31" s="100" t="s">
        <v>471</v>
      </c>
      <c r="C31" s="103" t="s">
        <v>396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</row>
    <row r="32" spans="1:8" s="3" customFormat="1" ht="15.6" customHeight="1" x14ac:dyDescent="0.3">
      <c r="A32" s="34" t="s">
        <v>26</v>
      </c>
      <c r="B32" s="100" t="s">
        <v>472</v>
      </c>
      <c r="C32" s="103" t="s">
        <v>473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</row>
    <row r="33" spans="1:8" s="3" customFormat="1" ht="15.6" customHeight="1" x14ac:dyDescent="0.3">
      <c r="A33" s="34" t="s">
        <v>27</v>
      </c>
      <c r="B33" s="100" t="s">
        <v>474</v>
      </c>
      <c r="C33" s="103" t="s">
        <v>475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</row>
    <row r="34" spans="1:8" s="3" customFormat="1" ht="15.6" customHeight="1" x14ac:dyDescent="0.3">
      <c r="A34" s="34" t="s">
        <v>28</v>
      </c>
      <c r="B34" s="100" t="s">
        <v>476</v>
      </c>
      <c r="C34" s="103" t="s">
        <v>477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</row>
    <row r="35" spans="1:8" s="3" customFormat="1" ht="15.6" customHeight="1" x14ac:dyDescent="0.3">
      <c r="A35" s="34" t="s">
        <v>29</v>
      </c>
      <c r="B35" s="100" t="s">
        <v>478</v>
      </c>
      <c r="C35" s="103" t="s">
        <v>479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</row>
    <row r="36" spans="1:8" s="3" customFormat="1" ht="15.6" customHeight="1" x14ac:dyDescent="0.3">
      <c r="A36" s="34" t="s">
        <v>30</v>
      </c>
      <c r="B36" s="99" t="s">
        <v>480</v>
      </c>
      <c r="C36" s="102" t="s">
        <v>481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</row>
    <row r="37" spans="1:8" s="3" customFormat="1" ht="15.6" customHeight="1" x14ac:dyDescent="0.3">
      <c r="A37" s="34" t="s">
        <v>31</v>
      </c>
      <c r="B37" s="100" t="s">
        <v>482</v>
      </c>
      <c r="C37" s="103" t="s">
        <v>483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</row>
    <row r="38" spans="1:8" s="3" customFormat="1" ht="15.6" customHeight="1" x14ac:dyDescent="0.3">
      <c r="A38" s="34" t="s">
        <v>32</v>
      </c>
      <c r="B38" s="100" t="s">
        <v>484</v>
      </c>
      <c r="C38" s="103" t="s">
        <v>485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</row>
    <row r="39" spans="1:8" s="3" customFormat="1" ht="15.6" customHeight="1" x14ac:dyDescent="0.3">
      <c r="A39" s="34" t="s">
        <v>33</v>
      </c>
      <c r="B39" s="99" t="s">
        <v>486</v>
      </c>
      <c r="C39" s="102" t="s">
        <v>487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</row>
    <row r="40" spans="1:8" s="3" customFormat="1" ht="15.6" customHeight="1" x14ac:dyDescent="0.3">
      <c r="A40" s="34" t="s">
        <v>34</v>
      </c>
      <c r="B40" s="99" t="s">
        <v>488</v>
      </c>
      <c r="C40" s="102" t="s">
        <v>489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</row>
    <row r="41" spans="1:8" s="3" customFormat="1" ht="15.6" customHeight="1" x14ac:dyDescent="0.3">
      <c r="A41" s="34" t="s">
        <v>35</v>
      </c>
      <c r="B41" s="99" t="s">
        <v>490</v>
      </c>
      <c r="C41" s="102" t="s">
        <v>491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</row>
    <row r="42" spans="1:8" s="3" customFormat="1" ht="15.6" customHeight="1" x14ac:dyDescent="0.3">
      <c r="A42" s="34" t="s">
        <v>36</v>
      </c>
      <c r="B42" s="99" t="s">
        <v>492</v>
      </c>
      <c r="C42" s="102" t="s">
        <v>493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</row>
    <row r="43" spans="1:8" s="3" customFormat="1" ht="15.6" customHeight="1" x14ac:dyDescent="0.3">
      <c r="A43" s="34" t="s">
        <v>37</v>
      </c>
      <c r="B43" s="100" t="s">
        <v>494</v>
      </c>
      <c r="C43" s="103" t="s">
        <v>495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</row>
    <row r="44" spans="1:8" ht="18" customHeight="1" x14ac:dyDescent="0.3">
      <c r="A44" s="34" t="s">
        <v>38</v>
      </c>
      <c r="B44" s="100" t="s">
        <v>496</v>
      </c>
      <c r="C44" s="101" t="s">
        <v>497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</row>
    <row r="45" spans="1:8" ht="15" customHeight="1" x14ac:dyDescent="0.2">
      <c r="A45" s="36"/>
      <c r="B45" s="37" t="s">
        <v>41</v>
      </c>
      <c r="C45" s="38"/>
      <c r="D45" s="39"/>
      <c r="E45" s="39"/>
      <c r="F45" s="28" t="s">
        <v>59</v>
      </c>
      <c r="G45" s="34">
        <f>COUNTIF(G8:G44,"ผ่าน")</f>
        <v>0</v>
      </c>
      <c r="H45" s="14"/>
    </row>
    <row r="46" spans="1:8" ht="15" customHeight="1" x14ac:dyDescent="0.2">
      <c r="A46" s="40"/>
      <c r="B46" s="41"/>
      <c r="C46" s="41"/>
      <c r="D46" s="42"/>
      <c r="E46" s="42"/>
      <c r="F46" s="28" t="s">
        <v>60</v>
      </c>
      <c r="G46" s="49">
        <f>COUNTIF(G8:G44,"ไม่ผ่าน")</f>
        <v>37</v>
      </c>
    </row>
    <row r="47" spans="1:8" ht="15" customHeight="1" x14ac:dyDescent="0.2">
      <c r="A47" s="43"/>
      <c r="B47" s="45" t="s">
        <v>52</v>
      </c>
      <c r="C47" s="20"/>
      <c r="G47" s="20"/>
    </row>
    <row r="48" spans="1:8" ht="15" customHeight="1" x14ac:dyDescent="0.2">
      <c r="A48" s="43"/>
      <c r="B48" s="20"/>
      <c r="C48" s="46" t="s">
        <v>51</v>
      </c>
      <c r="D48" s="44" t="s">
        <v>72</v>
      </c>
      <c r="E48" s="47" t="s">
        <v>50</v>
      </c>
      <c r="G48" s="20"/>
    </row>
    <row r="49" spans="1:7" ht="15" customHeight="1" x14ac:dyDescent="0.2">
      <c r="A49" s="43"/>
      <c r="B49" s="20"/>
      <c r="C49" s="75" t="s">
        <v>75</v>
      </c>
      <c r="D49" s="75"/>
      <c r="E49" s="75"/>
      <c r="G49" s="20"/>
    </row>
    <row r="50" spans="1:7" ht="15" customHeight="1" x14ac:dyDescent="0.2">
      <c r="A50" s="43"/>
      <c r="B50" s="20"/>
      <c r="C50" s="20"/>
      <c r="D50" s="53" t="s">
        <v>73</v>
      </c>
      <c r="G50" s="20"/>
    </row>
    <row r="52" spans="1:7" ht="15" customHeight="1" x14ac:dyDescent="0.2">
      <c r="B52" s="63" t="s">
        <v>61</v>
      </c>
      <c r="C52" s="48" t="s">
        <v>62</v>
      </c>
      <c r="D52" s="48" t="s">
        <v>53</v>
      </c>
      <c r="E52" s="48" t="s">
        <v>54</v>
      </c>
    </row>
    <row r="53" spans="1:7" ht="15" customHeight="1" x14ac:dyDescent="0.2">
      <c r="B53" s="64"/>
      <c r="C53" s="48" t="s">
        <v>63</v>
      </c>
      <c r="D53" s="48" t="s">
        <v>58</v>
      </c>
      <c r="E53" s="34">
        <f>COUNTIF(F8:F44,"&lt;=19")</f>
        <v>37</v>
      </c>
    </row>
    <row r="54" spans="1:7" ht="15" customHeight="1" x14ac:dyDescent="0.2">
      <c r="B54" s="64"/>
      <c r="C54" s="48" t="s">
        <v>64</v>
      </c>
      <c r="D54" s="48" t="s">
        <v>57</v>
      </c>
      <c r="E54" s="34">
        <f>SUMPRODUCT((F8:F44&gt;=20)*(F8:F44&lt;=25))</f>
        <v>0</v>
      </c>
    </row>
    <row r="55" spans="1:7" ht="15" customHeight="1" x14ac:dyDescent="0.2">
      <c r="B55" s="64"/>
      <c r="C55" s="48" t="s">
        <v>65</v>
      </c>
      <c r="D55" s="48" t="s">
        <v>56</v>
      </c>
      <c r="E55" s="34">
        <f>SUMPRODUCT((F8:F44&gt;=26)*(F8:F44&lt;=31))</f>
        <v>0</v>
      </c>
    </row>
    <row r="56" spans="1:7" ht="15" customHeight="1" x14ac:dyDescent="0.2">
      <c r="B56" s="65"/>
      <c r="C56" s="48" t="s">
        <v>66</v>
      </c>
      <c r="D56" s="48" t="s">
        <v>55</v>
      </c>
      <c r="E56" s="34">
        <f>COUNTIF(F8:F44,"&gt;=32")</f>
        <v>0</v>
      </c>
    </row>
  </sheetData>
  <mergeCells count="10">
    <mergeCell ref="C49:E49"/>
    <mergeCell ref="B52:B56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view="pageLayout" workbookViewId="0">
      <selection activeCell="E7" sqref="E7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3" width="9.140625" style="22"/>
    <col min="14" max="16384" width="9.140625" style="1"/>
  </cols>
  <sheetData>
    <row r="1" spans="1:13" s="4" customFormat="1" ht="21" x14ac:dyDescent="0.3">
      <c r="A1" s="66" t="s">
        <v>761</v>
      </c>
      <c r="B1" s="66"/>
      <c r="C1" s="66"/>
      <c r="D1" s="66"/>
      <c r="E1" s="66"/>
      <c r="F1" s="66"/>
      <c r="G1" s="66"/>
      <c r="H1" s="12"/>
      <c r="I1" s="17"/>
      <c r="J1" s="17"/>
      <c r="K1" s="17"/>
      <c r="L1" s="17"/>
      <c r="M1" s="17"/>
    </row>
    <row r="2" spans="1:13" s="4" customFormat="1" ht="21" x14ac:dyDescent="0.3">
      <c r="A2" s="66"/>
      <c r="B2" s="66"/>
      <c r="C2" s="66"/>
      <c r="D2" s="66"/>
      <c r="E2" s="66"/>
      <c r="F2" s="66"/>
      <c r="G2" s="66"/>
      <c r="H2" s="12"/>
      <c r="I2" s="17"/>
      <c r="J2" s="17"/>
      <c r="K2" s="17"/>
      <c r="L2" s="17"/>
      <c r="M2" s="17"/>
    </row>
    <row r="3" spans="1:13" s="4" customFormat="1" ht="21" x14ac:dyDescent="0.3">
      <c r="A3" s="66" t="s">
        <v>74</v>
      </c>
      <c r="B3" s="66"/>
      <c r="C3" s="66"/>
      <c r="D3" s="66"/>
      <c r="E3" s="66"/>
      <c r="F3" s="66"/>
      <c r="G3" s="66"/>
      <c r="H3" s="12"/>
      <c r="I3" s="17"/>
      <c r="J3" s="17"/>
      <c r="K3" s="17"/>
      <c r="L3" s="17"/>
      <c r="M3" s="17"/>
    </row>
    <row r="4" spans="1:13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  <c r="I4" s="17"/>
      <c r="J4" s="17"/>
      <c r="K4" s="17"/>
      <c r="L4" s="17"/>
      <c r="M4" s="17"/>
    </row>
    <row r="5" spans="1:13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  <c r="I5" s="17"/>
      <c r="J5" s="17"/>
      <c r="K5" s="17"/>
      <c r="L5" s="17"/>
      <c r="M5" s="17"/>
    </row>
    <row r="6" spans="1:13" s="6" customFormat="1" ht="28.5" customHeight="1" x14ac:dyDescent="0.2">
      <c r="A6" s="67" t="s">
        <v>0</v>
      </c>
      <c r="B6" s="69" t="s">
        <v>1</v>
      </c>
      <c r="C6" s="71" t="s">
        <v>2</v>
      </c>
      <c r="D6" s="73" t="s">
        <v>44</v>
      </c>
      <c r="E6" s="74"/>
      <c r="F6" s="67" t="s">
        <v>49</v>
      </c>
      <c r="G6" s="28" t="s">
        <v>45</v>
      </c>
      <c r="H6" s="13"/>
      <c r="I6" s="19"/>
      <c r="J6" s="19"/>
      <c r="K6" s="19"/>
      <c r="L6" s="19"/>
      <c r="M6" s="19"/>
    </row>
    <row r="7" spans="1:13" s="3" customFormat="1" ht="88.5" customHeight="1" x14ac:dyDescent="0.2">
      <c r="A7" s="68"/>
      <c r="B7" s="70"/>
      <c r="C7" s="72"/>
      <c r="D7" s="52" t="s">
        <v>47</v>
      </c>
      <c r="E7" s="52" t="s">
        <v>48</v>
      </c>
      <c r="F7" s="68"/>
      <c r="G7" s="30" t="s">
        <v>46</v>
      </c>
      <c r="H7" s="14"/>
      <c r="I7" s="20"/>
      <c r="J7" s="20"/>
      <c r="K7" s="20"/>
      <c r="L7" s="20"/>
      <c r="M7" s="20"/>
    </row>
    <row r="8" spans="1:13" s="3" customFormat="1" ht="19.5" customHeight="1" x14ac:dyDescent="0.3">
      <c r="A8" s="31">
        <v>1</v>
      </c>
      <c r="B8" s="91" t="s">
        <v>95</v>
      </c>
      <c r="C8" s="92" t="s">
        <v>498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  <c r="I8" s="20"/>
      <c r="J8" s="20"/>
      <c r="K8" s="20"/>
      <c r="L8" s="20"/>
      <c r="M8" s="20"/>
    </row>
    <row r="9" spans="1:13" s="3" customFormat="1" ht="15.6" customHeight="1" x14ac:dyDescent="0.3">
      <c r="A9" s="34" t="s">
        <v>3</v>
      </c>
      <c r="B9" s="89" t="s">
        <v>499</v>
      </c>
      <c r="C9" s="90" t="s">
        <v>500</v>
      </c>
      <c r="D9" s="34"/>
      <c r="E9" s="35"/>
      <c r="F9" s="32">
        <f t="shared" ref="F9:F46" si="0">D9+E9</f>
        <v>0</v>
      </c>
      <c r="G9" s="33" t="str">
        <f t="shared" ref="G9:G46" si="1">IF(F9&gt;=20,"ผ่าน","ไม่ผ่าน")</f>
        <v>ไม่ผ่าน</v>
      </c>
      <c r="H9" s="14"/>
      <c r="I9" s="20"/>
      <c r="J9" s="20"/>
      <c r="K9" s="20"/>
      <c r="L9" s="20"/>
      <c r="M9" s="20"/>
    </row>
    <row r="10" spans="1:13" s="3" customFormat="1" ht="15.6" customHeight="1" x14ac:dyDescent="0.3">
      <c r="A10" s="34" t="s">
        <v>4</v>
      </c>
      <c r="B10" s="89" t="s">
        <v>501</v>
      </c>
      <c r="C10" s="90" t="s">
        <v>502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  <c r="I10" s="20"/>
      <c r="J10" s="20"/>
      <c r="K10" s="20"/>
      <c r="L10" s="20"/>
      <c r="M10" s="20"/>
    </row>
    <row r="11" spans="1:13" s="3" customFormat="1" ht="15.6" customHeight="1" x14ac:dyDescent="0.3">
      <c r="A11" s="34" t="s">
        <v>5</v>
      </c>
      <c r="B11" s="91" t="s">
        <v>503</v>
      </c>
      <c r="C11" s="92" t="s">
        <v>504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  <c r="I11" s="20"/>
      <c r="J11" s="20"/>
      <c r="K11" s="20"/>
      <c r="L11" s="20"/>
      <c r="M11" s="20"/>
    </row>
    <row r="12" spans="1:13" s="3" customFormat="1" ht="15.6" customHeight="1" x14ac:dyDescent="0.3">
      <c r="A12" s="34" t="s">
        <v>6</v>
      </c>
      <c r="B12" s="96" t="s">
        <v>505</v>
      </c>
      <c r="C12" s="95" t="s">
        <v>506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  <c r="I12" s="20"/>
      <c r="J12" s="20"/>
      <c r="K12" s="20"/>
      <c r="L12" s="20"/>
      <c r="M12" s="20"/>
    </row>
    <row r="13" spans="1:13" s="3" customFormat="1" ht="15.6" customHeight="1" x14ac:dyDescent="0.3">
      <c r="A13" s="34" t="s">
        <v>7</v>
      </c>
      <c r="B13" s="96" t="s">
        <v>507</v>
      </c>
      <c r="C13" s="95" t="s">
        <v>508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  <c r="I13" s="20"/>
      <c r="J13" s="20"/>
      <c r="K13" s="20"/>
      <c r="L13" s="20"/>
      <c r="M13" s="20"/>
    </row>
    <row r="14" spans="1:13" s="3" customFormat="1" ht="15.6" customHeight="1" x14ac:dyDescent="0.3">
      <c r="A14" s="34" t="s">
        <v>8</v>
      </c>
      <c r="B14" s="93" t="s">
        <v>509</v>
      </c>
      <c r="C14" s="94" t="s">
        <v>510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  <c r="I14" s="20"/>
      <c r="J14" s="20"/>
      <c r="K14" s="20"/>
      <c r="L14" s="20"/>
      <c r="M14" s="20"/>
    </row>
    <row r="15" spans="1:13" s="3" customFormat="1" ht="15.6" customHeight="1" x14ac:dyDescent="0.3">
      <c r="A15" s="34" t="s">
        <v>9</v>
      </c>
      <c r="B15" s="96" t="s">
        <v>511</v>
      </c>
      <c r="C15" s="95" t="s">
        <v>512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  <c r="I15" s="20"/>
      <c r="J15" s="20"/>
      <c r="K15" s="20"/>
      <c r="L15" s="20"/>
      <c r="M15" s="20"/>
    </row>
    <row r="16" spans="1:13" s="3" customFormat="1" ht="15.6" customHeight="1" x14ac:dyDescent="0.3">
      <c r="A16" s="34" t="s">
        <v>10</v>
      </c>
      <c r="B16" s="96" t="s">
        <v>513</v>
      </c>
      <c r="C16" s="95" t="s">
        <v>514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  <c r="I16" s="20"/>
      <c r="J16" s="20"/>
      <c r="K16" s="20"/>
      <c r="L16" s="20"/>
      <c r="M16" s="20"/>
    </row>
    <row r="17" spans="1:13" s="3" customFormat="1" ht="15.6" customHeight="1" x14ac:dyDescent="0.3">
      <c r="A17" s="34" t="s">
        <v>11</v>
      </c>
      <c r="B17" s="96" t="s">
        <v>757</v>
      </c>
      <c r="C17" s="95" t="s">
        <v>758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  <c r="I17" s="20"/>
      <c r="J17" s="20"/>
      <c r="K17" s="20"/>
      <c r="L17" s="20"/>
      <c r="M17" s="20"/>
    </row>
    <row r="18" spans="1:13" s="3" customFormat="1" ht="15.6" customHeight="1" x14ac:dyDescent="0.3">
      <c r="A18" s="34" t="s">
        <v>12</v>
      </c>
      <c r="B18" s="96" t="s">
        <v>515</v>
      </c>
      <c r="C18" s="95" t="s">
        <v>516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  <c r="I18" s="20"/>
      <c r="J18" s="20"/>
      <c r="K18" s="20"/>
      <c r="L18" s="20"/>
      <c r="M18" s="20"/>
    </row>
    <row r="19" spans="1:13" s="3" customFormat="1" ht="15.6" customHeight="1" x14ac:dyDescent="0.3">
      <c r="A19" s="34" t="s">
        <v>13</v>
      </c>
      <c r="B19" s="96" t="s">
        <v>517</v>
      </c>
      <c r="C19" s="95" t="s">
        <v>518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  <c r="I19" s="20"/>
      <c r="J19" s="20"/>
      <c r="K19" s="20"/>
      <c r="L19" s="20"/>
      <c r="M19" s="20"/>
    </row>
    <row r="20" spans="1:13" s="3" customFormat="1" ht="15.6" customHeight="1" x14ac:dyDescent="0.3">
      <c r="A20" s="34" t="s">
        <v>14</v>
      </c>
      <c r="B20" s="97" t="s">
        <v>519</v>
      </c>
      <c r="C20" s="98" t="s">
        <v>520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  <c r="I20" s="20"/>
      <c r="J20" s="20"/>
      <c r="K20" s="20"/>
      <c r="L20" s="20"/>
      <c r="M20" s="20"/>
    </row>
    <row r="21" spans="1:13" s="3" customFormat="1" ht="15.6" customHeight="1" x14ac:dyDescent="0.3">
      <c r="A21" s="34" t="s">
        <v>15</v>
      </c>
      <c r="B21" s="89" t="s">
        <v>290</v>
      </c>
      <c r="C21" s="90" t="s">
        <v>521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  <c r="I21" s="20"/>
      <c r="J21" s="20"/>
      <c r="K21" s="20"/>
      <c r="L21" s="20"/>
      <c r="M21" s="20"/>
    </row>
    <row r="22" spans="1:13" s="3" customFormat="1" ht="15.6" customHeight="1" x14ac:dyDescent="0.3">
      <c r="A22" s="34" t="s">
        <v>16</v>
      </c>
      <c r="B22" s="89" t="s">
        <v>522</v>
      </c>
      <c r="C22" s="90" t="s">
        <v>521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  <c r="I22" s="20"/>
      <c r="J22" s="20"/>
      <c r="K22" s="20"/>
      <c r="L22" s="20"/>
      <c r="M22" s="20"/>
    </row>
    <row r="23" spans="1:13" s="3" customFormat="1" ht="15.6" customHeight="1" x14ac:dyDescent="0.3">
      <c r="A23" s="34" t="s">
        <v>17</v>
      </c>
      <c r="B23" s="91" t="s">
        <v>523</v>
      </c>
      <c r="C23" s="92" t="s">
        <v>524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  <c r="I23" s="20"/>
      <c r="J23" s="20"/>
      <c r="K23" s="20"/>
      <c r="L23" s="20"/>
      <c r="M23" s="20"/>
    </row>
    <row r="24" spans="1:13" s="3" customFormat="1" ht="15.6" customHeight="1" x14ac:dyDescent="0.3">
      <c r="A24" s="34" t="s">
        <v>18</v>
      </c>
      <c r="B24" s="91" t="s">
        <v>525</v>
      </c>
      <c r="C24" s="92" t="s">
        <v>526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  <c r="I24" s="20"/>
      <c r="J24" s="20"/>
      <c r="K24" s="20"/>
      <c r="L24" s="20"/>
      <c r="M24" s="20"/>
    </row>
    <row r="25" spans="1:13" s="2" customFormat="1" ht="15.6" customHeight="1" x14ac:dyDescent="0.3">
      <c r="A25" s="34" t="s">
        <v>19</v>
      </c>
      <c r="B25" s="89" t="s">
        <v>527</v>
      </c>
      <c r="C25" s="90" t="s">
        <v>528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  <c r="I25" s="21"/>
      <c r="J25" s="21"/>
      <c r="K25" s="21"/>
      <c r="L25" s="21"/>
      <c r="M25" s="21"/>
    </row>
    <row r="26" spans="1:13" s="3" customFormat="1" ht="15.6" customHeight="1" x14ac:dyDescent="0.3">
      <c r="A26" s="34" t="s">
        <v>20</v>
      </c>
      <c r="B26" s="89" t="s">
        <v>529</v>
      </c>
      <c r="C26" s="90" t="s">
        <v>530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  <c r="I26" s="20"/>
      <c r="J26" s="20"/>
      <c r="K26" s="20"/>
      <c r="L26" s="20"/>
      <c r="M26" s="20"/>
    </row>
    <row r="27" spans="1:13" s="3" customFormat="1" ht="15.6" customHeight="1" x14ac:dyDescent="0.3">
      <c r="A27" s="34" t="s">
        <v>21</v>
      </c>
      <c r="B27" s="89" t="s">
        <v>531</v>
      </c>
      <c r="C27" s="90" t="s">
        <v>453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  <c r="I27" s="20"/>
      <c r="J27" s="20"/>
      <c r="K27" s="20"/>
      <c r="L27" s="20"/>
      <c r="M27" s="20"/>
    </row>
    <row r="28" spans="1:13" s="3" customFormat="1" ht="15.6" customHeight="1" x14ac:dyDescent="0.3">
      <c r="A28" s="34" t="s">
        <v>22</v>
      </c>
      <c r="B28" s="91" t="s">
        <v>532</v>
      </c>
      <c r="C28" s="92" t="s">
        <v>533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  <c r="I28" s="20"/>
      <c r="J28" s="20"/>
      <c r="K28" s="20"/>
      <c r="L28" s="20"/>
      <c r="M28" s="20"/>
    </row>
    <row r="29" spans="1:13" s="3" customFormat="1" ht="15.6" customHeight="1" x14ac:dyDescent="0.3">
      <c r="A29" s="34" t="s">
        <v>23</v>
      </c>
      <c r="B29" s="89" t="s">
        <v>534</v>
      </c>
      <c r="C29" s="90" t="s">
        <v>535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  <c r="I29" s="20"/>
      <c r="J29" s="20"/>
      <c r="K29" s="20"/>
      <c r="L29" s="20"/>
      <c r="M29" s="20"/>
    </row>
    <row r="30" spans="1:13" s="3" customFormat="1" ht="15.6" customHeight="1" x14ac:dyDescent="0.3">
      <c r="A30" s="34" t="s">
        <v>24</v>
      </c>
      <c r="B30" s="89" t="s">
        <v>536</v>
      </c>
      <c r="C30" s="90" t="s">
        <v>537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  <c r="I30" s="20"/>
      <c r="J30" s="20"/>
      <c r="K30" s="20"/>
      <c r="L30" s="20"/>
      <c r="M30" s="20"/>
    </row>
    <row r="31" spans="1:13" s="3" customFormat="1" ht="15.6" customHeight="1" x14ac:dyDescent="0.3">
      <c r="A31" s="34" t="s">
        <v>25</v>
      </c>
      <c r="B31" s="91" t="s">
        <v>538</v>
      </c>
      <c r="C31" s="92" t="s">
        <v>539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  <c r="I31" s="20"/>
      <c r="J31" s="20"/>
      <c r="K31" s="20"/>
      <c r="L31" s="20"/>
      <c r="M31" s="20"/>
    </row>
    <row r="32" spans="1:13" s="3" customFormat="1" ht="15.6" customHeight="1" x14ac:dyDescent="0.3">
      <c r="A32" s="34" t="s">
        <v>26</v>
      </c>
      <c r="B32" s="91" t="s">
        <v>540</v>
      </c>
      <c r="C32" s="92" t="s">
        <v>541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  <c r="I32" s="20"/>
      <c r="J32" s="20"/>
      <c r="K32" s="20"/>
      <c r="L32" s="20"/>
      <c r="M32" s="20"/>
    </row>
    <row r="33" spans="1:13" s="3" customFormat="1" ht="15.6" customHeight="1" x14ac:dyDescent="0.3">
      <c r="A33" s="34" t="s">
        <v>27</v>
      </c>
      <c r="B33" s="89" t="s">
        <v>542</v>
      </c>
      <c r="C33" s="90" t="s">
        <v>312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  <c r="I33" s="20"/>
      <c r="J33" s="20"/>
      <c r="K33" s="20"/>
      <c r="L33" s="20"/>
      <c r="M33" s="20"/>
    </row>
    <row r="34" spans="1:13" s="3" customFormat="1" ht="15.6" customHeight="1" x14ac:dyDescent="0.3">
      <c r="A34" s="34" t="s">
        <v>28</v>
      </c>
      <c r="B34" s="89" t="s">
        <v>543</v>
      </c>
      <c r="C34" s="90" t="s">
        <v>544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  <c r="I34" s="20"/>
      <c r="J34" s="20"/>
      <c r="K34" s="20"/>
      <c r="L34" s="20"/>
      <c r="M34" s="20"/>
    </row>
    <row r="35" spans="1:13" s="3" customFormat="1" ht="15.6" customHeight="1" x14ac:dyDescent="0.3">
      <c r="A35" s="34" t="s">
        <v>29</v>
      </c>
      <c r="B35" s="89" t="s">
        <v>545</v>
      </c>
      <c r="C35" s="90" t="s">
        <v>546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  <c r="I35" s="20"/>
      <c r="J35" s="20"/>
      <c r="K35" s="20"/>
      <c r="L35" s="20"/>
      <c r="M35" s="20"/>
    </row>
    <row r="36" spans="1:13" s="3" customFormat="1" ht="15.6" customHeight="1" x14ac:dyDescent="0.3">
      <c r="A36" s="34" t="s">
        <v>30</v>
      </c>
      <c r="B36" s="91" t="s">
        <v>547</v>
      </c>
      <c r="C36" s="92" t="s">
        <v>548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  <c r="I36" s="20"/>
      <c r="J36" s="20"/>
      <c r="K36" s="20"/>
      <c r="L36" s="20"/>
      <c r="M36" s="20"/>
    </row>
    <row r="37" spans="1:13" s="3" customFormat="1" ht="15.6" customHeight="1" x14ac:dyDescent="0.3">
      <c r="A37" s="34" t="s">
        <v>31</v>
      </c>
      <c r="B37" s="89" t="s">
        <v>549</v>
      </c>
      <c r="C37" s="90" t="s">
        <v>550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  <c r="I37" s="20"/>
      <c r="J37" s="20"/>
      <c r="K37" s="20"/>
      <c r="L37" s="20"/>
      <c r="M37" s="20"/>
    </row>
    <row r="38" spans="1:13" s="3" customFormat="1" ht="15.6" customHeight="1" x14ac:dyDescent="0.3">
      <c r="A38" s="34" t="s">
        <v>32</v>
      </c>
      <c r="B38" s="89" t="s">
        <v>307</v>
      </c>
      <c r="C38" s="90" t="s">
        <v>551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  <c r="I38" s="20"/>
      <c r="J38" s="20"/>
      <c r="K38" s="20"/>
      <c r="L38" s="20"/>
      <c r="M38" s="20"/>
    </row>
    <row r="39" spans="1:13" s="3" customFormat="1" ht="15.6" customHeight="1" x14ac:dyDescent="0.3">
      <c r="A39" s="34" t="s">
        <v>33</v>
      </c>
      <c r="B39" s="91" t="s">
        <v>552</v>
      </c>
      <c r="C39" s="92" t="s">
        <v>553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  <c r="I39" s="20"/>
      <c r="J39" s="20"/>
      <c r="K39" s="20"/>
      <c r="L39" s="20"/>
      <c r="M39" s="20"/>
    </row>
    <row r="40" spans="1:13" s="3" customFormat="1" ht="15.6" customHeight="1" x14ac:dyDescent="0.3">
      <c r="A40" s="34" t="s">
        <v>34</v>
      </c>
      <c r="B40" s="91" t="s">
        <v>554</v>
      </c>
      <c r="C40" s="92" t="s">
        <v>555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  <c r="I40" s="20"/>
      <c r="J40" s="20"/>
      <c r="K40" s="20"/>
      <c r="L40" s="20"/>
      <c r="M40" s="20"/>
    </row>
    <row r="41" spans="1:13" s="3" customFormat="1" ht="15.6" customHeight="1" x14ac:dyDescent="0.3">
      <c r="A41" s="34" t="s">
        <v>35</v>
      </c>
      <c r="B41" s="89" t="s">
        <v>556</v>
      </c>
      <c r="C41" s="90" t="s">
        <v>557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  <c r="I41" s="20"/>
      <c r="J41" s="20"/>
      <c r="K41" s="20"/>
      <c r="L41" s="20"/>
      <c r="M41" s="20"/>
    </row>
    <row r="42" spans="1:13" s="3" customFormat="1" ht="15.6" customHeight="1" x14ac:dyDescent="0.3">
      <c r="A42" s="34" t="s">
        <v>36</v>
      </c>
      <c r="B42" s="89" t="s">
        <v>759</v>
      </c>
      <c r="C42" s="90" t="s">
        <v>760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  <c r="I42" s="20"/>
      <c r="J42" s="20"/>
      <c r="K42" s="20"/>
      <c r="L42" s="20"/>
      <c r="M42" s="20"/>
    </row>
    <row r="43" spans="1:13" s="3" customFormat="1" ht="15.6" customHeight="1" x14ac:dyDescent="0.3">
      <c r="A43" s="34" t="s">
        <v>37</v>
      </c>
      <c r="B43" s="89" t="s">
        <v>559</v>
      </c>
      <c r="C43" s="90" t="s">
        <v>560</v>
      </c>
      <c r="D43" s="34"/>
      <c r="E43" s="35"/>
      <c r="F43" s="32">
        <f t="shared" si="0"/>
        <v>0</v>
      </c>
      <c r="G43" s="33" t="str">
        <f t="shared" si="1"/>
        <v>ไม่ผ่าน</v>
      </c>
      <c r="H43" s="14"/>
      <c r="I43" s="20"/>
      <c r="J43" s="20"/>
      <c r="K43" s="20"/>
      <c r="L43" s="20"/>
      <c r="M43" s="20"/>
    </row>
    <row r="44" spans="1:13" s="3" customFormat="1" ht="15.6" customHeight="1" x14ac:dyDescent="0.3">
      <c r="A44" s="34" t="s">
        <v>38</v>
      </c>
      <c r="B44" s="89" t="s">
        <v>561</v>
      </c>
      <c r="C44" s="90" t="s">
        <v>562</v>
      </c>
      <c r="D44" s="34"/>
      <c r="E44" s="35"/>
      <c r="F44" s="32">
        <f t="shared" si="0"/>
        <v>0</v>
      </c>
      <c r="G44" s="33" t="str">
        <f t="shared" si="1"/>
        <v>ไม่ผ่าน</v>
      </c>
      <c r="H44" s="14"/>
      <c r="I44" s="20"/>
      <c r="J44" s="20"/>
      <c r="K44" s="20"/>
      <c r="L44" s="20"/>
      <c r="M44" s="20"/>
    </row>
    <row r="45" spans="1:13" s="3" customFormat="1" ht="15.6" customHeight="1" x14ac:dyDescent="0.3">
      <c r="A45" s="34" t="s">
        <v>39</v>
      </c>
      <c r="B45" s="91" t="s">
        <v>527</v>
      </c>
      <c r="C45" s="92" t="s">
        <v>563</v>
      </c>
      <c r="D45" s="34"/>
      <c r="E45" s="35"/>
      <c r="F45" s="32">
        <f t="shared" si="0"/>
        <v>0</v>
      </c>
      <c r="G45" s="33" t="str">
        <f t="shared" si="1"/>
        <v>ไม่ผ่าน</v>
      </c>
      <c r="H45" s="14"/>
      <c r="I45" s="20"/>
      <c r="J45" s="20"/>
      <c r="K45" s="20"/>
      <c r="L45" s="20"/>
      <c r="M45" s="20"/>
    </row>
    <row r="46" spans="1:13" s="3" customFormat="1" ht="15.6" customHeight="1" x14ac:dyDescent="0.3">
      <c r="A46" s="34" t="s">
        <v>40</v>
      </c>
      <c r="B46" s="91" t="s">
        <v>564</v>
      </c>
      <c r="C46" s="92" t="s">
        <v>565</v>
      </c>
      <c r="D46" s="34"/>
      <c r="E46" s="35"/>
      <c r="F46" s="32">
        <f t="shared" si="0"/>
        <v>0</v>
      </c>
      <c r="G46" s="33" t="str">
        <f t="shared" si="1"/>
        <v>ไม่ผ่าน</v>
      </c>
      <c r="H46" s="14"/>
      <c r="I46" s="20"/>
      <c r="J46" s="20"/>
      <c r="K46" s="20"/>
      <c r="L46" s="20"/>
      <c r="M46" s="20"/>
    </row>
    <row r="47" spans="1:13" ht="15" customHeight="1" x14ac:dyDescent="0.2">
      <c r="A47" s="36"/>
      <c r="B47" s="37" t="s">
        <v>41</v>
      </c>
      <c r="C47" s="38"/>
      <c r="D47" s="39"/>
      <c r="E47" s="39"/>
      <c r="F47" s="28" t="s">
        <v>59</v>
      </c>
      <c r="G47" s="34">
        <f>COUNTIF(G8:G46,"ผ่าน")</f>
        <v>0</v>
      </c>
      <c r="H47" s="14"/>
    </row>
    <row r="48" spans="1:13" ht="15" customHeight="1" x14ac:dyDescent="0.2">
      <c r="A48" s="40"/>
      <c r="B48" s="41"/>
      <c r="C48" s="41"/>
      <c r="D48" s="42"/>
      <c r="E48" s="42"/>
      <c r="F48" s="28" t="s">
        <v>60</v>
      </c>
      <c r="G48" s="49">
        <f>COUNTIF(G8:G46,"ไม่ผ่าน")</f>
        <v>39</v>
      </c>
    </row>
    <row r="49" spans="1:7" ht="15" customHeight="1" x14ac:dyDescent="0.2">
      <c r="A49" s="43"/>
      <c r="B49" s="45" t="s">
        <v>52</v>
      </c>
      <c r="C49" s="20"/>
      <c r="G49" s="20"/>
    </row>
    <row r="50" spans="1:7" ht="15" customHeight="1" x14ac:dyDescent="0.2">
      <c r="A50" s="43"/>
      <c r="B50" s="20"/>
      <c r="C50" s="46" t="s">
        <v>51</v>
      </c>
      <c r="D50" s="44" t="s">
        <v>72</v>
      </c>
      <c r="E50" s="47" t="s">
        <v>50</v>
      </c>
      <c r="G50" s="20"/>
    </row>
    <row r="51" spans="1:7" ht="15" customHeight="1" x14ac:dyDescent="0.2">
      <c r="A51" s="43"/>
      <c r="B51" s="20"/>
      <c r="C51" s="75" t="s">
        <v>75</v>
      </c>
      <c r="D51" s="75"/>
      <c r="E51" s="75"/>
      <c r="G51" s="20"/>
    </row>
    <row r="52" spans="1:7" ht="15" customHeight="1" x14ac:dyDescent="0.2">
      <c r="A52" s="43"/>
      <c r="B52" s="20"/>
      <c r="C52" s="20"/>
      <c r="D52" s="53" t="s">
        <v>73</v>
      </c>
      <c r="G52" s="20"/>
    </row>
    <row r="54" spans="1:7" ht="15" customHeight="1" x14ac:dyDescent="0.2">
      <c r="B54" s="63" t="s">
        <v>61</v>
      </c>
      <c r="C54" s="48" t="s">
        <v>62</v>
      </c>
      <c r="D54" s="48" t="s">
        <v>53</v>
      </c>
      <c r="E54" s="48" t="s">
        <v>54</v>
      </c>
    </row>
    <row r="55" spans="1:7" ht="15" customHeight="1" x14ac:dyDescent="0.2">
      <c r="B55" s="64"/>
      <c r="C55" s="48" t="s">
        <v>63</v>
      </c>
      <c r="D55" s="48" t="s">
        <v>58</v>
      </c>
      <c r="E55" s="34">
        <f>COUNTIF(F8:F46,"&lt;=19")</f>
        <v>39</v>
      </c>
    </row>
    <row r="56" spans="1:7" ht="15" customHeight="1" x14ac:dyDescent="0.2">
      <c r="B56" s="64"/>
      <c r="C56" s="48" t="s">
        <v>64</v>
      </c>
      <c r="D56" s="48" t="s">
        <v>57</v>
      </c>
      <c r="E56" s="34">
        <f>SUMPRODUCT((F8:F46&gt;=20)*(F8:F46&lt;=25))</f>
        <v>0</v>
      </c>
    </row>
    <row r="57" spans="1:7" ht="15" customHeight="1" x14ac:dyDescent="0.2">
      <c r="B57" s="64"/>
      <c r="C57" s="48" t="s">
        <v>65</v>
      </c>
      <c r="D57" s="48" t="s">
        <v>56</v>
      </c>
      <c r="E57" s="34">
        <f>SUMPRODUCT((F8:F46&gt;=26)*(F8:F46&lt;=31))</f>
        <v>0</v>
      </c>
    </row>
    <row r="58" spans="1:7" ht="15" customHeight="1" x14ac:dyDescent="0.2">
      <c r="B58" s="65"/>
      <c r="C58" s="48" t="s">
        <v>66</v>
      </c>
      <c r="D58" s="48" t="s">
        <v>55</v>
      </c>
      <c r="E58" s="34">
        <f>COUNTIF(F8:F46,"&gt;=32")</f>
        <v>0</v>
      </c>
    </row>
  </sheetData>
  <mergeCells count="10">
    <mergeCell ref="C51:E51"/>
    <mergeCell ref="B54:B58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8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view="pageLayout" topLeftCell="A22" workbookViewId="0">
      <selection activeCell="A33" sqref="A33:XFD33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0" width="9.140625" style="22"/>
    <col min="11" max="16384" width="9.140625" style="1"/>
  </cols>
  <sheetData>
    <row r="1" spans="1:10" s="4" customFormat="1" ht="21" x14ac:dyDescent="0.3">
      <c r="A1" s="66" t="s">
        <v>756</v>
      </c>
      <c r="B1" s="66"/>
      <c r="C1" s="66"/>
      <c r="D1" s="66"/>
      <c r="E1" s="66"/>
      <c r="F1" s="66"/>
      <c r="G1" s="66"/>
      <c r="H1" s="12"/>
      <c r="I1" s="17"/>
      <c r="J1" s="17"/>
    </row>
    <row r="2" spans="1:10" s="4" customFormat="1" ht="21" x14ac:dyDescent="0.3">
      <c r="A2" s="66"/>
      <c r="B2" s="66"/>
      <c r="C2" s="66"/>
      <c r="D2" s="66"/>
      <c r="E2" s="66"/>
      <c r="F2" s="66"/>
      <c r="G2" s="66"/>
      <c r="H2" s="12"/>
      <c r="I2" s="17"/>
      <c r="J2" s="17"/>
    </row>
    <row r="3" spans="1:10" s="4" customFormat="1" ht="21" x14ac:dyDescent="0.3">
      <c r="A3" s="66" t="s">
        <v>74</v>
      </c>
      <c r="B3" s="66"/>
      <c r="C3" s="66"/>
      <c r="D3" s="66"/>
      <c r="E3" s="66"/>
      <c r="F3" s="66"/>
      <c r="G3" s="66"/>
      <c r="H3" s="12"/>
      <c r="I3" s="17"/>
      <c r="J3" s="17"/>
    </row>
    <row r="4" spans="1:10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  <c r="I4" s="17"/>
      <c r="J4" s="17"/>
    </row>
    <row r="5" spans="1:10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  <c r="I5" s="17"/>
      <c r="J5" s="17"/>
    </row>
    <row r="6" spans="1:10" s="6" customFormat="1" ht="28.5" customHeight="1" x14ac:dyDescent="0.2">
      <c r="A6" s="67" t="s">
        <v>0</v>
      </c>
      <c r="B6" s="69" t="s">
        <v>1</v>
      </c>
      <c r="C6" s="71" t="s">
        <v>2</v>
      </c>
      <c r="D6" s="73" t="s">
        <v>44</v>
      </c>
      <c r="E6" s="74"/>
      <c r="F6" s="67" t="s">
        <v>49</v>
      </c>
      <c r="G6" s="28" t="s">
        <v>45</v>
      </c>
      <c r="H6" s="13"/>
      <c r="I6" s="19"/>
      <c r="J6" s="19"/>
    </row>
    <row r="7" spans="1:10" s="3" customFormat="1" ht="88.5" customHeight="1" x14ac:dyDescent="0.2">
      <c r="A7" s="68"/>
      <c r="B7" s="70"/>
      <c r="C7" s="72"/>
      <c r="D7" s="52" t="s">
        <v>47</v>
      </c>
      <c r="E7" s="52" t="s">
        <v>48</v>
      </c>
      <c r="F7" s="68"/>
      <c r="G7" s="30" t="s">
        <v>46</v>
      </c>
      <c r="H7" s="14"/>
      <c r="I7" s="20"/>
      <c r="J7" s="20"/>
    </row>
    <row r="8" spans="1:10" s="3" customFormat="1" ht="19.5" customHeight="1" x14ac:dyDescent="0.3">
      <c r="A8" s="31">
        <v>1</v>
      </c>
      <c r="B8" s="84" t="s">
        <v>566</v>
      </c>
      <c r="C8" s="85" t="s">
        <v>567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  <c r="I8" s="20"/>
      <c r="J8" s="20"/>
    </row>
    <row r="9" spans="1:10" s="3" customFormat="1" ht="15.6" customHeight="1" x14ac:dyDescent="0.3">
      <c r="A9" s="34" t="s">
        <v>3</v>
      </c>
      <c r="B9" s="86" t="s">
        <v>511</v>
      </c>
      <c r="C9" s="87" t="s">
        <v>568</v>
      </c>
      <c r="D9" s="34"/>
      <c r="E9" s="35"/>
      <c r="F9" s="32">
        <f t="shared" ref="F9:F32" si="0">D9+E9</f>
        <v>0</v>
      </c>
      <c r="G9" s="33" t="str">
        <f t="shared" ref="G9:G32" si="1">IF(F9&gt;=20,"ผ่าน","ไม่ผ่าน")</f>
        <v>ไม่ผ่าน</v>
      </c>
      <c r="H9" s="14"/>
      <c r="I9" s="20"/>
      <c r="J9" s="20"/>
    </row>
    <row r="10" spans="1:10" s="3" customFormat="1" ht="15.6" customHeight="1" x14ac:dyDescent="0.3">
      <c r="A10" s="34" t="s">
        <v>4</v>
      </c>
      <c r="B10" s="86" t="s">
        <v>569</v>
      </c>
      <c r="C10" s="87" t="s">
        <v>570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  <c r="I10" s="20"/>
      <c r="J10" s="20"/>
    </row>
    <row r="11" spans="1:10" s="3" customFormat="1" ht="15.6" customHeight="1" x14ac:dyDescent="0.3">
      <c r="A11" s="34" t="s">
        <v>5</v>
      </c>
      <c r="B11" s="86" t="s">
        <v>571</v>
      </c>
      <c r="C11" s="87" t="s">
        <v>572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  <c r="I11" s="20"/>
      <c r="J11" s="20"/>
    </row>
    <row r="12" spans="1:10" s="3" customFormat="1" ht="15.6" customHeight="1" x14ac:dyDescent="0.3">
      <c r="A12" s="34" t="s">
        <v>6</v>
      </c>
      <c r="B12" s="84" t="s">
        <v>573</v>
      </c>
      <c r="C12" s="85" t="s">
        <v>574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  <c r="I12" s="20"/>
      <c r="J12" s="20"/>
    </row>
    <row r="13" spans="1:10" s="3" customFormat="1" ht="15.6" customHeight="1" x14ac:dyDescent="0.3">
      <c r="A13" s="34" t="s">
        <v>7</v>
      </c>
      <c r="B13" s="84" t="s">
        <v>575</v>
      </c>
      <c r="C13" s="85" t="s">
        <v>574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  <c r="I13" s="20"/>
      <c r="J13" s="20"/>
    </row>
    <row r="14" spans="1:10" s="3" customFormat="1" ht="15.6" customHeight="1" x14ac:dyDescent="0.3">
      <c r="A14" s="34" t="s">
        <v>8</v>
      </c>
      <c r="B14" s="84" t="s">
        <v>576</v>
      </c>
      <c r="C14" s="85" t="s">
        <v>577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  <c r="I14" s="20"/>
      <c r="J14" s="20"/>
    </row>
    <row r="15" spans="1:10" s="3" customFormat="1" ht="15.6" customHeight="1" x14ac:dyDescent="0.3">
      <c r="A15" s="34" t="s">
        <v>9</v>
      </c>
      <c r="B15" s="86" t="s">
        <v>578</v>
      </c>
      <c r="C15" s="87" t="s">
        <v>579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  <c r="I15" s="20"/>
      <c r="J15" s="20"/>
    </row>
    <row r="16" spans="1:10" s="3" customFormat="1" ht="15.6" customHeight="1" x14ac:dyDescent="0.3">
      <c r="A16" s="34" t="s">
        <v>10</v>
      </c>
      <c r="B16" s="82" t="s">
        <v>580</v>
      </c>
      <c r="C16" s="83" t="s">
        <v>581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  <c r="I16" s="20"/>
      <c r="J16" s="20"/>
    </row>
    <row r="17" spans="1:10" s="3" customFormat="1" ht="15.6" customHeight="1" x14ac:dyDescent="0.3">
      <c r="A17" s="34" t="s">
        <v>11</v>
      </c>
      <c r="B17" s="84" t="s">
        <v>582</v>
      </c>
      <c r="C17" s="85" t="s">
        <v>583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  <c r="I17" s="20"/>
      <c r="J17" s="20"/>
    </row>
    <row r="18" spans="1:10" s="3" customFormat="1" ht="15.6" customHeight="1" x14ac:dyDescent="0.3">
      <c r="A18" s="34" t="s">
        <v>12</v>
      </c>
      <c r="B18" s="84" t="s">
        <v>584</v>
      </c>
      <c r="C18" s="85" t="s">
        <v>585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  <c r="I18" s="20"/>
      <c r="J18" s="20"/>
    </row>
    <row r="19" spans="1:10" s="3" customFormat="1" ht="15.6" customHeight="1" x14ac:dyDescent="0.3">
      <c r="A19" s="34" t="s">
        <v>13</v>
      </c>
      <c r="B19" s="84" t="s">
        <v>586</v>
      </c>
      <c r="C19" s="85" t="s">
        <v>587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  <c r="I19" s="20"/>
      <c r="J19" s="20"/>
    </row>
    <row r="20" spans="1:10" s="3" customFormat="1" ht="15.6" customHeight="1" x14ac:dyDescent="0.3">
      <c r="A20" s="34" t="s">
        <v>14</v>
      </c>
      <c r="B20" s="84" t="s">
        <v>588</v>
      </c>
      <c r="C20" s="85" t="s">
        <v>589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  <c r="I20" s="20"/>
      <c r="J20" s="20"/>
    </row>
    <row r="21" spans="1:10" s="3" customFormat="1" ht="15.6" customHeight="1" x14ac:dyDescent="0.3">
      <c r="A21" s="34" t="s">
        <v>15</v>
      </c>
      <c r="B21" s="84" t="s">
        <v>590</v>
      </c>
      <c r="C21" s="85" t="s">
        <v>591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  <c r="I21" s="20"/>
      <c r="J21" s="20"/>
    </row>
    <row r="22" spans="1:10" s="3" customFormat="1" ht="15.6" customHeight="1" x14ac:dyDescent="0.3">
      <c r="A22" s="34" t="s">
        <v>16</v>
      </c>
      <c r="B22" s="84" t="s">
        <v>592</v>
      </c>
      <c r="C22" s="85" t="s">
        <v>593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  <c r="I22" s="20"/>
      <c r="J22" s="20"/>
    </row>
    <row r="23" spans="1:10" s="3" customFormat="1" ht="15.6" customHeight="1" x14ac:dyDescent="0.3">
      <c r="A23" s="34" t="s">
        <v>17</v>
      </c>
      <c r="B23" s="86" t="s">
        <v>594</v>
      </c>
      <c r="C23" s="87" t="s">
        <v>595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  <c r="I23" s="20"/>
      <c r="J23" s="20"/>
    </row>
    <row r="24" spans="1:10" s="3" customFormat="1" ht="15.6" customHeight="1" x14ac:dyDescent="0.3">
      <c r="A24" s="34" t="s">
        <v>18</v>
      </c>
      <c r="B24" s="86" t="s">
        <v>596</v>
      </c>
      <c r="C24" s="87" t="s">
        <v>597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  <c r="I24" s="20"/>
      <c r="J24" s="20"/>
    </row>
    <row r="25" spans="1:10" s="2" customFormat="1" ht="15.6" customHeight="1" x14ac:dyDescent="0.3">
      <c r="A25" s="34" t="s">
        <v>19</v>
      </c>
      <c r="B25" s="84" t="s">
        <v>598</v>
      </c>
      <c r="C25" s="88" t="s">
        <v>599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  <c r="I25" s="21"/>
      <c r="J25" s="21"/>
    </row>
    <row r="26" spans="1:10" s="3" customFormat="1" ht="15.6" customHeight="1" x14ac:dyDescent="0.3">
      <c r="A26" s="34" t="s">
        <v>20</v>
      </c>
      <c r="B26" s="86" t="s">
        <v>600</v>
      </c>
      <c r="C26" s="87" t="s">
        <v>601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  <c r="I26" s="20"/>
      <c r="J26" s="20"/>
    </row>
    <row r="27" spans="1:10" s="3" customFormat="1" ht="15.6" customHeight="1" x14ac:dyDescent="0.3">
      <c r="A27" s="34" t="s">
        <v>21</v>
      </c>
      <c r="B27" s="86" t="s">
        <v>602</v>
      </c>
      <c r="C27" s="87" t="s">
        <v>603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  <c r="I27" s="20"/>
      <c r="J27" s="20"/>
    </row>
    <row r="28" spans="1:10" s="3" customFormat="1" ht="15.6" customHeight="1" x14ac:dyDescent="0.3">
      <c r="A28" s="34" t="s">
        <v>22</v>
      </c>
      <c r="B28" s="86" t="s">
        <v>604</v>
      </c>
      <c r="C28" s="87" t="s">
        <v>605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  <c r="I28" s="20"/>
      <c r="J28" s="20"/>
    </row>
    <row r="29" spans="1:10" s="3" customFormat="1" ht="15.6" customHeight="1" x14ac:dyDescent="0.3">
      <c r="A29" s="34" t="s">
        <v>23</v>
      </c>
      <c r="B29" s="86" t="s">
        <v>403</v>
      </c>
      <c r="C29" s="87" t="s">
        <v>606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  <c r="I29" s="20"/>
      <c r="J29" s="20"/>
    </row>
    <row r="30" spans="1:10" s="3" customFormat="1" ht="15.6" customHeight="1" x14ac:dyDescent="0.3">
      <c r="A30" s="34" t="s">
        <v>24</v>
      </c>
      <c r="B30" s="84" t="s">
        <v>607</v>
      </c>
      <c r="C30" s="85" t="s">
        <v>608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  <c r="I30" s="20"/>
      <c r="J30" s="20"/>
    </row>
    <row r="31" spans="1:10" s="3" customFormat="1" ht="15.6" customHeight="1" x14ac:dyDescent="0.3">
      <c r="A31" s="34" t="s">
        <v>25</v>
      </c>
      <c r="B31" s="86" t="s">
        <v>609</v>
      </c>
      <c r="C31" s="87" t="s">
        <v>610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  <c r="I31" s="20"/>
      <c r="J31" s="20"/>
    </row>
    <row r="32" spans="1:10" s="3" customFormat="1" ht="15.6" customHeight="1" x14ac:dyDescent="0.3">
      <c r="A32" s="34" t="s">
        <v>26</v>
      </c>
      <c r="B32" s="86" t="s">
        <v>611</v>
      </c>
      <c r="C32" s="87" t="s">
        <v>308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  <c r="I32" s="20"/>
      <c r="J32" s="20"/>
    </row>
    <row r="33" spans="1:8" ht="15" customHeight="1" x14ac:dyDescent="0.2">
      <c r="A33" s="36"/>
      <c r="B33" s="37" t="s">
        <v>41</v>
      </c>
      <c r="C33" s="38"/>
      <c r="D33" s="39"/>
      <c r="E33" s="39"/>
      <c r="F33" s="28" t="s">
        <v>59</v>
      </c>
      <c r="G33" s="34">
        <f>COUNTIF(G8:G32,"ผ่าน")</f>
        <v>0</v>
      </c>
      <c r="H33" s="14"/>
    </row>
    <row r="34" spans="1:8" ht="15" customHeight="1" x14ac:dyDescent="0.2">
      <c r="A34" s="40"/>
      <c r="B34" s="41"/>
      <c r="C34" s="41"/>
      <c r="D34" s="42"/>
      <c r="E34" s="42"/>
      <c r="F34" s="28" t="s">
        <v>60</v>
      </c>
      <c r="G34" s="49">
        <f>COUNTIF(G8:G32,"ไม่ผ่าน")</f>
        <v>25</v>
      </c>
    </row>
    <row r="35" spans="1:8" ht="15" customHeight="1" x14ac:dyDescent="0.2">
      <c r="A35" s="43"/>
      <c r="B35" s="45" t="s">
        <v>52</v>
      </c>
      <c r="C35" s="20"/>
      <c r="G35" s="20"/>
    </row>
    <row r="36" spans="1:8" ht="15" customHeight="1" x14ac:dyDescent="0.2">
      <c r="A36" s="43"/>
      <c r="B36" s="20"/>
      <c r="C36" s="46" t="s">
        <v>51</v>
      </c>
      <c r="D36" s="44" t="s">
        <v>72</v>
      </c>
      <c r="E36" s="47" t="s">
        <v>50</v>
      </c>
      <c r="G36" s="20"/>
    </row>
    <row r="37" spans="1:8" ht="15" customHeight="1" x14ac:dyDescent="0.2">
      <c r="A37" s="43"/>
      <c r="B37" s="20"/>
      <c r="C37" s="75" t="s">
        <v>75</v>
      </c>
      <c r="D37" s="75"/>
      <c r="E37" s="75"/>
      <c r="G37" s="20"/>
    </row>
    <row r="38" spans="1:8" ht="15" customHeight="1" x14ac:dyDescent="0.2">
      <c r="A38" s="43"/>
      <c r="B38" s="20"/>
      <c r="C38" s="20"/>
      <c r="D38" s="53" t="s">
        <v>73</v>
      </c>
      <c r="G38" s="20"/>
    </row>
    <row r="40" spans="1:8" ht="15" customHeight="1" x14ac:dyDescent="0.2">
      <c r="B40" s="63" t="s">
        <v>61</v>
      </c>
      <c r="C40" s="48" t="s">
        <v>62</v>
      </c>
      <c r="D40" s="48" t="s">
        <v>53</v>
      </c>
      <c r="E40" s="48" t="s">
        <v>54</v>
      </c>
    </row>
    <row r="41" spans="1:8" ht="15" customHeight="1" x14ac:dyDescent="0.2">
      <c r="B41" s="64"/>
      <c r="C41" s="48" t="s">
        <v>63</v>
      </c>
      <c r="D41" s="48" t="s">
        <v>58</v>
      </c>
      <c r="E41" s="34">
        <f>COUNTIF(F8:F32,"&lt;=19")</f>
        <v>25</v>
      </c>
    </row>
    <row r="42" spans="1:8" ht="15" customHeight="1" x14ac:dyDescent="0.2">
      <c r="B42" s="64"/>
      <c r="C42" s="48" t="s">
        <v>64</v>
      </c>
      <c r="D42" s="48" t="s">
        <v>57</v>
      </c>
      <c r="E42" s="34">
        <f>SUMPRODUCT((F8:F32&gt;=20)*(F8:F32&lt;=25))</f>
        <v>0</v>
      </c>
    </row>
    <row r="43" spans="1:8" ht="15" customHeight="1" x14ac:dyDescent="0.2">
      <c r="B43" s="64"/>
      <c r="C43" s="48" t="s">
        <v>65</v>
      </c>
      <c r="D43" s="48" t="s">
        <v>56</v>
      </c>
      <c r="E43" s="34">
        <f>SUMPRODUCT((F8:F32&gt;=26)*(F8:F32&lt;=31))</f>
        <v>0</v>
      </c>
    </row>
    <row r="44" spans="1:8" ht="15" customHeight="1" x14ac:dyDescent="0.2">
      <c r="B44" s="65"/>
      <c r="C44" s="48" t="s">
        <v>66</v>
      </c>
      <c r="D44" s="48" t="s">
        <v>55</v>
      </c>
      <c r="E44" s="34">
        <f>COUNTIF(F8:F32,"&gt;=32")</f>
        <v>0</v>
      </c>
    </row>
  </sheetData>
  <mergeCells count="10">
    <mergeCell ref="C37:E37"/>
    <mergeCell ref="B40:B44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view="pageLayout" topLeftCell="A28" workbookViewId="0">
      <selection activeCell="A43" sqref="A43:XFD43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4" customWidth="1"/>
    <col min="5" max="5" width="18.7109375" style="44" customWidth="1"/>
    <col min="6" max="6" width="13" style="44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66" t="s">
        <v>754</v>
      </c>
      <c r="B1" s="66"/>
      <c r="C1" s="66"/>
      <c r="D1" s="66"/>
      <c r="E1" s="66"/>
      <c r="F1" s="66"/>
      <c r="G1" s="66"/>
      <c r="H1" s="12"/>
    </row>
    <row r="2" spans="1:8" s="4" customFormat="1" ht="21" x14ac:dyDescent="0.3">
      <c r="A2" s="66"/>
      <c r="B2" s="66"/>
      <c r="C2" s="66"/>
      <c r="D2" s="66"/>
      <c r="E2" s="66"/>
      <c r="F2" s="66"/>
      <c r="G2" s="66"/>
      <c r="H2" s="12"/>
    </row>
    <row r="3" spans="1:8" s="4" customFormat="1" ht="21" x14ac:dyDescent="0.3">
      <c r="A3" s="66" t="s">
        <v>74</v>
      </c>
      <c r="B3" s="66"/>
      <c r="C3" s="66"/>
      <c r="D3" s="66"/>
      <c r="E3" s="66"/>
      <c r="F3" s="66"/>
      <c r="G3" s="66"/>
      <c r="H3" s="12"/>
    </row>
    <row r="4" spans="1:8" s="4" customFormat="1" ht="21" x14ac:dyDescent="0.3">
      <c r="A4" s="24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5" t="s">
        <v>43</v>
      </c>
      <c r="B5" s="25"/>
      <c r="C5" s="26"/>
      <c r="D5" s="27"/>
      <c r="E5" s="27"/>
      <c r="F5" s="27"/>
      <c r="G5" s="17"/>
      <c r="H5" s="12"/>
    </row>
    <row r="6" spans="1:8" s="6" customFormat="1" ht="28.5" customHeight="1" x14ac:dyDescent="0.2">
      <c r="A6" s="67" t="s">
        <v>0</v>
      </c>
      <c r="B6" s="69" t="s">
        <v>1</v>
      </c>
      <c r="C6" s="71" t="s">
        <v>2</v>
      </c>
      <c r="D6" s="73" t="s">
        <v>44</v>
      </c>
      <c r="E6" s="74"/>
      <c r="F6" s="67" t="s">
        <v>49</v>
      </c>
      <c r="G6" s="28" t="s">
        <v>45</v>
      </c>
      <c r="H6" s="13"/>
    </row>
    <row r="7" spans="1:8" s="3" customFormat="1" ht="88.5" customHeight="1" x14ac:dyDescent="0.2">
      <c r="A7" s="68"/>
      <c r="B7" s="70"/>
      <c r="C7" s="72"/>
      <c r="D7" s="52" t="s">
        <v>47</v>
      </c>
      <c r="E7" s="52" t="s">
        <v>48</v>
      </c>
      <c r="F7" s="68"/>
      <c r="G7" s="30" t="s">
        <v>46</v>
      </c>
      <c r="H7" s="14"/>
    </row>
    <row r="8" spans="1:8" s="3" customFormat="1" ht="19.5" customHeight="1" x14ac:dyDescent="0.3">
      <c r="A8" s="31">
        <v>1</v>
      </c>
      <c r="B8" s="78" t="s">
        <v>755</v>
      </c>
      <c r="C8" s="79" t="s">
        <v>612</v>
      </c>
      <c r="D8" s="18"/>
      <c r="E8" s="32"/>
      <c r="F8" s="32">
        <f>D8+E8</f>
        <v>0</v>
      </c>
      <c r="G8" s="33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4" t="s">
        <v>3</v>
      </c>
      <c r="B9" s="80" t="s">
        <v>613</v>
      </c>
      <c r="C9" s="81" t="s">
        <v>614</v>
      </c>
      <c r="D9" s="34"/>
      <c r="E9" s="35"/>
      <c r="F9" s="32">
        <f t="shared" ref="F9:F42" si="0">D9+E9</f>
        <v>0</v>
      </c>
      <c r="G9" s="33" t="str">
        <f t="shared" ref="G9:G42" si="1">IF(F9&gt;=20,"ผ่าน","ไม่ผ่าน")</f>
        <v>ไม่ผ่าน</v>
      </c>
      <c r="H9" s="14"/>
    </row>
    <row r="10" spans="1:8" s="3" customFormat="1" ht="15.6" customHeight="1" x14ac:dyDescent="0.3">
      <c r="A10" s="34" t="s">
        <v>4</v>
      </c>
      <c r="B10" s="80" t="s">
        <v>615</v>
      </c>
      <c r="C10" s="81" t="s">
        <v>570</v>
      </c>
      <c r="D10" s="34"/>
      <c r="E10" s="35"/>
      <c r="F10" s="32">
        <f t="shared" si="0"/>
        <v>0</v>
      </c>
      <c r="G10" s="33" t="str">
        <f t="shared" si="1"/>
        <v>ไม่ผ่าน</v>
      </c>
      <c r="H10" s="14"/>
    </row>
    <row r="11" spans="1:8" s="3" customFormat="1" ht="15.6" customHeight="1" x14ac:dyDescent="0.3">
      <c r="A11" s="34" t="s">
        <v>5</v>
      </c>
      <c r="B11" s="78" t="s">
        <v>616</v>
      </c>
      <c r="C11" s="79" t="s">
        <v>617</v>
      </c>
      <c r="D11" s="34"/>
      <c r="E11" s="35"/>
      <c r="F11" s="32">
        <f t="shared" si="0"/>
        <v>0</v>
      </c>
      <c r="G11" s="33" t="str">
        <f t="shared" si="1"/>
        <v>ไม่ผ่าน</v>
      </c>
      <c r="H11" s="14"/>
    </row>
    <row r="12" spans="1:8" s="3" customFormat="1" ht="15.6" customHeight="1" x14ac:dyDescent="0.3">
      <c r="A12" s="34" t="s">
        <v>6</v>
      </c>
      <c r="B12" s="78" t="s">
        <v>618</v>
      </c>
      <c r="C12" s="79" t="s">
        <v>619</v>
      </c>
      <c r="D12" s="34"/>
      <c r="E12" s="35"/>
      <c r="F12" s="32">
        <f t="shared" si="0"/>
        <v>0</v>
      </c>
      <c r="G12" s="33" t="str">
        <f t="shared" si="1"/>
        <v>ไม่ผ่าน</v>
      </c>
      <c r="H12" s="14"/>
    </row>
    <row r="13" spans="1:8" s="3" customFormat="1" ht="15.6" customHeight="1" x14ac:dyDescent="0.3">
      <c r="A13" s="34" t="s">
        <v>7</v>
      </c>
      <c r="B13" s="78" t="s">
        <v>620</v>
      </c>
      <c r="C13" s="79" t="s">
        <v>621</v>
      </c>
      <c r="D13" s="34"/>
      <c r="E13" s="35"/>
      <c r="F13" s="32">
        <f t="shared" si="0"/>
        <v>0</v>
      </c>
      <c r="G13" s="33" t="str">
        <f t="shared" si="1"/>
        <v>ไม่ผ่าน</v>
      </c>
      <c r="H13" s="14"/>
    </row>
    <row r="14" spans="1:8" s="3" customFormat="1" ht="15.6" customHeight="1" x14ac:dyDescent="0.3">
      <c r="A14" s="34" t="s">
        <v>8</v>
      </c>
      <c r="B14" s="80" t="s">
        <v>622</v>
      </c>
      <c r="C14" s="81" t="s">
        <v>623</v>
      </c>
      <c r="D14" s="34"/>
      <c r="E14" s="35"/>
      <c r="F14" s="32">
        <f t="shared" si="0"/>
        <v>0</v>
      </c>
      <c r="G14" s="33" t="str">
        <f t="shared" si="1"/>
        <v>ไม่ผ่าน</v>
      </c>
      <c r="H14" s="14"/>
    </row>
    <row r="15" spans="1:8" s="3" customFormat="1" ht="15.6" customHeight="1" x14ac:dyDescent="0.3">
      <c r="A15" s="34" t="s">
        <v>9</v>
      </c>
      <c r="B15" s="78" t="s">
        <v>624</v>
      </c>
      <c r="C15" s="79" t="s">
        <v>625</v>
      </c>
      <c r="D15" s="34"/>
      <c r="E15" s="35"/>
      <c r="F15" s="32">
        <f t="shared" si="0"/>
        <v>0</v>
      </c>
      <c r="G15" s="33" t="str">
        <f t="shared" si="1"/>
        <v>ไม่ผ่าน</v>
      </c>
      <c r="H15" s="14"/>
    </row>
    <row r="16" spans="1:8" s="3" customFormat="1" ht="15.6" customHeight="1" x14ac:dyDescent="0.3">
      <c r="A16" s="34" t="s">
        <v>10</v>
      </c>
      <c r="B16" s="80" t="s">
        <v>626</v>
      </c>
      <c r="C16" s="81" t="s">
        <v>627</v>
      </c>
      <c r="D16" s="34"/>
      <c r="E16" s="35"/>
      <c r="F16" s="32">
        <f t="shared" si="0"/>
        <v>0</v>
      </c>
      <c r="G16" s="33" t="str">
        <f t="shared" si="1"/>
        <v>ไม่ผ่าน</v>
      </c>
      <c r="H16" s="14"/>
    </row>
    <row r="17" spans="1:8" s="3" customFormat="1" ht="15.6" customHeight="1" x14ac:dyDescent="0.3">
      <c r="A17" s="34" t="s">
        <v>11</v>
      </c>
      <c r="B17" s="76" t="s">
        <v>628</v>
      </c>
      <c r="C17" s="77" t="s">
        <v>629</v>
      </c>
      <c r="D17" s="34"/>
      <c r="E17" s="35"/>
      <c r="F17" s="32">
        <f t="shared" si="0"/>
        <v>0</v>
      </c>
      <c r="G17" s="33" t="str">
        <f t="shared" si="1"/>
        <v>ไม่ผ่าน</v>
      </c>
      <c r="H17" s="14"/>
    </row>
    <row r="18" spans="1:8" s="3" customFormat="1" ht="15.6" customHeight="1" x14ac:dyDescent="0.3">
      <c r="A18" s="34" t="s">
        <v>12</v>
      </c>
      <c r="B18" s="78" t="s">
        <v>630</v>
      </c>
      <c r="C18" s="79" t="s">
        <v>631</v>
      </c>
      <c r="D18" s="34"/>
      <c r="E18" s="35"/>
      <c r="F18" s="32">
        <f t="shared" si="0"/>
        <v>0</v>
      </c>
      <c r="G18" s="33" t="str">
        <f t="shared" si="1"/>
        <v>ไม่ผ่าน</v>
      </c>
      <c r="H18" s="14"/>
    </row>
    <row r="19" spans="1:8" s="3" customFormat="1" ht="15.6" customHeight="1" x14ac:dyDescent="0.3">
      <c r="A19" s="34" t="s">
        <v>13</v>
      </c>
      <c r="B19" s="80" t="s">
        <v>632</v>
      </c>
      <c r="C19" s="81" t="s">
        <v>633</v>
      </c>
      <c r="D19" s="34"/>
      <c r="E19" s="35"/>
      <c r="F19" s="32">
        <f t="shared" si="0"/>
        <v>0</v>
      </c>
      <c r="G19" s="33" t="str">
        <f t="shared" si="1"/>
        <v>ไม่ผ่าน</v>
      </c>
      <c r="H19" s="14"/>
    </row>
    <row r="20" spans="1:8" s="3" customFormat="1" ht="15.6" customHeight="1" x14ac:dyDescent="0.3">
      <c r="A20" s="34" t="s">
        <v>14</v>
      </c>
      <c r="B20" s="78" t="s">
        <v>634</v>
      </c>
      <c r="C20" s="79" t="s">
        <v>635</v>
      </c>
      <c r="D20" s="34"/>
      <c r="E20" s="35"/>
      <c r="F20" s="32">
        <f t="shared" si="0"/>
        <v>0</v>
      </c>
      <c r="G20" s="33" t="str">
        <f t="shared" si="1"/>
        <v>ไม่ผ่าน</v>
      </c>
      <c r="H20" s="14"/>
    </row>
    <row r="21" spans="1:8" s="3" customFormat="1" ht="15.6" customHeight="1" x14ac:dyDescent="0.3">
      <c r="A21" s="34" t="s">
        <v>15</v>
      </c>
      <c r="B21" s="80" t="s">
        <v>636</v>
      </c>
      <c r="C21" s="81" t="s">
        <v>637</v>
      </c>
      <c r="D21" s="34"/>
      <c r="E21" s="35"/>
      <c r="F21" s="32">
        <f t="shared" si="0"/>
        <v>0</v>
      </c>
      <c r="G21" s="33" t="str">
        <f t="shared" si="1"/>
        <v>ไม่ผ่าน</v>
      </c>
      <c r="H21" s="14"/>
    </row>
    <row r="22" spans="1:8" s="3" customFormat="1" ht="15.6" customHeight="1" x14ac:dyDescent="0.3">
      <c r="A22" s="34" t="s">
        <v>16</v>
      </c>
      <c r="B22" s="78" t="s">
        <v>638</v>
      </c>
      <c r="C22" s="79" t="s">
        <v>639</v>
      </c>
      <c r="D22" s="34"/>
      <c r="E22" s="35"/>
      <c r="F22" s="32">
        <f t="shared" si="0"/>
        <v>0</v>
      </c>
      <c r="G22" s="33" t="str">
        <f t="shared" si="1"/>
        <v>ไม่ผ่าน</v>
      </c>
      <c r="H22" s="14"/>
    </row>
    <row r="23" spans="1:8" s="3" customFormat="1" ht="15.6" customHeight="1" x14ac:dyDescent="0.3">
      <c r="A23" s="34" t="s">
        <v>17</v>
      </c>
      <c r="B23" s="78" t="s">
        <v>640</v>
      </c>
      <c r="C23" s="79" t="s">
        <v>641</v>
      </c>
      <c r="D23" s="34"/>
      <c r="E23" s="35"/>
      <c r="F23" s="32">
        <f t="shared" si="0"/>
        <v>0</v>
      </c>
      <c r="G23" s="33" t="str">
        <f t="shared" si="1"/>
        <v>ไม่ผ่าน</v>
      </c>
      <c r="H23" s="14"/>
    </row>
    <row r="24" spans="1:8" s="3" customFormat="1" ht="15.6" customHeight="1" x14ac:dyDescent="0.3">
      <c r="A24" s="34" t="s">
        <v>18</v>
      </c>
      <c r="B24" s="78" t="s">
        <v>642</v>
      </c>
      <c r="C24" s="79" t="s">
        <v>643</v>
      </c>
      <c r="D24" s="34"/>
      <c r="E24" s="35"/>
      <c r="F24" s="32">
        <f t="shared" si="0"/>
        <v>0</v>
      </c>
      <c r="G24" s="33" t="str">
        <f t="shared" si="1"/>
        <v>ไม่ผ่าน</v>
      </c>
      <c r="H24" s="14"/>
    </row>
    <row r="25" spans="1:8" s="2" customFormat="1" ht="15.6" customHeight="1" x14ac:dyDescent="0.3">
      <c r="A25" s="34" t="s">
        <v>19</v>
      </c>
      <c r="B25" s="78" t="s">
        <v>113</v>
      </c>
      <c r="C25" s="79" t="s">
        <v>644</v>
      </c>
      <c r="D25" s="34"/>
      <c r="E25" s="35"/>
      <c r="F25" s="32">
        <f t="shared" si="0"/>
        <v>0</v>
      </c>
      <c r="G25" s="33" t="str">
        <f t="shared" si="1"/>
        <v>ไม่ผ่าน</v>
      </c>
      <c r="H25" s="15"/>
    </row>
    <row r="26" spans="1:8" s="3" customFormat="1" ht="15.6" customHeight="1" x14ac:dyDescent="0.3">
      <c r="A26" s="34" t="s">
        <v>20</v>
      </c>
      <c r="B26" s="78" t="s">
        <v>176</v>
      </c>
      <c r="C26" s="79" t="s">
        <v>645</v>
      </c>
      <c r="D26" s="34"/>
      <c r="E26" s="35"/>
      <c r="F26" s="32">
        <f t="shared" si="0"/>
        <v>0</v>
      </c>
      <c r="G26" s="33" t="str">
        <f t="shared" si="1"/>
        <v>ไม่ผ่าน</v>
      </c>
      <c r="H26" s="14"/>
    </row>
    <row r="27" spans="1:8" s="3" customFormat="1" ht="15.6" customHeight="1" x14ac:dyDescent="0.3">
      <c r="A27" s="34" t="s">
        <v>21</v>
      </c>
      <c r="B27" s="80" t="s">
        <v>646</v>
      </c>
      <c r="C27" s="81" t="s">
        <v>647</v>
      </c>
      <c r="D27" s="34"/>
      <c r="E27" s="35"/>
      <c r="F27" s="32">
        <f t="shared" si="0"/>
        <v>0</v>
      </c>
      <c r="G27" s="33" t="str">
        <f t="shared" si="1"/>
        <v>ไม่ผ่าน</v>
      </c>
      <c r="H27" s="14"/>
    </row>
    <row r="28" spans="1:8" s="3" customFormat="1" ht="15.6" customHeight="1" x14ac:dyDescent="0.3">
      <c r="A28" s="34" t="s">
        <v>22</v>
      </c>
      <c r="B28" s="80" t="s">
        <v>648</v>
      </c>
      <c r="C28" s="81" t="s">
        <v>649</v>
      </c>
      <c r="D28" s="34"/>
      <c r="E28" s="35"/>
      <c r="F28" s="32">
        <f t="shared" si="0"/>
        <v>0</v>
      </c>
      <c r="G28" s="33" t="str">
        <f t="shared" si="1"/>
        <v>ไม่ผ่าน</v>
      </c>
      <c r="H28" s="14"/>
    </row>
    <row r="29" spans="1:8" s="3" customFormat="1" ht="15.6" customHeight="1" x14ac:dyDescent="0.3">
      <c r="A29" s="34" t="s">
        <v>23</v>
      </c>
      <c r="B29" s="78" t="s">
        <v>476</v>
      </c>
      <c r="C29" s="79" t="s">
        <v>650</v>
      </c>
      <c r="D29" s="34"/>
      <c r="E29" s="35"/>
      <c r="F29" s="32">
        <f t="shared" si="0"/>
        <v>0</v>
      </c>
      <c r="G29" s="33" t="str">
        <f t="shared" si="1"/>
        <v>ไม่ผ่าน</v>
      </c>
      <c r="H29" s="14"/>
    </row>
    <row r="30" spans="1:8" s="3" customFormat="1" ht="15.6" customHeight="1" x14ac:dyDescent="0.3">
      <c r="A30" s="34" t="s">
        <v>24</v>
      </c>
      <c r="B30" s="78" t="s">
        <v>651</v>
      </c>
      <c r="C30" s="79" t="s">
        <v>652</v>
      </c>
      <c r="D30" s="34"/>
      <c r="E30" s="35"/>
      <c r="F30" s="32">
        <f t="shared" si="0"/>
        <v>0</v>
      </c>
      <c r="G30" s="33" t="str">
        <f t="shared" si="1"/>
        <v>ไม่ผ่าน</v>
      </c>
      <c r="H30" s="14"/>
    </row>
    <row r="31" spans="1:8" s="3" customFormat="1" ht="15.6" customHeight="1" x14ac:dyDescent="0.3">
      <c r="A31" s="34" t="s">
        <v>25</v>
      </c>
      <c r="B31" s="80" t="s">
        <v>445</v>
      </c>
      <c r="C31" s="81" t="s">
        <v>653</v>
      </c>
      <c r="D31" s="34"/>
      <c r="E31" s="35"/>
      <c r="F31" s="32">
        <f t="shared" si="0"/>
        <v>0</v>
      </c>
      <c r="G31" s="33" t="str">
        <f t="shared" si="1"/>
        <v>ไม่ผ่าน</v>
      </c>
      <c r="H31" s="14"/>
    </row>
    <row r="32" spans="1:8" s="3" customFormat="1" ht="15.6" customHeight="1" x14ac:dyDescent="0.3">
      <c r="A32" s="34" t="s">
        <v>26</v>
      </c>
      <c r="B32" s="78" t="s">
        <v>654</v>
      </c>
      <c r="C32" s="79" t="s">
        <v>655</v>
      </c>
      <c r="D32" s="34"/>
      <c r="E32" s="35"/>
      <c r="F32" s="32">
        <f t="shared" si="0"/>
        <v>0</v>
      </c>
      <c r="G32" s="33" t="str">
        <f t="shared" si="1"/>
        <v>ไม่ผ่าน</v>
      </c>
      <c r="H32" s="14"/>
    </row>
    <row r="33" spans="1:8" s="3" customFormat="1" ht="15.6" customHeight="1" x14ac:dyDescent="0.3">
      <c r="A33" s="34" t="s">
        <v>27</v>
      </c>
      <c r="B33" s="78" t="s">
        <v>656</v>
      </c>
      <c r="C33" s="79" t="s">
        <v>340</v>
      </c>
      <c r="D33" s="34"/>
      <c r="E33" s="35"/>
      <c r="F33" s="32">
        <f t="shared" si="0"/>
        <v>0</v>
      </c>
      <c r="G33" s="33" t="str">
        <f t="shared" si="1"/>
        <v>ไม่ผ่าน</v>
      </c>
      <c r="H33" s="14"/>
    </row>
    <row r="34" spans="1:8" s="3" customFormat="1" ht="15.6" customHeight="1" x14ac:dyDescent="0.3">
      <c r="A34" s="34" t="s">
        <v>28</v>
      </c>
      <c r="B34" s="78" t="s">
        <v>558</v>
      </c>
      <c r="C34" s="79" t="s">
        <v>308</v>
      </c>
      <c r="D34" s="34"/>
      <c r="E34" s="35"/>
      <c r="F34" s="32">
        <f t="shared" si="0"/>
        <v>0</v>
      </c>
      <c r="G34" s="33" t="str">
        <f t="shared" si="1"/>
        <v>ไม่ผ่าน</v>
      </c>
      <c r="H34" s="14"/>
    </row>
    <row r="35" spans="1:8" s="3" customFormat="1" ht="15.6" customHeight="1" x14ac:dyDescent="0.3">
      <c r="A35" s="34" t="s">
        <v>29</v>
      </c>
      <c r="B35" s="78" t="s">
        <v>657</v>
      </c>
      <c r="C35" s="79" t="s">
        <v>658</v>
      </c>
      <c r="D35" s="34"/>
      <c r="E35" s="35"/>
      <c r="F35" s="32">
        <f t="shared" si="0"/>
        <v>0</v>
      </c>
      <c r="G35" s="33" t="str">
        <f t="shared" si="1"/>
        <v>ไม่ผ่าน</v>
      </c>
      <c r="H35" s="14"/>
    </row>
    <row r="36" spans="1:8" s="3" customFormat="1" ht="15.6" customHeight="1" x14ac:dyDescent="0.3">
      <c r="A36" s="34" t="s">
        <v>30</v>
      </c>
      <c r="B36" s="80" t="s">
        <v>651</v>
      </c>
      <c r="C36" s="81" t="s">
        <v>659</v>
      </c>
      <c r="D36" s="34"/>
      <c r="E36" s="35"/>
      <c r="F36" s="32">
        <f t="shared" si="0"/>
        <v>0</v>
      </c>
      <c r="G36" s="33" t="str">
        <f t="shared" si="1"/>
        <v>ไม่ผ่าน</v>
      </c>
      <c r="H36" s="14"/>
    </row>
    <row r="37" spans="1:8" s="3" customFormat="1" ht="15.6" customHeight="1" x14ac:dyDescent="0.3">
      <c r="A37" s="34" t="s">
        <v>31</v>
      </c>
      <c r="B37" s="80" t="s">
        <v>660</v>
      </c>
      <c r="C37" s="81" t="s">
        <v>661</v>
      </c>
      <c r="D37" s="34"/>
      <c r="E37" s="35"/>
      <c r="F37" s="32">
        <f t="shared" si="0"/>
        <v>0</v>
      </c>
      <c r="G37" s="33" t="str">
        <f t="shared" si="1"/>
        <v>ไม่ผ่าน</v>
      </c>
      <c r="H37" s="14"/>
    </row>
    <row r="38" spans="1:8" s="3" customFormat="1" ht="15.6" customHeight="1" x14ac:dyDescent="0.3">
      <c r="A38" s="34" t="s">
        <v>32</v>
      </c>
      <c r="B38" s="80" t="s">
        <v>662</v>
      </c>
      <c r="C38" s="81" t="s">
        <v>663</v>
      </c>
      <c r="D38" s="34"/>
      <c r="E38" s="35"/>
      <c r="F38" s="32">
        <f t="shared" si="0"/>
        <v>0</v>
      </c>
      <c r="G38" s="33" t="str">
        <f t="shared" si="1"/>
        <v>ไม่ผ่าน</v>
      </c>
      <c r="H38" s="14"/>
    </row>
    <row r="39" spans="1:8" s="3" customFormat="1" ht="15.6" customHeight="1" x14ac:dyDescent="0.3">
      <c r="A39" s="34" t="s">
        <v>33</v>
      </c>
      <c r="B39" s="78" t="s">
        <v>664</v>
      </c>
      <c r="C39" s="79" t="s">
        <v>665</v>
      </c>
      <c r="D39" s="34"/>
      <c r="E39" s="35"/>
      <c r="F39" s="32">
        <f t="shared" si="0"/>
        <v>0</v>
      </c>
      <c r="G39" s="33" t="str">
        <f t="shared" si="1"/>
        <v>ไม่ผ่าน</v>
      </c>
      <c r="H39" s="14"/>
    </row>
    <row r="40" spans="1:8" s="3" customFormat="1" ht="15.6" customHeight="1" x14ac:dyDescent="0.3">
      <c r="A40" s="34" t="s">
        <v>34</v>
      </c>
      <c r="B40" s="80" t="s">
        <v>666</v>
      </c>
      <c r="C40" s="81" t="s">
        <v>667</v>
      </c>
      <c r="D40" s="34"/>
      <c r="E40" s="35"/>
      <c r="F40" s="32">
        <f t="shared" si="0"/>
        <v>0</v>
      </c>
      <c r="G40" s="33" t="str">
        <f t="shared" si="1"/>
        <v>ไม่ผ่าน</v>
      </c>
      <c r="H40" s="14"/>
    </row>
    <row r="41" spans="1:8" s="3" customFormat="1" ht="15.6" customHeight="1" x14ac:dyDescent="0.3">
      <c r="A41" s="34" t="s">
        <v>35</v>
      </c>
      <c r="B41" s="80" t="s">
        <v>668</v>
      </c>
      <c r="C41" s="81" t="s">
        <v>669</v>
      </c>
      <c r="D41" s="34"/>
      <c r="E41" s="35"/>
      <c r="F41" s="32">
        <f t="shared" si="0"/>
        <v>0</v>
      </c>
      <c r="G41" s="33" t="str">
        <f t="shared" si="1"/>
        <v>ไม่ผ่าน</v>
      </c>
      <c r="H41" s="14"/>
    </row>
    <row r="42" spans="1:8" s="3" customFormat="1" ht="15.6" customHeight="1" x14ac:dyDescent="0.3">
      <c r="A42" s="34" t="s">
        <v>36</v>
      </c>
      <c r="B42" s="80" t="s">
        <v>670</v>
      </c>
      <c r="C42" s="81" t="s">
        <v>671</v>
      </c>
      <c r="D42" s="34"/>
      <c r="E42" s="35"/>
      <c r="F42" s="32">
        <f t="shared" si="0"/>
        <v>0</v>
      </c>
      <c r="G42" s="33" t="str">
        <f t="shared" si="1"/>
        <v>ไม่ผ่าน</v>
      </c>
      <c r="H42" s="14"/>
    </row>
    <row r="43" spans="1:8" ht="15" customHeight="1" x14ac:dyDescent="0.2">
      <c r="A43" s="36"/>
      <c r="B43" s="37" t="s">
        <v>41</v>
      </c>
      <c r="C43" s="38"/>
      <c r="D43" s="39"/>
      <c r="E43" s="39"/>
      <c r="F43" s="28" t="s">
        <v>59</v>
      </c>
      <c r="G43" s="34">
        <f>COUNTIF(G8:G42,"ผ่าน")</f>
        <v>0</v>
      </c>
      <c r="H43" s="14"/>
    </row>
    <row r="44" spans="1:8" ht="15" customHeight="1" x14ac:dyDescent="0.2">
      <c r="A44" s="40"/>
      <c r="B44" s="41"/>
      <c r="C44" s="41"/>
      <c r="D44" s="42"/>
      <c r="E44" s="42"/>
      <c r="F44" s="28" t="s">
        <v>60</v>
      </c>
      <c r="G44" s="49">
        <f>COUNTIF(G8:G42,"ไม่ผ่าน")</f>
        <v>35</v>
      </c>
    </row>
    <row r="45" spans="1:8" ht="15" customHeight="1" x14ac:dyDescent="0.2">
      <c r="A45" s="43"/>
      <c r="B45" s="45" t="s">
        <v>52</v>
      </c>
      <c r="C45" s="20"/>
      <c r="G45" s="20"/>
    </row>
    <row r="46" spans="1:8" ht="15" customHeight="1" x14ac:dyDescent="0.2">
      <c r="A46" s="43"/>
      <c r="B46" s="20"/>
      <c r="C46" s="46" t="s">
        <v>51</v>
      </c>
      <c r="D46" s="44" t="s">
        <v>72</v>
      </c>
      <c r="E46" s="47" t="s">
        <v>50</v>
      </c>
      <c r="G46" s="20"/>
    </row>
    <row r="47" spans="1:8" ht="15" customHeight="1" x14ac:dyDescent="0.2">
      <c r="A47" s="43"/>
      <c r="B47" s="20"/>
      <c r="C47" s="75" t="s">
        <v>75</v>
      </c>
      <c r="D47" s="75"/>
      <c r="E47" s="75"/>
      <c r="G47" s="20"/>
    </row>
    <row r="48" spans="1:8" ht="15" customHeight="1" x14ac:dyDescent="0.2">
      <c r="A48" s="43"/>
      <c r="B48" s="20"/>
      <c r="C48" s="20"/>
      <c r="D48" s="53" t="s">
        <v>73</v>
      </c>
      <c r="G48" s="20"/>
    </row>
    <row r="50" spans="2:5" ht="15" customHeight="1" x14ac:dyDescent="0.2">
      <c r="B50" s="63" t="s">
        <v>61</v>
      </c>
      <c r="C50" s="48" t="s">
        <v>62</v>
      </c>
      <c r="D50" s="48" t="s">
        <v>53</v>
      </c>
      <c r="E50" s="48" t="s">
        <v>54</v>
      </c>
    </row>
    <row r="51" spans="2:5" ht="15" customHeight="1" x14ac:dyDescent="0.2">
      <c r="B51" s="64"/>
      <c r="C51" s="48" t="s">
        <v>63</v>
      </c>
      <c r="D51" s="48" t="s">
        <v>58</v>
      </c>
      <c r="E51" s="34">
        <f>COUNTIF(F8:F42,"&lt;=19")</f>
        <v>35</v>
      </c>
    </row>
    <row r="52" spans="2:5" ht="15" customHeight="1" x14ac:dyDescent="0.2">
      <c r="B52" s="64"/>
      <c r="C52" s="48" t="s">
        <v>64</v>
      </c>
      <c r="D52" s="48" t="s">
        <v>57</v>
      </c>
      <c r="E52" s="34">
        <f>SUMPRODUCT((F8:F42&gt;=20)*(F8:F42&lt;=25))</f>
        <v>0</v>
      </c>
    </row>
    <row r="53" spans="2:5" ht="15" customHeight="1" x14ac:dyDescent="0.2">
      <c r="B53" s="64"/>
      <c r="C53" s="48" t="s">
        <v>65</v>
      </c>
      <c r="D53" s="48" t="s">
        <v>56</v>
      </c>
      <c r="E53" s="34">
        <f>SUMPRODUCT((F8:F42&gt;=26)*(F8:F42&lt;=31))</f>
        <v>0</v>
      </c>
    </row>
    <row r="54" spans="2:5" ht="15" customHeight="1" x14ac:dyDescent="0.2">
      <c r="B54" s="65"/>
      <c r="C54" s="48" t="s">
        <v>66</v>
      </c>
      <c r="D54" s="48" t="s">
        <v>55</v>
      </c>
      <c r="E54" s="34">
        <f>COUNTIF(F8:F42,"&gt;=32")</f>
        <v>0</v>
      </c>
    </row>
  </sheetData>
  <mergeCells count="10">
    <mergeCell ref="B50:B54"/>
    <mergeCell ref="A1:G1"/>
    <mergeCell ref="A2:G2"/>
    <mergeCell ref="A3:G3"/>
    <mergeCell ref="A6:A7"/>
    <mergeCell ref="B6:B7"/>
    <mergeCell ref="C6:C7"/>
    <mergeCell ref="D6:E6"/>
    <mergeCell ref="F6:F7"/>
    <mergeCell ref="C47:E47"/>
  </mergeCells>
  <pageMargins left="0.35" right="0.22" top="0.22" bottom="0.11811023622047245" header="0.11811023622047245" footer="0.1181102362204724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2019-03-09T09:59:10Z</cp:lastPrinted>
  <dcterms:created xsi:type="dcterms:W3CDTF">2006-04-18T17:13:08Z</dcterms:created>
  <dcterms:modified xsi:type="dcterms:W3CDTF">2022-01-20T04:36:44Z</dcterms:modified>
</cp:coreProperties>
</file>