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3665" windowHeight="8460" activeTab="1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</workbook>
</file>

<file path=xl/calcChain.xml><?xml version="1.0" encoding="utf-8"?>
<calcChain xmlns="http://schemas.openxmlformats.org/spreadsheetml/2006/main">
  <c r="E28" i="10" l="1"/>
  <c r="F28" i="10"/>
  <c r="G28" i="10"/>
  <c r="H28" i="10"/>
  <c r="I28" i="10"/>
  <c r="E29" i="10"/>
  <c r="F29" i="10"/>
  <c r="G29" i="10"/>
  <c r="H29" i="10"/>
  <c r="I29" i="10"/>
  <c r="E30" i="10"/>
  <c r="F30" i="10"/>
  <c r="G30" i="10"/>
  <c r="H30" i="10"/>
  <c r="I30" i="10"/>
  <c r="E31" i="10"/>
  <c r="F31" i="10"/>
  <c r="G31" i="10"/>
  <c r="H31" i="10"/>
  <c r="I31" i="10"/>
  <c r="E32" i="10"/>
  <c r="F32" i="10"/>
  <c r="G32" i="10"/>
  <c r="H32" i="10"/>
  <c r="I32" i="10"/>
  <c r="E33" i="10"/>
  <c r="F33" i="10"/>
  <c r="G33" i="10"/>
  <c r="H33" i="10"/>
  <c r="I33" i="10"/>
  <c r="E34" i="10"/>
  <c r="F34" i="10"/>
  <c r="G34" i="10"/>
  <c r="H34" i="10"/>
  <c r="I34" i="10"/>
  <c r="E35" i="10"/>
  <c r="F35" i="10"/>
  <c r="G35" i="10"/>
  <c r="H35" i="10"/>
  <c r="I35" i="10"/>
  <c r="E36" i="10"/>
  <c r="F36" i="10"/>
  <c r="G36" i="10"/>
  <c r="H36" i="10"/>
  <c r="I36" i="10"/>
  <c r="E37" i="10"/>
  <c r="F37" i="10"/>
  <c r="G37" i="10"/>
  <c r="H37" i="10"/>
  <c r="I37" i="10"/>
  <c r="E38" i="10"/>
  <c r="F38" i="10"/>
  <c r="G38" i="10"/>
  <c r="H38" i="10"/>
  <c r="I38" i="10"/>
  <c r="E39" i="10"/>
  <c r="F39" i="10"/>
  <c r="G39" i="10"/>
  <c r="H39" i="10"/>
  <c r="I39" i="10"/>
  <c r="E40" i="10"/>
  <c r="F40" i="10"/>
  <c r="G40" i="10"/>
  <c r="H40" i="10"/>
  <c r="I40" i="10"/>
  <c r="E41" i="10"/>
  <c r="F41" i="10"/>
  <c r="G41" i="10"/>
  <c r="H41" i="10"/>
  <c r="I41" i="10"/>
  <c r="E42" i="10"/>
  <c r="F42" i="10"/>
  <c r="G42" i="10"/>
  <c r="H42" i="10"/>
  <c r="I42" i="10"/>
  <c r="E11" i="5"/>
  <c r="F11" i="5"/>
  <c r="G11" i="5"/>
  <c r="H11" i="5"/>
  <c r="I11" i="5"/>
  <c r="E12" i="5"/>
  <c r="F12" i="5"/>
  <c r="G12" i="5"/>
  <c r="H12" i="5"/>
  <c r="I12" i="5"/>
  <c r="E13" i="5"/>
  <c r="F13" i="5"/>
  <c r="G13" i="5"/>
  <c r="H13" i="5"/>
  <c r="I13" i="5"/>
  <c r="E49" i="3"/>
  <c r="F49" i="3"/>
  <c r="G49" i="3"/>
  <c r="H49" i="3"/>
  <c r="I49" i="3"/>
  <c r="E50" i="3"/>
  <c r="F50" i="3"/>
  <c r="G50" i="3"/>
  <c r="H50" i="3"/>
  <c r="I50" i="3"/>
  <c r="E51" i="3"/>
  <c r="F51" i="3"/>
  <c r="G51" i="3"/>
  <c r="H51" i="3"/>
  <c r="I51" i="3"/>
  <c r="E52" i="3"/>
  <c r="F52" i="3"/>
  <c r="G52" i="3"/>
  <c r="H52" i="3"/>
  <c r="I52" i="3"/>
  <c r="E12" i="10" l="1"/>
  <c r="F12" i="10"/>
  <c r="G12" i="10"/>
  <c r="H12" i="10"/>
  <c r="I12" i="10"/>
  <c r="E13" i="10"/>
  <c r="F13" i="10"/>
  <c r="G13" i="10"/>
  <c r="H13" i="10"/>
  <c r="I13" i="10"/>
  <c r="E14" i="10"/>
  <c r="F14" i="10"/>
  <c r="G14" i="10"/>
  <c r="H14" i="10"/>
  <c r="I14" i="10"/>
  <c r="E15" i="10"/>
  <c r="F15" i="10"/>
  <c r="G15" i="10"/>
  <c r="H15" i="10"/>
  <c r="I15" i="10"/>
  <c r="E16" i="10"/>
  <c r="F16" i="10"/>
  <c r="G16" i="10"/>
  <c r="H16" i="10"/>
  <c r="I16" i="10"/>
  <c r="E17" i="10"/>
  <c r="F17" i="10"/>
  <c r="G17" i="10"/>
  <c r="H17" i="10"/>
  <c r="I17" i="10"/>
  <c r="E18" i="10"/>
  <c r="F18" i="10"/>
  <c r="G18" i="10"/>
  <c r="H18" i="10"/>
  <c r="I18" i="10"/>
  <c r="E19" i="10"/>
  <c r="F19" i="10"/>
  <c r="G19" i="10"/>
  <c r="H19" i="10"/>
  <c r="I19" i="10"/>
  <c r="E20" i="10"/>
  <c r="F20" i="10"/>
  <c r="G20" i="10"/>
  <c r="H20" i="10"/>
  <c r="I20" i="10"/>
  <c r="E21" i="10"/>
  <c r="F21" i="10"/>
  <c r="G21" i="10"/>
  <c r="H21" i="10"/>
  <c r="I21" i="10"/>
  <c r="E22" i="10"/>
  <c r="F22" i="10"/>
  <c r="G22" i="10"/>
  <c r="H22" i="10"/>
  <c r="I22" i="10"/>
  <c r="E23" i="10"/>
  <c r="F23" i="10"/>
  <c r="G23" i="10"/>
  <c r="H23" i="10"/>
  <c r="I23" i="10"/>
  <c r="E24" i="10"/>
  <c r="F24" i="10"/>
  <c r="G24" i="10"/>
  <c r="H24" i="10"/>
  <c r="I24" i="10"/>
  <c r="E25" i="10"/>
  <c r="F25" i="10"/>
  <c r="G25" i="10"/>
  <c r="H25" i="10"/>
  <c r="I25" i="10"/>
  <c r="E26" i="10"/>
  <c r="F26" i="10"/>
  <c r="G26" i="10"/>
  <c r="H26" i="10"/>
  <c r="I26" i="10"/>
  <c r="E27" i="10"/>
  <c r="F27" i="10"/>
  <c r="G27" i="10"/>
  <c r="H27" i="10"/>
  <c r="I27" i="10"/>
  <c r="E9" i="10"/>
  <c r="F9" i="10"/>
  <c r="G9" i="10"/>
  <c r="H9" i="10"/>
  <c r="I9" i="10"/>
  <c r="E10" i="10"/>
  <c r="F10" i="10"/>
  <c r="G10" i="10"/>
  <c r="H10" i="10"/>
  <c r="I10" i="10"/>
  <c r="E11" i="10"/>
  <c r="F11" i="10"/>
  <c r="G11" i="10"/>
  <c r="H11" i="10"/>
  <c r="I11" i="10"/>
  <c r="E11" i="11"/>
  <c r="F11" i="11"/>
  <c r="G11" i="11"/>
  <c r="H11" i="11"/>
  <c r="I11" i="11"/>
  <c r="E12" i="11"/>
  <c r="F12" i="11"/>
  <c r="G12" i="11"/>
  <c r="H12" i="11"/>
  <c r="I12" i="11"/>
  <c r="E13" i="11"/>
  <c r="F13" i="11"/>
  <c r="G13" i="11"/>
  <c r="H13" i="11"/>
  <c r="I13" i="11"/>
  <c r="E14" i="11"/>
  <c r="F14" i="11"/>
  <c r="G14" i="11"/>
  <c r="H14" i="11"/>
  <c r="I14" i="11"/>
  <c r="E15" i="11"/>
  <c r="F15" i="11"/>
  <c r="G15" i="11"/>
  <c r="H15" i="11"/>
  <c r="I15" i="11"/>
  <c r="E16" i="11"/>
  <c r="F16" i="11"/>
  <c r="G16" i="11"/>
  <c r="H16" i="11"/>
  <c r="I16" i="11"/>
  <c r="E17" i="11"/>
  <c r="F17" i="11"/>
  <c r="G17" i="11"/>
  <c r="H17" i="11"/>
  <c r="I17" i="11"/>
  <c r="E18" i="11"/>
  <c r="F18" i="11"/>
  <c r="G18" i="11"/>
  <c r="H18" i="11"/>
  <c r="I18" i="11"/>
  <c r="E19" i="11"/>
  <c r="F19" i="11"/>
  <c r="G19" i="11"/>
  <c r="H19" i="11"/>
  <c r="I19" i="11"/>
  <c r="E20" i="11"/>
  <c r="F20" i="11"/>
  <c r="G20" i="11"/>
  <c r="H20" i="11"/>
  <c r="I20" i="11"/>
  <c r="E21" i="11"/>
  <c r="F21" i="11"/>
  <c r="G21" i="11"/>
  <c r="H21" i="11"/>
  <c r="I21" i="11"/>
  <c r="E22" i="11"/>
  <c r="F22" i="11"/>
  <c r="G22" i="11"/>
  <c r="H22" i="11"/>
  <c r="I22" i="11"/>
  <c r="E23" i="11"/>
  <c r="F23" i="11"/>
  <c r="G23" i="11"/>
  <c r="H23" i="11"/>
  <c r="I23" i="11"/>
  <c r="E24" i="11"/>
  <c r="F24" i="11"/>
  <c r="G24" i="11"/>
  <c r="H24" i="11"/>
  <c r="I24" i="11"/>
  <c r="E25" i="11"/>
  <c r="F25" i="11"/>
  <c r="G25" i="11"/>
  <c r="H25" i="11"/>
  <c r="I25" i="11"/>
  <c r="E26" i="11"/>
  <c r="F26" i="11"/>
  <c r="G26" i="11"/>
  <c r="H26" i="11"/>
  <c r="I26" i="11"/>
  <c r="E27" i="11"/>
  <c r="F27" i="11"/>
  <c r="G27" i="11"/>
  <c r="H27" i="11"/>
  <c r="I27" i="11"/>
  <c r="E28" i="11"/>
  <c r="F28" i="11"/>
  <c r="G28" i="11"/>
  <c r="H28" i="11"/>
  <c r="I28" i="11"/>
  <c r="E29" i="11"/>
  <c r="F29" i="11"/>
  <c r="G29" i="11"/>
  <c r="H29" i="11"/>
  <c r="I29" i="11"/>
  <c r="E30" i="11"/>
  <c r="F30" i="11"/>
  <c r="G30" i="11"/>
  <c r="H30" i="11"/>
  <c r="I30" i="11"/>
  <c r="E31" i="11"/>
  <c r="F31" i="11"/>
  <c r="G31" i="11"/>
  <c r="H31" i="11"/>
  <c r="I31" i="11"/>
  <c r="E32" i="11"/>
  <c r="F32" i="11"/>
  <c r="G32" i="11"/>
  <c r="H32" i="11"/>
  <c r="I32" i="11"/>
  <c r="E33" i="11"/>
  <c r="F33" i="11"/>
  <c r="G33" i="11"/>
  <c r="H33" i="11"/>
  <c r="I33" i="11"/>
  <c r="E34" i="11"/>
  <c r="F34" i="11"/>
  <c r="G34" i="11"/>
  <c r="H34" i="11"/>
  <c r="I34" i="11"/>
  <c r="E35" i="11"/>
  <c r="F35" i="11"/>
  <c r="G35" i="11"/>
  <c r="H35" i="11"/>
  <c r="I35" i="11"/>
  <c r="I10" i="11" l="1"/>
  <c r="H10" i="11"/>
  <c r="G10" i="11"/>
  <c r="F10" i="11"/>
  <c r="E10" i="11"/>
  <c r="I9" i="11"/>
  <c r="H9" i="11"/>
  <c r="G9" i="11"/>
  <c r="F9" i="11"/>
  <c r="E9" i="11"/>
  <c r="I8" i="11"/>
  <c r="H8" i="11"/>
  <c r="G8" i="11"/>
  <c r="F8" i="11"/>
  <c r="E8" i="11"/>
  <c r="I8" i="10"/>
  <c r="H8" i="10"/>
  <c r="G8" i="10"/>
  <c r="F8" i="10"/>
  <c r="E8" i="10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H8" i="9"/>
  <c r="G8" i="9"/>
  <c r="F8" i="9"/>
  <c r="E8" i="9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H8" i="8"/>
  <c r="G8" i="8"/>
  <c r="F8" i="8"/>
  <c r="E8" i="8"/>
  <c r="I47" i="7"/>
  <c r="H47" i="7"/>
  <c r="G47" i="7"/>
  <c r="F47" i="7"/>
  <c r="E47" i="7"/>
  <c r="I46" i="7"/>
  <c r="H46" i="7"/>
  <c r="G46" i="7"/>
  <c r="F46" i="7"/>
  <c r="E46" i="7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H8" i="7"/>
  <c r="G8" i="7"/>
  <c r="F8" i="7"/>
  <c r="E8" i="7"/>
  <c r="I44" i="6"/>
  <c r="H44" i="6"/>
  <c r="G44" i="6"/>
  <c r="F44" i="6"/>
  <c r="E44" i="6"/>
  <c r="I43" i="6"/>
  <c r="H43" i="6"/>
  <c r="G43" i="6"/>
  <c r="F43" i="6"/>
  <c r="E43" i="6"/>
  <c r="I42" i="6"/>
  <c r="H42" i="6"/>
  <c r="G42" i="6"/>
  <c r="F42" i="6"/>
  <c r="E42" i="6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H8" i="6"/>
  <c r="G8" i="6"/>
  <c r="F8" i="6"/>
  <c r="E8" i="6"/>
  <c r="I10" i="5"/>
  <c r="H10" i="5"/>
  <c r="G10" i="5"/>
  <c r="F10" i="5"/>
  <c r="E10" i="5"/>
  <c r="I9" i="5"/>
  <c r="H9" i="5"/>
  <c r="G9" i="5"/>
  <c r="F9" i="5"/>
  <c r="E9" i="5"/>
  <c r="I8" i="5"/>
  <c r="H8" i="5"/>
  <c r="G8" i="5"/>
  <c r="F8" i="5"/>
  <c r="E8" i="5"/>
  <c r="I48" i="4"/>
  <c r="H48" i="4"/>
  <c r="G48" i="4"/>
  <c r="F48" i="4"/>
  <c r="E48" i="4"/>
  <c r="I47" i="4"/>
  <c r="H47" i="4"/>
  <c r="G47" i="4"/>
  <c r="F47" i="4"/>
  <c r="E47" i="4"/>
  <c r="I46" i="4"/>
  <c r="H46" i="4"/>
  <c r="G46" i="4"/>
  <c r="F46" i="4"/>
  <c r="E46" i="4"/>
  <c r="I45" i="4"/>
  <c r="H45" i="4"/>
  <c r="G45" i="4"/>
  <c r="F45" i="4"/>
  <c r="E45" i="4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H8" i="4"/>
  <c r="G8" i="4"/>
  <c r="F8" i="4"/>
  <c r="E8" i="4"/>
  <c r="I48" i="3"/>
  <c r="H48" i="3"/>
  <c r="G48" i="3"/>
  <c r="F48" i="3"/>
  <c r="E48" i="3"/>
  <c r="I47" i="3"/>
  <c r="H47" i="3"/>
  <c r="G47" i="3"/>
  <c r="F47" i="3"/>
  <c r="E47" i="3"/>
  <c r="I46" i="3"/>
  <c r="H46" i="3"/>
  <c r="G46" i="3"/>
  <c r="F46" i="3"/>
  <c r="E46" i="3"/>
  <c r="I45" i="3"/>
  <c r="H45" i="3"/>
  <c r="G45" i="3"/>
  <c r="F45" i="3"/>
  <c r="E45" i="3"/>
  <c r="I44" i="3"/>
  <c r="H44" i="3"/>
  <c r="G44" i="3"/>
  <c r="F44" i="3"/>
  <c r="E44" i="3"/>
  <c r="I43" i="3"/>
  <c r="H43" i="3"/>
  <c r="G43" i="3"/>
  <c r="F43" i="3"/>
  <c r="E43" i="3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H8" i="3"/>
  <c r="G8" i="3"/>
  <c r="F8" i="3"/>
  <c r="G62" i="3" s="1"/>
  <c r="E8" i="3"/>
  <c r="I51" i="2"/>
  <c r="H51" i="2"/>
  <c r="G51" i="2"/>
  <c r="F51" i="2"/>
  <c r="E51" i="2"/>
  <c r="I50" i="2"/>
  <c r="H50" i="2"/>
  <c r="G50" i="2"/>
  <c r="F50" i="2"/>
  <c r="E50" i="2"/>
  <c r="I49" i="2"/>
  <c r="H49" i="2"/>
  <c r="G49" i="2"/>
  <c r="F49" i="2"/>
  <c r="E49" i="2"/>
  <c r="I48" i="2"/>
  <c r="H48" i="2"/>
  <c r="G48" i="2"/>
  <c r="F48" i="2"/>
  <c r="E48" i="2"/>
  <c r="I47" i="2"/>
  <c r="H47" i="2"/>
  <c r="G47" i="2"/>
  <c r="F47" i="2"/>
  <c r="E47" i="2"/>
  <c r="I46" i="2"/>
  <c r="H46" i="2"/>
  <c r="G46" i="2"/>
  <c r="F46" i="2"/>
  <c r="E46" i="2"/>
  <c r="I45" i="2"/>
  <c r="H45" i="2"/>
  <c r="G45" i="2"/>
  <c r="F45" i="2"/>
  <c r="E45" i="2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H8" i="2"/>
  <c r="G8" i="2"/>
  <c r="G60" i="2" s="1"/>
  <c r="F8" i="2"/>
  <c r="E8" i="2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E45" i="1"/>
  <c r="F45" i="1"/>
  <c r="G45" i="1"/>
  <c r="H45" i="1"/>
  <c r="I45" i="1"/>
  <c r="E46" i="1"/>
  <c r="F46" i="1"/>
  <c r="G46" i="1"/>
  <c r="H46" i="1"/>
  <c r="I46" i="1"/>
  <c r="E47" i="1"/>
  <c r="F47" i="1"/>
  <c r="G47" i="1"/>
  <c r="H47" i="1"/>
  <c r="I47" i="1"/>
  <c r="I8" i="1"/>
  <c r="H8" i="1"/>
  <c r="G8" i="1"/>
  <c r="F8" i="1"/>
  <c r="E8" i="1"/>
  <c r="G43" i="11" l="1"/>
  <c r="G59" i="4"/>
  <c r="I50" i="4"/>
  <c r="G55" i="7"/>
  <c r="G62" i="2"/>
  <c r="I53" i="2"/>
  <c r="G60" i="3"/>
  <c r="G58" i="1"/>
  <c r="G63" i="3"/>
  <c r="I54" i="3"/>
  <c r="G56" i="4"/>
  <c r="G54" i="6"/>
  <c r="G53" i="10"/>
  <c r="I44" i="10"/>
  <c r="G61" i="3"/>
  <c r="G58" i="4"/>
  <c r="G46" i="9"/>
  <c r="G28" i="8"/>
  <c r="G24" i="5"/>
  <c r="I15" i="5"/>
  <c r="G21" i="5"/>
  <c r="G57" i="4"/>
  <c r="G61" i="2"/>
  <c r="G59" i="2"/>
  <c r="G57" i="1"/>
  <c r="G46" i="11"/>
  <c r="I37" i="11"/>
  <c r="G45" i="11"/>
  <c r="G44" i="11"/>
  <c r="G52" i="10"/>
  <c r="G51" i="10"/>
  <c r="G50" i="10"/>
  <c r="G45" i="9"/>
  <c r="G44" i="9"/>
  <c r="G47" i="9"/>
  <c r="I38" i="9"/>
  <c r="G27" i="8"/>
  <c r="G26" i="8"/>
  <c r="G29" i="8"/>
  <c r="I20" i="8"/>
  <c r="G58" i="7"/>
  <c r="G57" i="7"/>
  <c r="I49" i="7"/>
  <c r="G56" i="7"/>
  <c r="G53" i="6"/>
  <c r="G52" i="6"/>
  <c r="G55" i="6"/>
  <c r="I46" i="6"/>
  <c r="G23" i="5"/>
  <c r="G22" i="5"/>
  <c r="G56" i="1"/>
  <c r="G55" i="1"/>
  <c r="I36" i="11"/>
  <c r="I43" i="10"/>
  <c r="I37" i="9"/>
  <c r="I19" i="8"/>
  <c r="I48" i="7"/>
  <c r="I45" i="6"/>
  <c r="I14" i="5"/>
  <c r="I49" i="4"/>
  <c r="I53" i="3"/>
  <c r="I52" i="2"/>
  <c r="I49" i="1"/>
  <c r="I48" i="1"/>
</calcChain>
</file>

<file path=xl/sharedStrings.xml><?xml version="1.0" encoding="utf-8"?>
<sst xmlns="http://schemas.openxmlformats.org/spreadsheetml/2006/main" count="1075" uniqueCount="715">
  <si>
    <t xml:space="preserve">              ประเมิน วันที่     เดือน        พ.ศ. 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</si>
  <si>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</si>
  <si>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</si>
  <si>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</si>
  <si>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</si>
  <si>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</si>
  <si>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</si>
  <si>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</si>
  <si>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</si>
  <si>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</si>
  <si>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</si>
  <si>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</si>
  <si>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</si>
  <si>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</si>
  <si>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</si>
  <si>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ลงชื่อ…………………………………..ผู้ประเมิน</t>
  </si>
  <si>
    <t>(………………………………….)</t>
  </si>
  <si>
    <t>ตำแหน่ง  ………………………….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</si>
  <si>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</si>
  <si>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</si>
  <si>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</si>
  <si>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</si>
  <si>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</si>
  <si>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</si>
  <si>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</si>
  <si>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</si>
  <si>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</si>
  <si>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</si>
  <si>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นายธนพัฒน์</t>
  </si>
  <si>
    <t>นายธนวัฒน์</t>
  </si>
  <si>
    <t>นางสาวกมลชนก</t>
  </si>
  <si>
    <t>ไกรสิงห์</t>
  </si>
  <si>
    <t>นางสาวอภิชญา</t>
  </si>
  <si>
    <t>นายคณพศ</t>
  </si>
  <si>
    <t>ตะเภาพงษ์</t>
  </si>
  <si>
    <t>เจริญผล</t>
  </si>
  <si>
    <t>นางสาวชุติกาญจน์</t>
  </si>
  <si>
    <t>นางสาวบัณฑิตา</t>
  </si>
  <si>
    <t>บุญมี</t>
  </si>
  <si>
    <t>นางสาวนริศรา</t>
  </si>
  <si>
    <t>นางสาวศิริวรรณ</t>
  </si>
  <si>
    <t>นางสาวชลลดา</t>
  </si>
  <si>
    <t>นายทศพล</t>
  </si>
  <si>
    <t>นายสุรศักดิ์</t>
  </si>
  <si>
    <t>บุญชู</t>
  </si>
  <si>
    <t>นางสาวณัฐธยาน์</t>
  </si>
  <si>
    <t>นางสาวเปมิกา</t>
  </si>
  <si>
    <t>นางสาวปนัดดา</t>
  </si>
  <si>
    <t>จันทรา</t>
  </si>
  <si>
    <t>นางสาวณัฐพร</t>
  </si>
  <si>
    <t>นายณัฐพล</t>
  </si>
  <si>
    <t>กัตพงษ์</t>
  </si>
  <si>
    <t>นางสาวเสาวลักษณ์</t>
  </si>
  <si>
    <t>นายอภิรักษ์</t>
  </si>
  <si>
    <t>ชูศรี</t>
  </si>
  <si>
    <t>นางสาวชุติมา</t>
  </si>
  <si>
    <t>นายศุภกฤต</t>
  </si>
  <si>
    <t>นายภูมินทร์</t>
  </si>
  <si>
    <t>นางสาวธิดารัตน์</t>
  </si>
  <si>
    <t>นางสาวพรพิมล</t>
  </si>
  <si>
    <t>แพนลา</t>
  </si>
  <si>
    <t>นางสาวกันตพิชญ์</t>
  </si>
  <si>
    <t>นางสาวกนกวรรณ</t>
  </si>
  <si>
    <t>นางสาวกมลวรรณ</t>
  </si>
  <si>
    <t>นายจิรศักดิ์</t>
  </si>
  <si>
    <t>นายณัฐวุฒิ</t>
  </si>
  <si>
    <t>นางสาวกฤติยา</t>
  </si>
  <si>
    <t>นางสาวณัฏฐธิดา</t>
  </si>
  <si>
    <t>เครือจันทร์</t>
  </si>
  <si>
    <t>ทองอ่อน</t>
  </si>
  <si>
    <t>นางสาวชมพูนุช</t>
  </si>
  <si>
    <t>นางสาวนภัสสร</t>
  </si>
  <si>
    <t>นางสาววรรณพร</t>
  </si>
  <si>
    <t>ธนปิตินันท์</t>
  </si>
  <si>
    <t>นายพงศธร</t>
  </si>
  <si>
    <t>ศรีผ่อง</t>
  </si>
  <si>
    <t>ชนประเสริฐ</t>
  </si>
  <si>
    <t>นายกฤษฎา</t>
  </si>
  <si>
    <t>ซื่อสัตย์</t>
  </si>
  <si>
    <t>นายรัชพล</t>
  </si>
  <si>
    <t>น้อยศรี</t>
  </si>
  <si>
    <t>นายนครินทร์</t>
  </si>
  <si>
    <t>บัวทอง</t>
  </si>
  <si>
    <t>นางสาวกัญญาณัฐ</t>
  </si>
  <si>
    <t>นางสาวพิมพิศา</t>
  </si>
  <si>
    <t>นายอภิวัฒน์</t>
  </si>
  <si>
    <t>นายธนพล</t>
  </si>
  <si>
    <t>บัวเมือง</t>
  </si>
  <si>
    <t>นางสาวจุฑามาศ</t>
  </si>
  <si>
    <t>คนสันทัด</t>
  </si>
  <si>
    <t>นายชาญวิทย์</t>
  </si>
  <si>
    <t>เพชรสุข</t>
  </si>
  <si>
    <t>นายคีรีรัฐ</t>
  </si>
  <si>
    <t>สุขโพธิ์</t>
  </si>
  <si>
    <t>นายพชรพล</t>
  </si>
  <si>
    <t>ผ่องแผ้ว</t>
  </si>
  <si>
    <t>นายณัฐพงศ์</t>
  </si>
  <si>
    <t>ศุภไทย</t>
  </si>
  <si>
    <t>นายชินกฤต</t>
  </si>
  <si>
    <t>เหมเพ็ชร</t>
  </si>
  <si>
    <t>นายศักดิ์พัฒน์</t>
  </si>
  <si>
    <t>บุตรเนียม</t>
  </si>
  <si>
    <t>นายธนภัทร์</t>
  </si>
  <si>
    <t>ไพศาลนิชากร</t>
  </si>
  <si>
    <t>นายภัทรพงค์</t>
  </si>
  <si>
    <t>ร่มแก้ว</t>
  </si>
  <si>
    <t>นายวิชิตพนธ์</t>
  </si>
  <si>
    <t>คำมา</t>
  </si>
  <si>
    <t>สีกุม</t>
  </si>
  <si>
    <t>นายสรวิชญ์</t>
  </si>
  <si>
    <t>ดงจันทร์</t>
  </si>
  <si>
    <t>นายองอาจ</t>
  </si>
  <si>
    <t>เเจ้งอินทร์</t>
  </si>
  <si>
    <t>นางสาวจิตตินี</t>
  </si>
  <si>
    <t>วันมะรักษา</t>
  </si>
  <si>
    <t>ปรีเปรม</t>
  </si>
  <si>
    <t>นางสาวชินันพร</t>
  </si>
  <si>
    <t>ขิริบุ</t>
  </si>
  <si>
    <t>นางสาวปวีณา</t>
  </si>
  <si>
    <t>บัวผาย</t>
  </si>
  <si>
    <t>นางสาวพัทรธิดา</t>
  </si>
  <si>
    <t>จุลวงษ์</t>
  </si>
  <si>
    <t>ปานแดง</t>
  </si>
  <si>
    <t>นางสาวอริณชญา</t>
  </si>
  <si>
    <t>เสมา</t>
  </si>
  <si>
    <t>นางสาวศิรชยา</t>
  </si>
  <si>
    <t>ศรีพุทโธ</t>
  </si>
  <si>
    <t>นางสาวณัฐิดา</t>
  </si>
  <si>
    <t>พุ่มสุข</t>
  </si>
  <si>
    <t>นางสาวนันทภัทร</t>
  </si>
  <si>
    <t>แซ่ลิ้ม</t>
  </si>
  <si>
    <t>นางสาวพัชรพร</t>
  </si>
  <si>
    <t>นางสาวศุภสุตา</t>
  </si>
  <si>
    <t>เวฬุวรรณ</t>
  </si>
  <si>
    <t>นางสาวสุธาสินี</t>
  </si>
  <si>
    <t>วงพาศกลาง</t>
  </si>
  <si>
    <t>นางสาวสุรภา</t>
  </si>
  <si>
    <t>คำตรี</t>
  </si>
  <si>
    <t>นางสาวปุณญนุช</t>
  </si>
  <si>
    <t>เครือวงษ์</t>
  </si>
  <si>
    <t>นางสาวรวีวรรณ</t>
  </si>
  <si>
    <t>ผ่องจิตร</t>
  </si>
  <si>
    <t>นางสาววรัญญา</t>
  </si>
  <si>
    <t>เอมสูงเนิน</t>
  </si>
  <si>
    <t>นางสาวประกายกานต์</t>
  </si>
  <si>
    <t>สิงหาร</t>
  </si>
  <si>
    <t>นางสาวปัณณวีร์</t>
  </si>
  <si>
    <t>ชำนาญ</t>
  </si>
  <si>
    <t>นางสาวกชกร</t>
  </si>
  <si>
    <t>สิงห์ลี</t>
  </si>
  <si>
    <t>นางสาวจิราภา</t>
  </si>
  <si>
    <t>กองวิเศษ</t>
  </si>
  <si>
    <t>นางสาวชนัญชิดา</t>
  </si>
  <si>
    <t>พันธ์ธรรม</t>
  </si>
  <si>
    <t>นางสาวณริศรา</t>
  </si>
  <si>
    <t>ไชยวงษ์</t>
  </si>
  <si>
    <t>นางสาวณัชชา</t>
  </si>
  <si>
    <t>กัณฑสิทธิ์</t>
  </si>
  <si>
    <t>เทพศรี</t>
  </si>
  <si>
    <t>นางสาวพชรวรรณ</t>
  </si>
  <si>
    <t>ธรรมมะ</t>
  </si>
  <si>
    <t>นางสาวภคนันท์</t>
  </si>
  <si>
    <t>วงหมี</t>
  </si>
  <si>
    <t>นางสาวอธิชา</t>
  </si>
  <si>
    <t>จุ้ยสวัสดิ์</t>
  </si>
  <si>
    <t>นายกิติพงษ์</t>
  </si>
  <si>
    <t>ทองประสงค์</t>
  </si>
  <si>
    <t xml:space="preserve">นายภูมินทร์ </t>
  </si>
  <si>
    <t>พูลเพิ่ม</t>
  </si>
  <si>
    <t>นายวงศกร</t>
  </si>
  <si>
    <t>พรหมมา</t>
  </si>
  <si>
    <t>นายวิทวัส</t>
  </si>
  <si>
    <t>ชูจันอัด</t>
  </si>
  <si>
    <t>นายภูมิพัฒน์</t>
  </si>
  <si>
    <t>แก้วเล็ก</t>
  </si>
  <si>
    <t>นายจักรพรรดิ์</t>
  </si>
  <si>
    <t>โพธิ</t>
  </si>
  <si>
    <t>นายพงศ์พิพัฒน์</t>
  </si>
  <si>
    <t>วิสุวงศ์</t>
  </si>
  <si>
    <t>นายพัชรพล</t>
  </si>
  <si>
    <t>พัชรไพบูลย์</t>
  </si>
  <si>
    <t>นางสาววนิดา</t>
  </si>
  <si>
    <t>เชื้อวงษ์</t>
  </si>
  <si>
    <t>นางสาววรนุช</t>
  </si>
  <si>
    <t>หาญจ่า</t>
  </si>
  <si>
    <t>นางสาววัลยา</t>
  </si>
  <si>
    <t>ตันประเสริฐ</t>
  </si>
  <si>
    <t>นางสาวกนกพร</t>
  </si>
  <si>
    <t>ศิริมงคล</t>
  </si>
  <si>
    <t>นางสาวจิดาภา</t>
  </si>
  <si>
    <t>ใยสาลี</t>
  </si>
  <si>
    <t xml:space="preserve">นางสาวธนภรณ์ </t>
  </si>
  <si>
    <t>ปัญญาดี</t>
  </si>
  <si>
    <t>นางสาวนวพร</t>
  </si>
  <si>
    <t>โนนกงกาง</t>
  </si>
  <si>
    <t>นางสาวประภัสสร</t>
  </si>
  <si>
    <t>ทองศรี</t>
  </si>
  <si>
    <t>นางสาวสุธัญญา</t>
  </si>
  <si>
    <t>สง่างาม</t>
  </si>
  <si>
    <t>ศรีเขตต์</t>
  </si>
  <si>
    <t>นางสาววีรดา</t>
  </si>
  <si>
    <t>เม้งศิริ</t>
  </si>
  <si>
    <t>นางสาวศิริบูรณ์</t>
  </si>
  <si>
    <t>โตศิริวราพงศ์</t>
  </si>
  <si>
    <t>พุ่มพวง</t>
  </si>
  <si>
    <t>อ่อนน้อม</t>
  </si>
  <si>
    <t>นางสาวไพรินทร์</t>
  </si>
  <si>
    <t>เทพชนะ</t>
  </si>
  <si>
    <t>ชอบบุญ</t>
  </si>
  <si>
    <t>นางสาววันวิสา</t>
  </si>
  <si>
    <t>เฉยมีศักดิ์</t>
  </si>
  <si>
    <t>นางสาววิรัญชลี</t>
  </si>
  <si>
    <t>นางสาวอภิษฎา</t>
  </si>
  <si>
    <t>ประเสริฐสุข</t>
  </si>
  <si>
    <t>นางสาวนัชราภรณ์</t>
  </si>
  <si>
    <t>ชมภูนุช</t>
  </si>
  <si>
    <t>นางสาวกนกภรณ์</t>
  </si>
  <si>
    <t>รุจิธง</t>
  </si>
  <si>
    <t>นางสาวกฤตพร</t>
  </si>
  <si>
    <t>อินจันทร์</t>
  </si>
  <si>
    <t>ดินดำ</t>
  </si>
  <si>
    <t>เอื้อเฟื้อ</t>
  </si>
  <si>
    <t>ดอนทอง</t>
  </si>
  <si>
    <t>นางสาวทิพย์ภาพรรณ</t>
  </si>
  <si>
    <t>ศรีผทัย</t>
  </si>
  <si>
    <t>บุญรักษา</t>
  </si>
  <si>
    <t>นางสาวปณิดา</t>
  </si>
  <si>
    <t>บุญเรือง</t>
  </si>
  <si>
    <t>นางสาวปวีณ์นุช</t>
  </si>
  <si>
    <t>คำประสพ</t>
  </si>
  <si>
    <t>นางสาวปานตะวัน</t>
  </si>
  <si>
    <t>ขุนวิชิต</t>
  </si>
  <si>
    <t>นางสาวพลอยพรรณ</t>
  </si>
  <si>
    <t>ลันวงษา</t>
  </si>
  <si>
    <t>นางสาวพลอยริน</t>
  </si>
  <si>
    <t>พยักษา</t>
  </si>
  <si>
    <t>นางสาวภคพร</t>
  </si>
  <si>
    <t>เสภา</t>
  </si>
  <si>
    <t>นางสาวอรนภา</t>
  </si>
  <si>
    <t>สิทธิบุญ</t>
  </si>
  <si>
    <t>นางสาวอัญชิสา</t>
  </si>
  <si>
    <t>โพธิ์เล็ก</t>
  </si>
  <si>
    <t>นายนรภัทรณ์</t>
  </si>
  <si>
    <t>นายวโรดม</t>
  </si>
  <si>
    <t>ตันวีระ</t>
  </si>
  <si>
    <t>นายชัยภัทร</t>
  </si>
  <si>
    <t>ชมภู</t>
  </si>
  <si>
    <t>อินทะ</t>
  </si>
  <si>
    <t xml:space="preserve">นายธนากร </t>
  </si>
  <si>
    <t>วงษ์สุวรรณ์</t>
  </si>
  <si>
    <t>นายบวรรัตน์</t>
  </si>
  <si>
    <t>สันทัด</t>
  </si>
  <si>
    <t>นายธนกฤต</t>
  </si>
  <si>
    <t>ทิมทอง</t>
  </si>
  <si>
    <t>นายมาธฎา</t>
  </si>
  <si>
    <t>เกตุแก้วมณี</t>
  </si>
  <si>
    <t>นายสุรบดินทร์</t>
  </si>
  <si>
    <t>อมรส่งเจริญ</t>
  </si>
  <si>
    <t>นายธิติวุฒิ</t>
  </si>
  <si>
    <t>นายกวินท์</t>
  </si>
  <si>
    <t>ฉ่ำเจริญ</t>
  </si>
  <si>
    <t>นายกิตติศักดิ์</t>
  </si>
  <si>
    <t>สีฟุยเดช</t>
  </si>
  <si>
    <t>นายคณิศร</t>
  </si>
  <si>
    <t>นายจิรภัทร</t>
  </si>
  <si>
    <t>สารโชติ</t>
  </si>
  <si>
    <t>นายชานนท์</t>
  </si>
  <si>
    <t>ยะระสิทธิ์</t>
  </si>
  <si>
    <t>เกจณะเวชช์</t>
  </si>
  <si>
    <t>นายบูรพา</t>
  </si>
  <si>
    <t>จันทร์กระจ่าง</t>
  </si>
  <si>
    <t>นายภูรินท์</t>
  </si>
  <si>
    <t>สีทา</t>
  </si>
  <si>
    <t>เพิ่มศิลป์</t>
  </si>
  <si>
    <t>นางสาวนัชญา</t>
  </si>
  <si>
    <t>ศรีภักดี</t>
  </si>
  <si>
    <t>นางสาวพนิดา</t>
  </si>
  <si>
    <t>จิตภักดิ</t>
  </si>
  <si>
    <t>นางสาวศิระประภา</t>
  </si>
  <si>
    <t>นางสาวจุธามุณี</t>
  </si>
  <si>
    <t>เดชสุภา</t>
  </si>
  <si>
    <t>นางสาวณัฏฐ์สินี</t>
  </si>
  <si>
    <t>กรีมั่นทอง</t>
  </si>
  <si>
    <t>นางสาวสุชานาถ</t>
  </si>
  <si>
    <t>ต่างแขวง</t>
  </si>
  <si>
    <t>นางสาวณกัญญา</t>
  </si>
  <si>
    <t>แก้วอุดทา</t>
  </si>
  <si>
    <t>วงศา</t>
  </si>
  <si>
    <t xml:space="preserve">นางสาวทักษกรณ์ </t>
  </si>
  <si>
    <t>แก้วกัลยา</t>
  </si>
  <si>
    <t>นางสาวนภาลัย</t>
  </si>
  <si>
    <t>มีเงิน</t>
  </si>
  <si>
    <t>นางสาวพรพรรณ</t>
  </si>
  <si>
    <t>ประฐมวงค์</t>
  </si>
  <si>
    <t>นางสาวสิดาพร</t>
  </si>
  <si>
    <t>แซ่ตั้ง</t>
  </si>
  <si>
    <t>นางสาวอภิษฏา</t>
  </si>
  <si>
    <t>ศิริเจริญ</t>
  </si>
  <si>
    <t>นางสาวอภิสรา</t>
  </si>
  <si>
    <t>ผ่องผิว</t>
  </si>
  <si>
    <t>นางสาวภัครพร</t>
  </si>
  <si>
    <t>สำราญจิตร์</t>
  </si>
  <si>
    <t>นางสาวนันทนัทธ์</t>
  </si>
  <si>
    <t>ทูคำมี</t>
  </si>
  <si>
    <t>โอเต็ง</t>
  </si>
  <si>
    <t>สุขสมัคร์</t>
  </si>
  <si>
    <t>นางสาวอินทิรา</t>
  </si>
  <si>
    <t>บุญเจริญ</t>
  </si>
  <si>
    <t>จรรยา</t>
  </si>
  <si>
    <t>หอมทอง</t>
  </si>
  <si>
    <t>นางสาวนัฐรุจา</t>
  </si>
  <si>
    <t>นารินนท์</t>
  </si>
  <si>
    <t>นางสาวปฐมาวดี</t>
  </si>
  <si>
    <t>รักสุด</t>
  </si>
  <si>
    <t>นางสาวศศิมา</t>
  </si>
  <si>
    <t>ขัมพารมณ์</t>
  </si>
  <si>
    <t>นายจิรวัฒน์</t>
  </si>
  <si>
    <t>อู่แก้ว</t>
  </si>
  <si>
    <t>อินทรศักดิ์ดา</t>
  </si>
  <si>
    <t>วัฒนพฤกษชาติ</t>
  </si>
  <si>
    <t>นายอภิสิทธิ์</t>
  </si>
  <si>
    <t>เสนาพล</t>
  </si>
  <si>
    <t>สุระขัน</t>
  </si>
  <si>
    <t>นายก้องภพ</t>
  </si>
  <si>
    <t>พลอยแย้ม</t>
  </si>
  <si>
    <t>นางสาวสุภัสสร</t>
  </si>
  <si>
    <t>นางสาวชิรากร</t>
  </si>
  <si>
    <t>นางสาวฐิติวรดา</t>
  </si>
  <si>
    <t>จันทร์สมบูรณ์</t>
  </si>
  <si>
    <t>นางสาวณิชากร</t>
  </si>
  <si>
    <t>เรืองแสง</t>
  </si>
  <si>
    <t>นางสาวพัชราวดี</t>
  </si>
  <si>
    <t>บริกสุวรรณ</t>
  </si>
  <si>
    <t>นางสาวกณิษฐา</t>
  </si>
  <si>
    <t>ซื่อตรง</t>
  </si>
  <si>
    <t>นางสาวอมลวรรณ</t>
  </si>
  <si>
    <t>ชัยศรี</t>
  </si>
  <si>
    <t>นางสาวอริศษา</t>
  </si>
  <si>
    <t>กลิ่นหอม</t>
  </si>
  <si>
    <t>นางสาวกานต์ธิดา</t>
  </si>
  <si>
    <t>ฉลาดจิตร์</t>
  </si>
  <si>
    <t>นางสาวศศินิภา</t>
  </si>
  <si>
    <t>มาสลิ</t>
  </si>
  <si>
    <t>นางสาวโกลัญญา</t>
  </si>
  <si>
    <t>ฤกษ์ดี</t>
  </si>
  <si>
    <t>นางสาวชลธิกานตร์</t>
  </si>
  <si>
    <t>กุลรอด</t>
  </si>
  <si>
    <t>นางสาวณัฐณิชา</t>
  </si>
  <si>
    <t>ขนอม</t>
  </si>
  <si>
    <t>นางสาวอัจฉรา</t>
  </si>
  <si>
    <t>บุตรเจริญ</t>
  </si>
  <si>
    <t>นางสาวภัทรมน</t>
  </si>
  <si>
    <t>ไพพอน</t>
  </si>
  <si>
    <t>นางสาวโยษิตา</t>
  </si>
  <si>
    <t>โพธิ์ศรี</t>
  </si>
  <si>
    <t>นางสาวศศิชา</t>
  </si>
  <si>
    <t>ศรีสุขา</t>
  </si>
  <si>
    <t>นางสาวสุชาวดี</t>
  </si>
  <si>
    <t>มณีรัตนาศักดิ์</t>
  </si>
  <si>
    <t>นางสาวเกศรา</t>
  </si>
  <si>
    <t>บัวศรี</t>
  </si>
  <si>
    <t>นางสาวจิตวารี</t>
  </si>
  <si>
    <t>ดาคำ</t>
  </si>
  <si>
    <t>นางสาวจีรนันท์</t>
  </si>
  <si>
    <t>ทองเล็ก</t>
  </si>
  <si>
    <t>นางสาวฐิตารีย์</t>
  </si>
  <si>
    <t>คำดวง</t>
  </si>
  <si>
    <t>หมื่นศรี</t>
  </si>
  <si>
    <t>นางสาวธีรดา</t>
  </si>
  <si>
    <t>อุ่นถิ่น</t>
  </si>
  <si>
    <t>นางสาวเนตรวี</t>
  </si>
  <si>
    <t>มีรส</t>
  </si>
  <si>
    <t>นางสาวมารศรี</t>
  </si>
  <si>
    <t>นางสาวมิลลดา</t>
  </si>
  <si>
    <t>ปรุงนิยม</t>
  </si>
  <si>
    <t>นางสาววรัดดา</t>
  </si>
  <si>
    <t>สังข์เงิน</t>
  </si>
  <si>
    <t>นางสาวศุภรัตน์</t>
  </si>
  <si>
    <t>ภิญโญ</t>
  </si>
  <si>
    <t>นางสาวอภิกขณา</t>
  </si>
  <si>
    <t>เมืองงิ้วราย</t>
  </si>
  <si>
    <t>นายวสุธา</t>
  </si>
  <si>
    <t>นาแสวง</t>
  </si>
  <si>
    <t>นายเมฆภัทร</t>
  </si>
  <si>
    <t>อยู่สมศรี</t>
  </si>
  <si>
    <t>นางสาวชลิดา</t>
  </si>
  <si>
    <t>นราธนะโชติ</t>
  </si>
  <si>
    <t>นางสาววิรินทิพย์</t>
  </si>
  <si>
    <t>กองจันดา</t>
  </si>
  <si>
    <t>นายจิรายุทธ</t>
  </si>
  <si>
    <t>พรหมบุตร</t>
  </si>
  <si>
    <t>เหล่าอุ่นอ่อน</t>
  </si>
  <si>
    <t>นายเดชาวัต</t>
  </si>
  <si>
    <t>สีหราช</t>
  </si>
  <si>
    <t xml:space="preserve">นายธนภูมิ </t>
  </si>
  <si>
    <t>สายหยุด</t>
  </si>
  <si>
    <t>นายฐนกร</t>
  </si>
  <si>
    <t>เยือกเย็น</t>
  </si>
  <si>
    <t>นายวีระเทพ</t>
  </si>
  <si>
    <t>ราชอินทร์ตา</t>
  </si>
  <si>
    <t>นายชัยวัฒน์</t>
  </si>
  <si>
    <t>เพิ่มฤทธิ์</t>
  </si>
  <si>
    <t>นายนภดล</t>
  </si>
  <si>
    <t>จิตต์จำลอง</t>
  </si>
  <si>
    <t>นายกิตติธัญ</t>
  </si>
  <si>
    <t>เขตร์อรัญ</t>
  </si>
  <si>
    <t>นายคริสต์จักร</t>
  </si>
  <si>
    <t>กรีบาง</t>
  </si>
  <si>
    <t>นายรังสิมันตุ์</t>
  </si>
  <si>
    <t>ตันเจริญ</t>
  </si>
  <si>
    <t>นายอภิพล</t>
  </si>
  <si>
    <t>ตรีนิตย์</t>
  </si>
  <si>
    <t>นางสาวญาณิกา</t>
  </si>
  <si>
    <t>เครืออนันต์</t>
  </si>
  <si>
    <t>นางสาวณัฐญาดา</t>
  </si>
  <si>
    <t>กุลรัตน์</t>
  </si>
  <si>
    <t>นางสาวบุษยมาศ</t>
  </si>
  <si>
    <t>ปิ่นทอง</t>
  </si>
  <si>
    <t>นางสาวภารดี</t>
  </si>
  <si>
    <t>กลิ่นพิพัฒน์</t>
  </si>
  <si>
    <t>นางสาวธมนวรรณ</t>
  </si>
  <si>
    <t>ราชสาลี</t>
  </si>
  <si>
    <t>ภู่พงษ์</t>
  </si>
  <si>
    <t>นางสาวศศิธร</t>
  </si>
  <si>
    <t>นางสาวสุกัญญา</t>
  </si>
  <si>
    <t>วิจิตร</t>
  </si>
  <si>
    <t xml:space="preserve">นางสาวกลิ่นสุคนธ์ </t>
  </si>
  <si>
    <t>สมบูรณ์</t>
  </si>
  <si>
    <t>เพ็ชร์สังหาร</t>
  </si>
  <si>
    <t>นางสาวกัญญาวีร์</t>
  </si>
  <si>
    <t>รักษาพล</t>
  </si>
  <si>
    <t>นางสาวปิยะฉัตร</t>
  </si>
  <si>
    <t>สืบสวาย</t>
  </si>
  <si>
    <t>นางสาวปิยะธิดา</t>
  </si>
  <si>
    <t>ถูกจิตต์</t>
  </si>
  <si>
    <t>นางสาวพลาพร</t>
  </si>
  <si>
    <t>คงศรี</t>
  </si>
  <si>
    <t>นางสาววรรณภา</t>
  </si>
  <si>
    <t>อินทนัน</t>
  </si>
  <si>
    <t>แสงสี</t>
  </si>
  <si>
    <t xml:space="preserve">นางสาววรหทัย </t>
  </si>
  <si>
    <t>ชัยสมบูรณ์</t>
  </si>
  <si>
    <t>นางสาวปฏิมาภรณ์</t>
  </si>
  <si>
    <t>ศุขสุนทร</t>
  </si>
  <si>
    <t>นางสาวชยาภรณ์</t>
  </si>
  <si>
    <t>ชิงชัย</t>
  </si>
  <si>
    <t>นางสาวชลิตา</t>
  </si>
  <si>
    <t>ขาวทั่ว</t>
  </si>
  <si>
    <t>นางสาวปวริศา</t>
  </si>
  <si>
    <t>สุขคำ</t>
  </si>
  <si>
    <t>นางสาวสุนฑริยา</t>
  </si>
  <si>
    <t>ทวีสุข</t>
  </si>
  <si>
    <t>นายธนศักดิ์</t>
  </si>
  <si>
    <t xml:space="preserve">นายพิชัยยุทธ </t>
  </si>
  <si>
    <t>แม่นปืน</t>
  </si>
  <si>
    <t>นายพิพัฒน์</t>
  </si>
  <si>
    <t>แพงดี</t>
  </si>
  <si>
    <t>นายโยธารัก</t>
  </si>
  <si>
    <t>ศรีสมบูรณ์</t>
  </si>
  <si>
    <t>นายก้องเกียรติ</t>
  </si>
  <si>
    <t>นายปิยะพน</t>
  </si>
  <si>
    <t>คชเวช</t>
  </si>
  <si>
    <t>ใยบัวขาว</t>
  </si>
  <si>
    <t>อธิษฐานธรรม</t>
  </si>
  <si>
    <t>นายธัชชาย</t>
  </si>
  <si>
    <t>พุทธพูลตระกูล</t>
  </si>
  <si>
    <t>นายสรศักดิ์</t>
  </si>
  <si>
    <t>ยะสาวงษ์</t>
  </si>
  <si>
    <t>นายสิทธิศักดิ์</t>
  </si>
  <si>
    <t>จันทร์สละ</t>
  </si>
  <si>
    <t>นางสาวเจตนิพิฐ</t>
  </si>
  <si>
    <t>คำดี</t>
  </si>
  <si>
    <t>นางสาวอนรรฆวี</t>
  </si>
  <si>
    <t>นุตศิริ</t>
  </si>
  <si>
    <t>นางสาวปิ่นฉัตร</t>
  </si>
  <si>
    <t>บุญชด</t>
  </si>
  <si>
    <t>นางสาววณชยา</t>
  </si>
  <si>
    <t>ทองตากร</t>
  </si>
  <si>
    <t>นางสาวธัญญารัตน์</t>
  </si>
  <si>
    <t>พวงชะอุ่ม</t>
  </si>
  <si>
    <t>นางสาวศิรประภา</t>
  </si>
  <si>
    <t>เสาวดี</t>
  </si>
  <si>
    <t>อำไพโชติ</t>
  </si>
  <si>
    <t>นางสาวสุภิญญา</t>
  </si>
  <si>
    <t>มีแสง</t>
  </si>
  <si>
    <t xml:space="preserve">นางสาวศิริพรวดี </t>
  </si>
  <si>
    <t>นางสาวกาญจน์ติมา</t>
  </si>
  <si>
    <t>ศรีพัฒโนทัย</t>
  </si>
  <si>
    <t>นางสาวเกศริน</t>
  </si>
  <si>
    <t>พิมพวง</t>
  </si>
  <si>
    <t>นางสาวจตุพร</t>
  </si>
  <si>
    <t>ชินสมบูรณ์</t>
  </si>
  <si>
    <t>นางสาวจิรัฐิพร</t>
  </si>
  <si>
    <t>อุดมทรัพย์</t>
  </si>
  <si>
    <t>กันเเพงศรี</t>
  </si>
  <si>
    <t>นางสาวชณัญญา</t>
  </si>
  <si>
    <t>อินทรวิเชียร</t>
  </si>
  <si>
    <t>คิดการ</t>
  </si>
  <si>
    <t>บุญธรรมเจริญ</t>
  </si>
  <si>
    <t>นางสาวฐานะดี</t>
  </si>
  <si>
    <t>สาโท</t>
  </si>
  <si>
    <t>บัวจันทร์</t>
  </si>
  <si>
    <t>นางสาวณัฐรินีย์</t>
  </si>
  <si>
    <t>นามวิเศษ</t>
  </si>
  <si>
    <t>นางสาวดวัลรัตน์</t>
  </si>
  <si>
    <t>คำพันน้อย</t>
  </si>
  <si>
    <t>บ้านยาง</t>
  </si>
  <si>
    <t>ลือคำงาม</t>
  </si>
  <si>
    <t>ยะหัตตะ</t>
  </si>
  <si>
    <t>นางสาวสาวิตรี</t>
  </si>
  <si>
    <t>เกียรติวนิชสกุล</t>
  </si>
  <si>
    <t>นางสาวสิริลักษณ์</t>
  </si>
  <si>
    <t>ดีทั่ว</t>
  </si>
  <si>
    <t>นางสาวอภัสสรา</t>
  </si>
  <si>
    <t>แซ่ฉั่ว</t>
  </si>
  <si>
    <t>จันทร์ขำ</t>
  </si>
  <si>
    <t>นางสาวอารียา</t>
  </si>
  <si>
    <t>ชาติพิศาล</t>
  </si>
  <si>
    <t>นางสาวพรนิตย์ตา</t>
  </si>
  <si>
    <t>ธนาทรัพย์พูนทวี</t>
  </si>
  <si>
    <t>นายกฤตนัย</t>
  </si>
  <si>
    <t>แว่นระเว</t>
  </si>
  <si>
    <t>นายไชยสิทธิ์</t>
  </si>
  <si>
    <t>สาป้อง</t>
  </si>
  <si>
    <t>นายรัชพงษ์</t>
  </si>
  <si>
    <t>สุวอ</t>
  </si>
  <si>
    <t>ขุนอินทร์</t>
  </si>
  <si>
    <t>นายสุทธิภัทร</t>
  </si>
  <si>
    <t>นางสาวพิชชาภา</t>
  </si>
  <si>
    <t>แย้มกลิ่น</t>
  </si>
  <si>
    <t>นางสาวกมลเนตร</t>
  </si>
  <si>
    <t>บุญชิต</t>
  </si>
  <si>
    <t>นางสาวทอใหมทอง</t>
  </si>
  <si>
    <t>พาเที่ยง</t>
  </si>
  <si>
    <t>นางสาวพรนิภา</t>
  </si>
  <si>
    <t>ศิริรินโท</t>
  </si>
  <si>
    <t>นางสาวสุภาพร</t>
  </si>
  <si>
    <t>อยู่เกษม</t>
  </si>
  <si>
    <t>นายธีรภัทร์</t>
  </si>
  <si>
    <t>จินจู</t>
  </si>
  <si>
    <t>ดาราย</t>
  </si>
  <si>
    <t>นายธนภัทร</t>
  </si>
  <si>
    <t>ดาลบิดา</t>
  </si>
  <si>
    <t>นายธเนศพล</t>
  </si>
  <si>
    <t>สืบวงค์</t>
  </si>
  <si>
    <t>คชรินทร์</t>
  </si>
  <si>
    <t>นายปณิธาน</t>
  </si>
  <si>
    <t>สายัณห์</t>
  </si>
  <si>
    <t>แสนสุข</t>
  </si>
  <si>
    <t>นายจิระพงศ์</t>
  </si>
  <si>
    <t>เเสนสุข</t>
  </si>
  <si>
    <t>นายธนาธิป</t>
  </si>
  <si>
    <t>โทนนุ่ม</t>
  </si>
  <si>
    <t>นายพรศักดิ์</t>
  </si>
  <si>
    <t>สถิตย์</t>
  </si>
  <si>
    <t>นายพิพัฒพงษ์</t>
  </si>
  <si>
    <t>นรินทร์วงษ์</t>
  </si>
  <si>
    <t>นายพิสันต์</t>
  </si>
  <si>
    <t>มนประเสริฐ</t>
  </si>
  <si>
    <t>นายสุทัศน์</t>
  </si>
  <si>
    <t>บัวคำ</t>
  </si>
  <si>
    <t>นางสาวจุฬาลักษณ์</t>
  </si>
  <si>
    <t>สิงห์สำราญ</t>
  </si>
  <si>
    <t>นางสาวภัทรนันท์</t>
  </si>
  <si>
    <t>ดวงตาล</t>
  </si>
  <si>
    <t>นางสาวรุ่งนภา</t>
  </si>
  <si>
    <t>ศรีบุรมย์</t>
  </si>
  <si>
    <t>จินดาภู</t>
  </si>
  <si>
    <t>นางสาวนัทธนันท์</t>
  </si>
  <si>
    <t>นางสาวภูริชญา</t>
  </si>
  <si>
    <t>นางสาวสุชาดา</t>
  </si>
  <si>
    <t>พลเยี่ยม</t>
  </si>
  <si>
    <t>แย้มปะกาแดง</t>
  </si>
  <si>
    <t>นางสาวรพีภรณ์</t>
  </si>
  <si>
    <t>นางสาวอรภัทรา</t>
  </si>
  <si>
    <t>นาสมภักดิ์</t>
  </si>
  <si>
    <t>พลังสุข</t>
  </si>
  <si>
    <t>นางสาวไอลดา</t>
  </si>
  <si>
    <t>วงษ์เชื้อ</t>
  </si>
  <si>
    <t>นางสาวนันทัชพร</t>
  </si>
  <si>
    <t>คูณสุข</t>
  </si>
  <si>
    <t>นางสาวธัญธร</t>
  </si>
  <si>
    <t>ยิ่งประเสริฐ</t>
  </si>
  <si>
    <t>นางสาวบุษกร</t>
  </si>
  <si>
    <t>พินิจผล</t>
  </si>
  <si>
    <t>นายทินภัทร</t>
  </si>
  <si>
    <t>บุญขวัญ</t>
  </si>
  <si>
    <t>นายมงคลกร</t>
  </si>
  <si>
    <t>ชาวเวียง</t>
  </si>
  <si>
    <t>นายเพทาย</t>
  </si>
  <si>
    <t>อรุณลึก</t>
  </si>
  <si>
    <t>สีประนาด</t>
  </si>
  <si>
    <t>นายคมสัน</t>
  </si>
  <si>
    <t>งามเจริญ</t>
  </si>
  <si>
    <t>นายศิวกร</t>
  </si>
  <si>
    <t>แสงตา</t>
  </si>
  <si>
    <t>นายกิตติธัช</t>
  </si>
  <si>
    <t>ขอมดำดิน</t>
  </si>
  <si>
    <t>นายนนทพัทธ์</t>
  </si>
  <si>
    <t>บุณยะประภา</t>
  </si>
  <si>
    <t>แสงส่ง</t>
  </si>
  <si>
    <t>นายภูชนะ</t>
  </si>
  <si>
    <t>สมสมัย</t>
  </si>
  <si>
    <t>นายสุวิจักขณ์</t>
  </si>
  <si>
    <t>แสงใส</t>
  </si>
  <si>
    <t>ทึมจันทึก</t>
  </si>
  <si>
    <t>นายณัฐกร</t>
  </si>
  <si>
    <t>สิริสถิตย์</t>
  </si>
  <si>
    <t>นายพิสุทธิพงษ์</t>
  </si>
  <si>
    <t>วงษ์คำหาญ</t>
  </si>
  <si>
    <t>รัตทอง</t>
  </si>
  <si>
    <t>แผ่นผา</t>
  </si>
  <si>
    <t>นายประเวศน์</t>
  </si>
  <si>
    <t>ม่วงประโคน</t>
  </si>
  <si>
    <t>อู่ทอง</t>
  </si>
  <si>
    <t>นายฉัตรมงคล</t>
  </si>
  <si>
    <t>เจริญสุข</t>
  </si>
  <si>
    <t>นายณัฐปคัลภ์</t>
  </si>
  <si>
    <t>คำไทย</t>
  </si>
  <si>
    <t>นายพนมกร</t>
  </si>
  <si>
    <t>จันทร</t>
  </si>
  <si>
    <t>นายพีระพล</t>
  </si>
  <si>
    <t>เทพอินทร์</t>
  </si>
  <si>
    <t>นายวรฤทธิ์</t>
  </si>
  <si>
    <t>พุทธรักษา</t>
  </si>
  <si>
    <t>นายอัครชาติ</t>
  </si>
  <si>
    <t>ตุ้มคำศิริ</t>
  </si>
  <si>
    <t>นายจักรพล</t>
  </si>
  <si>
    <t>นายนฤเบศร</t>
  </si>
  <si>
    <t>โพธิประเสริฐ</t>
  </si>
  <si>
    <t>นายพีรวัส</t>
  </si>
  <si>
    <t>นายวงศธร</t>
  </si>
  <si>
    <t>ณ บางช้าง</t>
  </si>
  <si>
    <t>นายภูวดล</t>
  </si>
  <si>
    <t>อร่าม</t>
  </si>
  <si>
    <t>นางสาวเจนจิรา</t>
  </si>
  <si>
    <t>นาคนาคา</t>
  </si>
  <si>
    <t>นางสาวศุวรรณา</t>
  </si>
  <si>
    <t>โอสถานนท์</t>
  </si>
  <si>
    <t>นางสาวนพมาศ</t>
  </si>
  <si>
    <t>ปิจจะโร</t>
  </si>
  <si>
    <t>นายฐานุวัชร์</t>
  </si>
  <si>
    <t>เธียรสุขะธิติ</t>
  </si>
  <si>
    <t>นายสหวุฒิ</t>
  </si>
  <si>
    <t>หอมจันทร์</t>
  </si>
  <si>
    <t>นายกษิดิ์เดช</t>
  </si>
  <si>
    <t>มินสวัสดิ์</t>
  </si>
  <si>
    <t>นายภีรภัชร</t>
  </si>
  <si>
    <t>นายอนุพงศ์</t>
  </si>
  <si>
    <t>แดงผา</t>
  </si>
  <si>
    <t>นายบุรินทร์</t>
  </si>
  <si>
    <t>จิรัฏฐิติกาล</t>
  </si>
  <si>
    <t>นายคฑาวุธ</t>
  </si>
  <si>
    <t>วงษ์ศรี</t>
  </si>
  <si>
    <t>นายชัยสิทธิ์</t>
  </si>
  <si>
    <t>เพียโคตร์</t>
  </si>
  <si>
    <t>นายวรันธร</t>
  </si>
  <si>
    <t>รอดเมือง</t>
  </si>
  <si>
    <t>นางสาวขวัญข้าว</t>
  </si>
  <si>
    <t>ดุงสูงเนิน</t>
  </si>
  <si>
    <t>ยืนสุข</t>
  </si>
  <si>
    <t>ศรีเมือง</t>
  </si>
  <si>
    <t>นางสาวธัญชนก</t>
  </si>
  <si>
    <t>แนนสินธิ์</t>
  </si>
  <si>
    <t>ชนะภัย</t>
  </si>
  <si>
    <t>นางสาวธัญญาภรณ์</t>
  </si>
  <si>
    <t>พรหมอำนวยโชค</t>
  </si>
  <si>
    <t>นางสาวธัญญามาส</t>
  </si>
  <si>
    <t>สมบูรณ์ศักดิ์</t>
  </si>
  <si>
    <t>นางสาวสิริปรียา</t>
  </si>
  <si>
    <t>ยศดำรงกุล</t>
  </si>
  <si>
    <t>ดุษดี</t>
  </si>
  <si>
    <t>สุขช่วย</t>
  </si>
  <si>
    <t>นางสาวอลิษา</t>
  </si>
  <si>
    <t>บรรดิษรัมย์</t>
  </si>
  <si>
    <t>นางสาวปณิตตา</t>
  </si>
  <si>
    <t>บุญอนันต์</t>
  </si>
  <si>
    <t>นางสาวณัชชานันท์</t>
  </si>
  <si>
    <t>ภูมิโคกรักษ์</t>
  </si>
  <si>
    <t>นางสาวณัฐฐินันท์</t>
  </si>
  <si>
    <t>ประวาศวิล</t>
  </si>
  <si>
    <t>นางสาววรรณษา</t>
  </si>
  <si>
    <t>ประกอบทรัพย์</t>
  </si>
  <si>
    <t>นางสาววราพร</t>
  </si>
  <si>
    <t>ศรเพชร</t>
  </si>
  <si>
    <t>นางสาววิภาวี</t>
  </si>
  <si>
    <t>ขันทอง</t>
  </si>
  <si>
    <t>นายปรัชญา</t>
  </si>
  <si>
    <t>อินทรกวี</t>
  </si>
  <si>
    <t>ชั้นมัธยมศึกษาปีที่ 5/10</t>
  </si>
  <si>
    <t>ชั้นมัธยมศึกษาปีที่ 5/11</t>
  </si>
  <si>
    <t>ชั้นมัธยมศึกษาปีที่ 5/1</t>
  </si>
  <si>
    <t>ชั้นมัธยมศึกษาปีที่ 5/2</t>
  </si>
  <si>
    <t>ชั้นมัธยมศึกษาปีที่ 5/3</t>
  </si>
  <si>
    <t>ชั้นมัธยมศึกษาปีที่ 5/4</t>
  </si>
  <si>
    <t>ชั้นมัธยมศึกษาปีที่ 5/5</t>
  </si>
  <si>
    <t>ชั้นมัธยมศึกษาปีที่ 5/6</t>
  </si>
  <si>
    <t>ชั้นมัธยมศึกษาปีที่ 5/7</t>
  </si>
  <si>
    <t>ชั้นมัธยมศึกษาปีที่ 5/8</t>
  </si>
  <si>
    <t>ชั้นมัธยมศึกษาปีที่ 5/9</t>
  </si>
  <si>
    <t>นายอภิสิทธิ​</t>
  </si>
  <si>
    <t>นายภูษิต​</t>
  </si>
  <si>
    <t>ศรีมงคล​</t>
  </si>
  <si>
    <t>นางสาวสุดารัตย์</t>
  </si>
  <si>
    <t>นายณัฐ​ภูมิ​</t>
  </si>
  <si>
    <t>จึง​ประไพ​</t>
  </si>
  <si>
    <t>นายรัฐภูมิ</t>
  </si>
  <si>
    <t>ศรีสม​ศักดิ์​</t>
  </si>
  <si>
    <t>ดำดี</t>
  </si>
  <si>
    <t>นายพงศ์พิเชษฐ์</t>
  </si>
  <si>
    <t>เพียรธัญการ</t>
  </si>
  <si>
    <t>นางสาวภาสิคุณ</t>
  </si>
  <si>
    <t>ปิยคณาพร</t>
  </si>
  <si>
    <t>นางสาวจุฑารัตน์​</t>
  </si>
  <si>
    <t>แบบบันทึกผลการประเมินความสามารถด้านคุณลักษณะอยู่อย่างพอเพียง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</si>
</sst>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b/>
      <sz val="14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2" fillId="0" borderId="0"/>
  </cellStyleXfs>
  <cellXfs count="125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/>
    </xf>
    <xf numFmtId="187" fontId="11" fillId="0" borderId="9" xfId="0" applyNumberFormat="1" applyFont="1" applyBorder="1" applyAlignment="1">
      <alignment horizontal="center"/>
    </xf>
    <xf numFmtId="187" fontId="5" fillId="0" borderId="12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5" fillId="0" borderId="9" xfId="0" applyNumberFormat="1" applyFont="1" applyBorder="1" applyAlignment="1">
      <alignment horizontal="center"/>
    </xf>
    <xf numFmtId="0" fontId="10" fillId="0" borderId="0" xfId="0" applyFont="1" applyAlignment="1"/>
    <xf numFmtId="0" fontId="0" fillId="0" borderId="0" xfId="0" applyAlignment="1"/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187" fontId="5" fillId="0" borderId="12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11" fillId="0" borderId="2" xfId="0" applyNumberFormat="1" applyFont="1" applyBorder="1" applyAlignment="1">
      <alignment horizontal="center"/>
    </xf>
    <xf numFmtId="187" fontId="6" fillId="2" borderId="3" xfId="0" applyNumberFormat="1" applyFont="1" applyFill="1" applyBorder="1" applyAlignment="1">
      <alignment horizontal="center" vertical="center"/>
    </xf>
    <xf numFmtId="187" fontId="6" fillId="2" borderId="0" xfId="0" applyNumberFormat="1" applyFont="1" applyFill="1" applyBorder="1" applyAlignment="1">
      <alignment horizontal="center" vertical="center"/>
    </xf>
    <xf numFmtId="187" fontId="6" fillId="2" borderId="15" xfId="0" applyNumberFormat="1" applyFont="1" applyFill="1" applyBorder="1" applyAlignment="1">
      <alignment horizontal="center" vertical="center"/>
    </xf>
    <xf numFmtId="187" fontId="6" fillId="2" borderId="5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  <xf numFmtId="187" fontId="11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0" fontId="2" fillId="0" borderId="11" xfId="6" applyFont="1" applyBorder="1" applyAlignment="1">
      <alignment horizontal="left" vertical="center"/>
    </xf>
    <xf numFmtId="0" fontId="2" fillId="0" borderId="12" xfId="6" applyFont="1" applyBorder="1" applyAlignment="1">
      <alignment horizontal="left"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3" borderId="11" xfId="6" applyFont="1" applyFill="1" applyBorder="1" applyAlignment="1">
      <alignment horizontal="left" vertical="center"/>
    </xf>
    <xf numFmtId="0" fontId="14" fillId="3" borderId="12" xfId="6" applyFont="1" applyFill="1" applyBorder="1" applyAlignment="1">
      <alignment horizontal="left" vertical="center"/>
    </xf>
    <xf numFmtId="0" fontId="3" fillId="3" borderId="11" xfId="6" applyFont="1" applyFill="1" applyBorder="1" applyAlignment="1">
      <alignment vertical="center"/>
    </xf>
    <xf numFmtId="49" fontId="3" fillId="3" borderId="12" xfId="6" applyNumberFormat="1" applyFont="1" applyFill="1" applyBorder="1" applyAlignment="1">
      <alignment vertical="center"/>
    </xf>
    <xf numFmtId="0" fontId="5" fillId="3" borderId="11" xfId="6" applyFont="1" applyFill="1" applyBorder="1" applyAlignment="1">
      <alignment vertical="center"/>
    </xf>
    <xf numFmtId="0" fontId="5" fillId="3" borderId="12" xfId="6" applyFont="1" applyFill="1" applyBorder="1" applyAlignment="1">
      <alignment vertical="center"/>
    </xf>
    <xf numFmtId="0" fontId="5" fillId="3" borderId="11" xfId="6" applyFont="1" applyFill="1" applyBorder="1" applyAlignment="1">
      <alignment horizontal="left" vertical="center"/>
    </xf>
    <xf numFmtId="0" fontId="5" fillId="3" borderId="12" xfId="6" applyFont="1" applyFill="1" applyBorder="1" applyAlignment="1">
      <alignment horizontal="left"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3" borderId="11" xfId="6" applyFont="1" applyFill="1" applyBorder="1" applyAlignment="1">
      <alignment horizontal="left" vertical="center"/>
    </xf>
    <xf numFmtId="0" fontId="14" fillId="3" borderId="12" xfId="6" applyFont="1" applyFill="1" applyBorder="1" applyAlignment="1">
      <alignment horizontal="left" vertical="center"/>
    </xf>
    <xf numFmtId="0" fontId="3" fillId="3" borderId="11" xfId="6" applyFont="1" applyFill="1" applyBorder="1" applyAlignment="1">
      <alignment vertical="center"/>
    </xf>
    <xf numFmtId="49" fontId="3" fillId="3" borderId="12" xfId="6" applyNumberFormat="1" applyFont="1" applyFill="1" applyBorder="1" applyAlignment="1">
      <alignment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3" borderId="11" xfId="6" applyFont="1" applyFill="1" applyBorder="1" applyAlignment="1">
      <alignment horizontal="left" vertical="center"/>
    </xf>
    <xf numFmtId="0" fontId="14" fillId="3" borderId="12" xfId="6" applyFont="1" applyFill="1" applyBorder="1" applyAlignment="1">
      <alignment horizontal="left" vertical="center"/>
    </xf>
    <xf numFmtId="0" fontId="3" fillId="3" borderId="11" xfId="6" applyFont="1" applyFill="1" applyBorder="1" applyAlignment="1">
      <alignment vertical="center"/>
    </xf>
    <xf numFmtId="49" fontId="3" fillId="3" borderId="12" xfId="6" applyNumberFormat="1" applyFont="1" applyFill="1" applyBorder="1" applyAlignment="1">
      <alignment vertical="center"/>
    </xf>
    <xf numFmtId="0" fontId="5" fillId="3" borderId="11" xfId="6" applyFont="1" applyFill="1" applyBorder="1" applyAlignment="1">
      <alignment vertical="center"/>
    </xf>
    <xf numFmtId="0" fontId="5" fillId="3" borderId="12" xfId="6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3" borderId="11" xfId="6" applyFont="1" applyFill="1" applyBorder="1" applyAlignment="1">
      <alignment horizontal="left" vertical="center"/>
    </xf>
    <xf numFmtId="0" fontId="14" fillId="3" borderId="12" xfId="6" applyFont="1" applyFill="1" applyBorder="1" applyAlignment="1">
      <alignment horizontal="left" vertical="center"/>
    </xf>
    <xf numFmtId="0" fontId="3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horizontal="left" vertical="center" shrinkToFit="1"/>
    </xf>
    <xf numFmtId="49" fontId="3" fillId="3" borderId="12" xfId="6" applyNumberFormat="1" applyFont="1" applyFill="1" applyBorder="1" applyAlignment="1">
      <alignment vertical="center" shrinkToFit="1"/>
    </xf>
    <xf numFmtId="0" fontId="14" fillId="3" borderId="12" xfId="6" applyFont="1" applyFill="1" applyBorder="1" applyAlignment="1">
      <alignment vertical="center" shrinkToFit="1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3" borderId="11" xfId="6" applyFont="1" applyFill="1" applyBorder="1" applyAlignment="1">
      <alignment horizontal="left" vertical="center"/>
    </xf>
    <xf numFmtId="0" fontId="14" fillId="3" borderId="12" xfId="6" applyFont="1" applyFill="1" applyBorder="1" applyAlignment="1">
      <alignment horizontal="left" vertical="center"/>
    </xf>
    <xf numFmtId="0" fontId="14" fillId="3" borderId="12" xfId="6" applyFont="1" applyFill="1" applyBorder="1" applyAlignment="1">
      <alignment vertical="center" shrinkToFit="1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3" borderId="11" xfId="6" applyFont="1" applyFill="1" applyBorder="1" applyAlignment="1">
      <alignment horizontal="left" vertical="center"/>
    </xf>
    <xf numFmtId="0" fontId="14" fillId="3" borderId="12" xfId="6" applyFont="1" applyFill="1" applyBorder="1" applyAlignment="1">
      <alignment horizontal="left" vertical="center"/>
    </xf>
    <xf numFmtId="0" fontId="3" fillId="3" borderId="11" xfId="6" applyFont="1" applyFill="1" applyBorder="1" applyAlignment="1">
      <alignment vertical="center"/>
    </xf>
    <xf numFmtId="49" fontId="3" fillId="3" borderId="12" xfId="6" applyNumberFormat="1" applyFont="1" applyFill="1" applyBorder="1" applyAlignment="1">
      <alignment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3" borderId="11" xfId="6" applyFont="1" applyFill="1" applyBorder="1" applyAlignment="1">
      <alignment horizontal="left" vertical="center"/>
    </xf>
    <xf numFmtId="0" fontId="14" fillId="3" borderId="12" xfId="6" applyFont="1" applyFill="1" applyBorder="1" applyAlignment="1">
      <alignment horizontal="left" vertical="center"/>
    </xf>
    <xf numFmtId="0" fontId="3" fillId="3" borderId="11" xfId="6" applyFont="1" applyFill="1" applyBorder="1" applyAlignment="1">
      <alignment vertical="center"/>
    </xf>
    <xf numFmtId="49" fontId="3" fillId="3" borderId="12" xfId="6" applyNumberFormat="1" applyFont="1" applyFill="1" applyBorder="1" applyAlignment="1">
      <alignment vertical="center"/>
    </xf>
    <xf numFmtId="0" fontId="2" fillId="3" borderId="11" xfId="6" applyFont="1" applyFill="1" applyBorder="1" applyAlignment="1">
      <alignment horizontal="left" vertical="center"/>
    </xf>
    <xf numFmtId="0" fontId="2" fillId="3" borderId="12" xfId="6" applyFont="1" applyFill="1" applyBorder="1" applyAlignment="1">
      <alignment horizontal="left"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3" borderId="11" xfId="6" applyFont="1" applyFill="1" applyBorder="1" applyAlignment="1">
      <alignment horizontal="left" vertical="center"/>
    </xf>
    <xf numFmtId="0" fontId="14" fillId="3" borderId="12" xfId="6" applyFont="1" applyFill="1" applyBorder="1" applyAlignment="1">
      <alignment horizontal="left" vertical="center"/>
    </xf>
    <xf numFmtId="0" fontId="3" fillId="3" borderId="11" xfId="6" applyFont="1" applyFill="1" applyBorder="1" applyAlignment="1">
      <alignment vertical="center"/>
    </xf>
    <xf numFmtId="49" fontId="3" fillId="3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</cellXfs>
  <cellStyles count="7">
    <cellStyle name="Normal" xfId="0" builtinId="0"/>
    <cellStyle name="Normal 2" xfId="2"/>
    <cellStyle name="Normal 3" xfId="3"/>
    <cellStyle name="Normal 4" xfId="4"/>
    <cellStyle name="Normal 5" xfId="6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142875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38176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="73" zoomScaleNormal="73" workbookViewId="0">
      <selection activeCell="C23" sqref="C23:C24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</cols>
  <sheetData>
    <row r="1" spans="1:10" ht="18.75" x14ac:dyDescent="0.3">
      <c r="A1" s="87" t="s">
        <v>714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8.75" x14ac:dyDescent="0.3">
      <c r="A2" s="39" t="s">
        <v>691</v>
      </c>
      <c r="B2" s="39"/>
      <c r="C2" s="39"/>
      <c r="D2" s="39"/>
      <c r="E2" s="39"/>
      <c r="F2" s="39"/>
      <c r="G2" s="39"/>
      <c r="H2" s="39"/>
      <c r="I2" s="39"/>
    </row>
    <row r="3" spans="1:10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40" t="s">
        <v>2</v>
      </c>
      <c r="B5" s="43" t="s">
        <v>3</v>
      </c>
      <c r="C5" s="45" t="s">
        <v>4</v>
      </c>
      <c r="D5" s="47" t="s">
        <v>5</v>
      </c>
      <c r="E5" s="50" t="s">
        <v>6</v>
      </c>
      <c r="F5" s="51"/>
      <c r="G5" s="51"/>
      <c r="H5" s="52"/>
      <c r="I5" s="53" t="s">
        <v>7</v>
      </c>
    </row>
    <row r="6" spans="1:10" ht="18.75" customHeight="1" x14ac:dyDescent="0.3">
      <c r="A6" s="41"/>
      <c r="B6" s="44"/>
      <c r="C6" s="46"/>
      <c r="D6" s="48"/>
      <c r="E6" s="53" t="s">
        <v>8</v>
      </c>
      <c r="F6" s="50" t="s">
        <v>9</v>
      </c>
      <c r="G6" s="51"/>
      <c r="H6" s="52"/>
      <c r="I6" s="54"/>
    </row>
    <row r="7" spans="1:10" ht="117.75" customHeight="1" x14ac:dyDescent="0.2">
      <c r="A7" s="42"/>
      <c r="B7" s="44"/>
      <c r="C7" s="46"/>
      <c r="D7" s="49"/>
      <c r="E7" s="55"/>
      <c r="F7" s="13" t="s">
        <v>10</v>
      </c>
      <c r="G7" s="13" t="s">
        <v>11</v>
      </c>
      <c r="H7" s="13" t="s">
        <v>12</v>
      </c>
      <c r="I7" s="55"/>
    </row>
    <row r="8" spans="1:10" s="1" customFormat="1" ht="18.75" customHeight="1" x14ac:dyDescent="0.3">
      <c r="A8" s="19">
        <v>1</v>
      </c>
      <c r="B8" s="123" t="s">
        <v>90</v>
      </c>
      <c r="C8" s="124" t="s">
        <v>91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s="1" customFormat="1" ht="18.75" x14ac:dyDescent="0.3">
      <c r="A9" s="19">
        <v>2</v>
      </c>
      <c r="B9" s="123" t="s">
        <v>92</v>
      </c>
      <c r="C9" s="124" t="s">
        <v>93</v>
      </c>
      <c r="D9" s="20"/>
      <c r="E9" s="16" t="str">
        <f t="shared" ref="E9:E47" si="0">IF(D9&lt;=14,"/",IF(D9&lt;=20,"",IF(D9&lt;=25,"",IF(D9&lt;=30,""))))</f>
        <v>/</v>
      </c>
      <c r="F9" s="16" t="str">
        <f t="shared" ref="F9:F47" si="1">IF(D9&lt;=14,"",IF(D9&lt;=20,"/",IF(D9&lt;=25,"",IF(D9&lt;=30,""))))</f>
        <v/>
      </c>
      <c r="G9" s="16" t="str">
        <f t="shared" ref="G9:G47" si="2">IF(D9&lt;=14,"",IF(D9&lt;=20,"",IF(D9&lt;=25,"/",IF(D9&lt;=30,""))))</f>
        <v/>
      </c>
      <c r="H9" s="16" t="str">
        <f t="shared" ref="H9:H47" si="3">IF(D9&lt;=14,"",IF(D9&lt;=20,"",IF(D9&lt;=25,"",IF(D9&lt;=30,"/"))))</f>
        <v/>
      </c>
      <c r="I9" s="16" t="str">
        <f t="shared" ref="I9:I47" si="4">IF(D9&gt;14,"ผ่าน","ไม่ผ่าน")</f>
        <v>ไม่ผ่าน</v>
      </c>
    </row>
    <row r="10" spans="1:10" s="1" customFormat="1" ht="18.75" x14ac:dyDescent="0.3">
      <c r="A10" s="19">
        <v>3</v>
      </c>
      <c r="B10" s="121" t="s">
        <v>94</v>
      </c>
      <c r="C10" s="122" t="s">
        <v>95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s="1" customFormat="1" ht="18.75" x14ac:dyDescent="0.3">
      <c r="A11" s="19">
        <v>4</v>
      </c>
      <c r="B11" s="123" t="s">
        <v>96</v>
      </c>
      <c r="C11" s="124" t="s">
        <v>97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s="1" customFormat="1" ht="18.75" x14ac:dyDescent="0.3">
      <c r="A12" s="19">
        <v>5</v>
      </c>
      <c r="B12" s="121" t="s">
        <v>98</v>
      </c>
      <c r="C12" s="122" t="s">
        <v>99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s="1" customFormat="1" ht="18.75" x14ac:dyDescent="0.3">
      <c r="A13" s="19">
        <v>6</v>
      </c>
      <c r="B13" s="121" t="s">
        <v>100</v>
      </c>
      <c r="C13" s="122" t="s">
        <v>101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s="1" customFormat="1" ht="18.75" x14ac:dyDescent="0.3">
      <c r="A14" s="19">
        <v>7</v>
      </c>
      <c r="B14" s="123" t="s">
        <v>102</v>
      </c>
      <c r="C14" s="124" t="s">
        <v>103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s="1" customFormat="1" ht="18.75" x14ac:dyDescent="0.3">
      <c r="A15" s="19">
        <v>8</v>
      </c>
      <c r="B15" s="121" t="s">
        <v>104</v>
      </c>
      <c r="C15" s="122" t="s">
        <v>105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s="1" customFormat="1" ht="18.75" x14ac:dyDescent="0.3">
      <c r="A16" s="19">
        <v>9</v>
      </c>
      <c r="B16" s="123" t="s">
        <v>106</v>
      </c>
      <c r="C16" s="124" t="s">
        <v>107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s="1" customFormat="1" ht="18.75" x14ac:dyDescent="0.3">
      <c r="A17" s="19">
        <v>10</v>
      </c>
      <c r="B17" s="121" t="s">
        <v>56</v>
      </c>
      <c r="C17" s="122" t="s">
        <v>108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s="1" customFormat="1" ht="18.75" x14ac:dyDescent="0.3">
      <c r="A18" s="19">
        <v>11</v>
      </c>
      <c r="B18" s="121" t="s">
        <v>109</v>
      </c>
      <c r="C18" s="122" t="s">
        <v>110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s="1" customFormat="1" ht="18.75" x14ac:dyDescent="0.3">
      <c r="A19" s="19">
        <v>12</v>
      </c>
      <c r="B19" s="123" t="s">
        <v>111</v>
      </c>
      <c r="C19" s="124" t="s">
        <v>112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s="1" customFormat="1" ht="18.75" x14ac:dyDescent="0.3">
      <c r="A20" s="19">
        <v>13</v>
      </c>
      <c r="B20" s="123" t="s">
        <v>113</v>
      </c>
      <c r="C20" s="124" t="s">
        <v>114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s="1" customFormat="1" ht="18.75" x14ac:dyDescent="0.3">
      <c r="A21" s="19">
        <v>14</v>
      </c>
      <c r="B21" s="123" t="s">
        <v>41</v>
      </c>
      <c r="C21" s="124" t="s">
        <v>115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s="1" customFormat="1" ht="18.75" x14ac:dyDescent="0.3">
      <c r="A22" s="19">
        <v>15</v>
      </c>
      <c r="B22" s="121" t="s">
        <v>116</v>
      </c>
      <c r="C22" s="122" t="s">
        <v>117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s="1" customFormat="1" ht="18.75" x14ac:dyDescent="0.3">
      <c r="A23" s="19">
        <v>16</v>
      </c>
      <c r="B23" s="121" t="s">
        <v>118</v>
      </c>
      <c r="C23" s="122" t="s">
        <v>119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s="1" customFormat="1" ht="18.75" x14ac:dyDescent="0.3">
      <c r="A24" s="19">
        <v>17</v>
      </c>
      <c r="B24" s="121" t="s">
        <v>120</v>
      </c>
      <c r="C24" s="122" t="s">
        <v>121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s="1" customFormat="1" ht="18.75" x14ac:dyDescent="0.3">
      <c r="A25" s="19">
        <v>18</v>
      </c>
      <c r="B25" s="123" t="s">
        <v>72</v>
      </c>
      <c r="C25" s="124" t="s">
        <v>122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s="1" customFormat="1" ht="18.75" x14ac:dyDescent="0.3">
      <c r="A26" s="19">
        <v>19</v>
      </c>
      <c r="B26" s="123" t="s">
        <v>123</v>
      </c>
      <c r="C26" s="124" t="s">
        <v>124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s="1" customFormat="1" ht="18.75" x14ac:dyDescent="0.3">
      <c r="A27" s="19">
        <v>20</v>
      </c>
      <c r="B27" s="123" t="s">
        <v>125</v>
      </c>
      <c r="C27" s="124" t="s">
        <v>126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s="1" customFormat="1" ht="18.75" x14ac:dyDescent="0.3">
      <c r="A28" s="19">
        <v>21</v>
      </c>
      <c r="B28" s="121" t="s">
        <v>127</v>
      </c>
      <c r="C28" s="122" t="s">
        <v>128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s="1" customFormat="1" ht="18.75" x14ac:dyDescent="0.3">
      <c r="A29" s="19">
        <v>22</v>
      </c>
      <c r="B29" s="123" t="s">
        <v>129</v>
      </c>
      <c r="C29" s="124" t="s">
        <v>130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s="1" customFormat="1" ht="18.75" x14ac:dyDescent="0.3">
      <c r="A30" s="19">
        <v>23</v>
      </c>
      <c r="B30" s="121" t="s">
        <v>131</v>
      </c>
      <c r="C30" s="122" t="s">
        <v>69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s="1" customFormat="1" ht="18.75" x14ac:dyDescent="0.3">
      <c r="A31" s="19">
        <v>24</v>
      </c>
      <c r="B31" s="123" t="s">
        <v>132</v>
      </c>
      <c r="C31" s="124" t="s">
        <v>133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s="1" customFormat="1" ht="18.75" x14ac:dyDescent="0.3">
      <c r="A32" s="19">
        <v>25</v>
      </c>
      <c r="B32" s="121" t="s">
        <v>134</v>
      </c>
      <c r="C32" s="122" t="s">
        <v>135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s="1" customFormat="1" ht="18.75" x14ac:dyDescent="0.3">
      <c r="A33" s="19">
        <v>26</v>
      </c>
      <c r="B33" s="121" t="s">
        <v>136</v>
      </c>
      <c r="C33" s="122" t="s">
        <v>137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s="1" customFormat="1" ht="18.75" x14ac:dyDescent="0.3">
      <c r="A34" s="19">
        <v>27</v>
      </c>
      <c r="B34" s="123" t="s">
        <v>138</v>
      </c>
      <c r="C34" s="124" t="s">
        <v>139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s="1" customFormat="1" ht="18.75" x14ac:dyDescent="0.3">
      <c r="A35" s="19">
        <v>28</v>
      </c>
      <c r="B35" s="123" t="s">
        <v>140</v>
      </c>
      <c r="C35" s="124" t="s">
        <v>141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s="1" customFormat="1" ht="18.75" x14ac:dyDescent="0.3">
      <c r="A36" s="19">
        <v>29</v>
      </c>
      <c r="B36" s="123" t="s">
        <v>142</v>
      </c>
      <c r="C36" s="124" t="s">
        <v>143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s="1" customFormat="1" ht="18.75" x14ac:dyDescent="0.3">
      <c r="A37" s="19">
        <v>30</v>
      </c>
      <c r="B37" s="123" t="s">
        <v>144</v>
      </c>
      <c r="C37" s="124" t="s">
        <v>145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s="1" customFormat="1" ht="18.75" x14ac:dyDescent="0.3">
      <c r="A38" s="19">
        <v>31</v>
      </c>
      <c r="B38" s="123" t="s">
        <v>146</v>
      </c>
      <c r="C38" s="124" t="s">
        <v>147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s="1" customFormat="1" ht="18.75" x14ac:dyDescent="0.3">
      <c r="A39" s="19">
        <v>32</v>
      </c>
      <c r="B39" s="121" t="s">
        <v>148</v>
      </c>
      <c r="C39" s="122" t="s">
        <v>149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s="1" customFormat="1" ht="18.75" x14ac:dyDescent="0.3">
      <c r="A40" s="19">
        <v>33</v>
      </c>
      <c r="B40" s="123" t="s">
        <v>150</v>
      </c>
      <c r="C40" s="124" t="s">
        <v>151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s="1" customFormat="1" ht="18.75" x14ac:dyDescent="0.3">
      <c r="A41" s="19">
        <v>34</v>
      </c>
      <c r="B41" s="121" t="s">
        <v>152</v>
      </c>
      <c r="C41" s="122" t="s">
        <v>153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s="1" customFormat="1" ht="18.75" x14ac:dyDescent="0.3">
      <c r="A42" s="19">
        <v>35</v>
      </c>
      <c r="B42" s="121" t="s">
        <v>154</v>
      </c>
      <c r="C42" s="122" t="s">
        <v>155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s="1" customFormat="1" ht="18.75" x14ac:dyDescent="0.3">
      <c r="A43" s="19">
        <v>36</v>
      </c>
      <c r="B43" s="123" t="s">
        <v>156</v>
      </c>
      <c r="C43" s="124" t="s">
        <v>157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9">
        <v>37</v>
      </c>
      <c r="B44" s="123" t="s">
        <v>39</v>
      </c>
      <c r="C44" s="124" t="s">
        <v>158</v>
      </c>
      <c r="D44" s="18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s="1" customFormat="1" ht="18.75" x14ac:dyDescent="0.3">
      <c r="A45" s="19">
        <v>38</v>
      </c>
      <c r="B45" s="121" t="s">
        <v>159</v>
      </c>
      <c r="C45" s="122" t="s">
        <v>160</v>
      </c>
      <c r="D45" s="18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s="1" customFormat="1" ht="18.75" x14ac:dyDescent="0.3">
      <c r="A46" s="19">
        <v>39</v>
      </c>
      <c r="B46" s="121" t="s">
        <v>161</v>
      </c>
      <c r="C46" s="122" t="s">
        <v>162</v>
      </c>
      <c r="D46" s="18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s="1" customFormat="1" ht="18.75" x14ac:dyDescent="0.3">
      <c r="A47" s="19">
        <v>40</v>
      </c>
      <c r="B47" s="123" t="s">
        <v>163</v>
      </c>
      <c r="C47" s="124" t="s">
        <v>164</v>
      </c>
      <c r="D47" s="18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2">
      <c r="A48" s="35"/>
      <c r="B48" s="36"/>
      <c r="C48" s="36"/>
      <c r="D48" s="37"/>
      <c r="E48" s="37"/>
      <c r="F48" s="37"/>
      <c r="G48" s="32" t="s">
        <v>9</v>
      </c>
      <c r="H48" s="33"/>
      <c r="I48" s="4">
        <f>COUNTIF(I8:I47,"ผ่าน")</f>
        <v>0</v>
      </c>
    </row>
    <row r="49" spans="1:9" ht="18.75" x14ac:dyDescent="0.2">
      <c r="A49" s="38"/>
      <c r="B49" s="36"/>
      <c r="C49" s="36"/>
      <c r="D49" s="36"/>
      <c r="E49" s="36"/>
      <c r="F49" s="36"/>
      <c r="G49" s="32" t="s">
        <v>13</v>
      </c>
      <c r="H49" s="33"/>
      <c r="I49" s="4">
        <f>COUNTIF(I8:I47,"ไม่ผ่าน")</f>
        <v>40</v>
      </c>
    </row>
    <row r="50" spans="1:9" ht="18.75" x14ac:dyDescent="0.3">
      <c r="A50" s="6" t="s">
        <v>14</v>
      </c>
      <c r="B50" s="5"/>
      <c r="C50" s="5"/>
      <c r="D50" s="7"/>
      <c r="E50" s="5"/>
      <c r="F50" s="5"/>
      <c r="G50" s="14"/>
      <c r="H50" s="14"/>
      <c r="I50" s="14"/>
    </row>
    <row r="51" spans="1:9" ht="18.75" x14ac:dyDescent="0.3">
      <c r="A51" s="5"/>
      <c r="B51" s="5"/>
      <c r="C51" s="2"/>
      <c r="D51" s="10"/>
      <c r="E51" s="11" t="s">
        <v>15</v>
      </c>
      <c r="F51" s="10"/>
      <c r="G51" s="2"/>
      <c r="H51" s="2"/>
      <c r="I51" s="14"/>
    </row>
    <row r="52" spans="1:9" ht="18.75" x14ac:dyDescent="0.3">
      <c r="A52" s="5"/>
      <c r="B52" s="5"/>
      <c r="C52" s="2"/>
      <c r="D52" s="10"/>
      <c r="E52" s="11" t="s">
        <v>16</v>
      </c>
      <c r="F52" s="10"/>
      <c r="G52" s="2"/>
      <c r="H52" s="2"/>
      <c r="I52" s="14"/>
    </row>
    <row r="53" spans="1:9" ht="18.75" x14ac:dyDescent="0.3">
      <c r="A53" s="5"/>
      <c r="B53" s="5"/>
      <c r="C53" s="2"/>
      <c r="D53" s="10"/>
      <c r="E53" s="11" t="s">
        <v>17</v>
      </c>
      <c r="F53" s="10"/>
      <c r="G53" s="2"/>
      <c r="H53" s="2"/>
      <c r="I53" s="14"/>
    </row>
    <row r="54" spans="1:9" ht="18.75" x14ac:dyDescent="0.3">
      <c r="A54" s="56" t="s">
        <v>18</v>
      </c>
      <c r="B54" s="56"/>
      <c r="C54" s="56" t="s">
        <v>19</v>
      </c>
      <c r="D54" s="56"/>
      <c r="E54" s="34" t="s">
        <v>20</v>
      </c>
      <c r="F54" s="34"/>
      <c r="G54" s="34" t="s">
        <v>21</v>
      </c>
      <c r="H54" s="34"/>
      <c r="I54" s="14"/>
    </row>
    <row r="55" spans="1:9" ht="18.75" x14ac:dyDescent="0.3">
      <c r="A55" s="56"/>
      <c r="B55" s="56"/>
      <c r="C55" s="57" t="s">
        <v>22</v>
      </c>
      <c r="D55" s="57"/>
      <c r="E55" s="58" t="s">
        <v>23</v>
      </c>
      <c r="F55" s="58"/>
      <c r="G55" s="58">
        <f>COUNTIF(H8:H47,"/")</f>
        <v>0</v>
      </c>
      <c r="H55" s="58"/>
      <c r="I55" s="14"/>
    </row>
    <row r="56" spans="1:9" ht="18.75" x14ac:dyDescent="0.3">
      <c r="A56" s="56"/>
      <c r="B56" s="56"/>
      <c r="C56" s="57" t="s">
        <v>24</v>
      </c>
      <c r="D56" s="57"/>
      <c r="E56" s="58" t="s">
        <v>25</v>
      </c>
      <c r="F56" s="58"/>
      <c r="G56" s="58">
        <f>COUNTIF(G8:G47,"/")</f>
        <v>0</v>
      </c>
      <c r="H56" s="58"/>
      <c r="I56" s="14"/>
    </row>
    <row r="57" spans="1:9" ht="18.75" x14ac:dyDescent="0.3">
      <c r="A57" s="56"/>
      <c r="B57" s="56"/>
      <c r="C57" s="57" t="s">
        <v>26</v>
      </c>
      <c r="D57" s="57"/>
      <c r="E57" s="58" t="s">
        <v>9</v>
      </c>
      <c r="F57" s="58"/>
      <c r="G57" s="58">
        <f>COUNTIF(F8:F47,"/")</f>
        <v>0</v>
      </c>
      <c r="H57" s="58"/>
      <c r="I57" s="14"/>
    </row>
    <row r="58" spans="1:9" ht="18.75" x14ac:dyDescent="0.3">
      <c r="A58" s="56"/>
      <c r="B58" s="56"/>
      <c r="C58" s="57" t="s">
        <v>27</v>
      </c>
      <c r="D58" s="57"/>
      <c r="E58" s="58" t="s">
        <v>13</v>
      </c>
      <c r="F58" s="58"/>
      <c r="G58" s="58">
        <f>COUNTIF(E8:E47,"/")</f>
        <v>40</v>
      </c>
      <c r="H58" s="58"/>
      <c r="I58" s="14"/>
    </row>
  </sheetData>
  <mergeCells count="30">
    <mergeCell ref="A1:J1"/>
    <mergeCell ref="G54:H54"/>
    <mergeCell ref="C55:D55"/>
    <mergeCell ref="C58:D58"/>
    <mergeCell ref="E58:F58"/>
    <mergeCell ref="G58:H58"/>
    <mergeCell ref="E55:F55"/>
    <mergeCell ref="G55:H55"/>
    <mergeCell ref="C56:D56"/>
    <mergeCell ref="E56:F56"/>
    <mergeCell ref="G56:H56"/>
    <mergeCell ref="C57:D57"/>
    <mergeCell ref="E57:F57"/>
    <mergeCell ref="G57:H57"/>
    <mergeCell ref="C54:D54"/>
    <mergeCell ref="G49:H49"/>
    <mergeCell ref="E54:F54"/>
    <mergeCell ref="A48:F49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48:H48"/>
    <mergeCell ref="A54:B5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H17" sqref="H17"/>
    </sheetView>
  </sheetViews>
  <sheetFormatPr defaultRowHeight="14.25" x14ac:dyDescent="0.2"/>
  <sheetData>
    <row r="1" spans="1:10" ht="18.75" x14ac:dyDescent="0.3">
      <c r="A1" s="87" t="s">
        <v>714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8.75" x14ac:dyDescent="0.3">
      <c r="A2" s="39" t="s">
        <v>689</v>
      </c>
      <c r="B2" s="39"/>
      <c r="C2" s="39"/>
      <c r="D2" s="39"/>
      <c r="E2" s="39"/>
      <c r="F2" s="39"/>
      <c r="G2" s="39"/>
      <c r="H2" s="39"/>
      <c r="I2" s="39"/>
    </row>
    <row r="3" spans="1:10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40" t="s">
        <v>2</v>
      </c>
      <c r="B5" s="43" t="s">
        <v>3</v>
      </c>
      <c r="C5" s="45" t="s">
        <v>4</v>
      </c>
      <c r="D5" s="47" t="s">
        <v>5</v>
      </c>
      <c r="E5" s="50" t="s">
        <v>6</v>
      </c>
      <c r="F5" s="51"/>
      <c r="G5" s="51"/>
      <c r="H5" s="52"/>
      <c r="I5" s="53" t="s">
        <v>7</v>
      </c>
    </row>
    <row r="6" spans="1:10" ht="18.75" x14ac:dyDescent="0.3">
      <c r="A6" s="41"/>
      <c r="B6" s="44"/>
      <c r="C6" s="46"/>
      <c r="D6" s="48"/>
      <c r="E6" s="53" t="s">
        <v>8</v>
      </c>
      <c r="F6" s="50" t="s">
        <v>9</v>
      </c>
      <c r="G6" s="51"/>
      <c r="H6" s="52"/>
      <c r="I6" s="54"/>
    </row>
    <row r="7" spans="1:10" ht="84" customHeight="1" x14ac:dyDescent="0.2">
      <c r="A7" s="42"/>
      <c r="B7" s="44"/>
      <c r="C7" s="46"/>
      <c r="D7" s="49"/>
      <c r="E7" s="55"/>
      <c r="F7" s="13" t="s">
        <v>10</v>
      </c>
      <c r="G7" s="13" t="s">
        <v>11</v>
      </c>
      <c r="H7" s="13" t="s">
        <v>12</v>
      </c>
      <c r="I7" s="55"/>
    </row>
    <row r="8" spans="1:10" ht="18.75" x14ac:dyDescent="0.3">
      <c r="A8" s="19">
        <v>1</v>
      </c>
      <c r="B8" s="65" t="s">
        <v>585</v>
      </c>
      <c r="C8" s="66" t="s">
        <v>586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9">
        <v>2</v>
      </c>
      <c r="B9" s="65" t="s">
        <v>587</v>
      </c>
      <c r="C9" s="66" t="s">
        <v>588</v>
      </c>
      <c r="D9" s="20"/>
      <c r="E9" s="16" t="str">
        <f t="shared" ref="E9:E27" si="0">IF(D9&lt;=14,"/",IF(D9&lt;=20,"",IF(D9&lt;=25,"",IF(D9&lt;=30,""))))</f>
        <v>/</v>
      </c>
      <c r="F9" s="16" t="str">
        <f t="shared" ref="F9:F11" si="1">IF(D9&lt;=14,"",IF(D9&lt;=20,"/",IF(D9&lt;=25,"",IF(D9&lt;=30,""))))</f>
        <v/>
      </c>
      <c r="G9" s="16" t="str">
        <f t="shared" ref="G9:G11" si="2">IF(D9&lt;=14,"",IF(D9&lt;=20,"",IF(D9&lt;=25,"/",IF(D9&lt;=30,""))))</f>
        <v/>
      </c>
      <c r="H9" s="16" t="str">
        <f t="shared" ref="H9:H11" si="3">IF(D9&lt;=14,"",IF(D9&lt;=20,"",IF(D9&lt;=25,"",IF(D9&lt;=30,"/"))))</f>
        <v/>
      </c>
      <c r="I9" s="16" t="str">
        <f t="shared" ref="I9:I11" si="4">IF(D9&gt;14,"ผ่าน","ไม่ผ่าน")</f>
        <v>ไม่ผ่าน</v>
      </c>
    </row>
    <row r="10" spans="1:10" ht="18.75" x14ac:dyDescent="0.3">
      <c r="A10" s="19">
        <v>3</v>
      </c>
      <c r="B10" s="65" t="s">
        <v>589</v>
      </c>
      <c r="C10" s="66" t="s">
        <v>590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9">
        <v>4</v>
      </c>
      <c r="B11" s="65" t="s">
        <v>53</v>
      </c>
      <c r="C11" s="66" t="s">
        <v>591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9">
        <v>5</v>
      </c>
      <c r="B12" s="63" t="s">
        <v>592</v>
      </c>
      <c r="C12" s="64" t="s">
        <v>593</v>
      </c>
      <c r="D12" s="20"/>
      <c r="E12" s="16" t="str">
        <f t="shared" si="0"/>
        <v>/</v>
      </c>
      <c r="F12" s="16" t="str">
        <f t="shared" ref="F12:F27" si="5">IF(D12&lt;=14,"",IF(D12&lt;=20,"/",IF(D12&lt;=25,"",IF(D12&lt;=30,""))))</f>
        <v/>
      </c>
      <c r="G12" s="16" t="str">
        <f t="shared" ref="G12:G27" si="6">IF(D12&lt;=14,"",IF(D12&lt;=20,"",IF(D12&lt;=25,"/",IF(D12&lt;=30,""))))</f>
        <v/>
      </c>
      <c r="H12" s="16" t="str">
        <f t="shared" ref="H12:H27" si="7">IF(D12&lt;=14,"",IF(D12&lt;=20,"",IF(D12&lt;=25,"",IF(D12&lt;=30,"/"))))</f>
        <v/>
      </c>
      <c r="I12" s="16" t="str">
        <f t="shared" ref="I12:I27" si="8">IF(D12&gt;14,"ผ่าน","ไม่ผ่าน")</f>
        <v>ไม่ผ่าน</v>
      </c>
    </row>
    <row r="13" spans="1:10" ht="18.75" x14ac:dyDescent="0.3">
      <c r="A13" s="19">
        <v>6</v>
      </c>
      <c r="B13" s="63" t="s">
        <v>594</v>
      </c>
      <c r="C13" s="64" t="s">
        <v>595</v>
      </c>
      <c r="D13" s="20"/>
      <c r="E13" s="16" t="str">
        <f t="shared" si="0"/>
        <v>/</v>
      </c>
      <c r="F13" s="16" t="str">
        <f t="shared" si="5"/>
        <v/>
      </c>
      <c r="G13" s="16" t="str">
        <f t="shared" si="6"/>
        <v/>
      </c>
      <c r="H13" s="16" t="str">
        <f t="shared" si="7"/>
        <v/>
      </c>
      <c r="I13" s="16" t="str">
        <f t="shared" si="8"/>
        <v>ไม่ผ่าน</v>
      </c>
    </row>
    <row r="14" spans="1:10" ht="18.75" x14ac:dyDescent="0.3">
      <c r="A14" s="19">
        <v>7</v>
      </c>
      <c r="B14" s="67" t="s">
        <v>596</v>
      </c>
      <c r="C14" s="68" t="s">
        <v>597</v>
      </c>
      <c r="D14" s="20"/>
      <c r="E14" s="16" t="str">
        <f t="shared" si="0"/>
        <v>/</v>
      </c>
      <c r="F14" s="16" t="str">
        <f t="shared" si="5"/>
        <v/>
      </c>
      <c r="G14" s="16" t="str">
        <f t="shared" si="6"/>
        <v/>
      </c>
      <c r="H14" s="16" t="str">
        <f t="shared" si="7"/>
        <v/>
      </c>
      <c r="I14" s="16" t="str">
        <f t="shared" si="8"/>
        <v>ไม่ผ่าน</v>
      </c>
    </row>
    <row r="15" spans="1:10" ht="18.75" x14ac:dyDescent="0.3">
      <c r="A15" s="19">
        <v>8</v>
      </c>
      <c r="B15" s="65" t="s">
        <v>598</v>
      </c>
      <c r="C15" s="66" t="s">
        <v>599</v>
      </c>
      <c r="D15" s="20"/>
      <c r="E15" s="16" t="str">
        <f t="shared" si="0"/>
        <v>/</v>
      </c>
      <c r="F15" s="16" t="str">
        <f t="shared" si="5"/>
        <v/>
      </c>
      <c r="G15" s="16" t="str">
        <f t="shared" si="6"/>
        <v/>
      </c>
      <c r="H15" s="16" t="str">
        <f t="shared" si="7"/>
        <v/>
      </c>
      <c r="I15" s="16" t="str">
        <f t="shared" si="8"/>
        <v>ไม่ผ่าน</v>
      </c>
    </row>
    <row r="16" spans="1:10" ht="18.75" x14ac:dyDescent="0.3">
      <c r="A16" s="19">
        <v>9</v>
      </c>
      <c r="B16" s="63" t="s">
        <v>541</v>
      </c>
      <c r="C16" s="64" t="s">
        <v>600</v>
      </c>
      <c r="D16" s="20"/>
      <c r="E16" s="16" t="str">
        <f t="shared" si="0"/>
        <v>/</v>
      </c>
      <c r="F16" s="16" t="str">
        <f t="shared" si="5"/>
        <v/>
      </c>
      <c r="G16" s="16" t="str">
        <f t="shared" si="6"/>
        <v/>
      </c>
      <c r="H16" s="16" t="str">
        <f t="shared" si="7"/>
        <v/>
      </c>
      <c r="I16" s="16" t="str">
        <f t="shared" si="8"/>
        <v>ไม่ผ่าน</v>
      </c>
    </row>
    <row r="17" spans="1:9" ht="18.75" x14ac:dyDescent="0.3">
      <c r="A17" s="19">
        <v>10</v>
      </c>
      <c r="B17" s="63" t="s">
        <v>601</v>
      </c>
      <c r="C17" s="64" t="s">
        <v>602</v>
      </c>
      <c r="D17" s="20"/>
      <c r="E17" s="16" t="str">
        <f t="shared" si="0"/>
        <v>/</v>
      </c>
      <c r="F17" s="16" t="str">
        <f t="shared" si="5"/>
        <v/>
      </c>
      <c r="G17" s="16" t="str">
        <f t="shared" si="6"/>
        <v/>
      </c>
      <c r="H17" s="16" t="str">
        <f t="shared" si="7"/>
        <v/>
      </c>
      <c r="I17" s="16" t="str">
        <f t="shared" si="8"/>
        <v>ไม่ผ่าน</v>
      </c>
    </row>
    <row r="18" spans="1:9" ht="18.75" x14ac:dyDescent="0.3">
      <c r="A18" s="19">
        <v>11</v>
      </c>
      <c r="B18" s="63" t="s">
        <v>603</v>
      </c>
      <c r="C18" s="64" t="s">
        <v>604</v>
      </c>
      <c r="D18" s="20"/>
      <c r="E18" s="16" t="str">
        <f t="shared" si="0"/>
        <v>/</v>
      </c>
      <c r="F18" s="16" t="str">
        <f t="shared" si="5"/>
        <v/>
      </c>
      <c r="G18" s="16" t="str">
        <f t="shared" si="6"/>
        <v/>
      </c>
      <c r="H18" s="16" t="str">
        <f t="shared" si="7"/>
        <v/>
      </c>
      <c r="I18" s="16" t="str">
        <f t="shared" si="8"/>
        <v>ไม่ผ่าน</v>
      </c>
    </row>
    <row r="19" spans="1:9" ht="18.75" x14ac:dyDescent="0.3">
      <c r="A19" s="19">
        <v>12</v>
      </c>
      <c r="B19" s="63" t="s">
        <v>77</v>
      </c>
      <c r="C19" s="64" t="s">
        <v>605</v>
      </c>
      <c r="D19" s="20"/>
      <c r="E19" s="16" t="str">
        <f t="shared" si="0"/>
        <v>/</v>
      </c>
      <c r="F19" s="16" t="str">
        <f t="shared" si="5"/>
        <v/>
      </c>
      <c r="G19" s="16" t="str">
        <f t="shared" si="6"/>
        <v/>
      </c>
      <c r="H19" s="16" t="str">
        <f t="shared" si="7"/>
        <v/>
      </c>
      <c r="I19" s="16" t="str">
        <f t="shared" si="8"/>
        <v>ไม่ผ่าน</v>
      </c>
    </row>
    <row r="20" spans="1:9" ht="18.75" x14ac:dyDescent="0.3">
      <c r="A20" s="19">
        <v>13</v>
      </c>
      <c r="B20" s="65" t="s">
        <v>606</v>
      </c>
      <c r="C20" s="66" t="s">
        <v>607</v>
      </c>
      <c r="D20" s="20"/>
      <c r="E20" s="16" t="str">
        <f t="shared" si="0"/>
        <v>/</v>
      </c>
      <c r="F20" s="16" t="str">
        <f t="shared" si="5"/>
        <v/>
      </c>
      <c r="G20" s="16" t="str">
        <f t="shared" si="6"/>
        <v/>
      </c>
      <c r="H20" s="16" t="str">
        <f t="shared" si="7"/>
        <v/>
      </c>
      <c r="I20" s="16" t="str">
        <f t="shared" si="8"/>
        <v>ไม่ผ่าน</v>
      </c>
    </row>
    <row r="21" spans="1:9" ht="18.75" x14ac:dyDescent="0.3">
      <c r="A21" s="19">
        <v>14</v>
      </c>
      <c r="B21" s="63" t="s">
        <v>608</v>
      </c>
      <c r="C21" s="64" t="s">
        <v>609</v>
      </c>
      <c r="D21" s="20"/>
      <c r="E21" s="16" t="str">
        <f t="shared" si="0"/>
        <v>/</v>
      </c>
      <c r="F21" s="16" t="str">
        <f t="shared" si="5"/>
        <v/>
      </c>
      <c r="G21" s="16" t="str">
        <f t="shared" si="6"/>
        <v/>
      </c>
      <c r="H21" s="16" t="str">
        <f t="shared" si="7"/>
        <v/>
      </c>
      <c r="I21" s="16" t="str">
        <f t="shared" si="8"/>
        <v>ไม่ผ่าน</v>
      </c>
    </row>
    <row r="22" spans="1:9" ht="18.75" x14ac:dyDescent="0.3">
      <c r="A22" s="19">
        <v>15</v>
      </c>
      <c r="B22" s="63" t="s">
        <v>65</v>
      </c>
      <c r="C22" s="64" t="s">
        <v>610</v>
      </c>
      <c r="D22" s="20"/>
      <c r="E22" s="16" t="str">
        <f t="shared" si="0"/>
        <v>/</v>
      </c>
      <c r="F22" s="16" t="str">
        <f t="shared" si="5"/>
        <v/>
      </c>
      <c r="G22" s="16" t="str">
        <f t="shared" si="6"/>
        <v/>
      </c>
      <c r="H22" s="16" t="str">
        <f t="shared" si="7"/>
        <v/>
      </c>
      <c r="I22" s="16" t="str">
        <f t="shared" si="8"/>
        <v>ไม่ผ่าน</v>
      </c>
    </row>
    <row r="23" spans="1:9" ht="18.75" x14ac:dyDescent="0.3">
      <c r="A23" s="19">
        <v>16</v>
      </c>
      <c r="B23" s="67" t="s">
        <v>42</v>
      </c>
      <c r="C23" s="68" t="s">
        <v>611</v>
      </c>
      <c r="D23" s="20"/>
      <c r="E23" s="16" t="str">
        <f t="shared" si="0"/>
        <v>/</v>
      </c>
      <c r="F23" s="16" t="str">
        <f t="shared" si="5"/>
        <v/>
      </c>
      <c r="G23" s="16" t="str">
        <f t="shared" si="6"/>
        <v/>
      </c>
      <c r="H23" s="16" t="str">
        <f t="shared" si="7"/>
        <v/>
      </c>
      <c r="I23" s="16" t="str">
        <f t="shared" si="8"/>
        <v>ไม่ผ่าน</v>
      </c>
    </row>
    <row r="24" spans="1:9" s="1" customFormat="1" ht="18.75" x14ac:dyDescent="0.3">
      <c r="A24" s="19">
        <v>17</v>
      </c>
      <c r="B24" s="65" t="s">
        <v>28</v>
      </c>
      <c r="C24" s="66" t="s">
        <v>157</v>
      </c>
      <c r="D24" s="20"/>
      <c r="E24" s="16" t="str">
        <f t="shared" si="0"/>
        <v>/</v>
      </c>
      <c r="F24" s="16" t="str">
        <f t="shared" si="5"/>
        <v/>
      </c>
      <c r="G24" s="16" t="str">
        <f t="shared" si="6"/>
        <v/>
      </c>
      <c r="H24" s="16" t="str">
        <f t="shared" si="7"/>
        <v/>
      </c>
      <c r="I24" s="16" t="str">
        <f t="shared" si="8"/>
        <v>ไม่ผ่าน</v>
      </c>
    </row>
    <row r="25" spans="1:9" s="1" customFormat="1" ht="18.75" x14ac:dyDescent="0.3">
      <c r="A25" s="19">
        <v>18</v>
      </c>
      <c r="B25" s="63" t="s">
        <v>612</v>
      </c>
      <c r="C25" s="64" t="s">
        <v>613</v>
      </c>
      <c r="D25" s="20"/>
      <c r="E25" s="16" t="str">
        <f t="shared" si="0"/>
        <v>/</v>
      </c>
      <c r="F25" s="16" t="str">
        <f t="shared" si="5"/>
        <v/>
      </c>
      <c r="G25" s="16" t="str">
        <f t="shared" si="6"/>
        <v/>
      </c>
      <c r="H25" s="16" t="str">
        <f t="shared" si="7"/>
        <v/>
      </c>
      <c r="I25" s="16" t="str">
        <f t="shared" si="8"/>
        <v>ไม่ผ่าน</v>
      </c>
    </row>
    <row r="26" spans="1:9" s="1" customFormat="1" ht="18.75" x14ac:dyDescent="0.3">
      <c r="A26" s="19">
        <v>19</v>
      </c>
      <c r="B26" s="65" t="s">
        <v>85</v>
      </c>
      <c r="C26" s="66" t="s">
        <v>614</v>
      </c>
      <c r="D26" s="20"/>
      <c r="E26" s="16" t="str">
        <f t="shared" si="0"/>
        <v>/</v>
      </c>
      <c r="F26" s="16" t="str">
        <f t="shared" si="5"/>
        <v/>
      </c>
      <c r="G26" s="16" t="str">
        <f t="shared" si="6"/>
        <v/>
      </c>
      <c r="H26" s="16" t="str">
        <f t="shared" si="7"/>
        <v/>
      </c>
      <c r="I26" s="16" t="str">
        <f t="shared" si="8"/>
        <v>ไม่ผ่าน</v>
      </c>
    </row>
    <row r="27" spans="1:9" s="1" customFormat="1" ht="18.75" x14ac:dyDescent="0.3">
      <c r="A27" s="19">
        <v>20</v>
      </c>
      <c r="B27" s="63" t="s">
        <v>700</v>
      </c>
      <c r="C27" s="64" t="s">
        <v>322</v>
      </c>
      <c r="D27" s="20"/>
      <c r="E27" s="16" t="str">
        <f t="shared" si="0"/>
        <v>/</v>
      </c>
      <c r="F27" s="16" t="str">
        <f t="shared" si="5"/>
        <v/>
      </c>
      <c r="G27" s="16" t="str">
        <f t="shared" si="6"/>
        <v/>
      </c>
      <c r="H27" s="16" t="str">
        <f t="shared" si="7"/>
        <v/>
      </c>
      <c r="I27" s="16" t="str">
        <f t="shared" si="8"/>
        <v>ไม่ผ่าน</v>
      </c>
    </row>
    <row r="28" spans="1:9" s="1" customFormat="1" ht="18.75" x14ac:dyDescent="0.3">
      <c r="A28" s="31">
        <v>21</v>
      </c>
      <c r="B28" s="65" t="s">
        <v>615</v>
      </c>
      <c r="C28" s="66" t="s">
        <v>616</v>
      </c>
      <c r="D28" s="20"/>
      <c r="E28" s="16" t="str">
        <f t="shared" ref="E28:E42" si="9">IF(D28&lt;=14,"/",IF(D28&lt;=20,"",IF(D28&lt;=25,"",IF(D28&lt;=30,""))))</f>
        <v>/</v>
      </c>
      <c r="F28" s="16" t="str">
        <f t="shared" ref="F28:F42" si="10">IF(D28&lt;=14,"",IF(D28&lt;=20,"/",IF(D28&lt;=25,"",IF(D28&lt;=30,""))))</f>
        <v/>
      </c>
      <c r="G28" s="16" t="str">
        <f t="shared" ref="G28:G42" si="11">IF(D28&lt;=14,"",IF(D28&lt;=20,"",IF(D28&lt;=25,"/",IF(D28&lt;=30,""))))</f>
        <v/>
      </c>
      <c r="H28" s="16" t="str">
        <f t="shared" ref="H28:H42" si="12">IF(D28&lt;=14,"",IF(D28&lt;=20,"",IF(D28&lt;=25,"",IF(D28&lt;=30,"/"))))</f>
        <v/>
      </c>
      <c r="I28" s="16" t="str">
        <f t="shared" ref="I28:I42" si="13">IF(D28&gt;14,"ผ่าน","ไม่ผ่าน")</f>
        <v>ไม่ผ่าน</v>
      </c>
    </row>
    <row r="29" spans="1:9" s="1" customFormat="1" ht="18.75" x14ac:dyDescent="0.3">
      <c r="A29" s="31">
        <v>22</v>
      </c>
      <c r="B29" s="65" t="s">
        <v>617</v>
      </c>
      <c r="C29" s="66" t="s">
        <v>618</v>
      </c>
      <c r="D29" s="20"/>
      <c r="E29" s="16" t="str">
        <f t="shared" si="9"/>
        <v>/</v>
      </c>
      <c r="F29" s="16" t="str">
        <f t="shared" si="10"/>
        <v/>
      </c>
      <c r="G29" s="16" t="str">
        <f t="shared" si="11"/>
        <v/>
      </c>
      <c r="H29" s="16" t="str">
        <f t="shared" si="12"/>
        <v/>
      </c>
      <c r="I29" s="16" t="str">
        <f t="shared" si="13"/>
        <v>ไม่ผ่าน</v>
      </c>
    </row>
    <row r="30" spans="1:9" s="1" customFormat="1" ht="18.75" x14ac:dyDescent="0.3">
      <c r="A30" s="31">
        <v>23</v>
      </c>
      <c r="B30" s="65" t="s">
        <v>619</v>
      </c>
      <c r="C30" s="66" t="s">
        <v>620</v>
      </c>
      <c r="D30" s="20"/>
      <c r="E30" s="16" t="str">
        <f t="shared" si="9"/>
        <v>/</v>
      </c>
      <c r="F30" s="16" t="str">
        <f t="shared" si="10"/>
        <v/>
      </c>
      <c r="G30" s="16" t="str">
        <f t="shared" si="11"/>
        <v/>
      </c>
      <c r="H30" s="16" t="str">
        <f t="shared" si="12"/>
        <v/>
      </c>
      <c r="I30" s="16" t="str">
        <f t="shared" si="13"/>
        <v>ไม่ผ่าน</v>
      </c>
    </row>
    <row r="31" spans="1:9" s="1" customFormat="1" ht="18.75" x14ac:dyDescent="0.3">
      <c r="A31" s="31">
        <v>24</v>
      </c>
      <c r="B31" s="67" t="s">
        <v>621</v>
      </c>
      <c r="C31" s="68" t="s">
        <v>622</v>
      </c>
      <c r="D31" s="20"/>
      <c r="E31" s="16" t="str">
        <f t="shared" si="9"/>
        <v>/</v>
      </c>
      <c r="F31" s="16" t="str">
        <f t="shared" si="10"/>
        <v/>
      </c>
      <c r="G31" s="16" t="str">
        <f t="shared" si="11"/>
        <v/>
      </c>
      <c r="H31" s="16" t="str">
        <f t="shared" si="12"/>
        <v/>
      </c>
      <c r="I31" s="16" t="str">
        <f t="shared" si="13"/>
        <v>ไม่ผ่าน</v>
      </c>
    </row>
    <row r="32" spans="1:9" s="1" customFormat="1" ht="18.75" x14ac:dyDescent="0.3">
      <c r="A32" s="31">
        <v>25</v>
      </c>
      <c r="B32" s="65" t="s">
        <v>701</v>
      </c>
      <c r="C32" s="66" t="s">
        <v>702</v>
      </c>
      <c r="D32" s="20"/>
      <c r="E32" s="16" t="str">
        <f t="shared" si="9"/>
        <v>/</v>
      </c>
      <c r="F32" s="16" t="str">
        <f t="shared" si="10"/>
        <v/>
      </c>
      <c r="G32" s="16" t="str">
        <f t="shared" si="11"/>
        <v/>
      </c>
      <c r="H32" s="16" t="str">
        <f t="shared" si="12"/>
        <v/>
      </c>
      <c r="I32" s="16" t="str">
        <f t="shared" si="13"/>
        <v>ไม่ผ่าน</v>
      </c>
    </row>
    <row r="33" spans="1:9" s="1" customFormat="1" ht="18.75" x14ac:dyDescent="0.3">
      <c r="A33" s="31">
        <v>26</v>
      </c>
      <c r="B33" s="65" t="s">
        <v>623</v>
      </c>
      <c r="C33" s="66" t="s">
        <v>624</v>
      </c>
      <c r="D33" s="20"/>
      <c r="E33" s="16" t="str">
        <f t="shared" si="9"/>
        <v>/</v>
      </c>
      <c r="F33" s="16" t="str">
        <f t="shared" si="10"/>
        <v/>
      </c>
      <c r="G33" s="16" t="str">
        <f t="shared" si="11"/>
        <v/>
      </c>
      <c r="H33" s="16" t="str">
        <f t="shared" si="12"/>
        <v/>
      </c>
      <c r="I33" s="16" t="str">
        <f t="shared" si="13"/>
        <v>ไม่ผ่าน</v>
      </c>
    </row>
    <row r="34" spans="1:9" s="1" customFormat="1" ht="18.75" x14ac:dyDescent="0.3">
      <c r="A34" s="31">
        <v>27</v>
      </c>
      <c r="B34" s="65" t="s">
        <v>625</v>
      </c>
      <c r="C34" s="66" t="s">
        <v>626</v>
      </c>
      <c r="D34" s="20"/>
      <c r="E34" s="16" t="str">
        <f t="shared" si="9"/>
        <v>/</v>
      </c>
      <c r="F34" s="16" t="str">
        <f t="shared" si="10"/>
        <v/>
      </c>
      <c r="G34" s="16" t="str">
        <f t="shared" si="11"/>
        <v/>
      </c>
      <c r="H34" s="16" t="str">
        <f t="shared" si="12"/>
        <v/>
      </c>
      <c r="I34" s="16" t="str">
        <f t="shared" si="13"/>
        <v>ไม่ผ่าน</v>
      </c>
    </row>
    <row r="35" spans="1:9" s="1" customFormat="1" ht="18.75" x14ac:dyDescent="0.3">
      <c r="A35" s="31">
        <v>28</v>
      </c>
      <c r="B35" s="67" t="s">
        <v>627</v>
      </c>
      <c r="C35" s="68" t="s">
        <v>616</v>
      </c>
      <c r="D35" s="20"/>
      <c r="E35" s="16" t="str">
        <f t="shared" si="9"/>
        <v>/</v>
      </c>
      <c r="F35" s="16" t="str">
        <f t="shared" si="10"/>
        <v/>
      </c>
      <c r="G35" s="16" t="str">
        <f t="shared" si="11"/>
        <v/>
      </c>
      <c r="H35" s="16" t="str">
        <f t="shared" si="12"/>
        <v/>
      </c>
      <c r="I35" s="16" t="str">
        <f t="shared" si="13"/>
        <v>ไม่ผ่าน</v>
      </c>
    </row>
    <row r="36" spans="1:9" s="1" customFormat="1" ht="18.75" x14ac:dyDescent="0.3">
      <c r="A36" s="31">
        <v>29</v>
      </c>
      <c r="B36" s="69" t="s">
        <v>628</v>
      </c>
      <c r="C36" s="70" t="s">
        <v>629</v>
      </c>
      <c r="D36" s="20"/>
      <c r="E36" s="16" t="str">
        <f t="shared" si="9"/>
        <v>/</v>
      </c>
      <c r="F36" s="16" t="str">
        <f t="shared" si="10"/>
        <v/>
      </c>
      <c r="G36" s="16" t="str">
        <f t="shared" si="11"/>
        <v/>
      </c>
      <c r="H36" s="16" t="str">
        <f t="shared" si="12"/>
        <v/>
      </c>
      <c r="I36" s="16" t="str">
        <f t="shared" si="13"/>
        <v>ไม่ผ่าน</v>
      </c>
    </row>
    <row r="37" spans="1:9" s="1" customFormat="1" ht="18.75" x14ac:dyDescent="0.3">
      <c r="A37" s="31">
        <v>30</v>
      </c>
      <c r="B37" s="69" t="s">
        <v>630</v>
      </c>
      <c r="C37" s="70" t="s">
        <v>409</v>
      </c>
      <c r="D37" s="20"/>
      <c r="E37" s="16" t="str">
        <f t="shared" si="9"/>
        <v>/</v>
      </c>
      <c r="F37" s="16" t="str">
        <f t="shared" si="10"/>
        <v/>
      </c>
      <c r="G37" s="16" t="str">
        <f t="shared" si="11"/>
        <v/>
      </c>
      <c r="H37" s="16" t="str">
        <f t="shared" si="12"/>
        <v/>
      </c>
      <c r="I37" s="16" t="str">
        <f t="shared" si="13"/>
        <v>ไม่ผ่าน</v>
      </c>
    </row>
    <row r="38" spans="1:9" s="1" customFormat="1" ht="18.75" x14ac:dyDescent="0.3">
      <c r="A38" s="31">
        <v>31</v>
      </c>
      <c r="B38" s="69" t="s">
        <v>631</v>
      </c>
      <c r="C38" s="70" t="s">
        <v>632</v>
      </c>
      <c r="D38" s="20"/>
      <c r="E38" s="16" t="str">
        <f t="shared" si="9"/>
        <v>/</v>
      </c>
      <c r="F38" s="16" t="str">
        <f t="shared" si="10"/>
        <v/>
      </c>
      <c r="G38" s="16" t="str">
        <f t="shared" si="11"/>
        <v/>
      </c>
      <c r="H38" s="16" t="str">
        <f t="shared" si="12"/>
        <v/>
      </c>
      <c r="I38" s="16" t="str">
        <f t="shared" si="13"/>
        <v>ไม่ผ่าน</v>
      </c>
    </row>
    <row r="39" spans="1:9" ht="18.75" x14ac:dyDescent="0.3">
      <c r="A39" s="31">
        <v>32</v>
      </c>
      <c r="B39" s="69" t="s">
        <v>633</v>
      </c>
      <c r="C39" s="70" t="s">
        <v>634</v>
      </c>
      <c r="D39" s="20"/>
      <c r="E39" s="16" t="str">
        <f t="shared" si="9"/>
        <v>/</v>
      </c>
      <c r="F39" s="16" t="str">
        <f t="shared" si="10"/>
        <v/>
      </c>
      <c r="G39" s="16" t="str">
        <f t="shared" si="11"/>
        <v/>
      </c>
      <c r="H39" s="16" t="str">
        <f t="shared" si="12"/>
        <v/>
      </c>
      <c r="I39" s="16" t="str">
        <f t="shared" si="13"/>
        <v>ไม่ผ่าน</v>
      </c>
    </row>
    <row r="40" spans="1:9" s="1" customFormat="1" ht="18.75" x14ac:dyDescent="0.3">
      <c r="A40" s="31">
        <v>33</v>
      </c>
      <c r="B40" s="71" t="s">
        <v>635</v>
      </c>
      <c r="C40" s="72" t="s">
        <v>636</v>
      </c>
      <c r="D40" s="20"/>
      <c r="E40" s="16" t="str">
        <f t="shared" si="9"/>
        <v>/</v>
      </c>
      <c r="F40" s="16" t="str">
        <f t="shared" si="10"/>
        <v/>
      </c>
      <c r="G40" s="16" t="str">
        <f t="shared" si="11"/>
        <v/>
      </c>
      <c r="H40" s="16" t="str">
        <f t="shared" si="12"/>
        <v/>
      </c>
      <c r="I40" s="16" t="str">
        <f t="shared" si="13"/>
        <v>ไม่ผ่าน</v>
      </c>
    </row>
    <row r="41" spans="1:9" s="1" customFormat="1" ht="18.75" x14ac:dyDescent="0.3">
      <c r="A41" s="31">
        <v>34</v>
      </c>
      <c r="B41" s="69" t="s">
        <v>637</v>
      </c>
      <c r="C41" s="70" t="s">
        <v>638</v>
      </c>
      <c r="D41" s="20"/>
      <c r="E41" s="16" t="str">
        <f t="shared" si="9"/>
        <v>/</v>
      </c>
      <c r="F41" s="16" t="str">
        <f t="shared" si="10"/>
        <v/>
      </c>
      <c r="G41" s="16" t="str">
        <f t="shared" si="11"/>
        <v/>
      </c>
      <c r="H41" s="16" t="str">
        <f t="shared" si="12"/>
        <v/>
      </c>
      <c r="I41" s="16" t="str">
        <f t="shared" si="13"/>
        <v>ไม่ผ่าน</v>
      </c>
    </row>
    <row r="42" spans="1:9" s="1" customFormat="1" ht="18.75" x14ac:dyDescent="0.3">
      <c r="A42" s="31">
        <v>35</v>
      </c>
      <c r="B42" s="69" t="s">
        <v>639</v>
      </c>
      <c r="C42" s="70" t="s">
        <v>640</v>
      </c>
      <c r="D42" s="20"/>
      <c r="E42" s="16" t="str">
        <f t="shared" si="9"/>
        <v>/</v>
      </c>
      <c r="F42" s="16" t="str">
        <f t="shared" si="10"/>
        <v/>
      </c>
      <c r="G42" s="16" t="str">
        <f t="shared" si="11"/>
        <v/>
      </c>
      <c r="H42" s="16" t="str">
        <f t="shared" si="12"/>
        <v/>
      </c>
      <c r="I42" s="16" t="str">
        <f t="shared" si="13"/>
        <v>ไม่ผ่าน</v>
      </c>
    </row>
    <row r="43" spans="1:9" ht="18.75" x14ac:dyDescent="0.2">
      <c r="A43" s="35"/>
      <c r="B43" s="37"/>
      <c r="C43" s="37"/>
      <c r="D43" s="37"/>
      <c r="E43" s="37"/>
      <c r="F43" s="37"/>
      <c r="G43" s="32" t="s">
        <v>9</v>
      </c>
      <c r="H43" s="33"/>
      <c r="I43" s="4">
        <f>COUNTIF(I8:I42,"ผ่าน")</f>
        <v>0</v>
      </c>
    </row>
    <row r="44" spans="1:9" ht="18.75" x14ac:dyDescent="0.2">
      <c r="A44" s="38"/>
      <c r="B44" s="36"/>
      <c r="C44" s="36"/>
      <c r="D44" s="36"/>
      <c r="E44" s="36"/>
      <c r="F44" s="36"/>
      <c r="G44" s="32" t="s">
        <v>13</v>
      </c>
      <c r="H44" s="33"/>
      <c r="I44" s="4">
        <f>COUNTIF(I8:I42,"ไม่ผ่าน")</f>
        <v>35</v>
      </c>
    </row>
    <row r="45" spans="1:9" ht="18.75" x14ac:dyDescent="0.3">
      <c r="A45" s="6" t="s">
        <v>14</v>
      </c>
      <c r="B45" s="5"/>
      <c r="C45" s="5"/>
      <c r="D45" s="7"/>
      <c r="E45" s="5"/>
      <c r="F45" s="5"/>
      <c r="G45" s="14"/>
      <c r="H45" s="14"/>
      <c r="I45" s="14"/>
    </row>
    <row r="46" spans="1:9" ht="18.75" x14ac:dyDescent="0.3">
      <c r="A46" s="5"/>
      <c r="B46" s="5"/>
      <c r="C46" s="2"/>
      <c r="D46" s="10"/>
      <c r="E46" s="11" t="s">
        <v>15</v>
      </c>
      <c r="F46" s="10"/>
      <c r="G46" s="2"/>
      <c r="H46" s="2"/>
      <c r="I46" s="14"/>
    </row>
    <row r="47" spans="1:9" ht="18.75" x14ac:dyDescent="0.3">
      <c r="A47" s="5"/>
      <c r="B47" s="5"/>
      <c r="C47" s="2"/>
      <c r="D47" s="10"/>
      <c r="E47" s="11" t="s">
        <v>16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17</v>
      </c>
      <c r="F48" s="10"/>
      <c r="G48" s="2"/>
      <c r="H48" s="2"/>
      <c r="I48" s="14"/>
    </row>
    <row r="49" spans="1:9" ht="18.75" x14ac:dyDescent="0.3">
      <c r="A49" s="56" t="s">
        <v>18</v>
      </c>
      <c r="B49" s="56"/>
      <c r="C49" s="56" t="s">
        <v>19</v>
      </c>
      <c r="D49" s="56"/>
      <c r="E49" s="34" t="s">
        <v>20</v>
      </c>
      <c r="F49" s="34"/>
      <c r="G49" s="34" t="s">
        <v>21</v>
      </c>
      <c r="H49" s="34"/>
      <c r="I49" s="14"/>
    </row>
    <row r="50" spans="1:9" ht="18.75" x14ac:dyDescent="0.3">
      <c r="A50" s="56"/>
      <c r="B50" s="56"/>
      <c r="C50" s="57" t="s">
        <v>22</v>
      </c>
      <c r="D50" s="57"/>
      <c r="E50" s="58" t="s">
        <v>23</v>
      </c>
      <c r="F50" s="58"/>
      <c r="G50" s="58">
        <f>COUNTIF(H8:H42,"/")</f>
        <v>0</v>
      </c>
      <c r="H50" s="58"/>
      <c r="I50" s="14"/>
    </row>
    <row r="51" spans="1:9" ht="18.75" x14ac:dyDescent="0.3">
      <c r="A51" s="56"/>
      <c r="B51" s="56"/>
      <c r="C51" s="57" t="s">
        <v>24</v>
      </c>
      <c r="D51" s="57"/>
      <c r="E51" s="58" t="s">
        <v>25</v>
      </c>
      <c r="F51" s="58"/>
      <c r="G51" s="58">
        <f>COUNTIF(G8:G42,"/")</f>
        <v>0</v>
      </c>
      <c r="H51" s="58"/>
      <c r="I51" s="14"/>
    </row>
    <row r="52" spans="1:9" ht="18.75" x14ac:dyDescent="0.3">
      <c r="A52" s="56"/>
      <c r="B52" s="56"/>
      <c r="C52" s="57" t="s">
        <v>26</v>
      </c>
      <c r="D52" s="57"/>
      <c r="E52" s="58" t="s">
        <v>9</v>
      </c>
      <c r="F52" s="58"/>
      <c r="G52" s="58">
        <f>COUNTIF(F8:F42,"/")</f>
        <v>0</v>
      </c>
      <c r="H52" s="58"/>
      <c r="I52" s="14"/>
    </row>
    <row r="53" spans="1:9" ht="18.75" x14ac:dyDescent="0.3">
      <c r="A53" s="56"/>
      <c r="B53" s="56"/>
      <c r="C53" s="57" t="s">
        <v>27</v>
      </c>
      <c r="D53" s="57"/>
      <c r="E53" s="58" t="s">
        <v>13</v>
      </c>
      <c r="F53" s="58"/>
      <c r="G53" s="58">
        <f>COUNTIF(E8:E42,"/")</f>
        <v>35</v>
      </c>
      <c r="H53" s="58"/>
      <c r="I53" s="14"/>
    </row>
  </sheetData>
  <mergeCells count="30">
    <mergeCell ref="C52:D52"/>
    <mergeCell ref="E52:F52"/>
    <mergeCell ref="G52:H52"/>
    <mergeCell ref="A43:F44"/>
    <mergeCell ref="G43:H43"/>
    <mergeCell ref="G44:H44"/>
    <mergeCell ref="A49:B53"/>
    <mergeCell ref="C49:D49"/>
    <mergeCell ref="E49:F49"/>
    <mergeCell ref="G49:H49"/>
    <mergeCell ref="C50:D50"/>
    <mergeCell ref="E50:F50"/>
    <mergeCell ref="C53:D53"/>
    <mergeCell ref="E53:F53"/>
    <mergeCell ref="G53:H53"/>
    <mergeCell ref="G50:H50"/>
    <mergeCell ref="C51:D51"/>
    <mergeCell ref="E51:F51"/>
    <mergeCell ref="G51:H5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sqref="A1:J1"/>
    </sheetView>
  </sheetViews>
  <sheetFormatPr defaultRowHeight="14.25" x14ac:dyDescent="0.2"/>
  <cols>
    <col min="1" max="1" width="6.25" customWidth="1"/>
    <col min="2" max="2" width="12.125" customWidth="1"/>
    <col min="3" max="3" width="11.5" customWidth="1"/>
  </cols>
  <sheetData>
    <row r="1" spans="1:10" ht="18.75" x14ac:dyDescent="0.3">
      <c r="A1" s="87" t="s">
        <v>714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8.75" x14ac:dyDescent="0.3">
      <c r="A2" s="39" t="s">
        <v>690</v>
      </c>
      <c r="B2" s="39"/>
      <c r="C2" s="39"/>
      <c r="D2" s="39"/>
      <c r="E2" s="39"/>
      <c r="F2" s="39"/>
      <c r="G2" s="39"/>
      <c r="H2" s="39"/>
      <c r="I2" s="39"/>
    </row>
    <row r="3" spans="1:10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40" t="s">
        <v>2</v>
      </c>
      <c r="B5" s="43" t="s">
        <v>3</v>
      </c>
      <c r="C5" s="45" t="s">
        <v>4</v>
      </c>
      <c r="D5" s="47" t="s">
        <v>5</v>
      </c>
      <c r="E5" s="50" t="s">
        <v>6</v>
      </c>
      <c r="F5" s="51"/>
      <c r="G5" s="51"/>
      <c r="H5" s="52"/>
      <c r="I5" s="53" t="s">
        <v>7</v>
      </c>
    </row>
    <row r="6" spans="1:10" ht="18.75" x14ac:dyDescent="0.3">
      <c r="A6" s="41"/>
      <c r="B6" s="44"/>
      <c r="C6" s="46"/>
      <c r="D6" s="48"/>
      <c r="E6" s="53" t="s">
        <v>8</v>
      </c>
      <c r="F6" s="50" t="s">
        <v>9</v>
      </c>
      <c r="G6" s="51"/>
      <c r="H6" s="52"/>
      <c r="I6" s="54"/>
    </row>
    <row r="7" spans="1:10" ht="81.75" customHeight="1" x14ac:dyDescent="0.2">
      <c r="A7" s="42"/>
      <c r="B7" s="44"/>
      <c r="C7" s="46"/>
      <c r="D7" s="49"/>
      <c r="E7" s="55"/>
      <c r="F7" s="13" t="s">
        <v>10</v>
      </c>
      <c r="G7" s="13" t="s">
        <v>11</v>
      </c>
      <c r="H7" s="13" t="s">
        <v>12</v>
      </c>
      <c r="I7" s="55"/>
    </row>
    <row r="8" spans="1:10" ht="18.75" x14ac:dyDescent="0.3">
      <c r="A8" s="19">
        <v>1</v>
      </c>
      <c r="B8" s="61" t="s">
        <v>641</v>
      </c>
      <c r="C8" s="62" t="s">
        <v>642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9">
        <v>2</v>
      </c>
      <c r="B9" s="61" t="s">
        <v>643</v>
      </c>
      <c r="C9" s="62" t="s">
        <v>644</v>
      </c>
      <c r="D9" s="20"/>
      <c r="E9" s="16" t="str">
        <f t="shared" ref="E9:E10" si="0">IF(D9&lt;=14,"/",IF(D9&lt;=20,"",IF(D9&lt;=25,"",IF(D9&lt;=30,""))))</f>
        <v>/</v>
      </c>
      <c r="F9" s="16" t="str">
        <f t="shared" ref="F9:F10" si="1">IF(D9&lt;=14,"",IF(D9&lt;=20,"/",IF(D9&lt;=25,"",IF(D9&lt;=30,""))))</f>
        <v/>
      </c>
      <c r="G9" s="16" t="str">
        <f t="shared" ref="G9:G10" si="2">IF(D9&lt;=14,"",IF(D9&lt;=20,"",IF(D9&lt;=25,"/",IF(D9&lt;=30,""))))</f>
        <v/>
      </c>
      <c r="H9" s="16" t="str">
        <f t="shared" ref="H9:H10" si="3">IF(D9&lt;=14,"",IF(D9&lt;=20,"",IF(D9&lt;=25,"",IF(D9&lt;=30,"/"))))</f>
        <v/>
      </c>
      <c r="I9" s="16" t="str">
        <f t="shared" ref="I9:I10" si="4">IF(D9&gt;14,"ผ่าน","ไม่ผ่าน")</f>
        <v>ไม่ผ่าน</v>
      </c>
    </row>
    <row r="10" spans="1:10" ht="18.75" x14ac:dyDescent="0.3">
      <c r="A10" s="19">
        <v>3</v>
      </c>
      <c r="B10" s="61" t="s">
        <v>645</v>
      </c>
      <c r="C10" s="62" t="s">
        <v>646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9">
        <v>4</v>
      </c>
      <c r="B11" s="61" t="s">
        <v>647</v>
      </c>
      <c r="C11" s="62" t="s">
        <v>221</v>
      </c>
      <c r="D11" s="20"/>
      <c r="E11" s="16" t="str">
        <f t="shared" ref="E11:E35" si="5">IF(D11&lt;=14,"/",IF(D11&lt;=20,"",IF(D11&lt;=25,"",IF(D11&lt;=30,""))))</f>
        <v>/</v>
      </c>
      <c r="F11" s="16" t="str">
        <f t="shared" ref="F11:F35" si="6">IF(D11&lt;=14,"",IF(D11&lt;=20,"/",IF(D11&lt;=25,"",IF(D11&lt;=30,""))))</f>
        <v/>
      </c>
      <c r="G11" s="16" t="str">
        <f t="shared" ref="G11:G35" si="7">IF(D11&lt;=14,"",IF(D11&lt;=20,"",IF(D11&lt;=25,"/",IF(D11&lt;=30,""))))</f>
        <v/>
      </c>
      <c r="H11" s="16" t="str">
        <f t="shared" ref="H11:H35" si="8">IF(D11&lt;=14,"",IF(D11&lt;=20,"",IF(D11&lt;=25,"",IF(D11&lt;=30,"/"))))</f>
        <v/>
      </c>
      <c r="I11" s="16" t="str">
        <f t="shared" ref="I11:I35" si="9">IF(D11&gt;14,"ผ่าน","ไม่ผ่าน")</f>
        <v>ไม่ผ่าน</v>
      </c>
    </row>
    <row r="12" spans="1:10" ht="18.75" x14ac:dyDescent="0.3">
      <c r="A12" s="19">
        <v>5</v>
      </c>
      <c r="B12" s="61" t="s">
        <v>648</v>
      </c>
      <c r="C12" s="62" t="s">
        <v>649</v>
      </c>
      <c r="D12" s="20"/>
      <c r="E12" s="16" t="str">
        <f t="shared" si="5"/>
        <v>/</v>
      </c>
      <c r="F12" s="16" t="str">
        <f t="shared" si="6"/>
        <v/>
      </c>
      <c r="G12" s="16" t="str">
        <f t="shared" si="7"/>
        <v/>
      </c>
      <c r="H12" s="16" t="str">
        <f t="shared" si="8"/>
        <v/>
      </c>
      <c r="I12" s="16" t="str">
        <f t="shared" si="9"/>
        <v>ไม่ผ่าน</v>
      </c>
    </row>
    <row r="13" spans="1:10" ht="18.75" x14ac:dyDescent="0.3">
      <c r="A13" s="19">
        <v>6</v>
      </c>
      <c r="B13" s="61" t="s">
        <v>650</v>
      </c>
      <c r="C13" s="62" t="s">
        <v>651</v>
      </c>
      <c r="D13" s="20"/>
      <c r="E13" s="16" t="str">
        <f t="shared" si="5"/>
        <v>/</v>
      </c>
      <c r="F13" s="16" t="str">
        <f t="shared" si="6"/>
        <v/>
      </c>
      <c r="G13" s="16" t="str">
        <f t="shared" si="7"/>
        <v/>
      </c>
      <c r="H13" s="16" t="str">
        <f t="shared" si="8"/>
        <v/>
      </c>
      <c r="I13" s="16" t="str">
        <f t="shared" si="9"/>
        <v>ไม่ผ่าน</v>
      </c>
    </row>
    <row r="14" spans="1:10" ht="18.75" x14ac:dyDescent="0.3">
      <c r="A14" s="19">
        <v>7</v>
      </c>
      <c r="B14" s="61" t="s">
        <v>652</v>
      </c>
      <c r="C14" s="62" t="s">
        <v>653</v>
      </c>
      <c r="D14" s="20"/>
      <c r="E14" s="16" t="str">
        <f t="shared" si="5"/>
        <v>/</v>
      </c>
      <c r="F14" s="16" t="str">
        <f t="shared" si="6"/>
        <v/>
      </c>
      <c r="G14" s="16" t="str">
        <f t="shared" si="7"/>
        <v/>
      </c>
      <c r="H14" s="16" t="str">
        <f t="shared" si="8"/>
        <v/>
      </c>
      <c r="I14" s="16" t="str">
        <f t="shared" si="9"/>
        <v>ไม่ผ่าน</v>
      </c>
    </row>
    <row r="15" spans="1:10" ht="18.75" x14ac:dyDescent="0.3">
      <c r="A15" s="19">
        <v>8</v>
      </c>
      <c r="B15" s="61" t="s">
        <v>654</v>
      </c>
      <c r="C15" s="62" t="s">
        <v>655</v>
      </c>
      <c r="D15" s="20"/>
      <c r="E15" s="16" t="str">
        <f t="shared" si="5"/>
        <v>/</v>
      </c>
      <c r="F15" s="16" t="str">
        <f t="shared" si="6"/>
        <v/>
      </c>
      <c r="G15" s="16" t="str">
        <f t="shared" si="7"/>
        <v/>
      </c>
      <c r="H15" s="16" t="str">
        <f t="shared" si="8"/>
        <v/>
      </c>
      <c r="I15" s="16" t="str">
        <f t="shared" si="9"/>
        <v>ไม่ผ่าน</v>
      </c>
    </row>
    <row r="16" spans="1:10" ht="18.75" x14ac:dyDescent="0.3">
      <c r="A16" s="19">
        <v>9</v>
      </c>
      <c r="B16" s="61" t="s">
        <v>656</v>
      </c>
      <c r="C16" s="62" t="s">
        <v>657</v>
      </c>
      <c r="D16" s="20"/>
      <c r="E16" s="16" t="str">
        <f t="shared" si="5"/>
        <v>/</v>
      </c>
      <c r="F16" s="16" t="str">
        <f t="shared" si="6"/>
        <v/>
      </c>
      <c r="G16" s="16" t="str">
        <f t="shared" si="7"/>
        <v/>
      </c>
      <c r="H16" s="16" t="str">
        <f t="shared" si="8"/>
        <v/>
      </c>
      <c r="I16" s="16" t="str">
        <f t="shared" si="9"/>
        <v>ไม่ผ่าน</v>
      </c>
    </row>
    <row r="17" spans="1:9" ht="18.75" x14ac:dyDescent="0.3">
      <c r="A17" s="19">
        <v>10</v>
      </c>
      <c r="B17" s="61" t="s">
        <v>658</v>
      </c>
      <c r="C17" s="62" t="s">
        <v>659</v>
      </c>
      <c r="D17" s="20"/>
      <c r="E17" s="16" t="str">
        <f t="shared" si="5"/>
        <v>/</v>
      </c>
      <c r="F17" s="16" t="str">
        <f t="shared" si="6"/>
        <v/>
      </c>
      <c r="G17" s="16" t="str">
        <f t="shared" si="7"/>
        <v/>
      </c>
      <c r="H17" s="16" t="str">
        <f t="shared" si="8"/>
        <v/>
      </c>
      <c r="I17" s="16" t="str">
        <f t="shared" si="9"/>
        <v>ไม่ผ่าน</v>
      </c>
    </row>
    <row r="18" spans="1:9" ht="18.75" x14ac:dyDescent="0.3">
      <c r="A18" s="19">
        <v>11</v>
      </c>
      <c r="B18" s="61" t="s">
        <v>347</v>
      </c>
      <c r="C18" s="62" t="s">
        <v>661</v>
      </c>
      <c r="D18" s="20"/>
      <c r="E18" s="16" t="str">
        <f t="shared" si="5"/>
        <v>/</v>
      </c>
      <c r="F18" s="16" t="str">
        <f t="shared" si="6"/>
        <v/>
      </c>
      <c r="G18" s="16" t="str">
        <f t="shared" si="7"/>
        <v/>
      </c>
      <c r="H18" s="16" t="str">
        <f t="shared" si="8"/>
        <v/>
      </c>
      <c r="I18" s="16" t="str">
        <f t="shared" si="9"/>
        <v>ไม่ผ่าน</v>
      </c>
    </row>
    <row r="19" spans="1:9" ht="18.75" x14ac:dyDescent="0.3">
      <c r="A19" s="19">
        <v>12</v>
      </c>
      <c r="B19" s="61" t="s">
        <v>662</v>
      </c>
      <c r="C19" s="62" t="s">
        <v>663</v>
      </c>
      <c r="D19" s="20"/>
      <c r="E19" s="16" t="str">
        <f t="shared" si="5"/>
        <v>/</v>
      </c>
      <c r="F19" s="16" t="str">
        <f t="shared" si="6"/>
        <v/>
      </c>
      <c r="G19" s="16" t="str">
        <f t="shared" si="7"/>
        <v/>
      </c>
      <c r="H19" s="16" t="str">
        <f t="shared" si="8"/>
        <v/>
      </c>
      <c r="I19" s="16" t="str">
        <f t="shared" si="9"/>
        <v>ไม่ผ่าน</v>
      </c>
    </row>
    <row r="20" spans="1:9" ht="18.75" x14ac:dyDescent="0.3">
      <c r="A20" s="19">
        <v>13</v>
      </c>
      <c r="B20" s="61" t="s">
        <v>424</v>
      </c>
      <c r="C20" s="62" t="s">
        <v>664</v>
      </c>
      <c r="D20" s="20"/>
      <c r="E20" s="16" t="str">
        <f t="shared" si="5"/>
        <v>/</v>
      </c>
      <c r="F20" s="16" t="str">
        <f t="shared" si="6"/>
        <v/>
      </c>
      <c r="G20" s="16" t="str">
        <f t="shared" si="7"/>
        <v/>
      </c>
      <c r="H20" s="16" t="str">
        <f t="shared" si="8"/>
        <v/>
      </c>
      <c r="I20" s="16" t="str">
        <f t="shared" si="9"/>
        <v>ไม่ผ่าน</v>
      </c>
    </row>
    <row r="21" spans="1:9" ht="18.75" x14ac:dyDescent="0.3">
      <c r="A21" s="19">
        <v>14</v>
      </c>
      <c r="B21" s="61" t="s">
        <v>665</v>
      </c>
      <c r="C21" s="62" t="s">
        <v>666</v>
      </c>
      <c r="D21" s="20"/>
      <c r="E21" s="16" t="str">
        <f t="shared" si="5"/>
        <v>/</v>
      </c>
      <c r="F21" s="16" t="str">
        <f t="shared" si="6"/>
        <v/>
      </c>
      <c r="G21" s="16" t="str">
        <f t="shared" si="7"/>
        <v/>
      </c>
      <c r="H21" s="16" t="str">
        <f t="shared" si="8"/>
        <v/>
      </c>
      <c r="I21" s="16" t="str">
        <f t="shared" si="9"/>
        <v>ไม่ผ่าน</v>
      </c>
    </row>
    <row r="22" spans="1:9" ht="18.75" x14ac:dyDescent="0.3">
      <c r="A22" s="19">
        <v>15</v>
      </c>
      <c r="B22" s="61" t="s">
        <v>667</v>
      </c>
      <c r="C22" s="62" t="s">
        <v>668</v>
      </c>
      <c r="D22" s="20"/>
      <c r="E22" s="16" t="str">
        <f t="shared" si="5"/>
        <v>/</v>
      </c>
      <c r="F22" s="16" t="str">
        <f t="shared" si="6"/>
        <v/>
      </c>
      <c r="G22" s="16" t="str">
        <f t="shared" si="7"/>
        <v/>
      </c>
      <c r="H22" s="16" t="str">
        <f t="shared" si="8"/>
        <v/>
      </c>
      <c r="I22" s="16" t="str">
        <f t="shared" si="9"/>
        <v>ไม่ผ่าน</v>
      </c>
    </row>
    <row r="23" spans="1:9" ht="18.75" x14ac:dyDescent="0.3">
      <c r="A23" s="19">
        <v>16</v>
      </c>
      <c r="B23" s="61" t="s">
        <v>669</v>
      </c>
      <c r="C23" s="62" t="s">
        <v>670</v>
      </c>
      <c r="D23" s="20"/>
      <c r="E23" s="16" t="str">
        <f t="shared" si="5"/>
        <v>/</v>
      </c>
      <c r="F23" s="16" t="str">
        <f t="shared" si="6"/>
        <v/>
      </c>
      <c r="G23" s="16" t="str">
        <f t="shared" si="7"/>
        <v/>
      </c>
      <c r="H23" s="16" t="str">
        <f t="shared" si="8"/>
        <v/>
      </c>
      <c r="I23" s="16" t="str">
        <f t="shared" si="9"/>
        <v>ไม่ผ่าน</v>
      </c>
    </row>
    <row r="24" spans="1:9" ht="18.75" x14ac:dyDescent="0.3">
      <c r="A24" s="19">
        <v>17</v>
      </c>
      <c r="B24" s="61" t="s">
        <v>325</v>
      </c>
      <c r="C24" s="62" t="s">
        <v>671</v>
      </c>
      <c r="D24" s="20"/>
      <c r="E24" s="16" t="str">
        <f t="shared" si="5"/>
        <v>/</v>
      </c>
      <c r="F24" s="16" t="str">
        <f t="shared" si="6"/>
        <v/>
      </c>
      <c r="G24" s="16" t="str">
        <f t="shared" si="7"/>
        <v/>
      </c>
      <c r="H24" s="16" t="str">
        <f t="shared" si="8"/>
        <v/>
      </c>
      <c r="I24" s="16" t="str">
        <f t="shared" si="9"/>
        <v>ไม่ผ่าน</v>
      </c>
    </row>
    <row r="25" spans="1:9" ht="18.75" x14ac:dyDescent="0.3">
      <c r="A25" s="19">
        <v>18</v>
      </c>
      <c r="B25" s="61" t="s">
        <v>88</v>
      </c>
      <c r="C25" s="62" t="s">
        <v>482</v>
      </c>
      <c r="D25" s="20"/>
      <c r="E25" s="16" t="str">
        <f t="shared" si="5"/>
        <v>/</v>
      </c>
      <c r="F25" s="16" t="str">
        <f t="shared" si="6"/>
        <v/>
      </c>
      <c r="G25" s="16" t="str">
        <f t="shared" si="7"/>
        <v/>
      </c>
      <c r="H25" s="16" t="str">
        <f t="shared" si="8"/>
        <v/>
      </c>
      <c r="I25" s="16" t="str">
        <f t="shared" si="9"/>
        <v>ไม่ผ่าน</v>
      </c>
    </row>
    <row r="26" spans="1:9" ht="18.75" x14ac:dyDescent="0.3">
      <c r="A26" s="19">
        <v>19</v>
      </c>
      <c r="B26" s="61" t="s">
        <v>49</v>
      </c>
      <c r="C26" s="62" t="s">
        <v>338</v>
      </c>
      <c r="D26" s="20"/>
      <c r="E26" s="16" t="str">
        <f t="shared" si="5"/>
        <v>/</v>
      </c>
      <c r="F26" s="16" t="str">
        <f t="shared" si="6"/>
        <v/>
      </c>
      <c r="G26" s="16" t="str">
        <f t="shared" si="7"/>
        <v/>
      </c>
      <c r="H26" s="16" t="str">
        <f t="shared" si="8"/>
        <v/>
      </c>
      <c r="I26" s="16" t="str">
        <f t="shared" si="9"/>
        <v>ไม่ผ่าน</v>
      </c>
    </row>
    <row r="27" spans="1:9" ht="18.75" x14ac:dyDescent="0.3">
      <c r="A27" s="19">
        <v>20</v>
      </c>
      <c r="B27" s="61" t="s">
        <v>40</v>
      </c>
      <c r="C27" s="62" t="s">
        <v>672</v>
      </c>
      <c r="D27" s="20"/>
      <c r="E27" s="16" t="str">
        <f t="shared" si="5"/>
        <v>/</v>
      </c>
      <c r="F27" s="16" t="str">
        <f t="shared" si="6"/>
        <v/>
      </c>
      <c r="G27" s="16" t="str">
        <f t="shared" si="7"/>
        <v/>
      </c>
      <c r="H27" s="16" t="str">
        <f t="shared" si="8"/>
        <v/>
      </c>
      <c r="I27" s="16" t="str">
        <f t="shared" si="9"/>
        <v>ไม่ผ่าน</v>
      </c>
    </row>
    <row r="28" spans="1:9" ht="18.75" x14ac:dyDescent="0.3">
      <c r="A28" s="19">
        <v>21</v>
      </c>
      <c r="B28" s="61" t="s">
        <v>673</v>
      </c>
      <c r="C28" s="62" t="s">
        <v>674</v>
      </c>
      <c r="D28" s="20"/>
      <c r="E28" s="16" t="str">
        <f t="shared" si="5"/>
        <v>/</v>
      </c>
      <c r="F28" s="16" t="str">
        <f t="shared" si="6"/>
        <v/>
      </c>
      <c r="G28" s="16" t="str">
        <f t="shared" si="7"/>
        <v/>
      </c>
      <c r="H28" s="16" t="str">
        <f t="shared" si="8"/>
        <v/>
      </c>
      <c r="I28" s="16" t="str">
        <f t="shared" si="9"/>
        <v>ไม่ผ่าน</v>
      </c>
    </row>
    <row r="29" spans="1:9" s="1" customFormat="1" ht="18.75" x14ac:dyDescent="0.3">
      <c r="A29" s="19">
        <v>22</v>
      </c>
      <c r="B29" s="61" t="s">
        <v>675</v>
      </c>
      <c r="C29" s="62" t="s">
        <v>676</v>
      </c>
      <c r="D29" s="20"/>
      <c r="E29" s="16" t="str">
        <f t="shared" si="5"/>
        <v>/</v>
      </c>
      <c r="F29" s="16" t="str">
        <f t="shared" si="6"/>
        <v/>
      </c>
      <c r="G29" s="16" t="str">
        <f t="shared" si="7"/>
        <v/>
      </c>
      <c r="H29" s="16" t="str">
        <f t="shared" si="8"/>
        <v/>
      </c>
      <c r="I29" s="16" t="str">
        <f t="shared" si="9"/>
        <v>ไม่ผ่าน</v>
      </c>
    </row>
    <row r="30" spans="1:9" s="1" customFormat="1" ht="18.75" x14ac:dyDescent="0.3">
      <c r="A30" s="19">
        <v>23</v>
      </c>
      <c r="B30" s="61" t="s">
        <v>212</v>
      </c>
      <c r="C30" s="62" t="s">
        <v>299</v>
      </c>
      <c r="D30" s="20"/>
      <c r="E30" s="16" t="str">
        <f t="shared" si="5"/>
        <v>/</v>
      </c>
      <c r="F30" s="16" t="str">
        <f t="shared" si="6"/>
        <v/>
      </c>
      <c r="G30" s="16" t="str">
        <f t="shared" si="7"/>
        <v/>
      </c>
      <c r="H30" s="16" t="str">
        <f t="shared" si="8"/>
        <v/>
      </c>
      <c r="I30" s="16" t="str">
        <f t="shared" si="9"/>
        <v>ไม่ผ่าน</v>
      </c>
    </row>
    <row r="31" spans="1:9" s="1" customFormat="1" ht="18.75" x14ac:dyDescent="0.3">
      <c r="A31" s="19">
        <v>24</v>
      </c>
      <c r="B31" s="61" t="s">
        <v>677</v>
      </c>
      <c r="C31" s="62" t="s">
        <v>678</v>
      </c>
      <c r="D31" s="20"/>
      <c r="E31" s="16" t="str">
        <f t="shared" si="5"/>
        <v>/</v>
      </c>
      <c r="F31" s="16" t="str">
        <f t="shared" si="6"/>
        <v/>
      </c>
      <c r="G31" s="16" t="str">
        <f t="shared" si="7"/>
        <v/>
      </c>
      <c r="H31" s="16" t="str">
        <f t="shared" si="8"/>
        <v/>
      </c>
      <c r="I31" s="16" t="str">
        <f t="shared" si="9"/>
        <v>ไม่ผ่าน</v>
      </c>
    </row>
    <row r="32" spans="1:9" s="1" customFormat="1" ht="18.75" x14ac:dyDescent="0.3">
      <c r="A32" s="19">
        <v>25</v>
      </c>
      <c r="B32" s="61" t="s">
        <v>679</v>
      </c>
      <c r="C32" s="62" t="s">
        <v>680</v>
      </c>
      <c r="D32" s="20"/>
      <c r="E32" s="16" t="str">
        <f t="shared" si="5"/>
        <v>/</v>
      </c>
      <c r="F32" s="16" t="str">
        <f t="shared" si="6"/>
        <v/>
      </c>
      <c r="G32" s="16" t="str">
        <f t="shared" si="7"/>
        <v/>
      </c>
      <c r="H32" s="16" t="str">
        <f t="shared" si="8"/>
        <v/>
      </c>
      <c r="I32" s="16" t="str">
        <f t="shared" si="9"/>
        <v>ไม่ผ่าน</v>
      </c>
    </row>
    <row r="33" spans="1:9" s="1" customFormat="1" ht="18.75" x14ac:dyDescent="0.3">
      <c r="A33" s="19">
        <v>26</v>
      </c>
      <c r="B33" s="61" t="s">
        <v>681</v>
      </c>
      <c r="C33" s="62" t="s">
        <v>682</v>
      </c>
      <c r="D33" s="20"/>
      <c r="E33" s="16" t="str">
        <f t="shared" si="5"/>
        <v>/</v>
      </c>
      <c r="F33" s="16" t="str">
        <f t="shared" si="6"/>
        <v/>
      </c>
      <c r="G33" s="16" t="str">
        <f t="shared" si="7"/>
        <v/>
      </c>
      <c r="H33" s="16" t="str">
        <f t="shared" si="8"/>
        <v/>
      </c>
      <c r="I33" s="16" t="str">
        <f t="shared" si="9"/>
        <v>ไม่ผ่าน</v>
      </c>
    </row>
    <row r="34" spans="1:9" s="1" customFormat="1" ht="18.75" x14ac:dyDescent="0.3">
      <c r="A34" s="19">
        <v>27</v>
      </c>
      <c r="B34" s="61" t="s">
        <v>683</v>
      </c>
      <c r="C34" s="62" t="s">
        <v>684</v>
      </c>
      <c r="D34" s="20"/>
      <c r="E34" s="16" t="str">
        <f t="shared" si="5"/>
        <v>/</v>
      </c>
      <c r="F34" s="16" t="str">
        <f t="shared" si="6"/>
        <v/>
      </c>
      <c r="G34" s="16" t="str">
        <f t="shared" si="7"/>
        <v/>
      </c>
      <c r="H34" s="16" t="str">
        <f t="shared" si="8"/>
        <v/>
      </c>
      <c r="I34" s="16" t="str">
        <f t="shared" si="9"/>
        <v>ไม่ผ่าน</v>
      </c>
    </row>
    <row r="35" spans="1:9" s="1" customFormat="1" ht="18.75" x14ac:dyDescent="0.3">
      <c r="A35" s="19">
        <v>28</v>
      </c>
      <c r="B35" s="61" t="s">
        <v>685</v>
      </c>
      <c r="C35" s="62" t="s">
        <v>686</v>
      </c>
      <c r="D35" s="20"/>
      <c r="E35" s="16" t="str">
        <f t="shared" si="5"/>
        <v>/</v>
      </c>
      <c r="F35" s="16" t="str">
        <f t="shared" si="6"/>
        <v/>
      </c>
      <c r="G35" s="16" t="str">
        <f t="shared" si="7"/>
        <v/>
      </c>
      <c r="H35" s="16" t="str">
        <f t="shared" si="8"/>
        <v/>
      </c>
      <c r="I35" s="16" t="str">
        <f t="shared" si="9"/>
        <v>ไม่ผ่าน</v>
      </c>
    </row>
    <row r="36" spans="1:9" ht="18.75" x14ac:dyDescent="0.2">
      <c r="A36" s="35"/>
      <c r="B36" s="36"/>
      <c r="C36" s="36"/>
      <c r="D36" s="37"/>
      <c r="E36" s="37"/>
      <c r="F36" s="37"/>
      <c r="G36" s="32" t="s">
        <v>9</v>
      </c>
      <c r="H36" s="33"/>
      <c r="I36" s="4">
        <f>COUNTIF(I8:I35,"ผ่าน")</f>
        <v>0</v>
      </c>
    </row>
    <row r="37" spans="1:9" ht="18.75" x14ac:dyDescent="0.2">
      <c r="A37" s="38"/>
      <c r="B37" s="36"/>
      <c r="C37" s="36"/>
      <c r="D37" s="36"/>
      <c r="E37" s="36"/>
      <c r="F37" s="36"/>
      <c r="G37" s="32" t="s">
        <v>13</v>
      </c>
      <c r="H37" s="33"/>
      <c r="I37" s="4">
        <f>COUNTIF(I8:I35,"ไม่ผ่าน")</f>
        <v>28</v>
      </c>
    </row>
    <row r="38" spans="1:9" ht="18.75" x14ac:dyDescent="0.3">
      <c r="A38" s="6" t="s">
        <v>14</v>
      </c>
      <c r="B38" s="5"/>
      <c r="C38" s="5"/>
      <c r="D38" s="7"/>
      <c r="E38" s="5"/>
      <c r="F38" s="5"/>
      <c r="G38" s="14"/>
      <c r="H38" s="14"/>
      <c r="I38" s="14"/>
    </row>
    <row r="39" spans="1:9" ht="18.75" x14ac:dyDescent="0.3">
      <c r="A39" s="5"/>
      <c r="B39" s="5"/>
      <c r="C39" s="2"/>
      <c r="D39" s="10"/>
      <c r="E39" s="11" t="s">
        <v>15</v>
      </c>
      <c r="F39" s="10"/>
      <c r="G39" s="2"/>
      <c r="H39" s="2"/>
      <c r="I39" s="14"/>
    </row>
    <row r="40" spans="1:9" ht="18.75" x14ac:dyDescent="0.3">
      <c r="A40" s="5"/>
      <c r="B40" s="5"/>
      <c r="C40" s="2"/>
      <c r="D40" s="10"/>
      <c r="E40" s="11" t="s">
        <v>16</v>
      </c>
      <c r="F40" s="10"/>
      <c r="G40" s="2"/>
      <c r="H40" s="2"/>
      <c r="I40" s="14"/>
    </row>
    <row r="41" spans="1:9" ht="18.75" x14ac:dyDescent="0.3">
      <c r="A41" s="5"/>
      <c r="B41" s="5"/>
      <c r="C41" s="2"/>
      <c r="D41" s="10"/>
      <c r="E41" s="11" t="s">
        <v>17</v>
      </c>
      <c r="F41" s="10"/>
      <c r="G41" s="2"/>
      <c r="H41" s="2"/>
      <c r="I41" s="14"/>
    </row>
    <row r="42" spans="1:9" ht="18.75" x14ac:dyDescent="0.3">
      <c r="A42" s="56" t="s">
        <v>18</v>
      </c>
      <c r="B42" s="56"/>
      <c r="C42" s="56" t="s">
        <v>19</v>
      </c>
      <c r="D42" s="56"/>
      <c r="E42" s="34" t="s">
        <v>20</v>
      </c>
      <c r="F42" s="34"/>
      <c r="G42" s="34" t="s">
        <v>21</v>
      </c>
      <c r="H42" s="34"/>
      <c r="I42" s="14"/>
    </row>
    <row r="43" spans="1:9" ht="18.75" x14ac:dyDescent="0.3">
      <c r="A43" s="56"/>
      <c r="B43" s="56"/>
      <c r="C43" s="57" t="s">
        <v>22</v>
      </c>
      <c r="D43" s="57"/>
      <c r="E43" s="58" t="s">
        <v>23</v>
      </c>
      <c r="F43" s="58"/>
      <c r="G43" s="58">
        <f>COUNTIF(H8:H35,"/")</f>
        <v>0</v>
      </c>
      <c r="H43" s="58"/>
      <c r="I43" s="14"/>
    </row>
    <row r="44" spans="1:9" ht="18.75" x14ac:dyDescent="0.3">
      <c r="A44" s="56"/>
      <c r="B44" s="56"/>
      <c r="C44" s="57" t="s">
        <v>24</v>
      </c>
      <c r="D44" s="57"/>
      <c r="E44" s="58" t="s">
        <v>25</v>
      </c>
      <c r="F44" s="58"/>
      <c r="G44" s="58">
        <f>COUNTIF(G8:G35,"/")</f>
        <v>0</v>
      </c>
      <c r="H44" s="58"/>
      <c r="I44" s="14"/>
    </row>
    <row r="45" spans="1:9" ht="18.75" x14ac:dyDescent="0.3">
      <c r="A45" s="56"/>
      <c r="B45" s="56"/>
      <c r="C45" s="57" t="s">
        <v>26</v>
      </c>
      <c r="D45" s="57"/>
      <c r="E45" s="58" t="s">
        <v>9</v>
      </c>
      <c r="F45" s="58"/>
      <c r="G45" s="58">
        <f>COUNTIF(F8:F35,"/")</f>
        <v>0</v>
      </c>
      <c r="H45" s="58"/>
      <c r="I45" s="14"/>
    </row>
    <row r="46" spans="1:9" ht="18.75" x14ac:dyDescent="0.3">
      <c r="A46" s="56"/>
      <c r="B46" s="56"/>
      <c r="C46" s="57" t="s">
        <v>27</v>
      </c>
      <c r="D46" s="57"/>
      <c r="E46" s="58" t="s">
        <v>13</v>
      </c>
      <c r="F46" s="58"/>
      <c r="G46" s="58">
        <f>COUNTIF(E8:E35,"/")</f>
        <v>28</v>
      </c>
      <c r="H46" s="58"/>
      <c r="I46" s="14"/>
    </row>
  </sheetData>
  <mergeCells count="30">
    <mergeCell ref="C45:D45"/>
    <mergeCell ref="E45:F45"/>
    <mergeCell ref="G45:H45"/>
    <mergeCell ref="A36:F37"/>
    <mergeCell ref="G36:H36"/>
    <mergeCell ref="G37:H37"/>
    <mergeCell ref="A42:B46"/>
    <mergeCell ref="C42:D42"/>
    <mergeCell ref="E42:F42"/>
    <mergeCell ref="G42:H42"/>
    <mergeCell ref="C43:D43"/>
    <mergeCell ref="E43:F43"/>
    <mergeCell ref="C46:D46"/>
    <mergeCell ref="E46:F46"/>
    <mergeCell ref="G46:H46"/>
    <mergeCell ref="G43:H43"/>
    <mergeCell ref="C44:D44"/>
    <mergeCell ref="E44:F44"/>
    <mergeCell ref="G44:H44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sqref="A1:J1"/>
    </sheetView>
  </sheetViews>
  <sheetFormatPr defaultRowHeight="14.25" x14ac:dyDescent="0.2"/>
  <cols>
    <col min="1" max="1" width="6" customWidth="1"/>
    <col min="2" max="2" width="11.375" customWidth="1"/>
    <col min="4" max="4" width="9" style="22"/>
  </cols>
  <sheetData>
    <row r="1" spans="1:10" ht="18.75" x14ac:dyDescent="0.3">
      <c r="A1" s="87" t="s">
        <v>714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8.75" x14ac:dyDescent="0.3">
      <c r="A2" s="39" t="s">
        <v>692</v>
      </c>
      <c r="B2" s="39"/>
      <c r="C2" s="39"/>
      <c r="D2" s="39"/>
      <c r="E2" s="39"/>
      <c r="F2" s="39"/>
      <c r="G2" s="39"/>
      <c r="H2" s="39"/>
      <c r="I2" s="39"/>
    </row>
    <row r="3" spans="1:10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40" t="s">
        <v>2</v>
      </c>
      <c r="B5" s="43" t="s">
        <v>3</v>
      </c>
      <c r="C5" s="45" t="s">
        <v>4</v>
      </c>
      <c r="D5" s="53" t="s">
        <v>5</v>
      </c>
      <c r="E5" s="50" t="s">
        <v>6</v>
      </c>
      <c r="F5" s="51"/>
      <c r="G5" s="51"/>
      <c r="H5" s="52"/>
      <c r="I5" s="53" t="s">
        <v>7</v>
      </c>
    </row>
    <row r="6" spans="1:10" ht="18.75" x14ac:dyDescent="0.3">
      <c r="A6" s="41"/>
      <c r="B6" s="44"/>
      <c r="C6" s="46"/>
      <c r="D6" s="54"/>
      <c r="E6" s="53" t="s">
        <v>8</v>
      </c>
      <c r="F6" s="50" t="s">
        <v>9</v>
      </c>
      <c r="G6" s="51"/>
      <c r="H6" s="52"/>
      <c r="I6" s="54"/>
    </row>
    <row r="7" spans="1:10" ht="87" customHeight="1" x14ac:dyDescent="0.2">
      <c r="A7" s="42"/>
      <c r="B7" s="59"/>
      <c r="C7" s="60"/>
      <c r="D7" s="55"/>
      <c r="E7" s="55"/>
      <c r="F7" s="13" t="s">
        <v>10</v>
      </c>
      <c r="G7" s="13" t="s">
        <v>11</v>
      </c>
      <c r="H7" s="13" t="s">
        <v>12</v>
      </c>
      <c r="I7" s="55"/>
    </row>
    <row r="8" spans="1:10" ht="18.75" x14ac:dyDescent="0.3">
      <c r="A8" s="19">
        <v>1</v>
      </c>
      <c r="B8" s="117" t="s">
        <v>165</v>
      </c>
      <c r="C8" s="118" t="s">
        <v>166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9">
        <v>2</v>
      </c>
      <c r="B9" s="115" t="s">
        <v>167</v>
      </c>
      <c r="C9" s="116" t="s">
        <v>168</v>
      </c>
      <c r="D9" s="20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10" ht="18.75" x14ac:dyDescent="0.3">
      <c r="A10" s="19">
        <v>3</v>
      </c>
      <c r="B10" s="117" t="s">
        <v>169</v>
      </c>
      <c r="C10" s="118" t="s">
        <v>170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9">
        <v>4</v>
      </c>
      <c r="B11" s="117" t="s">
        <v>171</v>
      </c>
      <c r="C11" s="118" t="s">
        <v>172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9">
        <v>5</v>
      </c>
      <c r="B12" s="115" t="s">
        <v>173</v>
      </c>
      <c r="C12" s="116" t="s">
        <v>75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9">
        <v>6</v>
      </c>
      <c r="B13" s="117" t="s">
        <v>33</v>
      </c>
      <c r="C13" s="118" t="s">
        <v>174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9">
        <v>7</v>
      </c>
      <c r="B14" s="117" t="s">
        <v>175</v>
      </c>
      <c r="C14" s="118" t="s">
        <v>176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9">
        <v>8</v>
      </c>
      <c r="B15" s="115" t="s">
        <v>177</v>
      </c>
      <c r="C15" s="116" t="s">
        <v>178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9">
        <v>9</v>
      </c>
      <c r="B16" s="115" t="s">
        <v>179</v>
      </c>
      <c r="C16" s="116" t="s">
        <v>180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9">
        <v>10</v>
      </c>
      <c r="B17" s="115" t="s">
        <v>181</v>
      </c>
      <c r="C17" s="116" t="s">
        <v>182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9">
        <v>11</v>
      </c>
      <c r="B18" s="115" t="s">
        <v>183</v>
      </c>
      <c r="C18" s="116" t="s">
        <v>184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9">
        <v>12</v>
      </c>
      <c r="B19" s="117" t="s">
        <v>185</v>
      </c>
      <c r="C19" s="118" t="s">
        <v>186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9">
        <v>13</v>
      </c>
      <c r="B20" s="115" t="s">
        <v>187</v>
      </c>
      <c r="C20" s="116" t="s">
        <v>188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9">
        <v>14</v>
      </c>
      <c r="B21" s="117" t="s">
        <v>189</v>
      </c>
      <c r="C21" s="118" t="s">
        <v>190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9">
        <v>15</v>
      </c>
      <c r="B22" s="117" t="s">
        <v>191</v>
      </c>
      <c r="C22" s="118" t="s">
        <v>192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9">
        <v>16</v>
      </c>
      <c r="B23" s="117" t="s">
        <v>193</v>
      </c>
      <c r="C23" s="118" t="s">
        <v>194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9">
        <v>17</v>
      </c>
      <c r="B24" s="115" t="s">
        <v>195</v>
      </c>
      <c r="C24" s="116" t="s">
        <v>196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9">
        <v>18</v>
      </c>
      <c r="B25" s="117" t="s">
        <v>197</v>
      </c>
      <c r="C25" s="118" t="s">
        <v>198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9">
        <v>19</v>
      </c>
      <c r="B26" s="117" t="s">
        <v>84</v>
      </c>
      <c r="C26" s="118" t="s">
        <v>199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9">
        <v>20</v>
      </c>
      <c r="B27" s="117" t="s">
        <v>200</v>
      </c>
      <c r="C27" s="118" t="s">
        <v>201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9">
        <v>21</v>
      </c>
      <c r="B28" s="115" t="s">
        <v>202</v>
      </c>
      <c r="C28" s="116" t="s">
        <v>203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9">
        <v>22</v>
      </c>
      <c r="B29" s="115" t="s">
        <v>61</v>
      </c>
      <c r="C29" s="116" t="s">
        <v>204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9">
        <v>23</v>
      </c>
      <c r="B30" s="115" t="s">
        <v>36</v>
      </c>
      <c r="C30" s="116" t="s">
        <v>205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9">
        <v>24</v>
      </c>
      <c r="B31" s="115" t="s">
        <v>206</v>
      </c>
      <c r="C31" s="116" t="s">
        <v>207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9">
        <v>25</v>
      </c>
      <c r="B32" s="115" t="s">
        <v>72</v>
      </c>
      <c r="C32" s="116" t="s">
        <v>208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9">
        <v>26</v>
      </c>
      <c r="B33" s="117" t="s">
        <v>209</v>
      </c>
      <c r="C33" s="118" t="s">
        <v>210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9">
        <v>27</v>
      </c>
      <c r="B34" s="117" t="s">
        <v>211</v>
      </c>
      <c r="C34" s="118" t="s">
        <v>60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9">
        <v>28</v>
      </c>
      <c r="B35" s="117" t="s">
        <v>212</v>
      </c>
      <c r="C35" s="118" t="s">
        <v>213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9">
        <v>29</v>
      </c>
      <c r="B36" s="115" t="s">
        <v>214</v>
      </c>
      <c r="C36" s="116" t="s">
        <v>215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9">
        <v>30</v>
      </c>
      <c r="B37" s="117" t="s">
        <v>216</v>
      </c>
      <c r="C37" s="118" t="s">
        <v>217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9">
        <v>31</v>
      </c>
      <c r="B38" s="117" t="s">
        <v>218</v>
      </c>
      <c r="C38" s="118" t="s">
        <v>219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9">
        <v>32</v>
      </c>
      <c r="B39" s="119" t="s">
        <v>30</v>
      </c>
      <c r="C39" s="120" t="s">
        <v>220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9">
        <v>33</v>
      </c>
      <c r="B40" s="117" t="s">
        <v>150</v>
      </c>
      <c r="C40" s="118" t="s">
        <v>221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9">
        <v>34</v>
      </c>
      <c r="B41" s="117" t="s">
        <v>713</v>
      </c>
      <c r="C41" s="118" t="s">
        <v>222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9">
        <v>35</v>
      </c>
      <c r="B42" s="117" t="s">
        <v>223</v>
      </c>
      <c r="C42" s="118" t="s">
        <v>224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9">
        <v>36</v>
      </c>
      <c r="B43" s="115" t="s">
        <v>58</v>
      </c>
      <c r="C43" s="116" t="s">
        <v>225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9">
        <v>37</v>
      </c>
      <c r="B44" s="115" t="s">
        <v>226</v>
      </c>
      <c r="C44" s="116" t="s">
        <v>227</v>
      </c>
      <c r="D44" s="18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9">
        <v>38</v>
      </c>
      <c r="B45" s="117" t="s">
        <v>228</v>
      </c>
      <c r="C45" s="118" t="s">
        <v>229</v>
      </c>
      <c r="D45" s="18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19">
        <v>39</v>
      </c>
      <c r="B46" s="115" t="s">
        <v>230</v>
      </c>
      <c r="C46" s="116" t="s">
        <v>231</v>
      </c>
      <c r="D46" s="18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3">
      <c r="A47" s="19">
        <v>40</v>
      </c>
      <c r="B47" s="117" t="s">
        <v>232</v>
      </c>
      <c r="C47" s="118" t="s">
        <v>233</v>
      </c>
      <c r="D47" s="18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3">
      <c r="A48" s="19">
        <v>41</v>
      </c>
      <c r="B48" s="117" t="s">
        <v>234</v>
      </c>
      <c r="C48" s="118" t="s">
        <v>235</v>
      </c>
      <c r="D48" s="18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19">
        <v>42</v>
      </c>
      <c r="B49" s="117" t="s">
        <v>236</v>
      </c>
      <c r="C49" s="118" t="s">
        <v>237</v>
      </c>
      <c r="D49" s="18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8.75" x14ac:dyDescent="0.3">
      <c r="A50" s="19">
        <v>43</v>
      </c>
      <c r="B50" s="117" t="s">
        <v>238</v>
      </c>
      <c r="C50" s="118" t="s">
        <v>239</v>
      </c>
      <c r="D50" s="18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3">
      <c r="A51" s="19">
        <v>44</v>
      </c>
      <c r="B51" s="115" t="s">
        <v>240</v>
      </c>
      <c r="C51" s="116" t="s">
        <v>241</v>
      </c>
      <c r="D51" s="18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35"/>
      <c r="B52" s="37"/>
      <c r="C52" s="37"/>
      <c r="D52" s="37"/>
      <c r="E52" s="37"/>
      <c r="F52" s="37"/>
      <c r="G52" s="32" t="s">
        <v>9</v>
      </c>
      <c r="H52" s="33"/>
      <c r="I52" s="4">
        <f>COUNTIF(I8:I51,"ผ่าน")</f>
        <v>0</v>
      </c>
    </row>
    <row r="53" spans="1:9" ht="18.75" x14ac:dyDescent="0.2">
      <c r="A53" s="38"/>
      <c r="B53" s="36"/>
      <c r="C53" s="36"/>
      <c r="D53" s="36"/>
      <c r="E53" s="36"/>
      <c r="F53" s="36"/>
      <c r="G53" s="32" t="s">
        <v>13</v>
      </c>
      <c r="H53" s="33"/>
      <c r="I53" s="4">
        <f>COUNTIF(I8:I51,"ไม่ผ่าน")</f>
        <v>44</v>
      </c>
    </row>
    <row r="54" spans="1:9" ht="18.75" x14ac:dyDescent="0.3">
      <c r="A54" s="6" t="s">
        <v>14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21"/>
      <c r="E55" s="11" t="s">
        <v>15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21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21"/>
      <c r="E57" s="11" t="s">
        <v>17</v>
      </c>
      <c r="F57" s="10"/>
      <c r="G57" s="2"/>
      <c r="H57" s="2"/>
      <c r="I57" s="14"/>
    </row>
    <row r="58" spans="1:9" ht="18.75" x14ac:dyDescent="0.3">
      <c r="A58" s="56" t="s">
        <v>18</v>
      </c>
      <c r="B58" s="56"/>
      <c r="C58" s="56" t="s">
        <v>19</v>
      </c>
      <c r="D58" s="56"/>
      <c r="E58" s="34" t="s">
        <v>20</v>
      </c>
      <c r="F58" s="34"/>
      <c r="G58" s="34" t="s">
        <v>21</v>
      </c>
      <c r="H58" s="34"/>
      <c r="I58" s="14"/>
    </row>
    <row r="59" spans="1:9" ht="18.75" x14ac:dyDescent="0.3">
      <c r="A59" s="56"/>
      <c r="B59" s="56"/>
      <c r="C59" s="57" t="s">
        <v>22</v>
      </c>
      <c r="D59" s="57"/>
      <c r="E59" s="58" t="s">
        <v>23</v>
      </c>
      <c r="F59" s="58"/>
      <c r="G59" s="58">
        <f>COUNTIF(H8:H51,"/")</f>
        <v>0</v>
      </c>
      <c r="H59" s="58"/>
      <c r="I59" s="14"/>
    </row>
    <row r="60" spans="1:9" ht="18.75" x14ac:dyDescent="0.3">
      <c r="A60" s="56"/>
      <c r="B60" s="56"/>
      <c r="C60" s="57" t="s">
        <v>24</v>
      </c>
      <c r="D60" s="57"/>
      <c r="E60" s="58" t="s">
        <v>25</v>
      </c>
      <c r="F60" s="58"/>
      <c r="G60" s="58">
        <f>COUNTIF(G8:G51,"/")</f>
        <v>0</v>
      </c>
      <c r="H60" s="58"/>
      <c r="I60" s="14"/>
    </row>
    <row r="61" spans="1:9" ht="18.75" x14ac:dyDescent="0.3">
      <c r="A61" s="56"/>
      <c r="B61" s="56"/>
      <c r="C61" s="57" t="s">
        <v>26</v>
      </c>
      <c r="D61" s="57"/>
      <c r="E61" s="58" t="s">
        <v>9</v>
      </c>
      <c r="F61" s="58"/>
      <c r="G61" s="58">
        <f>COUNTIF(F8:F51,"/")</f>
        <v>0</v>
      </c>
      <c r="H61" s="58"/>
      <c r="I61" s="14"/>
    </row>
    <row r="62" spans="1:9" ht="18.75" x14ac:dyDescent="0.3">
      <c r="A62" s="56"/>
      <c r="B62" s="56"/>
      <c r="C62" s="57" t="s">
        <v>27</v>
      </c>
      <c r="D62" s="57"/>
      <c r="E62" s="58" t="s">
        <v>13</v>
      </c>
      <c r="F62" s="58"/>
      <c r="G62" s="58">
        <f>COUNTIF(E8:E51,"/")</f>
        <v>44</v>
      </c>
      <c r="H62" s="58"/>
      <c r="I62" s="14"/>
    </row>
  </sheetData>
  <mergeCells count="30"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sqref="A1:J1"/>
    </sheetView>
  </sheetViews>
  <sheetFormatPr defaultRowHeight="14.25" x14ac:dyDescent="0.2"/>
  <cols>
    <col min="2" max="2" width="12.75" customWidth="1"/>
    <col min="3" max="3" width="11.375" customWidth="1"/>
  </cols>
  <sheetData>
    <row r="1" spans="1:10" ht="18.75" x14ac:dyDescent="0.3">
      <c r="A1" s="87" t="s">
        <v>714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8.75" x14ac:dyDescent="0.3">
      <c r="A2" s="39" t="s">
        <v>693</v>
      </c>
      <c r="B2" s="39"/>
      <c r="C2" s="39"/>
      <c r="D2" s="39"/>
      <c r="E2" s="39"/>
      <c r="F2" s="39"/>
      <c r="G2" s="39"/>
      <c r="H2" s="39"/>
      <c r="I2" s="39"/>
    </row>
    <row r="3" spans="1:10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40" t="s">
        <v>2</v>
      </c>
      <c r="B5" s="43" t="s">
        <v>3</v>
      </c>
      <c r="C5" s="45" t="s">
        <v>4</v>
      </c>
      <c r="D5" s="47" t="s">
        <v>5</v>
      </c>
      <c r="E5" s="50" t="s">
        <v>6</v>
      </c>
      <c r="F5" s="51"/>
      <c r="G5" s="51"/>
      <c r="H5" s="52"/>
      <c r="I5" s="53" t="s">
        <v>7</v>
      </c>
    </row>
    <row r="6" spans="1:10" ht="18.75" x14ac:dyDescent="0.3">
      <c r="A6" s="41"/>
      <c r="B6" s="44"/>
      <c r="C6" s="46"/>
      <c r="D6" s="48"/>
      <c r="E6" s="53" t="s">
        <v>8</v>
      </c>
      <c r="F6" s="50" t="s">
        <v>9</v>
      </c>
      <c r="G6" s="51"/>
      <c r="H6" s="52"/>
      <c r="I6" s="54"/>
    </row>
    <row r="7" spans="1:10" ht="86.25" customHeight="1" x14ac:dyDescent="0.2">
      <c r="A7" s="42"/>
      <c r="B7" s="44"/>
      <c r="C7" s="46"/>
      <c r="D7" s="49"/>
      <c r="E7" s="55"/>
      <c r="F7" s="13" t="s">
        <v>10</v>
      </c>
      <c r="G7" s="13" t="s">
        <v>11</v>
      </c>
      <c r="H7" s="13" t="s">
        <v>12</v>
      </c>
      <c r="I7" s="55"/>
    </row>
    <row r="8" spans="1:10" ht="18.75" x14ac:dyDescent="0.3">
      <c r="A8" s="19">
        <v>1</v>
      </c>
      <c r="B8" s="109" t="s">
        <v>242</v>
      </c>
      <c r="C8" s="110" t="s">
        <v>82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9">
        <v>2</v>
      </c>
      <c r="B9" s="109" t="s">
        <v>243</v>
      </c>
      <c r="C9" s="110" t="s">
        <v>244</v>
      </c>
      <c r="D9" s="20"/>
      <c r="E9" s="16" t="str">
        <f t="shared" ref="E9:E52" si="0">IF(D9&lt;=14,"/",IF(D9&lt;=20,"",IF(D9&lt;=25,"",IF(D9&lt;=30,""))))</f>
        <v>/</v>
      </c>
      <c r="F9" s="16" t="str">
        <f t="shared" ref="F9:F52" si="1">IF(D9&lt;=14,"",IF(D9&lt;=20,"/",IF(D9&lt;=25,"",IF(D9&lt;=30,""))))</f>
        <v/>
      </c>
      <c r="G9" s="16" t="str">
        <f t="shared" ref="G9:G52" si="2">IF(D9&lt;=14,"",IF(D9&lt;=20,"",IF(D9&lt;=25,"/",IF(D9&lt;=30,""))))</f>
        <v/>
      </c>
      <c r="H9" s="16" t="str">
        <f t="shared" ref="H9:H52" si="3">IF(D9&lt;=14,"",IF(D9&lt;=20,"",IF(D9&lt;=25,"",IF(D9&lt;=30,"/"))))</f>
        <v/>
      </c>
      <c r="I9" s="16" t="str">
        <f t="shared" ref="I9:I52" si="4">IF(D9&gt;14,"ผ่าน","ไม่ผ่าน")</f>
        <v>ไม่ผ่าน</v>
      </c>
    </row>
    <row r="10" spans="1:10" ht="18.75" x14ac:dyDescent="0.3">
      <c r="A10" s="19">
        <v>3</v>
      </c>
      <c r="B10" s="109" t="s">
        <v>245</v>
      </c>
      <c r="C10" s="110" t="s">
        <v>246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9">
        <v>4</v>
      </c>
      <c r="B11" s="107" t="s">
        <v>43</v>
      </c>
      <c r="C11" s="108" t="s">
        <v>247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9">
        <v>5</v>
      </c>
      <c r="B12" s="109" t="s">
        <v>248</v>
      </c>
      <c r="C12" s="110" t="s">
        <v>249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9">
        <v>6</v>
      </c>
      <c r="B13" s="107" t="s">
        <v>250</v>
      </c>
      <c r="C13" s="108" t="s">
        <v>251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9">
        <v>7</v>
      </c>
      <c r="B14" s="109" t="s">
        <v>252</v>
      </c>
      <c r="C14" s="110" t="s">
        <v>253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9">
        <v>8</v>
      </c>
      <c r="B15" s="107" t="s">
        <v>254</v>
      </c>
      <c r="C15" s="108" t="s">
        <v>255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9">
        <v>9</v>
      </c>
      <c r="B16" s="107" t="s">
        <v>256</v>
      </c>
      <c r="C16" s="108" t="s">
        <v>257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9">
        <v>10</v>
      </c>
      <c r="B17" s="111" t="s">
        <v>258</v>
      </c>
      <c r="C17" s="112" t="s">
        <v>139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9">
        <v>11</v>
      </c>
      <c r="B18" s="109" t="s">
        <v>259</v>
      </c>
      <c r="C18" s="110" t="s">
        <v>260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9">
        <v>12</v>
      </c>
      <c r="B19" s="109" t="s">
        <v>261</v>
      </c>
      <c r="C19" s="110" t="s">
        <v>262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9">
        <v>13</v>
      </c>
      <c r="B20" s="109" t="s">
        <v>263</v>
      </c>
      <c r="C20" s="110" t="s">
        <v>54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9">
        <v>14</v>
      </c>
      <c r="B21" s="109" t="s">
        <v>264</v>
      </c>
      <c r="C21" s="110" t="s">
        <v>265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9">
        <v>15</v>
      </c>
      <c r="B22" s="109" t="s">
        <v>266</v>
      </c>
      <c r="C22" s="110" t="s">
        <v>267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9">
        <v>16</v>
      </c>
      <c r="B23" s="107" t="s">
        <v>86</v>
      </c>
      <c r="C23" s="108" t="s">
        <v>268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9">
        <v>17</v>
      </c>
      <c r="B24" s="109" t="s">
        <v>269</v>
      </c>
      <c r="C24" s="110" t="s">
        <v>270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9">
        <v>18</v>
      </c>
      <c r="B25" s="107" t="s">
        <v>271</v>
      </c>
      <c r="C25" s="108" t="s">
        <v>272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9">
        <v>19</v>
      </c>
      <c r="B26" s="109" t="s">
        <v>36</v>
      </c>
      <c r="C26" s="110" t="s">
        <v>273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9">
        <v>20</v>
      </c>
      <c r="B27" s="113" t="s">
        <v>156</v>
      </c>
      <c r="C27" s="114" t="s">
        <v>660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9">
        <v>21</v>
      </c>
      <c r="B28" s="109" t="s">
        <v>274</v>
      </c>
      <c r="C28" s="110" t="s">
        <v>275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9">
        <v>22</v>
      </c>
      <c r="B29" s="107" t="s">
        <v>276</v>
      </c>
      <c r="C29" s="108" t="s">
        <v>277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9">
        <v>23</v>
      </c>
      <c r="B30" s="109" t="s">
        <v>278</v>
      </c>
      <c r="C30" s="110" t="s">
        <v>68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9">
        <v>24</v>
      </c>
      <c r="B31" s="107" t="s">
        <v>279</v>
      </c>
      <c r="C31" s="108" t="s">
        <v>280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9">
        <v>25</v>
      </c>
      <c r="B32" s="109" t="s">
        <v>281</v>
      </c>
      <c r="C32" s="110" t="s">
        <v>282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9">
        <v>26</v>
      </c>
      <c r="B33" s="107" t="s">
        <v>195</v>
      </c>
      <c r="C33" s="108" t="s">
        <v>48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9">
        <v>27</v>
      </c>
      <c r="B34" s="107" t="s">
        <v>283</v>
      </c>
      <c r="C34" s="108" t="s">
        <v>284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9">
        <v>28</v>
      </c>
      <c r="B35" s="109" t="s">
        <v>285</v>
      </c>
      <c r="C35" s="110" t="s">
        <v>286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9">
        <v>29</v>
      </c>
      <c r="B36" s="107" t="s">
        <v>67</v>
      </c>
      <c r="C36" s="108" t="s">
        <v>287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9">
        <v>30</v>
      </c>
      <c r="B37" s="107" t="s">
        <v>288</v>
      </c>
      <c r="C37" s="108" t="s">
        <v>289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9">
        <v>31</v>
      </c>
      <c r="B38" s="107" t="s">
        <v>290</v>
      </c>
      <c r="C38" s="108" t="s">
        <v>291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9">
        <v>32</v>
      </c>
      <c r="B39" s="109" t="s">
        <v>292</v>
      </c>
      <c r="C39" s="110" t="s">
        <v>293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9">
        <v>33</v>
      </c>
      <c r="B40" s="107" t="s">
        <v>294</v>
      </c>
      <c r="C40" s="108" t="s">
        <v>295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9">
        <v>34</v>
      </c>
      <c r="B41" s="107" t="s">
        <v>296</v>
      </c>
      <c r="C41" s="108" t="s">
        <v>297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9">
        <v>35</v>
      </c>
      <c r="B42" s="107" t="s">
        <v>298</v>
      </c>
      <c r="C42" s="108" t="s">
        <v>299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9">
        <v>36</v>
      </c>
      <c r="B43" s="107" t="s">
        <v>300</v>
      </c>
      <c r="C43" s="108" t="s">
        <v>301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9">
        <v>37</v>
      </c>
      <c r="B44" s="109" t="s">
        <v>302</v>
      </c>
      <c r="C44" s="110" t="s">
        <v>303</v>
      </c>
      <c r="D44" s="18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9">
        <v>38</v>
      </c>
      <c r="B45" s="109" t="s">
        <v>49</v>
      </c>
      <c r="C45" s="110" t="s">
        <v>304</v>
      </c>
      <c r="D45" s="18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19">
        <v>39</v>
      </c>
      <c r="B46" s="109" t="s">
        <v>47</v>
      </c>
      <c r="C46" s="110" t="s">
        <v>305</v>
      </c>
      <c r="D46" s="18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3">
      <c r="A47" s="19">
        <v>40</v>
      </c>
      <c r="B47" s="107" t="s">
        <v>306</v>
      </c>
      <c r="C47" s="108" t="s">
        <v>307</v>
      </c>
      <c r="D47" s="18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3">
      <c r="A48" s="19">
        <v>41</v>
      </c>
      <c r="B48" s="109" t="s">
        <v>63</v>
      </c>
      <c r="C48" s="110" t="s">
        <v>308</v>
      </c>
      <c r="D48" s="18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s="1" customFormat="1" ht="18.75" x14ac:dyDescent="0.3">
      <c r="A49" s="31">
        <v>42</v>
      </c>
      <c r="B49" s="109" t="s">
        <v>71</v>
      </c>
      <c r="C49" s="110" t="s">
        <v>309</v>
      </c>
      <c r="D49" s="29"/>
      <c r="E49" s="16" t="str">
        <f t="shared" ref="E49:E52" si="5">IF(D49&lt;=14,"/",IF(D49&lt;=20,"",IF(D49&lt;=25,"",IF(D49&lt;=30,""))))</f>
        <v>/</v>
      </c>
      <c r="F49" s="16" t="str">
        <f t="shared" ref="F49:F52" si="6">IF(D49&lt;=14,"",IF(D49&lt;=20,"/",IF(D49&lt;=25,"",IF(D49&lt;=30,""))))</f>
        <v/>
      </c>
      <c r="G49" s="16" t="str">
        <f t="shared" ref="G49:G52" si="7">IF(D49&lt;=14,"",IF(D49&lt;=20,"",IF(D49&lt;=25,"/",IF(D49&lt;=30,""))))</f>
        <v/>
      </c>
      <c r="H49" s="16" t="str">
        <f t="shared" ref="H49:H52" si="8">IF(D49&lt;=14,"",IF(D49&lt;=20,"",IF(D49&lt;=25,"",IF(D49&lt;=30,"/"))))</f>
        <v/>
      </c>
      <c r="I49" s="16" t="str">
        <f t="shared" ref="I49:I52" si="9">IF(D49&gt;14,"ผ่าน","ไม่ผ่าน")</f>
        <v>ไม่ผ่าน</v>
      </c>
    </row>
    <row r="50" spans="1:9" ht="18.75" x14ac:dyDescent="0.3">
      <c r="A50" s="31">
        <v>43</v>
      </c>
      <c r="B50" s="107" t="s">
        <v>310</v>
      </c>
      <c r="C50" s="108" t="s">
        <v>311</v>
      </c>
      <c r="D50" s="29"/>
      <c r="E50" s="16" t="str">
        <f t="shared" si="5"/>
        <v>/</v>
      </c>
      <c r="F50" s="16" t="str">
        <f t="shared" si="6"/>
        <v/>
      </c>
      <c r="G50" s="16" t="str">
        <f t="shared" si="7"/>
        <v/>
      </c>
      <c r="H50" s="16" t="str">
        <f t="shared" si="8"/>
        <v/>
      </c>
      <c r="I50" s="16" t="str">
        <f t="shared" si="9"/>
        <v>ไม่ผ่าน</v>
      </c>
    </row>
    <row r="51" spans="1:9" ht="18.75" x14ac:dyDescent="0.3">
      <c r="A51" s="31">
        <v>44</v>
      </c>
      <c r="B51" s="109" t="s">
        <v>312</v>
      </c>
      <c r="C51" s="110" t="s">
        <v>313</v>
      </c>
      <c r="D51" s="29"/>
      <c r="E51" s="16" t="str">
        <f t="shared" si="5"/>
        <v>/</v>
      </c>
      <c r="F51" s="16" t="str">
        <f t="shared" si="6"/>
        <v/>
      </c>
      <c r="G51" s="16" t="str">
        <f t="shared" si="7"/>
        <v/>
      </c>
      <c r="H51" s="16" t="str">
        <f t="shared" si="8"/>
        <v/>
      </c>
      <c r="I51" s="16" t="str">
        <f t="shared" si="9"/>
        <v>ไม่ผ่าน</v>
      </c>
    </row>
    <row r="52" spans="1:9" ht="18.75" x14ac:dyDescent="0.3">
      <c r="A52" s="31">
        <v>45</v>
      </c>
      <c r="B52" s="109" t="s">
        <v>314</v>
      </c>
      <c r="C52" s="110" t="s">
        <v>315</v>
      </c>
      <c r="D52" s="29"/>
      <c r="E52" s="16" t="str">
        <f t="shared" si="5"/>
        <v>/</v>
      </c>
      <c r="F52" s="16" t="str">
        <f t="shared" si="6"/>
        <v/>
      </c>
      <c r="G52" s="16" t="str">
        <f t="shared" si="7"/>
        <v/>
      </c>
      <c r="H52" s="16" t="str">
        <f t="shared" si="8"/>
        <v/>
      </c>
      <c r="I52" s="16" t="str">
        <f t="shared" si="9"/>
        <v>ไม่ผ่าน</v>
      </c>
    </row>
    <row r="53" spans="1:9" ht="18.75" x14ac:dyDescent="0.2">
      <c r="A53" s="35"/>
      <c r="B53" s="37"/>
      <c r="C53" s="37"/>
      <c r="D53" s="37"/>
      <c r="E53" s="37"/>
      <c r="F53" s="37"/>
      <c r="G53" s="32" t="s">
        <v>9</v>
      </c>
      <c r="H53" s="33"/>
      <c r="I53" s="4">
        <f>COUNTIF(I8:I52,"ผ่าน")</f>
        <v>0</v>
      </c>
    </row>
    <row r="54" spans="1:9" ht="18.75" x14ac:dyDescent="0.2">
      <c r="A54" s="38"/>
      <c r="B54" s="36"/>
      <c r="C54" s="36"/>
      <c r="D54" s="36"/>
      <c r="E54" s="36"/>
      <c r="F54" s="36"/>
      <c r="G54" s="32" t="s">
        <v>13</v>
      </c>
      <c r="H54" s="33"/>
      <c r="I54" s="4">
        <f>COUNTIF(I8:I52,"ไม่ผ่าน")</f>
        <v>45</v>
      </c>
    </row>
    <row r="55" spans="1:9" ht="18.75" x14ac:dyDescent="0.3">
      <c r="A55" s="6" t="s">
        <v>14</v>
      </c>
      <c r="B55" s="5"/>
      <c r="C55" s="5"/>
      <c r="D55" s="7"/>
      <c r="E55" s="5"/>
      <c r="F55" s="5"/>
      <c r="G55" s="14"/>
      <c r="H55" s="14"/>
      <c r="I55" s="14"/>
    </row>
    <row r="56" spans="1:9" ht="18.75" x14ac:dyDescent="0.3">
      <c r="A56" s="5"/>
      <c r="B56" s="5"/>
      <c r="C56" s="2"/>
      <c r="D56" s="10"/>
      <c r="E56" s="11" t="s">
        <v>15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16</v>
      </c>
      <c r="F57" s="10"/>
      <c r="G57" s="2"/>
      <c r="H57" s="2"/>
      <c r="I57" s="14"/>
    </row>
    <row r="58" spans="1:9" ht="18.75" x14ac:dyDescent="0.3">
      <c r="A58" s="5"/>
      <c r="B58" s="5"/>
      <c r="C58" s="2"/>
      <c r="D58" s="10"/>
      <c r="E58" s="11" t="s">
        <v>17</v>
      </c>
      <c r="F58" s="10"/>
      <c r="G58" s="2"/>
      <c r="H58" s="2"/>
      <c r="I58" s="14"/>
    </row>
    <row r="59" spans="1:9" ht="18.75" x14ac:dyDescent="0.3">
      <c r="A59" s="56" t="s">
        <v>18</v>
      </c>
      <c r="B59" s="56"/>
      <c r="C59" s="56" t="s">
        <v>19</v>
      </c>
      <c r="D59" s="56"/>
      <c r="E59" s="34" t="s">
        <v>20</v>
      </c>
      <c r="F59" s="34"/>
      <c r="G59" s="34" t="s">
        <v>21</v>
      </c>
      <c r="H59" s="34"/>
      <c r="I59" s="14"/>
    </row>
    <row r="60" spans="1:9" ht="18.75" x14ac:dyDescent="0.3">
      <c r="A60" s="56"/>
      <c r="B60" s="56"/>
      <c r="C60" s="57" t="s">
        <v>22</v>
      </c>
      <c r="D60" s="57"/>
      <c r="E60" s="58" t="s">
        <v>23</v>
      </c>
      <c r="F60" s="58"/>
      <c r="G60" s="58">
        <f>COUNTIF(H8:H52,"/")</f>
        <v>0</v>
      </c>
      <c r="H60" s="58"/>
      <c r="I60" s="14"/>
    </row>
    <row r="61" spans="1:9" ht="18.75" x14ac:dyDescent="0.3">
      <c r="A61" s="56"/>
      <c r="B61" s="56"/>
      <c r="C61" s="57" t="s">
        <v>24</v>
      </c>
      <c r="D61" s="57"/>
      <c r="E61" s="58" t="s">
        <v>25</v>
      </c>
      <c r="F61" s="58"/>
      <c r="G61" s="58">
        <f>COUNTIF(G8:G52,"/")</f>
        <v>0</v>
      </c>
      <c r="H61" s="58"/>
      <c r="I61" s="14"/>
    </row>
    <row r="62" spans="1:9" ht="18.75" x14ac:dyDescent="0.3">
      <c r="A62" s="56"/>
      <c r="B62" s="56"/>
      <c r="C62" s="57" t="s">
        <v>26</v>
      </c>
      <c r="D62" s="57"/>
      <c r="E62" s="58" t="s">
        <v>9</v>
      </c>
      <c r="F62" s="58"/>
      <c r="G62" s="58">
        <f>COUNTIF(F8:F52,"/")</f>
        <v>0</v>
      </c>
      <c r="H62" s="58"/>
      <c r="I62" s="14"/>
    </row>
    <row r="63" spans="1:9" ht="18.75" x14ac:dyDescent="0.3">
      <c r="A63" s="56"/>
      <c r="B63" s="56"/>
      <c r="C63" s="57" t="s">
        <v>27</v>
      </c>
      <c r="D63" s="57"/>
      <c r="E63" s="58" t="s">
        <v>13</v>
      </c>
      <c r="F63" s="58"/>
      <c r="G63" s="58">
        <f>COUNTIF(E8:E52,"/")</f>
        <v>45</v>
      </c>
      <c r="H63" s="58"/>
      <c r="I63" s="14"/>
    </row>
  </sheetData>
  <mergeCells count="30">
    <mergeCell ref="C62:D62"/>
    <mergeCell ref="E62:F62"/>
    <mergeCell ref="G62:H62"/>
    <mergeCell ref="A53:F54"/>
    <mergeCell ref="G53:H53"/>
    <mergeCell ref="G54:H54"/>
    <mergeCell ref="A59:B63"/>
    <mergeCell ref="C59:D59"/>
    <mergeCell ref="E59:F59"/>
    <mergeCell ref="G59:H59"/>
    <mergeCell ref="C60:D60"/>
    <mergeCell ref="E60:F60"/>
    <mergeCell ref="C63:D63"/>
    <mergeCell ref="E63:F63"/>
    <mergeCell ref="G63:H63"/>
    <mergeCell ref="G60:H60"/>
    <mergeCell ref="C61:D61"/>
    <mergeCell ref="E61:F61"/>
    <mergeCell ref="G61:H6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sqref="A1:J1"/>
    </sheetView>
  </sheetViews>
  <sheetFormatPr defaultRowHeight="14.25" x14ac:dyDescent="0.2"/>
  <cols>
    <col min="2" max="2" width="13.875" customWidth="1"/>
    <col min="3" max="3" width="13.5" customWidth="1"/>
  </cols>
  <sheetData>
    <row r="1" spans="1:10" ht="18.75" x14ac:dyDescent="0.3">
      <c r="A1" s="87" t="s">
        <v>714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8.75" x14ac:dyDescent="0.3">
      <c r="A2" s="39" t="s">
        <v>694</v>
      </c>
      <c r="B2" s="39"/>
      <c r="C2" s="39"/>
      <c r="D2" s="39"/>
      <c r="E2" s="39"/>
      <c r="F2" s="39"/>
      <c r="G2" s="39"/>
      <c r="H2" s="39"/>
      <c r="I2" s="39"/>
    </row>
    <row r="3" spans="1:10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40" t="s">
        <v>2</v>
      </c>
      <c r="B5" s="43" t="s">
        <v>3</v>
      </c>
      <c r="C5" s="45" t="s">
        <v>4</v>
      </c>
      <c r="D5" s="47" t="s">
        <v>5</v>
      </c>
      <c r="E5" s="50" t="s">
        <v>6</v>
      </c>
      <c r="F5" s="51"/>
      <c r="G5" s="51"/>
      <c r="H5" s="52"/>
      <c r="I5" s="53" t="s">
        <v>7</v>
      </c>
    </row>
    <row r="6" spans="1:10" ht="18.75" x14ac:dyDescent="0.3">
      <c r="A6" s="41"/>
      <c r="B6" s="44"/>
      <c r="C6" s="46"/>
      <c r="D6" s="48"/>
      <c r="E6" s="53" t="s">
        <v>8</v>
      </c>
      <c r="F6" s="50" t="s">
        <v>9</v>
      </c>
      <c r="G6" s="51"/>
      <c r="H6" s="52"/>
      <c r="I6" s="54"/>
    </row>
    <row r="7" spans="1:10" ht="82.5" customHeight="1" x14ac:dyDescent="0.2">
      <c r="A7" s="42"/>
      <c r="B7" s="44"/>
      <c r="C7" s="46"/>
      <c r="D7" s="49"/>
      <c r="E7" s="55"/>
      <c r="F7" s="13" t="s">
        <v>10</v>
      </c>
      <c r="G7" s="13" t="s">
        <v>11</v>
      </c>
      <c r="H7" s="13" t="s">
        <v>12</v>
      </c>
      <c r="I7" s="55"/>
    </row>
    <row r="8" spans="1:10" ht="18.75" x14ac:dyDescent="0.3">
      <c r="A8" s="19">
        <v>1</v>
      </c>
      <c r="B8" s="103" t="s">
        <v>316</v>
      </c>
      <c r="C8" s="104" t="s">
        <v>317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9">
        <v>2</v>
      </c>
      <c r="B9" s="103" t="s">
        <v>50</v>
      </c>
      <c r="C9" s="104" t="s">
        <v>318</v>
      </c>
      <c r="D9" s="20"/>
      <c r="E9" s="16" t="str">
        <f t="shared" ref="E9:E48" si="0">IF(D9&lt;=14,"/",IF(D9&lt;=20,"",IF(D9&lt;=25,"",IF(D9&lt;=30,""))))</f>
        <v>/</v>
      </c>
      <c r="F9" s="16" t="str">
        <f t="shared" ref="F9:F48" si="1">IF(D9&lt;=14,"",IF(D9&lt;=20,"/",IF(D9&lt;=25,"",IF(D9&lt;=30,""))))</f>
        <v/>
      </c>
      <c r="G9" s="16" t="str">
        <f t="shared" ref="G9:G48" si="2">IF(D9&lt;=14,"",IF(D9&lt;=20,"",IF(D9&lt;=25,"/",IF(D9&lt;=30,""))))</f>
        <v/>
      </c>
      <c r="H9" s="16" t="str">
        <f t="shared" ref="H9:H48" si="3">IF(D9&lt;=14,"",IF(D9&lt;=20,"",IF(D9&lt;=25,"",IF(D9&lt;=30,"/"))))</f>
        <v/>
      </c>
      <c r="I9" s="16" t="str">
        <f t="shared" ref="I9:I48" si="4">IF(D9&gt;14,"ผ่าน","ไม่ผ่าน")</f>
        <v>ไม่ผ่าน</v>
      </c>
    </row>
    <row r="10" spans="1:10" ht="18.75" x14ac:dyDescent="0.3">
      <c r="A10" s="19">
        <v>3</v>
      </c>
      <c r="B10" s="101" t="s">
        <v>50</v>
      </c>
      <c r="C10" s="102" t="s">
        <v>319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9">
        <v>4</v>
      </c>
      <c r="B11" s="103" t="s">
        <v>320</v>
      </c>
      <c r="C11" s="104" t="s">
        <v>321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9">
        <v>5</v>
      </c>
      <c r="B12" s="101" t="s">
        <v>323</v>
      </c>
      <c r="C12" s="102" t="s">
        <v>324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9">
        <v>6</v>
      </c>
      <c r="B13" s="101" t="s">
        <v>687</v>
      </c>
      <c r="C13" s="102" t="s">
        <v>688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9">
        <v>7</v>
      </c>
      <c r="B14" s="101" t="s">
        <v>709</v>
      </c>
      <c r="C14" s="102" t="s">
        <v>710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9">
        <v>8</v>
      </c>
      <c r="B15" s="103" t="s">
        <v>325</v>
      </c>
      <c r="C15" s="104" t="s">
        <v>89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9">
        <v>9</v>
      </c>
      <c r="B16" s="103" t="s">
        <v>326</v>
      </c>
      <c r="C16" s="104" t="s">
        <v>205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9">
        <v>10</v>
      </c>
      <c r="B17" s="101" t="s">
        <v>327</v>
      </c>
      <c r="C17" s="102" t="s">
        <v>328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9">
        <v>11</v>
      </c>
      <c r="B18" s="103" t="s">
        <v>329</v>
      </c>
      <c r="C18" s="104" t="s">
        <v>330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9">
        <v>12</v>
      </c>
      <c r="B19" s="101" t="s">
        <v>331</v>
      </c>
      <c r="C19" s="102" t="s">
        <v>332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9">
        <v>13</v>
      </c>
      <c r="B20" s="103" t="s">
        <v>333</v>
      </c>
      <c r="C20" s="104" t="s">
        <v>334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9">
        <v>14</v>
      </c>
      <c r="B21" s="101" t="s">
        <v>335</v>
      </c>
      <c r="C21" s="102" t="s">
        <v>336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9">
        <v>15</v>
      </c>
      <c r="B22" s="105" t="s">
        <v>335</v>
      </c>
      <c r="C22" s="106" t="s">
        <v>317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9">
        <v>16</v>
      </c>
      <c r="B23" s="103" t="s">
        <v>337</v>
      </c>
      <c r="C23" s="104" t="s">
        <v>338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9">
        <v>17</v>
      </c>
      <c r="B24" s="103" t="s">
        <v>339</v>
      </c>
      <c r="C24" s="104" t="s">
        <v>340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9">
        <v>18</v>
      </c>
      <c r="B25" s="101" t="s">
        <v>341</v>
      </c>
      <c r="C25" s="102" t="s">
        <v>342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9">
        <v>19</v>
      </c>
      <c r="B26" s="103" t="s">
        <v>343</v>
      </c>
      <c r="C26" s="104" t="s">
        <v>344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9">
        <v>20</v>
      </c>
      <c r="B27" s="103" t="s">
        <v>345</v>
      </c>
      <c r="C27" s="104" t="s">
        <v>346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9">
        <v>21</v>
      </c>
      <c r="B28" s="103" t="s">
        <v>347</v>
      </c>
      <c r="C28" s="104" t="s">
        <v>348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9">
        <v>22</v>
      </c>
      <c r="B29" s="101" t="s">
        <v>349</v>
      </c>
      <c r="C29" s="102" t="s">
        <v>80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9">
        <v>23</v>
      </c>
      <c r="B30" s="103" t="s">
        <v>66</v>
      </c>
      <c r="C30" s="104" t="s">
        <v>350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9">
        <v>24</v>
      </c>
      <c r="B31" s="101" t="s">
        <v>351</v>
      </c>
      <c r="C31" s="102" t="s">
        <v>352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9">
        <v>25</v>
      </c>
      <c r="B32" s="101" t="s">
        <v>353</v>
      </c>
      <c r="C32" s="102" t="s">
        <v>354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9">
        <v>26</v>
      </c>
      <c r="B33" s="101" t="s">
        <v>355</v>
      </c>
      <c r="C33" s="102" t="s">
        <v>356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9">
        <v>27</v>
      </c>
      <c r="B34" s="103" t="s">
        <v>55</v>
      </c>
      <c r="C34" s="104" t="s">
        <v>51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9">
        <v>28</v>
      </c>
      <c r="B35" s="103" t="s">
        <v>357</v>
      </c>
      <c r="C35" s="104" t="s">
        <v>358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9">
        <v>29</v>
      </c>
      <c r="B36" s="101" t="s">
        <v>359</v>
      </c>
      <c r="C36" s="102" t="s">
        <v>360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9">
        <v>30</v>
      </c>
      <c r="B37" s="103" t="s">
        <v>361</v>
      </c>
      <c r="C37" s="104" t="s">
        <v>362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9">
        <v>31</v>
      </c>
      <c r="B38" s="103" t="s">
        <v>363</v>
      </c>
      <c r="C38" s="104" t="s">
        <v>364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9">
        <v>32</v>
      </c>
      <c r="B39" s="101" t="s">
        <v>365</v>
      </c>
      <c r="C39" s="102" t="s">
        <v>366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9">
        <v>33</v>
      </c>
      <c r="B40" s="103" t="s">
        <v>327</v>
      </c>
      <c r="C40" s="104" t="s">
        <v>367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9">
        <v>34</v>
      </c>
      <c r="B41" s="103" t="s">
        <v>368</v>
      </c>
      <c r="C41" s="104" t="s">
        <v>369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9">
        <v>35</v>
      </c>
      <c r="B42" s="103" t="s">
        <v>370</v>
      </c>
      <c r="C42" s="104" t="s">
        <v>371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9">
        <v>36</v>
      </c>
      <c r="B43" s="103" t="s">
        <v>372</v>
      </c>
      <c r="C43" s="104" t="s">
        <v>87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9">
        <v>37</v>
      </c>
      <c r="B44" s="103" t="s">
        <v>373</v>
      </c>
      <c r="C44" s="104" t="s">
        <v>374</v>
      </c>
      <c r="D44" s="18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9">
        <v>38</v>
      </c>
      <c r="B45" s="101" t="s">
        <v>375</v>
      </c>
      <c r="C45" s="102" t="s">
        <v>376</v>
      </c>
      <c r="D45" s="18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19">
        <v>39</v>
      </c>
      <c r="B46" s="103" t="s">
        <v>377</v>
      </c>
      <c r="C46" s="104" t="s">
        <v>378</v>
      </c>
      <c r="D46" s="18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3">
      <c r="A47" s="19">
        <v>40</v>
      </c>
      <c r="B47" s="101" t="s">
        <v>379</v>
      </c>
      <c r="C47" s="102" t="s">
        <v>380</v>
      </c>
      <c r="D47" s="18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3">
      <c r="A48" s="19">
        <v>41</v>
      </c>
      <c r="B48" s="103" t="s">
        <v>711</v>
      </c>
      <c r="C48" s="104" t="s">
        <v>712</v>
      </c>
      <c r="D48" s="18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2">
      <c r="A49" s="35"/>
      <c r="B49" s="37"/>
      <c r="C49" s="37"/>
      <c r="D49" s="37"/>
      <c r="E49" s="37"/>
      <c r="F49" s="37"/>
      <c r="G49" s="32" t="s">
        <v>9</v>
      </c>
      <c r="H49" s="33"/>
      <c r="I49" s="4">
        <f>COUNTIF(I8:I48,"ผ่าน")</f>
        <v>0</v>
      </c>
    </row>
    <row r="50" spans="1:9" ht="18.75" x14ac:dyDescent="0.2">
      <c r="A50" s="38"/>
      <c r="B50" s="36"/>
      <c r="C50" s="36"/>
      <c r="D50" s="36"/>
      <c r="E50" s="36"/>
      <c r="F50" s="36"/>
      <c r="G50" s="32" t="s">
        <v>13</v>
      </c>
      <c r="H50" s="33"/>
      <c r="I50" s="4">
        <f>COUNTIF(I8:I48,"ไม่ผ่าน")</f>
        <v>41</v>
      </c>
    </row>
    <row r="51" spans="1:9" ht="18.75" x14ac:dyDescent="0.3">
      <c r="A51" s="6" t="s">
        <v>14</v>
      </c>
      <c r="B51" s="5"/>
      <c r="C51" s="5"/>
      <c r="D51" s="7"/>
      <c r="E51" s="5"/>
      <c r="F51" s="5"/>
      <c r="G51" s="14"/>
      <c r="H51" s="14"/>
      <c r="I51" s="14"/>
    </row>
    <row r="52" spans="1:9" ht="18.75" x14ac:dyDescent="0.3">
      <c r="A52" s="5"/>
      <c r="B52" s="5"/>
      <c r="C52" s="2"/>
      <c r="D52" s="10"/>
      <c r="E52" s="11" t="s">
        <v>15</v>
      </c>
      <c r="F52" s="10"/>
      <c r="G52" s="2"/>
      <c r="H52" s="2"/>
      <c r="I52" s="14"/>
    </row>
    <row r="53" spans="1:9" ht="18.75" x14ac:dyDescent="0.3">
      <c r="A53" s="5"/>
      <c r="B53" s="5"/>
      <c r="C53" s="2"/>
      <c r="D53" s="10"/>
      <c r="E53" s="11" t="s">
        <v>16</v>
      </c>
      <c r="F53" s="10"/>
      <c r="G53" s="2"/>
      <c r="H53" s="2"/>
      <c r="I53" s="14"/>
    </row>
    <row r="54" spans="1:9" ht="18.75" x14ac:dyDescent="0.3">
      <c r="A54" s="5"/>
      <c r="B54" s="5"/>
      <c r="C54" s="2"/>
      <c r="D54" s="10"/>
      <c r="E54" s="11" t="s">
        <v>17</v>
      </c>
      <c r="F54" s="10"/>
      <c r="G54" s="2"/>
      <c r="H54" s="2"/>
      <c r="I54" s="14"/>
    </row>
    <row r="55" spans="1:9" ht="18.75" x14ac:dyDescent="0.3">
      <c r="A55" s="56" t="s">
        <v>18</v>
      </c>
      <c r="B55" s="56"/>
      <c r="C55" s="56" t="s">
        <v>19</v>
      </c>
      <c r="D55" s="56"/>
      <c r="E55" s="34" t="s">
        <v>20</v>
      </c>
      <c r="F55" s="34"/>
      <c r="G55" s="34" t="s">
        <v>21</v>
      </c>
      <c r="H55" s="34"/>
      <c r="I55" s="14"/>
    </row>
    <row r="56" spans="1:9" ht="18.75" x14ac:dyDescent="0.3">
      <c r="A56" s="56"/>
      <c r="B56" s="56"/>
      <c r="C56" s="57" t="s">
        <v>22</v>
      </c>
      <c r="D56" s="57"/>
      <c r="E56" s="58" t="s">
        <v>23</v>
      </c>
      <c r="F56" s="58"/>
      <c r="G56" s="58">
        <f>COUNTIF(H8:H48,"/")</f>
        <v>0</v>
      </c>
      <c r="H56" s="58"/>
      <c r="I56" s="14"/>
    </row>
    <row r="57" spans="1:9" ht="18.75" x14ac:dyDescent="0.3">
      <c r="A57" s="56"/>
      <c r="B57" s="56"/>
      <c r="C57" s="57" t="s">
        <v>24</v>
      </c>
      <c r="D57" s="57"/>
      <c r="E57" s="58" t="s">
        <v>25</v>
      </c>
      <c r="F57" s="58"/>
      <c r="G57" s="58">
        <f>COUNTIF(G8:G48,"/")</f>
        <v>0</v>
      </c>
      <c r="H57" s="58"/>
      <c r="I57" s="14"/>
    </row>
    <row r="58" spans="1:9" ht="18.75" x14ac:dyDescent="0.3">
      <c r="A58" s="56"/>
      <c r="B58" s="56"/>
      <c r="C58" s="57" t="s">
        <v>26</v>
      </c>
      <c r="D58" s="57"/>
      <c r="E58" s="58" t="s">
        <v>9</v>
      </c>
      <c r="F58" s="58"/>
      <c r="G58" s="58">
        <f>COUNTIF(F8:F48,"/")</f>
        <v>0</v>
      </c>
      <c r="H58" s="58"/>
      <c r="I58" s="14"/>
    </row>
    <row r="59" spans="1:9" ht="18.75" x14ac:dyDescent="0.3">
      <c r="A59" s="56"/>
      <c r="B59" s="56"/>
      <c r="C59" s="57" t="s">
        <v>27</v>
      </c>
      <c r="D59" s="57"/>
      <c r="E59" s="58" t="s">
        <v>13</v>
      </c>
      <c r="F59" s="58"/>
      <c r="G59" s="58">
        <f>COUNTIF(E8:E48,"/")</f>
        <v>41</v>
      </c>
      <c r="H59" s="58"/>
      <c r="I59" s="14"/>
    </row>
  </sheetData>
  <mergeCells count="30">
    <mergeCell ref="C58:D58"/>
    <mergeCell ref="E58:F58"/>
    <mergeCell ref="G58:H58"/>
    <mergeCell ref="A49:F50"/>
    <mergeCell ref="G49:H49"/>
    <mergeCell ref="G50:H50"/>
    <mergeCell ref="A55:B59"/>
    <mergeCell ref="C55:D55"/>
    <mergeCell ref="E55:F55"/>
    <mergeCell ref="G55:H55"/>
    <mergeCell ref="C56:D56"/>
    <mergeCell ref="E56:F56"/>
    <mergeCell ref="C59:D59"/>
    <mergeCell ref="E59:F59"/>
    <mergeCell ref="G59:H59"/>
    <mergeCell ref="G56:H56"/>
    <mergeCell ref="C57:D57"/>
    <mergeCell ref="E57:F57"/>
    <mergeCell ref="G57:H57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62" zoomScaleNormal="62" workbookViewId="0">
      <selection sqref="A1:J1"/>
    </sheetView>
  </sheetViews>
  <sheetFormatPr defaultRowHeight="14.25" x14ac:dyDescent="0.2"/>
  <cols>
    <col min="2" max="2" width="15.5" customWidth="1"/>
  </cols>
  <sheetData>
    <row r="1" spans="1:10" ht="18.75" x14ac:dyDescent="0.3">
      <c r="A1" s="87" t="s">
        <v>714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8.75" x14ac:dyDescent="0.3">
      <c r="A2" s="39" t="s">
        <v>695</v>
      </c>
      <c r="B2" s="39"/>
      <c r="C2" s="39"/>
      <c r="D2" s="39"/>
      <c r="E2" s="39"/>
      <c r="F2" s="39"/>
      <c r="G2" s="39"/>
      <c r="H2" s="39"/>
      <c r="I2" s="39"/>
    </row>
    <row r="3" spans="1:10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40" t="s">
        <v>2</v>
      </c>
      <c r="B5" s="43" t="s">
        <v>3</v>
      </c>
      <c r="C5" s="45" t="s">
        <v>4</v>
      </c>
      <c r="D5" s="47" t="s">
        <v>5</v>
      </c>
      <c r="E5" s="50" t="s">
        <v>6</v>
      </c>
      <c r="F5" s="51"/>
      <c r="G5" s="51"/>
      <c r="H5" s="52"/>
      <c r="I5" s="53" t="s">
        <v>7</v>
      </c>
    </row>
    <row r="6" spans="1:10" ht="18.75" x14ac:dyDescent="0.3">
      <c r="A6" s="41"/>
      <c r="B6" s="44"/>
      <c r="C6" s="46"/>
      <c r="D6" s="48"/>
      <c r="E6" s="53" t="s">
        <v>8</v>
      </c>
      <c r="F6" s="50" t="s">
        <v>9</v>
      </c>
      <c r="G6" s="51"/>
      <c r="H6" s="52"/>
      <c r="I6" s="54"/>
    </row>
    <row r="7" spans="1:10" ht="84" customHeight="1" x14ac:dyDescent="0.2">
      <c r="A7" s="42"/>
      <c r="B7" s="59"/>
      <c r="C7" s="60"/>
      <c r="D7" s="49"/>
      <c r="E7" s="55"/>
      <c r="F7" s="13" t="s">
        <v>10</v>
      </c>
      <c r="G7" s="13" t="s">
        <v>11</v>
      </c>
      <c r="H7" s="13" t="s">
        <v>12</v>
      </c>
      <c r="I7" s="55"/>
    </row>
    <row r="8" spans="1:10" ht="18.75" x14ac:dyDescent="0.3">
      <c r="A8" s="15">
        <v>1</v>
      </c>
      <c r="B8" s="98" t="s">
        <v>381</v>
      </c>
      <c r="C8" s="99" t="s">
        <v>382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5">
        <v>2</v>
      </c>
      <c r="B9" s="98" t="s">
        <v>452</v>
      </c>
      <c r="C9" s="99" t="s">
        <v>708</v>
      </c>
      <c r="D9" s="20"/>
      <c r="E9" s="16" t="str">
        <f t="shared" ref="E9:E13" si="0">IF(D9&lt;=14,"/",IF(D9&lt;=20,"",IF(D9&lt;=25,"",IF(D9&lt;=30,""))))</f>
        <v>/</v>
      </c>
      <c r="F9" s="16" t="str">
        <f t="shared" ref="F9:F13" si="1">IF(D9&lt;=14,"",IF(D9&lt;=20,"/",IF(D9&lt;=25,"",IF(D9&lt;=30,""))))</f>
        <v/>
      </c>
      <c r="G9" s="16" t="str">
        <f t="shared" ref="G9:G13" si="2">IF(D9&lt;=14,"",IF(D9&lt;=20,"",IF(D9&lt;=25,"/",IF(D9&lt;=30,""))))</f>
        <v/>
      </c>
      <c r="H9" s="16" t="str">
        <f t="shared" ref="H9:H13" si="3">IF(D9&lt;=14,"",IF(D9&lt;=20,"",IF(D9&lt;=25,"",IF(D9&lt;=30,"/"))))</f>
        <v/>
      </c>
      <c r="I9" s="16" t="str">
        <f t="shared" ref="I9:I13" si="4">IF(D9&gt;14,"ผ่าน","ไม่ผ่าน")</f>
        <v>ไม่ผ่าน</v>
      </c>
    </row>
    <row r="10" spans="1:10" ht="18.75" x14ac:dyDescent="0.3">
      <c r="A10" s="15">
        <v>3</v>
      </c>
      <c r="B10" s="96" t="s">
        <v>383</v>
      </c>
      <c r="C10" s="97" t="s">
        <v>384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s="1" customFormat="1" ht="18.75" x14ac:dyDescent="0.3">
      <c r="A11" s="30">
        <v>4</v>
      </c>
      <c r="B11" s="96" t="s">
        <v>442</v>
      </c>
      <c r="C11" s="100" t="s">
        <v>443</v>
      </c>
      <c r="D11" s="20"/>
      <c r="E11" s="16" t="str">
        <f t="shared" ref="E11:E13" si="5">IF(D11&lt;=14,"/",IF(D11&lt;=20,"",IF(D11&lt;=25,"",IF(D11&lt;=30,""))))</f>
        <v>/</v>
      </c>
      <c r="F11" s="16" t="str">
        <f t="shared" ref="F11:F13" si="6">IF(D11&lt;=14,"",IF(D11&lt;=20,"/",IF(D11&lt;=25,"",IF(D11&lt;=30,""))))</f>
        <v/>
      </c>
      <c r="G11" s="16" t="str">
        <f t="shared" ref="G11:G13" si="7">IF(D11&lt;=14,"",IF(D11&lt;=20,"",IF(D11&lt;=25,"/",IF(D11&lt;=30,""))))</f>
        <v/>
      </c>
      <c r="H11" s="16" t="str">
        <f t="shared" ref="H11:H13" si="8">IF(D11&lt;=14,"",IF(D11&lt;=20,"",IF(D11&lt;=25,"",IF(D11&lt;=30,"/"))))</f>
        <v/>
      </c>
      <c r="I11" s="16" t="str">
        <f t="shared" ref="I11:I13" si="9">IF(D11&gt;14,"ผ่าน","ไม่ผ่าน")</f>
        <v>ไม่ผ่าน</v>
      </c>
    </row>
    <row r="12" spans="1:10" ht="18.75" x14ac:dyDescent="0.3">
      <c r="A12" s="30">
        <v>5</v>
      </c>
      <c r="B12" s="98" t="s">
        <v>385</v>
      </c>
      <c r="C12" s="99" t="s">
        <v>386</v>
      </c>
      <c r="D12" s="20"/>
      <c r="E12" s="16" t="str">
        <f t="shared" si="5"/>
        <v>/</v>
      </c>
      <c r="F12" s="16" t="str">
        <f t="shared" si="6"/>
        <v/>
      </c>
      <c r="G12" s="16" t="str">
        <f t="shared" si="7"/>
        <v/>
      </c>
      <c r="H12" s="16" t="str">
        <f t="shared" si="8"/>
        <v/>
      </c>
      <c r="I12" s="16" t="str">
        <f t="shared" si="9"/>
        <v>ไม่ผ่าน</v>
      </c>
    </row>
    <row r="13" spans="1:10" ht="18.75" x14ac:dyDescent="0.3">
      <c r="A13" s="30">
        <v>6</v>
      </c>
      <c r="B13" s="98" t="s">
        <v>387</v>
      </c>
      <c r="C13" s="99" t="s">
        <v>388</v>
      </c>
      <c r="D13" s="20"/>
      <c r="E13" s="16" t="str">
        <f t="shared" si="5"/>
        <v>/</v>
      </c>
      <c r="F13" s="16" t="str">
        <f t="shared" si="6"/>
        <v/>
      </c>
      <c r="G13" s="16" t="str">
        <f t="shared" si="7"/>
        <v/>
      </c>
      <c r="H13" s="16" t="str">
        <f t="shared" si="8"/>
        <v/>
      </c>
      <c r="I13" s="16" t="str">
        <f t="shared" si="9"/>
        <v>ไม่ผ่าน</v>
      </c>
    </row>
    <row r="14" spans="1:10" ht="18.75" x14ac:dyDescent="0.2">
      <c r="A14" s="35"/>
      <c r="B14" s="37"/>
      <c r="C14" s="37"/>
      <c r="D14" s="37"/>
      <c r="E14" s="37"/>
      <c r="F14" s="37"/>
      <c r="G14" s="32" t="s">
        <v>9</v>
      </c>
      <c r="H14" s="33"/>
      <c r="I14" s="4">
        <f>COUNTIF(I8:I13,"ผ่าน")</f>
        <v>0</v>
      </c>
    </row>
    <row r="15" spans="1:10" ht="18.75" x14ac:dyDescent="0.2">
      <c r="A15" s="38"/>
      <c r="B15" s="36"/>
      <c r="C15" s="36"/>
      <c r="D15" s="36"/>
      <c r="E15" s="36"/>
      <c r="F15" s="36"/>
      <c r="G15" s="32" t="s">
        <v>13</v>
      </c>
      <c r="H15" s="33"/>
      <c r="I15" s="4">
        <f>COUNTIF(I8:I13,"ไม่ผ่าน")</f>
        <v>6</v>
      </c>
    </row>
    <row r="16" spans="1:10" ht="18.75" x14ac:dyDescent="0.3">
      <c r="A16" s="6" t="s">
        <v>14</v>
      </c>
      <c r="B16" s="5"/>
      <c r="C16" s="5"/>
      <c r="D16" s="7"/>
      <c r="E16" s="5"/>
      <c r="F16" s="5"/>
      <c r="G16" s="14"/>
      <c r="H16" s="14"/>
      <c r="I16" s="14"/>
    </row>
    <row r="17" spans="1:9" ht="18.75" x14ac:dyDescent="0.3">
      <c r="A17" s="5"/>
      <c r="B17" s="5"/>
      <c r="C17" s="2"/>
      <c r="D17" s="10"/>
      <c r="E17" s="11" t="s">
        <v>15</v>
      </c>
      <c r="F17" s="10"/>
      <c r="G17" s="2"/>
      <c r="H17" s="2"/>
      <c r="I17" s="14"/>
    </row>
    <row r="18" spans="1:9" ht="18.75" x14ac:dyDescent="0.3">
      <c r="A18" s="5"/>
      <c r="B18" s="5"/>
      <c r="C18" s="2"/>
      <c r="D18" s="10"/>
      <c r="E18" s="11" t="s">
        <v>16</v>
      </c>
      <c r="F18" s="10"/>
      <c r="G18" s="2"/>
      <c r="H18" s="2"/>
      <c r="I18" s="14"/>
    </row>
    <row r="19" spans="1:9" ht="18.75" x14ac:dyDescent="0.3">
      <c r="A19" s="5"/>
      <c r="B19" s="5"/>
      <c r="C19" s="2"/>
      <c r="D19" s="10"/>
      <c r="E19" s="11" t="s">
        <v>17</v>
      </c>
      <c r="F19" s="10"/>
      <c r="G19" s="2"/>
      <c r="H19" s="2"/>
      <c r="I19" s="14"/>
    </row>
    <row r="20" spans="1:9" ht="18.75" x14ac:dyDescent="0.3">
      <c r="A20" s="56" t="s">
        <v>18</v>
      </c>
      <c r="B20" s="56"/>
      <c r="C20" s="56" t="s">
        <v>19</v>
      </c>
      <c r="D20" s="56"/>
      <c r="E20" s="34" t="s">
        <v>20</v>
      </c>
      <c r="F20" s="34"/>
      <c r="G20" s="34" t="s">
        <v>21</v>
      </c>
      <c r="H20" s="34"/>
      <c r="I20" s="14"/>
    </row>
    <row r="21" spans="1:9" ht="18.75" x14ac:dyDescent="0.3">
      <c r="A21" s="56"/>
      <c r="B21" s="56"/>
      <c r="C21" s="57" t="s">
        <v>22</v>
      </c>
      <c r="D21" s="57"/>
      <c r="E21" s="58" t="s">
        <v>23</v>
      </c>
      <c r="F21" s="58"/>
      <c r="G21" s="58">
        <f>COUNTIF(H8:H13,"/")</f>
        <v>0</v>
      </c>
      <c r="H21" s="58"/>
      <c r="I21" s="14"/>
    </row>
    <row r="22" spans="1:9" ht="18.75" x14ac:dyDescent="0.3">
      <c r="A22" s="56"/>
      <c r="B22" s="56"/>
      <c r="C22" s="57" t="s">
        <v>24</v>
      </c>
      <c r="D22" s="57"/>
      <c r="E22" s="58" t="s">
        <v>25</v>
      </c>
      <c r="F22" s="58"/>
      <c r="G22" s="58">
        <f>COUNTIF(G8:G13,"/")</f>
        <v>0</v>
      </c>
      <c r="H22" s="58"/>
      <c r="I22" s="14"/>
    </row>
    <row r="23" spans="1:9" ht="18.75" x14ac:dyDescent="0.3">
      <c r="A23" s="56"/>
      <c r="B23" s="56"/>
      <c r="C23" s="57" t="s">
        <v>26</v>
      </c>
      <c r="D23" s="57"/>
      <c r="E23" s="58" t="s">
        <v>9</v>
      </c>
      <c r="F23" s="58"/>
      <c r="G23" s="58">
        <f>COUNTIF(F8:F13,"/")</f>
        <v>0</v>
      </c>
      <c r="H23" s="58"/>
      <c r="I23" s="14"/>
    </row>
    <row r="24" spans="1:9" ht="18.75" x14ac:dyDescent="0.3">
      <c r="A24" s="56"/>
      <c r="B24" s="56"/>
      <c r="C24" s="57" t="s">
        <v>27</v>
      </c>
      <c r="D24" s="57"/>
      <c r="E24" s="58" t="s">
        <v>13</v>
      </c>
      <c r="F24" s="58"/>
      <c r="G24" s="58">
        <f>COUNTIF(E8:E13,"/")</f>
        <v>6</v>
      </c>
      <c r="H24" s="58"/>
      <c r="I24" s="14"/>
    </row>
  </sheetData>
  <mergeCells count="30">
    <mergeCell ref="C23:D23"/>
    <mergeCell ref="E23:F23"/>
    <mergeCell ref="G23:H23"/>
    <mergeCell ref="A14:F15"/>
    <mergeCell ref="G14:H14"/>
    <mergeCell ref="G15:H15"/>
    <mergeCell ref="A20:B24"/>
    <mergeCell ref="C20:D20"/>
    <mergeCell ref="E20:F20"/>
    <mergeCell ref="G20:H20"/>
    <mergeCell ref="C21:D21"/>
    <mergeCell ref="E21:F21"/>
    <mergeCell ref="C24:D24"/>
    <mergeCell ref="E24:F24"/>
    <mergeCell ref="G24:H24"/>
    <mergeCell ref="G21:H21"/>
    <mergeCell ref="C22:D22"/>
    <mergeCell ref="E22:F22"/>
    <mergeCell ref="G22:H22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sqref="A1:J1"/>
    </sheetView>
  </sheetViews>
  <sheetFormatPr defaultRowHeight="14.25" x14ac:dyDescent="0.2"/>
  <cols>
    <col min="2" max="2" width="11.625" customWidth="1"/>
    <col min="3" max="3" width="11.125" customWidth="1"/>
  </cols>
  <sheetData>
    <row r="1" spans="1:10" ht="18.75" x14ac:dyDescent="0.3">
      <c r="A1" s="87" t="s">
        <v>714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8.75" x14ac:dyDescent="0.3">
      <c r="A2" s="39" t="s">
        <v>696</v>
      </c>
      <c r="B2" s="39"/>
      <c r="C2" s="39"/>
      <c r="D2" s="39"/>
      <c r="E2" s="39"/>
      <c r="F2" s="39"/>
      <c r="G2" s="39"/>
      <c r="H2" s="39"/>
      <c r="I2" s="39"/>
    </row>
    <row r="3" spans="1:10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40" t="s">
        <v>2</v>
      </c>
      <c r="B5" s="43" t="s">
        <v>3</v>
      </c>
      <c r="C5" s="45" t="s">
        <v>4</v>
      </c>
      <c r="D5" s="47" t="s">
        <v>5</v>
      </c>
      <c r="E5" s="50" t="s">
        <v>6</v>
      </c>
      <c r="F5" s="51"/>
      <c r="G5" s="51"/>
      <c r="H5" s="52"/>
      <c r="I5" s="53" t="s">
        <v>7</v>
      </c>
    </row>
    <row r="6" spans="1:10" ht="18.75" x14ac:dyDescent="0.3">
      <c r="A6" s="41"/>
      <c r="B6" s="44"/>
      <c r="C6" s="46"/>
      <c r="D6" s="48"/>
      <c r="E6" s="53" t="s">
        <v>8</v>
      </c>
      <c r="F6" s="50" t="s">
        <v>9</v>
      </c>
      <c r="G6" s="51"/>
      <c r="H6" s="52"/>
      <c r="I6" s="54"/>
    </row>
    <row r="7" spans="1:10" ht="80.25" customHeight="1" x14ac:dyDescent="0.2">
      <c r="A7" s="42"/>
      <c r="B7" s="44"/>
      <c r="C7" s="46"/>
      <c r="D7" s="49"/>
      <c r="E7" s="55"/>
      <c r="F7" s="13" t="s">
        <v>10</v>
      </c>
      <c r="G7" s="13" t="s">
        <v>11</v>
      </c>
      <c r="H7" s="13" t="s">
        <v>12</v>
      </c>
      <c r="I7" s="55"/>
    </row>
    <row r="8" spans="1:10" ht="18.75" x14ac:dyDescent="0.3">
      <c r="A8" s="19">
        <v>1</v>
      </c>
      <c r="B8" s="90" t="s">
        <v>389</v>
      </c>
      <c r="C8" s="93" t="s">
        <v>390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9">
        <v>2</v>
      </c>
      <c r="B9" s="90" t="s">
        <v>706</v>
      </c>
      <c r="C9" s="93" t="s">
        <v>391</v>
      </c>
      <c r="D9" s="20"/>
      <c r="E9" s="16" t="str">
        <f t="shared" ref="E9:E44" si="0">IF(D9&lt;=14,"/",IF(D9&lt;=20,"",IF(D9&lt;=25,"",IF(D9&lt;=30,""))))</f>
        <v>/</v>
      </c>
      <c r="F9" s="16" t="str">
        <f t="shared" ref="F9:F44" si="1">IF(D9&lt;=14,"",IF(D9&lt;=20,"/",IF(D9&lt;=25,"",IF(D9&lt;=30,""))))</f>
        <v/>
      </c>
      <c r="G9" s="16" t="str">
        <f t="shared" ref="G9:G44" si="2">IF(D9&lt;=14,"",IF(D9&lt;=20,"",IF(D9&lt;=25,"/",IF(D9&lt;=30,""))))</f>
        <v/>
      </c>
      <c r="H9" s="16" t="str">
        <f t="shared" ref="H9:H44" si="3">IF(D9&lt;=14,"",IF(D9&lt;=20,"",IF(D9&lt;=25,"",IF(D9&lt;=30,"/"))))</f>
        <v/>
      </c>
      <c r="I9" s="16" t="str">
        <f t="shared" ref="I9:I44" si="4">IF(D9&gt;14,"ผ่าน","ไม่ผ่าน")</f>
        <v>ไม่ผ่าน</v>
      </c>
    </row>
    <row r="10" spans="1:10" ht="18.75" x14ac:dyDescent="0.3">
      <c r="A10" s="19">
        <v>3</v>
      </c>
      <c r="B10" s="92" t="s">
        <v>392</v>
      </c>
      <c r="C10" s="94" t="s">
        <v>393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9">
        <v>4</v>
      </c>
      <c r="B11" s="88" t="s">
        <v>394</v>
      </c>
      <c r="C11" s="95" t="s">
        <v>395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9">
        <v>5</v>
      </c>
      <c r="B12" s="90" t="s">
        <v>396</v>
      </c>
      <c r="C12" s="93" t="s">
        <v>397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9">
        <v>6</v>
      </c>
      <c r="B13" s="90" t="s">
        <v>398</v>
      </c>
      <c r="C13" s="93" t="s">
        <v>399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9">
        <v>7</v>
      </c>
      <c r="B14" s="88" t="s">
        <v>400</v>
      </c>
      <c r="C14" s="95" t="s">
        <v>401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9">
        <v>8</v>
      </c>
      <c r="B15" s="90" t="s">
        <v>402</v>
      </c>
      <c r="C15" s="93" t="s">
        <v>403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9">
        <v>9</v>
      </c>
      <c r="B16" s="90" t="s">
        <v>404</v>
      </c>
      <c r="C16" s="93" t="s">
        <v>405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9">
        <v>10</v>
      </c>
      <c r="B17" s="90" t="s">
        <v>406</v>
      </c>
      <c r="C17" s="93" t="s">
        <v>76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9">
        <v>11</v>
      </c>
      <c r="B18" s="88" t="s">
        <v>74</v>
      </c>
      <c r="C18" s="95" t="s">
        <v>407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9">
        <v>12</v>
      </c>
      <c r="B19" s="90" t="s">
        <v>408</v>
      </c>
      <c r="C19" s="93" t="s">
        <v>409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9">
        <v>13</v>
      </c>
      <c r="B20" s="88" t="s">
        <v>410</v>
      </c>
      <c r="C20" s="95" t="s">
        <v>411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9">
        <v>14</v>
      </c>
      <c r="B21" s="88" t="s">
        <v>412</v>
      </c>
      <c r="C21" s="95" t="s">
        <v>413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9">
        <v>15</v>
      </c>
      <c r="B22" s="90" t="s">
        <v>414</v>
      </c>
      <c r="C22" s="93" t="s">
        <v>415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9">
        <v>16</v>
      </c>
      <c r="B23" s="88" t="s">
        <v>416</v>
      </c>
      <c r="C23" s="95" t="s">
        <v>417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9">
        <v>17</v>
      </c>
      <c r="B24" s="88" t="s">
        <v>418</v>
      </c>
      <c r="C24" s="95" t="s">
        <v>419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9">
        <v>18</v>
      </c>
      <c r="B25" s="88" t="s">
        <v>420</v>
      </c>
      <c r="C25" s="95" t="s">
        <v>421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9">
        <v>19</v>
      </c>
      <c r="B26" s="90" t="s">
        <v>59</v>
      </c>
      <c r="C26" s="93" t="s">
        <v>422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9">
        <v>20</v>
      </c>
      <c r="B27" s="90" t="s">
        <v>423</v>
      </c>
      <c r="C27" s="93" t="s">
        <v>44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9">
        <v>21</v>
      </c>
      <c r="B28" s="90" t="s">
        <v>424</v>
      </c>
      <c r="C28" s="93" t="s">
        <v>425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9">
        <v>22</v>
      </c>
      <c r="B29" s="88" t="s">
        <v>426</v>
      </c>
      <c r="C29" s="95" t="s">
        <v>427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9">
        <v>23</v>
      </c>
      <c r="B30" s="90" t="s">
        <v>63</v>
      </c>
      <c r="C30" s="93" t="s">
        <v>428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9">
        <v>24</v>
      </c>
      <c r="B31" s="90" t="s">
        <v>429</v>
      </c>
      <c r="C31" s="93" t="s">
        <v>430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9">
        <v>25</v>
      </c>
      <c r="B32" s="88" t="s">
        <v>45</v>
      </c>
      <c r="C32" s="95" t="s">
        <v>78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9">
        <v>26</v>
      </c>
      <c r="B33" s="90" t="s">
        <v>431</v>
      </c>
      <c r="C33" s="91" t="s">
        <v>432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9">
        <v>27</v>
      </c>
      <c r="B34" s="90" t="s">
        <v>433</v>
      </c>
      <c r="C34" s="93" t="s">
        <v>434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9">
        <v>28</v>
      </c>
      <c r="B35" s="90" t="s">
        <v>435</v>
      </c>
      <c r="C35" s="93" t="s">
        <v>436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9">
        <v>29</v>
      </c>
      <c r="B36" s="90" t="s">
        <v>437</v>
      </c>
      <c r="C36" s="93" t="s">
        <v>438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9">
        <v>30</v>
      </c>
      <c r="B37" s="88" t="s">
        <v>83</v>
      </c>
      <c r="C37" s="95" t="s">
        <v>439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9">
        <v>31</v>
      </c>
      <c r="B38" s="88" t="s">
        <v>440</v>
      </c>
      <c r="C38" s="95" t="s">
        <v>441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9">
        <v>32</v>
      </c>
      <c r="B39" s="88" t="s">
        <v>444</v>
      </c>
      <c r="C39" s="89" t="s">
        <v>445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9">
        <v>33</v>
      </c>
      <c r="B40" s="88" t="s">
        <v>446</v>
      </c>
      <c r="C40" s="95" t="s">
        <v>31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9">
        <v>34</v>
      </c>
      <c r="B41" s="88" t="s">
        <v>347</v>
      </c>
      <c r="C41" s="95" t="s">
        <v>447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9">
        <v>35</v>
      </c>
      <c r="B42" s="90" t="s">
        <v>448</v>
      </c>
      <c r="C42" s="93" t="s">
        <v>449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9">
        <v>36</v>
      </c>
      <c r="B43" s="90" t="s">
        <v>450</v>
      </c>
      <c r="C43" s="93" t="s">
        <v>707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9">
        <v>37</v>
      </c>
      <c r="B44" s="88" t="s">
        <v>52</v>
      </c>
      <c r="C44" s="95" t="s">
        <v>451</v>
      </c>
      <c r="D44" s="18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2">
      <c r="A45" s="35"/>
      <c r="B45" s="36"/>
      <c r="C45" s="36"/>
      <c r="D45" s="37"/>
      <c r="E45" s="37"/>
      <c r="F45" s="37"/>
      <c r="G45" s="32" t="s">
        <v>9</v>
      </c>
      <c r="H45" s="33"/>
      <c r="I45" s="4">
        <f>COUNTIF(I8:I44,"ผ่าน")</f>
        <v>0</v>
      </c>
    </row>
    <row r="46" spans="1:9" ht="18.75" x14ac:dyDescent="0.2">
      <c r="A46" s="38"/>
      <c r="B46" s="36"/>
      <c r="C46" s="36"/>
      <c r="D46" s="36"/>
      <c r="E46" s="36"/>
      <c r="F46" s="36"/>
      <c r="G46" s="32" t="s">
        <v>13</v>
      </c>
      <c r="H46" s="33"/>
      <c r="I46" s="4">
        <f>COUNTIF(I8:I44,"ไม่ผ่าน")</f>
        <v>37</v>
      </c>
    </row>
    <row r="47" spans="1:9" ht="18.75" x14ac:dyDescent="0.3">
      <c r="A47" s="6" t="s">
        <v>14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15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16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17</v>
      </c>
      <c r="F50" s="10"/>
      <c r="G50" s="2"/>
      <c r="H50" s="2"/>
      <c r="I50" s="14"/>
    </row>
    <row r="51" spans="1:9" ht="18.75" x14ac:dyDescent="0.3">
      <c r="A51" s="56" t="s">
        <v>18</v>
      </c>
      <c r="B51" s="56"/>
      <c r="C51" s="56" t="s">
        <v>19</v>
      </c>
      <c r="D51" s="56"/>
      <c r="E51" s="34" t="s">
        <v>20</v>
      </c>
      <c r="F51" s="34"/>
      <c r="G51" s="34" t="s">
        <v>21</v>
      </c>
      <c r="H51" s="34"/>
      <c r="I51" s="14"/>
    </row>
    <row r="52" spans="1:9" ht="18.75" x14ac:dyDescent="0.3">
      <c r="A52" s="56"/>
      <c r="B52" s="56"/>
      <c r="C52" s="57" t="s">
        <v>22</v>
      </c>
      <c r="D52" s="57"/>
      <c r="E52" s="58" t="s">
        <v>23</v>
      </c>
      <c r="F52" s="58"/>
      <c r="G52" s="58">
        <f>COUNTIF(H8:H44,"/")</f>
        <v>0</v>
      </c>
      <c r="H52" s="58"/>
      <c r="I52" s="14"/>
    </row>
    <row r="53" spans="1:9" ht="18.75" x14ac:dyDescent="0.3">
      <c r="A53" s="56"/>
      <c r="B53" s="56"/>
      <c r="C53" s="57" t="s">
        <v>24</v>
      </c>
      <c r="D53" s="57"/>
      <c r="E53" s="58" t="s">
        <v>25</v>
      </c>
      <c r="F53" s="58"/>
      <c r="G53" s="58">
        <f>COUNTIF(G8:G44,"/")</f>
        <v>0</v>
      </c>
      <c r="H53" s="58"/>
      <c r="I53" s="14"/>
    </row>
    <row r="54" spans="1:9" ht="18.75" x14ac:dyDescent="0.3">
      <c r="A54" s="56"/>
      <c r="B54" s="56"/>
      <c r="C54" s="57" t="s">
        <v>26</v>
      </c>
      <c r="D54" s="57"/>
      <c r="E54" s="58" t="s">
        <v>9</v>
      </c>
      <c r="F54" s="58"/>
      <c r="G54" s="58">
        <f>COUNTIF(F8:F44,"/")</f>
        <v>0</v>
      </c>
      <c r="H54" s="58"/>
      <c r="I54" s="14"/>
    </row>
    <row r="55" spans="1:9" ht="18.75" x14ac:dyDescent="0.3">
      <c r="A55" s="56"/>
      <c r="B55" s="56"/>
      <c r="C55" s="57" t="s">
        <v>27</v>
      </c>
      <c r="D55" s="57"/>
      <c r="E55" s="58" t="s">
        <v>13</v>
      </c>
      <c r="F55" s="58"/>
      <c r="G55" s="58">
        <f>COUNTIF(E8:E44,"/")</f>
        <v>37</v>
      </c>
      <c r="H55" s="58"/>
      <c r="I55" s="14"/>
    </row>
  </sheetData>
  <mergeCells count="30">
    <mergeCell ref="C54:D54"/>
    <mergeCell ref="E54:F54"/>
    <mergeCell ref="G54:H54"/>
    <mergeCell ref="A45:F46"/>
    <mergeCell ref="G45:H45"/>
    <mergeCell ref="G46:H46"/>
    <mergeCell ref="A51:B55"/>
    <mergeCell ref="C51:D51"/>
    <mergeCell ref="E51:F51"/>
    <mergeCell ref="G51:H51"/>
    <mergeCell ref="C52:D52"/>
    <mergeCell ref="E52:F52"/>
    <mergeCell ref="C55:D55"/>
    <mergeCell ref="E55:F55"/>
    <mergeCell ref="G55:H55"/>
    <mergeCell ref="G52:H52"/>
    <mergeCell ref="C53:D53"/>
    <mergeCell ref="E53:F53"/>
    <mergeCell ref="G53:H53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E17" sqref="E17"/>
    </sheetView>
  </sheetViews>
  <sheetFormatPr defaultRowHeight="14.25" x14ac:dyDescent="0.2"/>
  <cols>
    <col min="2" max="2" width="12.5" customWidth="1"/>
    <col min="3" max="3" width="11.625" customWidth="1"/>
  </cols>
  <sheetData>
    <row r="1" spans="1:10" ht="18.75" x14ac:dyDescent="0.3">
      <c r="A1" s="87" t="s">
        <v>714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8.75" x14ac:dyDescent="0.3">
      <c r="A2" s="39" t="s">
        <v>697</v>
      </c>
      <c r="B2" s="39"/>
      <c r="C2" s="39"/>
      <c r="D2" s="39"/>
      <c r="E2" s="39"/>
      <c r="F2" s="39"/>
      <c r="G2" s="39"/>
      <c r="H2" s="39"/>
      <c r="I2" s="39"/>
    </row>
    <row r="3" spans="1:10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40" t="s">
        <v>2</v>
      </c>
      <c r="B5" s="43" t="s">
        <v>3</v>
      </c>
      <c r="C5" s="45" t="s">
        <v>4</v>
      </c>
      <c r="D5" s="47" t="s">
        <v>5</v>
      </c>
      <c r="E5" s="50" t="s">
        <v>6</v>
      </c>
      <c r="F5" s="51"/>
      <c r="G5" s="51"/>
      <c r="H5" s="52"/>
      <c r="I5" s="53" t="s">
        <v>7</v>
      </c>
    </row>
    <row r="6" spans="1:10" ht="18.75" x14ac:dyDescent="0.3">
      <c r="A6" s="41"/>
      <c r="B6" s="44"/>
      <c r="C6" s="46"/>
      <c r="D6" s="48"/>
      <c r="E6" s="53" t="s">
        <v>8</v>
      </c>
      <c r="F6" s="50" t="s">
        <v>9</v>
      </c>
      <c r="G6" s="51"/>
      <c r="H6" s="52"/>
      <c r="I6" s="54"/>
    </row>
    <row r="7" spans="1:10" ht="66" thickBot="1" x14ac:dyDescent="0.25">
      <c r="A7" s="42"/>
      <c r="B7" s="44"/>
      <c r="C7" s="46"/>
      <c r="D7" s="49"/>
      <c r="E7" s="55"/>
      <c r="F7" s="13" t="s">
        <v>10</v>
      </c>
      <c r="G7" s="13" t="s">
        <v>11</v>
      </c>
      <c r="H7" s="13" t="s">
        <v>12</v>
      </c>
      <c r="I7" s="55"/>
    </row>
    <row r="8" spans="1:10" ht="19.5" thickBot="1" x14ac:dyDescent="0.35">
      <c r="A8" s="19">
        <v>1</v>
      </c>
      <c r="B8" s="23" t="s">
        <v>453</v>
      </c>
      <c r="C8" s="24" t="s">
        <v>454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9">
        <v>2</v>
      </c>
      <c r="B9" s="25" t="s">
        <v>455</v>
      </c>
      <c r="C9" s="26" t="s">
        <v>456</v>
      </c>
      <c r="D9" s="20"/>
      <c r="E9" s="16" t="str">
        <f t="shared" ref="E9:E47" si="0">IF(D9&lt;=14,"/",IF(D9&lt;=20,"",IF(D9&lt;=25,"",IF(D9&lt;=30,""))))</f>
        <v>/</v>
      </c>
      <c r="F9" s="16" t="str">
        <f t="shared" ref="F9:F47" si="1">IF(D9&lt;=14,"",IF(D9&lt;=20,"/",IF(D9&lt;=25,"",IF(D9&lt;=30,""))))</f>
        <v/>
      </c>
      <c r="G9" s="16" t="str">
        <f t="shared" ref="G9:G47" si="2">IF(D9&lt;=14,"",IF(D9&lt;=20,"",IF(D9&lt;=25,"/",IF(D9&lt;=30,""))))</f>
        <v/>
      </c>
      <c r="H9" s="16" t="str">
        <f t="shared" ref="H9:H47" si="3">IF(D9&lt;=14,"",IF(D9&lt;=20,"",IF(D9&lt;=25,"",IF(D9&lt;=30,"/"))))</f>
        <v/>
      </c>
      <c r="I9" s="16" t="str">
        <f t="shared" ref="I9:I47" si="4">IF(D9&gt;14,"ผ่าน","ไม่ผ่าน")</f>
        <v>ไม่ผ่าน</v>
      </c>
    </row>
    <row r="10" spans="1:10" ht="19.5" thickBot="1" x14ac:dyDescent="0.35">
      <c r="A10" s="19">
        <v>3</v>
      </c>
      <c r="B10" s="25" t="s">
        <v>457</v>
      </c>
      <c r="C10" s="26" t="s">
        <v>458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9">
        <v>4</v>
      </c>
      <c r="B11" s="25" t="s">
        <v>459</v>
      </c>
      <c r="C11" s="26" t="s">
        <v>275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9">
        <v>5</v>
      </c>
      <c r="B12" s="25" t="s">
        <v>460</v>
      </c>
      <c r="C12" s="26" t="s">
        <v>461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9">
        <v>6</v>
      </c>
      <c r="B13" s="25" t="s">
        <v>28</v>
      </c>
      <c r="C13" s="26" t="s">
        <v>462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9">
        <v>7</v>
      </c>
      <c r="B14" s="27" t="s">
        <v>29</v>
      </c>
      <c r="C14" s="28" t="s">
        <v>463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9">
        <v>8</v>
      </c>
      <c r="B15" s="25" t="s">
        <v>464</v>
      </c>
      <c r="C15" s="26" t="s">
        <v>465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9">
        <v>9</v>
      </c>
      <c r="B16" s="25" t="s">
        <v>466</v>
      </c>
      <c r="C16" s="26" t="s">
        <v>467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9">
        <v>10</v>
      </c>
      <c r="B17" s="25" t="s">
        <v>468</v>
      </c>
      <c r="C17" s="26" t="s">
        <v>469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9">
        <v>11</v>
      </c>
      <c r="B18" s="25" t="s">
        <v>470</v>
      </c>
      <c r="C18" s="26" t="s">
        <v>471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9">
        <v>12</v>
      </c>
      <c r="B19" s="25" t="s">
        <v>472</v>
      </c>
      <c r="C19" s="26" t="s">
        <v>473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9">
        <v>13</v>
      </c>
      <c r="B20" s="25" t="s">
        <v>474</v>
      </c>
      <c r="C20" s="26" t="s">
        <v>475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9">
        <v>14</v>
      </c>
      <c r="B21" s="25" t="s">
        <v>476</v>
      </c>
      <c r="C21" s="26" t="s">
        <v>477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9">
        <v>15</v>
      </c>
      <c r="B22" s="25" t="s">
        <v>478</v>
      </c>
      <c r="C22" s="26" t="s">
        <v>479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9">
        <v>16</v>
      </c>
      <c r="B23" s="25" t="s">
        <v>480</v>
      </c>
      <c r="C23" s="26" t="s">
        <v>481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9">
        <v>17</v>
      </c>
      <c r="B24" s="25" t="s">
        <v>62</v>
      </c>
      <c r="C24" s="26" t="s">
        <v>482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9">
        <v>18</v>
      </c>
      <c r="B25" s="25" t="s">
        <v>483</v>
      </c>
      <c r="C25" s="26" t="s">
        <v>484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9">
        <v>19</v>
      </c>
      <c r="B26" s="25" t="s">
        <v>485</v>
      </c>
      <c r="C26" s="26" t="s">
        <v>73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9">
        <v>20</v>
      </c>
      <c r="B27" s="25" t="s">
        <v>486</v>
      </c>
      <c r="C27" s="26" t="s">
        <v>487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9">
        <v>21</v>
      </c>
      <c r="B28" s="25" t="s">
        <v>488</v>
      </c>
      <c r="C28" s="26" t="s">
        <v>489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9">
        <v>22</v>
      </c>
      <c r="B29" s="25" t="s">
        <v>490</v>
      </c>
      <c r="C29" s="26" t="s">
        <v>35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9">
        <v>23</v>
      </c>
      <c r="B30" s="25" t="s">
        <v>189</v>
      </c>
      <c r="C30" s="26" t="s">
        <v>491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9">
        <v>24</v>
      </c>
      <c r="B31" s="25" t="s">
        <v>492</v>
      </c>
      <c r="C31" s="26" t="s">
        <v>493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9">
        <v>25</v>
      </c>
      <c r="B32" s="25" t="s">
        <v>150</v>
      </c>
      <c r="C32" s="26" t="s">
        <v>494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9">
        <v>26</v>
      </c>
      <c r="B33" s="25" t="s">
        <v>495</v>
      </c>
      <c r="C33" s="26" t="s">
        <v>496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9">
        <v>27</v>
      </c>
      <c r="B34" s="25" t="s">
        <v>70</v>
      </c>
      <c r="C34" s="26" t="s">
        <v>497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9">
        <v>28</v>
      </c>
      <c r="B35" s="25" t="s">
        <v>36</v>
      </c>
      <c r="C35" s="26" t="s">
        <v>498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9">
        <v>29</v>
      </c>
      <c r="B36" s="25" t="s">
        <v>499</v>
      </c>
      <c r="C36" s="26" t="s">
        <v>500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9">
        <v>30</v>
      </c>
      <c r="B37" s="25" t="s">
        <v>156</v>
      </c>
      <c r="C37" s="26" t="s">
        <v>501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9">
        <v>31</v>
      </c>
      <c r="B38" s="25" t="s">
        <v>502</v>
      </c>
      <c r="C38" s="26" t="s">
        <v>503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9">
        <v>32</v>
      </c>
      <c r="B39" s="25" t="s">
        <v>504</v>
      </c>
      <c r="C39" s="26" t="s">
        <v>505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9">
        <v>33</v>
      </c>
      <c r="B40" s="25" t="s">
        <v>37</v>
      </c>
      <c r="C40" s="26" t="s">
        <v>506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9">
        <v>34</v>
      </c>
      <c r="B41" s="25" t="s">
        <v>40</v>
      </c>
      <c r="C41" s="26" t="s">
        <v>508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9">
        <v>35</v>
      </c>
      <c r="B42" s="25" t="s">
        <v>509</v>
      </c>
      <c r="C42" s="26" t="s">
        <v>510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9">
        <v>36</v>
      </c>
      <c r="B43" s="25" t="s">
        <v>511</v>
      </c>
      <c r="C43" s="26" t="s">
        <v>512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9">
        <v>37</v>
      </c>
      <c r="B44" s="25" t="s">
        <v>513</v>
      </c>
      <c r="C44" s="26" t="s">
        <v>514</v>
      </c>
      <c r="D44" s="18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9">
        <v>38</v>
      </c>
      <c r="B45" s="25" t="s">
        <v>32</v>
      </c>
      <c r="C45" s="26" t="s">
        <v>515</v>
      </c>
      <c r="D45" s="18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9">
        <v>39</v>
      </c>
      <c r="B46" s="25" t="s">
        <v>516</v>
      </c>
      <c r="C46" s="26" t="s">
        <v>517</v>
      </c>
      <c r="D46" s="18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9">
        <v>40</v>
      </c>
      <c r="B47" s="25" t="s">
        <v>518</v>
      </c>
      <c r="C47" s="26" t="s">
        <v>519</v>
      </c>
      <c r="D47" s="18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2">
      <c r="A48" s="35"/>
      <c r="B48" s="37"/>
      <c r="C48" s="37"/>
      <c r="D48" s="37"/>
      <c r="E48" s="37"/>
      <c r="F48" s="37"/>
      <c r="G48" s="32" t="s">
        <v>9</v>
      </c>
      <c r="H48" s="33"/>
      <c r="I48" s="4">
        <f>COUNTIF(I8:I47,"ผ่าน")</f>
        <v>0</v>
      </c>
    </row>
    <row r="49" spans="1:9" ht="18.75" x14ac:dyDescent="0.2">
      <c r="A49" s="38"/>
      <c r="B49" s="36"/>
      <c r="C49" s="36"/>
      <c r="D49" s="36"/>
      <c r="E49" s="36"/>
      <c r="F49" s="36"/>
      <c r="G49" s="32" t="s">
        <v>13</v>
      </c>
      <c r="H49" s="33"/>
      <c r="I49" s="4">
        <f>COUNTIF(I8:I47,"ไม่ผ่าน")</f>
        <v>40</v>
      </c>
    </row>
    <row r="50" spans="1:9" ht="18.75" x14ac:dyDescent="0.3">
      <c r="A50" s="6" t="s">
        <v>14</v>
      </c>
      <c r="B50" s="5"/>
      <c r="C50" s="5"/>
      <c r="D50" s="7"/>
      <c r="E50" s="5"/>
      <c r="F50" s="5"/>
      <c r="G50" s="14"/>
      <c r="H50" s="14"/>
      <c r="I50" s="14"/>
    </row>
    <row r="51" spans="1:9" ht="18.75" x14ac:dyDescent="0.3">
      <c r="A51" s="5"/>
      <c r="B51" s="5"/>
      <c r="C51" s="2"/>
      <c r="D51" s="10"/>
      <c r="E51" s="11" t="s">
        <v>15</v>
      </c>
      <c r="F51" s="10"/>
      <c r="G51" s="2"/>
      <c r="H51" s="2"/>
      <c r="I51" s="14"/>
    </row>
    <row r="52" spans="1:9" ht="18.75" x14ac:dyDescent="0.3">
      <c r="A52" s="5"/>
      <c r="B52" s="5"/>
      <c r="C52" s="2"/>
      <c r="D52" s="10"/>
      <c r="E52" s="11" t="s">
        <v>16</v>
      </c>
      <c r="F52" s="10"/>
      <c r="G52" s="2"/>
      <c r="H52" s="2"/>
      <c r="I52" s="14"/>
    </row>
    <row r="53" spans="1:9" ht="18.75" x14ac:dyDescent="0.3">
      <c r="A53" s="5"/>
      <c r="B53" s="5"/>
      <c r="C53" s="2"/>
      <c r="D53" s="10"/>
      <c r="E53" s="11" t="s">
        <v>17</v>
      </c>
      <c r="F53" s="10"/>
      <c r="G53" s="2"/>
      <c r="H53" s="2"/>
      <c r="I53" s="14"/>
    </row>
    <row r="54" spans="1:9" ht="18.75" x14ac:dyDescent="0.3">
      <c r="A54" s="56" t="s">
        <v>18</v>
      </c>
      <c r="B54" s="56"/>
      <c r="C54" s="56" t="s">
        <v>19</v>
      </c>
      <c r="D54" s="56"/>
      <c r="E54" s="34" t="s">
        <v>20</v>
      </c>
      <c r="F54" s="34"/>
      <c r="G54" s="34" t="s">
        <v>21</v>
      </c>
      <c r="H54" s="34"/>
      <c r="I54" s="14"/>
    </row>
    <row r="55" spans="1:9" ht="18.75" x14ac:dyDescent="0.3">
      <c r="A55" s="56"/>
      <c r="B55" s="56"/>
      <c r="C55" s="57" t="s">
        <v>22</v>
      </c>
      <c r="D55" s="57"/>
      <c r="E55" s="58" t="s">
        <v>23</v>
      </c>
      <c r="F55" s="58"/>
      <c r="G55" s="58">
        <f>COUNTIF(H8:H47,"/")</f>
        <v>0</v>
      </c>
      <c r="H55" s="58"/>
      <c r="I55" s="14"/>
    </row>
    <row r="56" spans="1:9" ht="18.75" x14ac:dyDescent="0.3">
      <c r="A56" s="56"/>
      <c r="B56" s="56"/>
      <c r="C56" s="57" t="s">
        <v>24</v>
      </c>
      <c r="D56" s="57"/>
      <c r="E56" s="58" t="s">
        <v>25</v>
      </c>
      <c r="F56" s="58"/>
      <c r="G56" s="58">
        <f>COUNTIF(G8:G47,"/")</f>
        <v>0</v>
      </c>
      <c r="H56" s="58"/>
      <c r="I56" s="14"/>
    </row>
    <row r="57" spans="1:9" ht="18.75" x14ac:dyDescent="0.3">
      <c r="A57" s="56"/>
      <c r="B57" s="56"/>
      <c r="C57" s="57" t="s">
        <v>26</v>
      </c>
      <c r="D57" s="57"/>
      <c r="E57" s="58" t="s">
        <v>9</v>
      </c>
      <c r="F57" s="58"/>
      <c r="G57" s="58">
        <f>COUNTIF(F8:F47,"/")</f>
        <v>0</v>
      </c>
      <c r="H57" s="58"/>
      <c r="I57" s="14"/>
    </row>
    <row r="58" spans="1:9" ht="18.75" x14ac:dyDescent="0.3">
      <c r="A58" s="56"/>
      <c r="B58" s="56"/>
      <c r="C58" s="57" t="s">
        <v>27</v>
      </c>
      <c r="D58" s="57"/>
      <c r="E58" s="58" t="s">
        <v>13</v>
      </c>
      <c r="F58" s="58"/>
      <c r="G58" s="58">
        <f>COUNTIF(E8:E47,"/")</f>
        <v>40</v>
      </c>
      <c r="H58" s="58"/>
      <c r="I58" s="14"/>
    </row>
  </sheetData>
  <mergeCells count="30">
    <mergeCell ref="C57:D57"/>
    <mergeCell ref="E57:F57"/>
    <mergeCell ref="G57:H57"/>
    <mergeCell ref="A48:F49"/>
    <mergeCell ref="G48:H48"/>
    <mergeCell ref="G49:H49"/>
    <mergeCell ref="A54:B58"/>
    <mergeCell ref="C54:D54"/>
    <mergeCell ref="E54:F54"/>
    <mergeCell ref="G54:H54"/>
    <mergeCell ref="C55:D55"/>
    <mergeCell ref="E55:F55"/>
    <mergeCell ref="C58:D58"/>
    <mergeCell ref="E58:F58"/>
    <mergeCell ref="G58:H58"/>
    <mergeCell ref="G55:H55"/>
    <mergeCell ref="C56:D56"/>
    <mergeCell ref="E56:F56"/>
    <mergeCell ref="G56:H5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sqref="A1:J1"/>
    </sheetView>
  </sheetViews>
  <sheetFormatPr defaultRowHeight="14.25" x14ac:dyDescent="0.2"/>
  <cols>
    <col min="1" max="1" width="6.75" customWidth="1"/>
    <col min="2" max="2" width="11.125" customWidth="1"/>
    <col min="3" max="3" width="10.25" customWidth="1"/>
  </cols>
  <sheetData>
    <row r="1" spans="1:10" ht="18.75" x14ac:dyDescent="0.3">
      <c r="A1" s="87" t="s">
        <v>714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8.75" x14ac:dyDescent="0.3">
      <c r="A2" s="39" t="s">
        <v>698</v>
      </c>
      <c r="B2" s="39"/>
      <c r="C2" s="39"/>
      <c r="D2" s="39"/>
      <c r="E2" s="39"/>
      <c r="F2" s="39"/>
      <c r="G2" s="39"/>
      <c r="H2" s="39"/>
      <c r="I2" s="39"/>
    </row>
    <row r="3" spans="1:10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40" t="s">
        <v>2</v>
      </c>
      <c r="B5" s="43" t="s">
        <v>3</v>
      </c>
      <c r="C5" s="45" t="s">
        <v>4</v>
      </c>
      <c r="D5" s="47" t="s">
        <v>5</v>
      </c>
      <c r="E5" s="50" t="s">
        <v>6</v>
      </c>
      <c r="F5" s="51"/>
      <c r="G5" s="51"/>
      <c r="H5" s="52"/>
      <c r="I5" s="53" t="s">
        <v>7</v>
      </c>
    </row>
    <row r="6" spans="1:10" ht="18.75" x14ac:dyDescent="0.3">
      <c r="A6" s="41"/>
      <c r="B6" s="44"/>
      <c r="C6" s="46"/>
      <c r="D6" s="48"/>
      <c r="E6" s="53" t="s">
        <v>8</v>
      </c>
      <c r="F6" s="50" t="s">
        <v>9</v>
      </c>
      <c r="G6" s="51"/>
      <c r="H6" s="52"/>
      <c r="I6" s="54"/>
    </row>
    <row r="7" spans="1:10" ht="101.25" customHeight="1" x14ac:dyDescent="0.2">
      <c r="A7" s="42"/>
      <c r="B7" s="59"/>
      <c r="C7" s="60"/>
      <c r="D7" s="49"/>
      <c r="E7" s="55"/>
      <c r="F7" s="13" t="s">
        <v>10</v>
      </c>
      <c r="G7" s="13" t="s">
        <v>11</v>
      </c>
      <c r="H7" s="13" t="s">
        <v>12</v>
      </c>
      <c r="I7" s="55"/>
    </row>
    <row r="8" spans="1:10" ht="18.75" x14ac:dyDescent="0.3">
      <c r="A8" s="15">
        <v>1</v>
      </c>
      <c r="B8" s="81" t="s">
        <v>520</v>
      </c>
      <c r="C8" s="82" t="s">
        <v>521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5">
        <v>2</v>
      </c>
      <c r="B9" s="81" t="s">
        <v>522</v>
      </c>
      <c r="C9" s="82" t="s">
        <v>523</v>
      </c>
      <c r="D9" s="20"/>
      <c r="E9" s="16" t="str">
        <f t="shared" ref="E9:E18" si="0">IF(D9&lt;=14,"/",IF(D9&lt;=20,"",IF(D9&lt;=25,"",IF(D9&lt;=30,""))))</f>
        <v>/</v>
      </c>
      <c r="F9" s="16" t="str">
        <f t="shared" ref="F9:F18" si="1">IF(D9&lt;=14,"",IF(D9&lt;=20,"/",IF(D9&lt;=25,"",IF(D9&lt;=30,""))))</f>
        <v/>
      </c>
      <c r="G9" s="16" t="str">
        <f t="shared" ref="G9:G18" si="2">IF(D9&lt;=14,"",IF(D9&lt;=20,"",IF(D9&lt;=25,"/",IF(D9&lt;=30,""))))</f>
        <v/>
      </c>
      <c r="H9" s="16" t="str">
        <f t="shared" ref="H9:H18" si="3">IF(D9&lt;=14,"",IF(D9&lt;=20,"",IF(D9&lt;=25,"",IF(D9&lt;=30,"/"))))</f>
        <v/>
      </c>
      <c r="I9" s="16" t="str">
        <f t="shared" ref="I9:I18" si="4">IF(D9&gt;14,"ผ่าน","ไม่ผ่าน")</f>
        <v>ไม่ผ่าน</v>
      </c>
    </row>
    <row r="10" spans="1:10" ht="18.75" x14ac:dyDescent="0.3">
      <c r="A10" s="15">
        <v>3</v>
      </c>
      <c r="B10" s="79" t="s">
        <v>704</v>
      </c>
      <c r="C10" s="80" t="s">
        <v>705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5">
        <v>4</v>
      </c>
      <c r="B11" s="79" t="s">
        <v>524</v>
      </c>
      <c r="C11" s="80" t="s">
        <v>525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5">
        <v>5</v>
      </c>
      <c r="B12" s="81" t="s">
        <v>79</v>
      </c>
      <c r="C12" s="82" t="s">
        <v>526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5">
        <v>6</v>
      </c>
      <c r="B13" s="81" t="s">
        <v>527</v>
      </c>
      <c r="C13" s="82" t="s">
        <v>82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5">
        <v>7</v>
      </c>
      <c r="B14" s="79" t="s">
        <v>530</v>
      </c>
      <c r="C14" s="80" t="s">
        <v>531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5">
        <v>8</v>
      </c>
      <c r="B15" s="81" t="s">
        <v>532</v>
      </c>
      <c r="C15" s="82" t="s">
        <v>533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5">
        <v>9</v>
      </c>
      <c r="B16" s="83" t="s">
        <v>534</v>
      </c>
      <c r="C16" s="84" t="s">
        <v>535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5">
        <v>10</v>
      </c>
      <c r="B17" s="85" t="s">
        <v>528</v>
      </c>
      <c r="C17" s="86" t="s">
        <v>529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5">
        <v>11</v>
      </c>
      <c r="B18" s="83" t="s">
        <v>536</v>
      </c>
      <c r="C18" s="84" t="s">
        <v>38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2">
      <c r="A19" s="35"/>
      <c r="B19" s="37"/>
      <c r="C19" s="37"/>
      <c r="D19" s="37"/>
      <c r="E19" s="37"/>
      <c r="F19" s="37"/>
      <c r="G19" s="32" t="s">
        <v>9</v>
      </c>
      <c r="H19" s="33"/>
      <c r="I19" s="4">
        <f>COUNTIF(I8:I18,"ผ่าน")</f>
        <v>0</v>
      </c>
    </row>
    <row r="20" spans="1:9" ht="18.75" x14ac:dyDescent="0.2">
      <c r="A20" s="38"/>
      <c r="B20" s="36"/>
      <c r="C20" s="36"/>
      <c r="D20" s="36"/>
      <c r="E20" s="36"/>
      <c r="F20" s="36"/>
      <c r="G20" s="32" t="s">
        <v>13</v>
      </c>
      <c r="H20" s="33"/>
      <c r="I20" s="4">
        <f>COUNTIF(I8:I18,"ไม่ผ่าน")</f>
        <v>11</v>
      </c>
    </row>
    <row r="21" spans="1:9" ht="18.75" x14ac:dyDescent="0.3">
      <c r="A21" s="6" t="s">
        <v>14</v>
      </c>
      <c r="B21" s="5"/>
      <c r="C21" s="5"/>
      <c r="D21" s="7"/>
      <c r="E21" s="5"/>
      <c r="F21" s="5"/>
      <c r="G21" s="14"/>
      <c r="H21" s="14"/>
      <c r="I21" s="14"/>
    </row>
    <row r="22" spans="1:9" ht="18.75" x14ac:dyDescent="0.3">
      <c r="A22" s="5"/>
      <c r="B22" s="5"/>
      <c r="C22" s="2"/>
      <c r="D22" s="10"/>
      <c r="E22" s="11" t="s">
        <v>15</v>
      </c>
      <c r="F22" s="10"/>
      <c r="G22" s="2"/>
      <c r="H22" s="2"/>
      <c r="I22" s="14"/>
    </row>
    <row r="23" spans="1:9" ht="18.75" x14ac:dyDescent="0.3">
      <c r="A23" s="5"/>
      <c r="B23" s="5"/>
      <c r="C23" s="2"/>
      <c r="D23" s="10"/>
      <c r="E23" s="11" t="s">
        <v>16</v>
      </c>
      <c r="F23" s="10"/>
      <c r="G23" s="2"/>
      <c r="H23" s="2"/>
      <c r="I23" s="14"/>
    </row>
    <row r="24" spans="1:9" ht="18.75" x14ac:dyDescent="0.3">
      <c r="A24" s="5"/>
      <c r="B24" s="5"/>
      <c r="C24" s="2"/>
      <c r="D24" s="10"/>
      <c r="E24" s="11" t="s">
        <v>17</v>
      </c>
      <c r="F24" s="10"/>
      <c r="G24" s="2"/>
      <c r="H24" s="2"/>
      <c r="I24" s="14"/>
    </row>
    <row r="25" spans="1:9" ht="18.75" x14ac:dyDescent="0.3">
      <c r="A25" s="56" t="s">
        <v>18</v>
      </c>
      <c r="B25" s="56"/>
      <c r="C25" s="56" t="s">
        <v>19</v>
      </c>
      <c r="D25" s="56"/>
      <c r="E25" s="34" t="s">
        <v>20</v>
      </c>
      <c r="F25" s="34"/>
      <c r="G25" s="34" t="s">
        <v>21</v>
      </c>
      <c r="H25" s="34"/>
      <c r="I25" s="14"/>
    </row>
    <row r="26" spans="1:9" ht="18.75" x14ac:dyDescent="0.3">
      <c r="A26" s="56"/>
      <c r="B26" s="56"/>
      <c r="C26" s="57" t="s">
        <v>22</v>
      </c>
      <c r="D26" s="57"/>
      <c r="E26" s="58" t="s">
        <v>23</v>
      </c>
      <c r="F26" s="58"/>
      <c r="G26" s="58">
        <f>COUNTIF(H8:H18,"/")</f>
        <v>0</v>
      </c>
      <c r="H26" s="58"/>
      <c r="I26" s="14"/>
    </row>
    <row r="27" spans="1:9" ht="18.75" x14ac:dyDescent="0.3">
      <c r="A27" s="56"/>
      <c r="B27" s="56"/>
      <c r="C27" s="57" t="s">
        <v>24</v>
      </c>
      <c r="D27" s="57"/>
      <c r="E27" s="58" t="s">
        <v>25</v>
      </c>
      <c r="F27" s="58"/>
      <c r="G27" s="58">
        <f>COUNTIF(G8:G18,"/")</f>
        <v>0</v>
      </c>
      <c r="H27" s="58"/>
      <c r="I27" s="14"/>
    </row>
    <row r="28" spans="1:9" ht="18.75" x14ac:dyDescent="0.3">
      <c r="A28" s="56"/>
      <c r="B28" s="56"/>
      <c r="C28" s="57" t="s">
        <v>26</v>
      </c>
      <c r="D28" s="57"/>
      <c r="E28" s="58" t="s">
        <v>9</v>
      </c>
      <c r="F28" s="58"/>
      <c r="G28" s="58">
        <f>COUNTIF(F8:F18,"/")</f>
        <v>0</v>
      </c>
      <c r="H28" s="58"/>
      <c r="I28" s="14"/>
    </row>
    <row r="29" spans="1:9" ht="18.75" x14ac:dyDescent="0.3">
      <c r="A29" s="56"/>
      <c r="B29" s="56"/>
      <c r="C29" s="57" t="s">
        <v>27</v>
      </c>
      <c r="D29" s="57"/>
      <c r="E29" s="58" t="s">
        <v>13</v>
      </c>
      <c r="F29" s="58"/>
      <c r="G29" s="58">
        <f>COUNTIF(E8:E18,"/")</f>
        <v>11</v>
      </c>
      <c r="H29" s="58"/>
      <c r="I29" s="14"/>
    </row>
  </sheetData>
  <mergeCells count="30">
    <mergeCell ref="C28:D28"/>
    <mergeCell ref="E28:F28"/>
    <mergeCell ref="G28:H28"/>
    <mergeCell ref="A19:F20"/>
    <mergeCell ref="G19:H19"/>
    <mergeCell ref="G20:H20"/>
    <mergeCell ref="A25:B29"/>
    <mergeCell ref="C25:D25"/>
    <mergeCell ref="E25:F25"/>
    <mergeCell ref="G25:H25"/>
    <mergeCell ref="C26:D26"/>
    <mergeCell ref="E26:F26"/>
    <mergeCell ref="C29:D29"/>
    <mergeCell ref="E29:F29"/>
    <mergeCell ref="G29:H29"/>
    <mergeCell ref="G26:H26"/>
    <mergeCell ref="C27:D27"/>
    <mergeCell ref="E27:F27"/>
    <mergeCell ref="G27:H27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sqref="A1:J1"/>
    </sheetView>
  </sheetViews>
  <sheetFormatPr defaultRowHeight="14.25" x14ac:dyDescent="0.2"/>
  <cols>
    <col min="2" max="2" width="12.25" customWidth="1"/>
    <col min="3" max="3" width="10.75" customWidth="1"/>
  </cols>
  <sheetData>
    <row r="1" spans="1:10" ht="18.75" x14ac:dyDescent="0.3">
      <c r="A1" s="87" t="s">
        <v>714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8.75" x14ac:dyDescent="0.3">
      <c r="A2" s="39" t="s">
        <v>699</v>
      </c>
      <c r="B2" s="39"/>
      <c r="C2" s="39"/>
      <c r="D2" s="39"/>
      <c r="E2" s="39"/>
      <c r="F2" s="39"/>
      <c r="G2" s="39"/>
      <c r="H2" s="39"/>
      <c r="I2" s="39"/>
    </row>
    <row r="3" spans="1:10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40" t="s">
        <v>2</v>
      </c>
      <c r="B5" s="43" t="s">
        <v>3</v>
      </c>
      <c r="C5" s="45" t="s">
        <v>4</v>
      </c>
      <c r="D5" s="47" t="s">
        <v>5</v>
      </c>
      <c r="E5" s="50" t="s">
        <v>6</v>
      </c>
      <c r="F5" s="51"/>
      <c r="G5" s="51"/>
      <c r="H5" s="52"/>
      <c r="I5" s="53" t="s">
        <v>7</v>
      </c>
    </row>
    <row r="6" spans="1:10" ht="18.75" x14ac:dyDescent="0.3">
      <c r="A6" s="41"/>
      <c r="B6" s="44"/>
      <c r="C6" s="46"/>
      <c r="D6" s="48"/>
      <c r="E6" s="53" t="s">
        <v>8</v>
      </c>
      <c r="F6" s="50" t="s">
        <v>9</v>
      </c>
      <c r="G6" s="51"/>
      <c r="H6" s="52"/>
      <c r="I6" s="54"/>
    </row>
    <row r="7" spans="1:10" ht="90.75" customHeight="1" x14ac:dyDescent="0.2">
      <c r="A7" s="42"/>
      <c r="B7" s="44"/>
      <c r="C7" s="46"/>
      <c r="D7" s="49"/>
      <c r="E7" s="55"/>
      <c r="F7" s="13" t="s">
        <v>10</v>
      </c>
      <c r="G7" s="13" t="s">
        <v>11</v>
      </c>
      <c r="H7" s="13" t="s">
        <v>12</v>
      </c>
      <c r="I7" s="55"/>
    </row>
    <row r="8" spans="1:10" ht="18.75" x14ac:dyDescent="0.3">
      <c r="A8" s="19">
        <v>1</v>
      </c>
      <c r="B8" s="73" t="s">
        <v>90</v>
      </c>
      <c r="C8" s="74" t="s">
        <v>537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9">
        <v>2</v>
      </c>
      <c r="B9" s="73" t="s">
        <v>538</v>
      </c>
      <c r="C9" s="74" t="s">
        <v>539</v>
      </c>
      <c r="D9" s="20"/>
      <c r="E9" s="16" t="str">
        <f t="shared" ref="E9:E36" si="0">IF(D9&lt;=14,"/",IF(D9&lt;=20,"",IF(D9&lt;=25,"",IF(D9&lt;=30,""))))</f>
        <v>/</v>
      </c>
      <c r="F9" s="16" t="str">
        <f t="shared" ref="F9:F36" si="1">IF(D9&lt;=14,"",IF(D9&lt;=20,"/",IF(D9&lt;=25,"",IF(D9&lt;=30,""))))</f>
        <v/>
      </c>
      <c r="G9" s="16" t="str">
        <f t="shared" ref="G9:G36" si="2">IF(D9&lt;=14,"",IF(D9&lt;=20,"",IF(D9&lt;=25,"/",IF(D9&lt;=30,""))))</f>
        <v/>
      </c>
      <c r="H9" s="16" t="str">
        <f t="shared" ref="H9:H36" si="3">IF(D9&lt;=14,"",IF(D9&lt;=20,"",IF(D9&lt;=25,"",IF(D9&lt;=30,"/"))))</f>
        <v/>
      </c>
      <c r="I9" s="16" t="str">
        <f t="shared" ref="I9:I36" si="4">IF(D9&gt;14,"ผ่าน","ไม่ผ่าน")</f>
        <v>ไม่ผ่าน</v>
      </c>
    </row>
    <row r="10" spans="1:10" ht="18.75" x14ac:dyDescent="0.3">
      <c r="A10" s="19">
        <v>3</v>
      </c>
      <c r="B10" s="75" t="s">
        <v>57</v>
      </c>
      <c r="C10" s="76" t="s">
        <v>540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9">
        <v>4</v>
      </c>
      <c r="B11" s="73" t="s">
        <v>541</v>
      </c>
      <c r="C11" s="74" t="s">
        <v>542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9">
        <v>5</v>
      </c>
      <c r="B12" s="75" t="s">
        <v>81</v>
      </c>
      <c r="C12" s="76" t="s">
        <v>545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9">
        <v>6</v>
      </c>
      <c r="B13" s="75" t="s">
        <v>546</v>
      </c>
      <c r="C13" s="76" t="s">
        <v>547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9">
        <v>7</v>
      </c>
      <c r="B14" s="75" t="s">
        <v>64</v>
      </c>
      <c r="C14" s="76" t="s">
        <v>548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9">
        <v>8</v>
      </c>
      <c r="B15" s="73" t="s">
        <v>549</v>
      </c>
      <c r="C15" s="74" t="s">
        <v>550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9">
        <v>9</v>
      </c>
      <c r="B16" s="75" t="s">
        <v>551</v>
      </c>
      <c r="C16" s="76" t="s">
        <v>552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9">
        <v>10</v>
      </c>
      <c r="B17" s="73" t="s">
        <v>543</v>
      </c>
      <c r="C17" s="74" t="s">
        <v>544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9">
        <v>11</v>
      </c>
      <c r="B18" s="75" t="s">
        <v>553</v>
      </c>
      <c r="C18" s="76" t="s">
        <v>554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9">
        <v>12</v>
      </c>
      <c r="B19" s="73" t="s">
        <v>555</v>
      </c>
      <c r="C19" s="74" t="s">
        <v>556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9">
        <v>13</v>
      </c>
      <c r="B20" s="73" t="s">
        <v>557</v>
      </c>
      <c r="C20" s="74" t="s">
        <v>558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9">
        <v>14</v>
      </c>
      <c r="B21" s="73" t="s">
        <v>559</v>
      </c>
      <c r="C21" s="74" t="s">
        <v>560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9">
        <v>15</v>
      </c>
      <c r="B22" s="75" t="s">
        <v>561</v>
      </c>
      <c r="C22" s="76" t="s">
        <v>562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9">
        <v>16</v>
      </c>
      <c r="B23" s="73" t="s">
        <v>563</v>
      </c>
      <c r="C23" s="74" t="s">
        <v>564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9">
        <v>17</v>
      </c>
      <c r="B24" s="73" t="s">
        <v>565</v>
      </c>
      <c r="C24" s="74" t="s">
        <v>566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9">
        <v>18</v>
      </c>
      <c r="B25" s="73" t="s">
        <v>88</v>
      </c>
      <c r="C25" s="74" t="s">
        <v>567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9">
        <v>19</v>
      </c>
      <c r="B26" s="73" t="s">
        <v>568</v>
      </c>
      <c r="C26" s="74" t="s">
        <v>303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9">
        <v>20</v>
      </c>
      <c r="B27" s="73" t="s">
        <v>569</v>
      </c>
      <c r="C27" s="74" t="s">
        <v>507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9">
        <v>21</v>
      </c>
      <c r="B28" s="73" t="s">
        <v>570</v>
      </c>
      <c r="C28" s="74" t="s">
        <v>571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9">
        <v>22</v>
      </c>
      <c r="B29" s="73" t="s">
        <v>703</v>
      </c>
      <c r="C29" s="74" t="s">
        <v>572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9">
        <v>23</v>
      </c>
      <c r="B30" s="77" t="s">
        <v>573</v>
      </c>
      <c r="C30" s="78" t="s">
        <v>34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9">
        <v>24</v>
      </c>
      <c r="B31" s="75" t="s">
        <v>574</v>
      </c>
      <c r="C31" s="76" t="s">
        <v>575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9">
        <v>25</v>
      </c>
      <c r="B32" s="75" t="s">
        <v>46</v>
      </c>
      <c r="C32" s="76" t="s">
        <v>576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9">
        <v>26</v>
      </c>
      <c r="B33" s="75" t="s">
        <v>577</v>
      </c>
      <c r="C33" s="76" t="s">
        <v>578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9">
        <v>27</v>
      </c>
      <c r="B34" s="75" t="s">
        <v>579</v>
      </c>
      <c r="C34" s="76" t="s">
        <v>580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9">
        <v>28</v>
      </c>
      <c r="B35" s="75" t="s">
        <v>581</v>
      </c>
      <c r="C35" s="76" t="s">
        <v>582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9">
        <v>29</v>
      </c>
      <c r="B36" s="75" t="s">
        <v>583</v>
      </c>
      <c r="C36" s="76" t="s">
        <v>584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2">
      <c r="A37" s="35"/>
      <c r="B37" s="36"/>
      <c r="C37" s="36"/>
      <c r="D37" s="37"/>
      <c r="E37" s="37"/>
      <c r="F37" s="37"/>
      <c r="G37" s="32" t="s">
        <v>9</v>
      </c>
      <c r="H37" s="33"/>
      <c r="I37" s="4">
        <f>COUNTIF(I8:I36,"ผ่าน")</f>
        <v>0</v>
      </c>
    </row>
    <row r="38" spans="1:9" ht="18.75" x14ac:dyDescent="0.2">
      <c r="A38" s="38"/>
      <c r="B38" s="36"/>
      <c r="C38" s="36"/>
      <c r="D38" s="36"/>
      <c r="E38" s="36"/>
      <c r="F38" s="36"/>
      <c r="G38" s="32" t="s">
        <v>13</v>
      </c>
      <c r="H38" s="33"/>
      <c r="I38" s="4">
        <f>COUNTIF(I8:I36,"ไม่ผ่าน")</f>
        <v>29</v>
      </c>
    </row>
    <row r="39" spans="1:9" ht="18.75" x14ac:dyDescent="0.3">
      <c r="A39" s="6" t="s">
        <v>14</v>
      </c>
      <c r="B39" s="5"/>
      <c r="C39" s="5"/>
      <c r="D39" s="7"/>
      <c r="E39" s="5"/>
      <c r="F39" s="5"/>
      <c r="G39" s="14"/>
      <c r="H39" s="14"/>
      <c r="I39" s="14"/>
    </row>
    <row r="40" spans="1:9" ht="18.75" x14ac:dyDescent="0.3">
      <c r="A40" s="5"/>
      <c r="B40" s="5"/>
      <c r="C40" s="2"/>
      <c r="D40" s="10"/>
      <c r="E40" s="11" t="s">
        <v>15</v>
      </c>
      <c r="F40" s="10"/>
      <c r="G40" s="2"/>
      <c r="H40" s="2"/>
      <c r="I40" s="14"/>
    </row>
    <row r="41" spans="1:9" ht="18.75" x14ac:dyDescent="0.3">
      <c r="A41" s="5"/>
      <c r="B41" s="5"/>
      <c r="C41" s="2"/>
      <c r="D41" s="10"/>
      <c r="E41" s="11" t="s">
        <v>16</v>
      </c>
      <c r="F41" s="10"/>
      <c r="G41" s="2"/>
      <c r="H41" s="2"/>
      <c r="I41" s="14"/>
    </row>
    <row r="42" spans="1:9" ht="18.75" x14ac:dyDescent="0.3">
      <c r="A42" s="5"/>
      <c r="B42" s="5"/>
      <c r="C42" s="2"/>
      <c r="D42" s="10"/>
      <c r="E42" s="11" t="s">
        <v>17</v>
      </c>
      <c r="F42" s="10"/>
      <c r="G42" s="2"/>
      <c r="H42" s="2"/>
      <c r="I42" s="14"/>
    </row>
    <row r="43" spans="1:9" ht="18.75" x14ac:dyDescent="0.3">
      <c r="A43" s="56" t="s">
        <v>18</v>
      </c>
      <c r="B43" s="56"/>
      <c r="C43" s="56" t="s">
        <v>19</v>
      </c>
      <c r="D43" s="56"/>
      <c r="E43" s="34" t="s">
        <v>20</v>
      </c>
      <c r="F43" s="34"/>
      <c r="G43" s="34" t="s">
        <v>21</v>
      </c>
      <c r="H43" s="34"/>
      <c r="I43" s="14"/>
    </row>
    <row r="44" spans="1:9" ht="18.75" x14ac:dyDescent="0.3">
      <c r="A44" s="56"/>
      <c r="B44" s="56"/>
      <c r="C44" s="57" t="s">
        <v>22</v>
      </c>
      <c r="D44" s="57"/>
      <c r="E44" s="58" t="s">
        <v>23</v>
      </c>
      <c r="F44" s="58"/>
      <c r="G44" s="58">
        <f>COUNTIF(H8:H36,"/")</f>
        <v>0</v>
      </c>
      <c r="H44" s="58"/>
      <c r="I44" s="14"/>
    </row>
    <row r="45" spans="1:9" ht="18.75" x14ac:dyDescent="0.3">
      <c r="A45" s="56"/>
      <c r="B45" s="56"/>
      <c r="C45" s="57" t="s">
        <v>24</v>
      </c>
      <c r="D45" s="57"/>
      <c r="E45" s="58" t="s">
        <v>25</v>
      </c>
      <c r="F45" s="58"/>
      <c r="G45" s="58">
        <f>COUNTIF(G8:G36,"/")</f>
        <v>0</v>
      </c>
      <c r="H45" s="58"/>
      <c r="I45" s="14"/>
    </row>
    <row r="46" spans="1:9" ht="18.75" x14ac:dyDescent="0.3">
      <c r="A46" s="56"/>
      <c r="B46" s="56"/>
      <c r="C46" s="57" t="s">
        <v>26</v>
      </c>
      <c r="D46" s="57"/>
      <c r="E46" s="58" t="s">
        <v>9</v>
      </c>
      <c r="F46" s="58"/>
      <c r="G46" s="58">
        <f>COUNTIF(F8:F36,"/")</f>
        <v>0</v>
      </c>
      <c r="H46" s="58"/>
      <c r="I46" s="14"/>
    </row>
    <row r="47" spans="1:9" ht="18.75" x14ac:dyDescent="0.3">
      <c r="A47" s="56"/>
      <c r="B47" s="56"/>
      <c r="C47" s="57" t="s">
        <v>27</v>
      </c>
      <c r="D47" s="57"/>
      <c r="E47" s="58" t="s">
        <v>13</v>
      </c>
      <c r="F47" s="58"/>
      <c r="G47" s="58">
        <f>COUNTIF(E8:E36,"/")</f>
        <v>29</v>
      </c>
      <c r="H47" s="58"/>
      <c r="I47" s="14"/>
    </row>
  </sheetData>
  <mergeCells count="30">
    <mergeCell ref="C46:D46"/>
    <mergeCell ref="E46:F46"/>
    <mergeCell ref="G46:H46"/>
    <mergeCell ref="A37:F38"/>
    <mergeCell ref="G37:H37"/>
    <mergeCell ref="G38:H38"/>
    <mergeCell ref="A43:B47"/>
    <mergeCell ref="C43:D43"/>
    <mergeCell ref="E43:F43"/>
    <mergeCell ref="G43:H43"/>
    <mergeCell ref="C44:D44"/>
    <mergeCell ref="E44:F44"/>
    <mergeCell ref="C47:D47"/>
    <mergeCell ref="E47:F47"/>
    <mergeCell ref="G47:H47"/>
    <mergeCell ref="G44:H44"/>
    <mergeCell ref="C45:D45"/>
    <mergeCell ref="E45:F45"/>
    <mergeCell ref="G45:H45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2022-01-19T14:54:05Z</dcterms:modified>
</cp:coreProperties>
</file>