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</workbook>
</file>

<file path=xl/calcChain.xml><?xml version="1.0" encoding="utf-8"?>
<calcChain xmlns="http://schemas.openxmlformats.org/spreadsheetml/2006/main">
  <c r="K30" i="10" l="1"/>
  <c r="L30" i="10" s="1"/>
  <c r="M30" i="10"/>
  <c r="O30" i="10"/>
  <c r="K31" i="10"/>
  <c r="M31" i="10" s="1"/>
  <c r="K32" i="10"/>
  <c r="L32" i="10" s="1"/>
  <c r="K33" i="10"/>
  <c r="M33" i="10" s="1"/>
  <c r="K34" i="10"/>
  <c r="L34" i="10" s="1"/>
  <c r="K35" i="10"/>
  <c r="M35" i="10" s="1"/>
  <c r="K36" i="10"/>
  <c r="L36" i="10" s="1"/>
  <c r="K37" i="10"/>
  <c r="M37" i="10" s="1"/>
  <c r="K38" i="10"/>
  <c r="L38" i="10" s="1"/>
  <c r="K39" i="10"/>
  <c r="M39" i="10" s="1"/>
  <c r="K40" i="10"/>
  <c r="L40" i="10" s="1"/>
  <c r="K41" i="10"/>
  <c r="M41" i="10" s="1"/>
  <c r="K42" i="10"/>
  <c r="L42" i="10" s="1"/>
  <c r="M42" i="10"/>
  <c r="O42" i="10"/>
  <c r="K9" i="5"/>
  <c r="L9" i="5"/>
  <c r="M9" i="5"/>
  <c r="N9" i="5"/>
  <c r="O9" i="5"/>
  <c r="P9" i="5"/>
  <c r="K10" i="5"/>
  <c r="M10" i="5" s="1"/>
  <c r="L10" i="5"/>
  <c r="O10" i="5"/>
  <c r="P10" i="5"/>
  <c r="K11" i="5"/>
  <c r="L11" i="5"/>
  <c r="M11" i="5"/>
  <c r="N11" i="5"/>
  <c r="O11" i="5"/>
  <c r="P11" i="5"/>
  <c r="K12" i="5"/>
  <c r="M12" i="5" s="1"/>
  <c r="L12" i="5"/>
  <c r="O12" i="5"/>
  <c r="P12" i="5"/>
  <c r="K13" i="5"/>
  <c r="L13" i="5"/>
  <c r="M13" i="5"/>
  <c r="N13" i="5"/>
  <c r="O13" i="5"/>
  <c r="P13" i="5"/>
  <c r="K50" i="3"/>
  <c r="L50" i="3" s="1"/>
  <c r="O50" i="3"/>
  <c r="K51" i="3"/>
  <c r="N51" i="3" s="1"/>
  <c r="M51" i="3"/>
  <c r="O51" i="3"/>
  <c r="K52" i="3"/>
  <c r="L52" i="3" s="1"/>
  <c r="P41" i="10" l="1"/>
  <c r="N40" i="10"/>
  <c r="O39" i="10"/>
  <c r="N38" i="10"/>
  <c r="O37" i="10"/>
  <c r="N36" i="10"/>
  <c r="O35" i="10"/>
  <c r="N34" i="10"/>
  <c r="O33" i="10"/>
  <c r="N32" i="10"/>
  <c r="O31" i="10"/>
  <c r="N42" i="10"/>
  <c r="L41" i="10"/>
  <c r="M40" i="10"/>
  <c r="L39" i="10"/>
  <c r="M38" i="10"/>
  <c r="L37" i="10"/>
  <c r="M36" i="10"/>
  <c r="L35" i="10"/>
  <c r="M34" i="10"/>
  <c r="L33" i="10"/>
  <c r="M32" i="10"/>
  <c r="L31" i="10"/>
  <c r="N30" i="10"/>
  <c r="O40" i="10"/>
  <c r="P39" i="10"/>
  <c r="O38" i="10"/>
  <c r="P37" i="10"/>
  <c r="O36" i="10"/>
  <c r="P35" i="10"/>
  <c r="O34" i="10"/>
  <c r="P33" i="10"/>
  <c r="O32" i="10"/>
  <c r="P31" i="10"/>
  <c r="P30" i="10"/>
  <c r="P42" i="10"/>
  <c r="N41" i="10"/>
  <c r="P40" i="10"/>
  <c r="N39" i="10"/>
  <c r="P38" i="10"/>
  <c r="N37" i="10"/>
  <c r="P36" i="10"/>
  <c r="N35" i="10"/>
  <c r="P34" i="10"/>
  <c r="N33" i="10"/>
  <c r="P32" i="10"/>
  <c r="N31" i="10"/>
  <c r="O41" i="10"/>
  <c r="N12" i="5"/>
  <c r="N10" i="5"/>
  <c r="O52" i="3"/>
  <c r="N52" i="3"/>
  <c r="P51" i="3"/>
  <c r="L51" i="3"/>
  <c r="N50" i="3"/>
  <c r="M52" i="3"/>
  <c r="M50" i="3"/>
  <c r="P52" i="3"/>
  <c r="P50" i="3"/>
  <c r="L35" i="11"/>
  <c r="K35" i="11"/>
  <c r="O35" i="11" s="1"/>
  <c r="K34" i="11"/>
  <c r="O34" i="11" s="1"/>
  <c r="N33" i="11"/>
  <c r="K33" i="11"/>
  <c r="O33" i="11" s="1"/>
  <c r="N32" i="11"/>
  <c r="M32" i="11"/>
  <c r="K32" i="11"/>
  <c r="O32" i="11" s="1"/>
  <c r="P31" i="11"/>
  <c r="N31" i="11"/>
  <c r="K31" i="11"/>
  <c r="O31" i="11" s="1"/>
  <c r="K30" i="11"/>
  <c r="O30" i="11" s="1"/>
  <c r="K29" i="11"/>
  <c r="O29" i="11" s="1"/>
  <c r="K28" i="11"/>
  <c r="O28" i="11" s="1"/>
  <c r="K27" i="11"/>
  <c r="O27" i="11" s="1"/>
  <c r="K26" i="11"/>
  <c r="O26" i="11" s="1"/>
  <c r="N25" i="11"/>
  <c r="K25" i="11"/>
  <c r="O25" i="11" s="1"/>
  <c r="N24" i="11"/>
  <c r="M24" i="11"/>
  <c r="K24" i="11"/>
  <c r="O24" i="11" s="1"/>
  <c r="P23" i="11"/>
  <c r="N23" i="11"/>
  <c r="K23" i="11"/>
  <c r="O23" i="11" s="1"/>
  <c r="K22" i="11"/>
  <c r="O22" i="11" s="1"/>
  <c r="K21" i="11"/>
  <c r="O21" i="11" s="1"/>
  <c r="K20" i="11"/>
  <c r="O20" i="11" s="1"/>
  <c r="K19" i="11"/>
  <c r="O19" i="11" s="1"/>
  <c r="K18" i="11"/>
  <c r="O18" i="11" s="1"/>
  <c r="N17" i="11"/>
  <c r="K17" i="11"/>
  <c r="O17" i="11" s="1"/>
  <c r="N16" i="11"/>
  <c r="M16" i="11"/>
  <c r="K16" i="11"/>
  <c r="O16" i="11" s="1"/>
  <c r="P15" i="11"/>
  <c r="N15" i="11"/>
  <c r="K15" i="11"/>
  <c r="O15" i="11" s="1"/>
  <c r="K14" i="11"/>
  <c r="O14" i="11" s="1"/>
  <c r="K13" i="11"/>
  <c r="O13" i="11" s="1"/>
  <c r="K12" i="11"/>
  <c r="O12" i="11" s="1"/>
  <c r="K11" i="11"/>
  <c r="O11" i="11" s="1"/>
  <c r="K10" i="11"/>
  <c r="O10" i="11" s="1"/>
  <c r="N9" i="11"/>
  <c r="K9" i="11"/>
  <c r="O9" i="11" s="1"/>
  <c r="N8" i="11"/>
  <c r="M8" i="11"/>
  <c r="K8" i="11"/>
  <c r="O8" i="11" s="1"/>
  <c r="K29" i="10"/>
  <c r="P29" i="10" s="1"/>
  <c r="K28" i="10"/>
  <c r="P28" i="10" s="1"/>
  <c r="K27" i="10"/>
  <c r="P27" i="10" s="1"/>
  <c r="K26" i="10"/>
  <c r="P26" i="10" s="1"/>
  <c r="K25" i="10"/>
  <c r="P25" i="10" s="1"/>
  <c r="K24" i="10"/>
  <c r="P24" i="10" s="1"/>
  <c r="K23" i="10"/>
  <c r="P23" i="10" s="1"/>
  <c r="K22" i="10"/>
  <c r="P22" i="10" s="1"/>
  <c r="K21" i="10"/>
  <c r="P21" i="10" s="1"/>
  <c r="K20" i="10"/>
  <c r="P20" i="10" s="1"/>
  <c r="K19" i="10"/>
  <c r="P19" i="10" s="1"/>
  <c r="K18" i="10"/>
  <c r="P18" i="10" s="1"/>
  <c r="K17" i="10"/>
  <c r="L17" i="10" s="1"/>
  <c r="K16" i="10"/>
  <c r="P16" i="10" s="1"/>
  <c r="K15" i="10"/>
  <c r="P15" i="10" s="1"/>
  <c r="K14" i="10"/>
  <c r="P14" i="10" s="1"/>
  <c r="K13" i="10"/>
  <c r="P13" i="10" s="1"/>
  <c r="N12" i="10"/>
  <c r="K12" i="10"/>
  <c r="P12" i="10" s="1"/>
  <c r="K11" i="10"/>
  <c r="O11" i="10" s="1"/>
  <c r="K10" i="10"/>
  <c r="P10" i="10" s="1"/>
  <c r="K9" i="10"/>
  <c r="L9" i="10" s="1"/>
  <c r="K8" i="10"/>
  <c r="P8" i="10" s="1"/>
  <c r="K36" i="9"/>
  <c r="N36" i="9" s="1"/>
  <c r="K35" i="9"/>
  <c r="P35" i="9" s="1"/>
  <c r="K34" i="9"/>
  <c r="N34" i="9" s="1"/>
  <c r="M33" i="9"/>
  <c r="K33" i="9"/>
  <c r="P33" i="9" s="1"/>
  <c r="K32" i="9"/>
  <c r="N32" i="9" s="1"/>
  <c r="K31" i="9"/>
  <c r="P31" i="9" s="1"/>
  <c r="K30" i="9"/>
  <c r="N30" i="9" s="1"/>
  <c r="K29" i="9"/>
  <c r="P29" i="9" s="1"/>
  <c r="K28" i="9"/>
  <c r="N28" i="9" s="1"/>
  <c r="K27" i="9"/>
  <c r="P27" i="9" s="1"/>
  <c r="K26" i="9"/>
  <c r="N26" i="9" s="1"/>
  <c r="M25" i="9"/>
  <c r="K25" i="9"/>
  <c r="P25" i="9" s="1"/>
  <c r="K24" i="9"/>
  <c r="N24" i="9" s="1"/>
  <c r="K23" i="9"/>
  <c r="P23" i="9" s="1"/>
  <c r="K22" i="9"/>
  <c r="K21" i="9"/>
  <c r="P21" i="9" s="1"/>
  <c r="K20" i="9"/>
  <c r="K19" i="9"/>
  <c r="P19" i="9" s="1"/>
  <c r="K18" i="9"/>
  <c r="K17" i="9"/>
  <c r="P17" i="9" s="1"/>
  <c r="K16" i="9"/>
  <c r="K15" i="9"/>
  <c r="P15" i="9" s="1"/>
  <c r="K14" i="9"/>
  <c r="K13" i="9"/>
  <c r="P13" i="9" s="1"/>
  <c r="K12" i="9"/>
  <c r="K11" i="9"/>
  <c r="P11" i="9" s="1"/>
  <c r="K10" i="9"/>
  <c r="K9" i="9"/>
  <c r="P9" i="9" s="1"/>
  <c r="K8" i="9"/>
  <c r="K18" i="8"/>
  <c r="O18" i="8" s="1"/>
  <c r="N17" i="8"/>
  <c r="K17" i="8"/>
  <c r="P17" i="8" s="1"/>
  <c r="P16" i="8"/>
  <c r="O16" i="8"/>
  <c r="K16" i="8"/>
  <c r="K15" i="8"/>
  <c r="P15" i="8" s="1"/>
  <c r="K14" i="8"/>
  <c r="P14" i="8" s="1"/>
  <c r="N13" i="8"/>
  <c r="K13" i="8"/>
  <c r="P13" i="8" s="1"/>
  <c r="K12" i="8"/>
  <c r="P12" i="8" s="1"/>
  <c r="N11" i="8"/>
  <c r="K11" i="8"/>
  <c r="P11" i="8" s="1"/>
  <c r="P10" i="8"/>
  <c r="K10" i="8"/>
  <c r="L10" i="8" s="1"/>
  <c r="K9" i="8"/>
  <c r="P9" i="8" s="1"/>
  <c r="P8" i="8"/>
  <c r="K8" i="8"/>
  <c r="O8" i="8" s="1"/>
  <c r="K45" i="7"/>
  <c r="P45" i="7" s="1"/>
  <c r="K44" i="7"/>
  <c r="P44" i="7" s="1"/>
  <c r="K43" i="7"/>
  <c r="P43" i="7" s="1"/>
  <c r="K42" i="7"/>
  <c r="P42" i="7" s="1"/>
  <c r="K41" i="7"/>
  <c r="P41" i="7" s="1"/>
  <c r="K40" i="7"/>
  <c r="P40" i="7" s="1"/>
  <c r="K39" i="7"/>
  <c r="P39" i="7" s="1"/>
  <c r="K38" i="7"/>
  <c r="P38" i="7" s="1"/>
  <c r="K37" i="7"/>
  <c r="O37" i="7" s="1"/>
  <c r="K36" i="7"/>
  <c r="P36" i="7" s="1"/>
  <c r="K35" i="7"/>
  <c r="L35" i="7" s="1"/>
  <c r="K34" i="7"/>
  <c r="P34" i="7" s="1"/>
  <c r="K33" i="7"/>
  <c r="P33" i="7" s="1"/>
  <c r="K32" i="7"/>
  <c r="P32" i="7" s="1"/>
  <c r="K31" i="7"/>
  <c r="P31" i="7" s="1"/>
  <c r="K30" i="7"/>
  <c r="P30" i="7" s="1"/>
  <c r="K29" i="7"/>
  <c r="P29" i="7" s="1"/>
  <c r="K28" i="7"/>
  <c r="P28" i="7" s="1"/>
  <c r="K27" i="7"/>
  <c r="O27" i="7" s="1"/>
  <c r="K26" i="7"/>
  <c r="P26" i="7" s="1"/>
  <c r="K25" i="7"/>
  <c r="N25" i="7" s="1"/>
  <c r="K24" i="7"/>
  <c r="P24" i="7" s="1"/>
  <c r="K23" i="7"/>
  <c r="P23" i="7" s="1"/>
  <c r="K22" i="7"/>
  <c r="P22" i="7" s="1"/>
  <c r="K21" i="7"/>
  <c r="P21" i="7" s="1"/>
  <c r="K20" i="7"/>
  <c r="P20" i="7" s="1"/>
  <c r="K19" i="7"/>
  <c r="N19" i="7" s="1"/>
  <c r="M18" i="7"/>
  <c r="K18" i="7"/>
  <c r="P18" i="7" s="1"/>
  <c r="K17" i="7"/>
  <c r="O17" i="7" s="1"/>
  <c r="K16" i="7"/>
  <c r="P16" i="7" s="1"/>
  <c r="K15" i="7"/>
  <c r="N15" i="7" s="1"/>
  <c r="K14" i="7"/>
  <c r="P14" i="7" s="1"/>
  <c r="K13" i="7"/>
  <c r="O13" i="7" s="1"/>
  <c r="K12" i="7"/>
  <c r="P12" i="7" s="1"/>
  <c r="K11" i="7"/>
  <c r="N11" i="7" s="1"/>
  <c r="M10" i="7"/>
  <c r="K10" i="7"/>
  <c r="P10" i="7" s="1"/>
  <c r="K9" i="7"/>
  <c r="L9" i="7" s="1"/>
  <c r="K8" i="7"/>
  <c r="P8" i="7" s="1"/>
  <c r="K44" i="6"/>
  <c r="O44" i="6" s="1"/>
  <c r="P43" i="6"/>
  <c r="K43" i="6"/>
  <c r="O43" i="6" s="1"/>
  <c r="K42" i="6"/>
  <c r="O42" i="6" s="1"/>
  <c r="K41" i="6"/>
  <c r="O41" i="6" s="1"/>
  <c r="K40" i="6"/>
  <c r="O40" i="6" s="1"/>
  <c r="K39" i="6"/>
  <c r="O39" i="6" s="1"/>
  <c r="K38" i="6"/>
  <c r="O38" i="6" s="1"/>
  <c r="K37" i="6"/>
  <c r="O37" i="6" s="1"/>
  <c r="K36" i="6"/>
  <c r="O36" i="6" s="1"/>
  <c r="K35" i="6"/>
  <c r="O35" i="6" s="1"/>
  <c r="K34" i="6"/>
  <c r="O34" i="6" s="1"/>
  <c r="K33" i="6"/>
  <c r="O33" i="6" s="1"/>
  <c r="K32" i="6"/>
  <c r="O32" i="6" s="1"/>
  <c r="K31" i="6"/>
  <c r="O31" i="6" s="1"/>
  <c r="K30" i="6"/>
  <c r="O30" i="6" s="1"/>
  <c r="K29" i="6"/>
  <c r="O29" i="6" s="1"/>
  <c r="K28" i="6"/>
  <c r="O28" i="6" s="1"/>
  <c r="K27" i="6"/>
  <c r="O27" i="6" s="1"/>
  <c r="K26" i="6"/>
  <c r="O26" i="6" s="1"/>
  <c r="K25" i="6"/>
  <c r="O25" i="6" s="1"/>
  <c r="K24" i="6"/>
  <c r="O24" i="6" s="1"/>
  <c r="K23" i="6"/>
  <c r="O23" i="6" s="1"/>
  <c r="K22" i="6"/>
  <c r="O22" i="6" s="1"/>
  <c r="K21" i="6"/>
  <c r="O21" i="6" s="1"/>
  <c r="K20" i="6"/>
  <c r="O20" i="6" s="1"/>
  <c r="K19" i="6"/>
  <c r="O19" i="6" s="1"/>
  <c r="K18" i="6"/>
  <c r="O18" i="6" s="1"/>
  <c r="K17" i="6"/>
  <c r="O17" i="6" s="1"/>
  <c r="K16" i="6"/>
  <c r="O16" i="6" s="1"/>
  <c r="K15" i="6"/>
  <c r="O15" i="6" s="1"/>
  <c r="K14" i="6"/>
  <c r="O14" i="6" s="1"/>
  <c r="K13" i="6"/>
  <c r="O13" i="6" s="1"/>
  <c r="K12" i="6"/>
  <c r="O12" i="6" s="1"/>
  <c r="K11" i="6"/>
  <c r="O11" i="6" s="1"/>
  <c r="K10" i="6"/>
  <c r="O10" i="6" s="1"/>
  <c r="K9" i="6"/>
  <c r="O9" i="6" s="1"/>
  <c r="K8" i="6"/>
  <c r="O8" i="6" s="1"/>
  <c r="K8" i="5"/>
  <c r="P8" i="5" s="1"/>
  <c r="K48" i="4"/>
  <c r="O48" i="4" s="1"/>
  <c r="K47" i="4"/>
  <c r="O47" i="4" s="1"/>
  <c r="K46" i="4"/>
  <c r="O46" i="4" s="1"/>
  <c r="K45" i="4"/>
  <c r="O45" i="4" s="1"/>
  <c r="N44" i="4"/>
  <c r="M44" i="4"/>
  <c r="L44" i="4"/>
  <c r="K44" i="4"/>
  <c r="O44" i="4" s="1"/>
  <c r="P43" i="4"/>
  <c r="N43" i="4"/>
  <c r="L43" i="4"/>
  <c r="K43" i="4"/>
  <c r="O43" i="4" s="1"/>
  <c r="K42" i="4"/>
  <c r="O42" i="4" s="1"/>
  <c r="N41" i="4"/>
  <c r="K41" i="4"/>
  <c r="O41" i="4" s="1"/>
  <c r="K40" i="4"/>
  <c r="O40" i="4" s="1"/>
  <c r="K39" i="4"/>
  <c r="O39" i="4" s="1"/>
  <c r="K38" i="4"/>
  <c r="O38" i="4" s="1"/>
  <c r="K37" i="4"/>
  <c r="O37" i="4" s="1"/>
  <c r="N36" i="4"/>
  <c r="M36" i="4"/>
  <c r="L36" i="4"/>
  <c r="K36" i="4"/>
  <c r="O36" i="4" s="1"/>
  <c r="P35" i="4"/>
  <c r="N35" i="4"/>
  <c r="L35" i="4"/>
  <c r="K35" i="4"/>
  <c r="O35" i="4" s="1"/>
  <c r="K34" i="4"/>
  <c r="O34" i="4" s="1"/>
  <c r="N33" i="4"/>
  <c r="K33" i="4"/>
  <c r="O33" i="4" s="1"/>
  <c r="K32" i="4"/>
  <c r="O32" i="4" s="1"/>
  <c r="K31" i="4"/>
  <c r="O31" i="4" s="1"/>
  <c r="K30" i="4"/>
  <c r="O30" i="4" s="1"/>
  <c r="K29" i="4"/>
  <c r="O29" i="4" s="1"/>
  <c r="N28" i="4"/>
  <c r="M28" i="4"/>
  <c r="L28" i="4"/>
  <c r="K28" i="4"/>
  <c r="O28" i="4" s="1"/>
  <c r="N27" i="4"/>
  <c r="L27" i="4"/>
  <c r="K27" i="4"/>
  <c r="O27" i="4" s="1"/>
  <c r="K26" i="4"/>
  <c r="O26" i="4" s="1"/>
  <c r="N25" i="4"/>
  <c r="K25" i="4"/>
  <c r="O25" i="4" s="1"/>
  <c r="K24" i="4"/>
  <c r="O24" i="4" s="1"/>
  <c r="K23" i="4"/>
  <c r="O23" i="4" s="1"/>
  <c r="K22" i="4"/>
  <c r="O22" i="4" s="1"/>
  <c r="K21" i="4"/>
  <c r="O21" i="4" s="1"/>
  <c r="L20" i="4"/>
  <c r="K20" i="4"/>
  <c r="O20" i="4" s="1"/>
  <c r="L19" i="4"/>
  <c r="K19" i="4"/>
  <c r="O19" i="4" s="1"/>
  <c r="K18" i="4"/>
  <c r="O18" i="4" s="1"/>
  <c r="N17" i="4"/>
  <c r="K17" i="4"/>
  <c r="O17" i="4" s="1"/>
  <c r="K16" i="4"/>
  <c r="O16" i="4" s="1"/>
  <c r="P15" i="4"/>
  <c r="K15" i="4"/>
  <c r="O15" i="4" s="1"/>
  <c r="K14" i="4"/>
  <c r="O14" i="4" s="1"/>
  <c r="K13" i="4"/>
  <c r="O13" i="4" s="1"/>
  <c r="K12" i="4"/>
  <c r="O12" i="4" s="1"/>
  <c r="K11" i="4"/>
  <c r="O11" i="4" s="1"/>
  <c r="K10" i="4"/>
  <c r="O10" i="4" s="1"/>
  <c r="K9" i="4"/>
  <c r="O9" i="4" s="1"/>
  <c r="K8" i="4"/>
  <c r="O8" i="4" s="1"/>
  <c r="K49" i="3"/>
  <c r="P49" i="3" s="1"/>
  <c r="N48" i="3"/>
  <c r="M48" i="3"/>
  <c r="K48" i="3"/>
  <c r="P48" i="3" s="1"/>
  <c r="K47" i="3"/>
  <c r="P47" i="3" s="1"/>
  <c r="M46" i="3"/>
  <c r="K46" i="3"/>
  <c r="P46" i="3" s="1"/>
  <c r="K45" i="3"/>
  <c r="L45" i="3" s="1"/>
  <c r="M44" i="3"/>
  <c r="K44" i="3"/>
  <c r="P44" i="3" s="1"/>
  <c r="K43" i="3"/>
  <c r="O43" i="3" s="1"/>
  <c r="M42" i="3"/>
  <c r="K42" i="3"/>
  <c r="P42" i="3" s="1"/>
  <c r="K41" i="3"/>
  <c r="O41" i="3" s="1"/>
  <c r="M40" i="3"/>
  <c r="K40" i="3"/>
  <c r="P40" i="3" s="1"/>
  <c r="O39" i="3"/>
  <c r="K39" i="3"/>
  <c r="N38" i="3"/>
  <c r="M38" i="3"/>
  <c r="K38" i="3"/>
  <c r="P38" i="3" s="1"/>
  <c r="K37" i="3"/>
  <c r="O37" i="3" s="1"/>
  <c r="N36" i="3"/>
  <c r="M36" i="3"/>
  <c r="K36" i="3"/>
  <c r="P36" i="3" s="1"/>
  <c r="K35" i="3"/>
  <c r="O35" i="3" s="1"/>
  <c r="N34" i="3"/>
  <c r="M34" i="3"/>
  <c r="K34" i="3"/>
  <c r="P34" i="3" s="1"/>
  <c r="P33" i="3"/>
  <c r="K33" i="3"/>
  <c r="O33" i="3" s="1"/>
  <c r="K32" i="3"/>
  <c r="P32" i="3" s="1"/>
  <c r="K31" i="3"/>
  <c r="P31" i="3" s="1"/>
  <c r="N30" i="3"/>
  <c r="M30" i="3"/>
  <c r="K30" i="3"/>
  <c r="P30" i="3" s="1"/>
  <c r="O29" i="3"/>
  <c r="L29" i="3"/>
  <c r="K29" i="3"/>
  <c r="P29" i="3" s="1"/>
  <c r="M28" i="3"/>
  <c r="K28" i="3"/>
  <c r="P28" i="3" s="1"/>
  <c r="K27" i="3"/>
  <c r="P27" i="3" s="1"/>
  <c r="M26" i="3"/>
  <c r="K26" i="3"/>
  <c r="P26" i="3" s="1"/>
  <c r="P25" i="3"/>
  <c r="K25" i="3"/>
  <c r="N24" i="3"/>
  <c r="M24" i="3"/>
  <c r="K24" i="3"/>
  <c r="P24" i="3" s="1"/>
  <c r="O23" i="3"/>
  <c r="L23" i="3"/>
  <c r="K23" i="3"/>
  <c r="P23" i="3" s="1"/>
  <c r="M22" i="3"/>
  <c r="K22" i="3"/>
  <c r="P22" i="3" s="1"/>
  <c r="K21" i="3"/>
  <c r="P21" i="3" s="1"/>
  <c r="N20" i="3"/>
  <c r="M20" i="3"/>
  <c r="K20" i="3"/>
  <c r="P20" i="3" s="1"/>
  <c r="K19" i="3"/>
  <c r="O19" i="3" s="1"/>
  <c r="N18" i="3"/>
  <c r="M18" i="3"/>
  <c r="K18" i="3"/>
  <c r="P18" i="3" s="1"/>
  <c r="P17" i="3"/>
  <c r="K17" i="3"/>
  <c r="O17" i="3" s="1"/>
  <c r="K16" i="3"/>
  <c r="P16" i="3" s="1"/>
  <c r="K15" i="3"/>
  <c r="P15" i="3" s="1"/>
  <c r="N14" i="3"/>
  <c r="M14" i="3"/>
  <c r="K14" i="3"/>
  <c r="P14" i="3" s="1"/>
  <c r="O13" i="3"/>
  <c r="L13" i="3"/>
  <c r="K13" i="3"/>
  <c r="P13" i="3" s="1"/>
  <c r="M12" i="3"/>
  <c r="K12" i="3"/>
  <c r="P12" i="3" s="1"/>
  <c r="K11" i="3"/>
  <c r="O11" i="3" s="1"/>
  <c r="M10" i="3"/>
  <c r="K10" i="3"/>
  <c r="P10" i="3" s="1"/>
  <c r="P9" i="3"/>
  <c r="K9" i="3"/>
  <c r="O9" i="3" s="1"/>
  <c r="N8" i="3"/>
  <c r="M8" i="3"/>
  <c r="K8" i="3"/>
  <c r="P8" i="3" s="1"/>
  <c r="M51" i="2"/>
  <c r="K51" i="2"/>
  <c r="P51" i="2" s="1"/>
  <c r="K50" i="2"/>
  <c r="N50" i="2" s="1"/>
  <c r="K49" i="2"/>
  <c r="P49" i="2" s="1"/>
  <c r="K48" i="2"/>
  <c r="N48" i="2" s="1"/>
  <c r="K47" i="2"/>
  <c r="P47" i="2" s="1"/>
  <c r="K46" i="2"/>
  <c r="N46" i="2" s="1"/>
  <c r="K45" i="2"/>
  <c r="P45" i="2" s="1"/>
  <c r="K44" i="2"/>
  <c r="N44" i="2" s="1"/>
  <c r="M43" i="2"/>
  <c r="K43" i="2"/>
  <c r="P43" i="2" s="1"/>
  <c r="K42" i="2"/>
  <c r="N42" i="2" s="1"/>
  <c r="K41" i="2"/>
  <c r="P41" i="2" s="1"/>
  <c r="K40" i="2"/>
  <c r="N40" i="2" s="1"/>
  <c r="K39" i="2"/>
  <c r="P39" i="2" s="1"/>
  <c r="K38" i="2"/>
  <c r="N38" i="2" s="1"/>
  <c r="M37" i="2"/>
  <c r="K37" i="2"/>
  <c r="P37" i="2" s="1"/>
  <c r="K36" i="2"/>
  <c r="N36" i="2" s="1"/>
  <c r="M35" i="2"/>
  <c r="K35" i="2"/>
  <c r="P35" i="2" s="1"/>
  <c r="K34" i="2"/>
  <c r="N34" i="2" s="1"/>
  <c r="K33" i="2"/>
  <c r="P33" i="2" s="1"/>
  <c r="K32" i="2"/>
  <c r="N32" i="2" s="1"/>
  <c r="K31" i="2"/>
  <c r="P31" i="2" s="1"/>
  <c r="K30" i="2"/>
  <c r="N30" i="2" s="1"/>
  <c r="M29" i="2"/>
  <c r="K29" i="2"/>
  <c r="P29" i="2" s="1"/>
  <c r="K28" i="2"/>
  <c r="N28" i="2" s="1"/>
  <c r="M27" i="2"/>
  <c r="K27" i="2"/>
  <c r="P27" i="2" s="1"/>
  <c r="K26" i="2"/>
  <c r="N26" i="2" s="1"/>
  <c r="K25" i="2"/>
  <c r="P25" i="2" s="1"/>
  <c r="K24" i="2"/>
  <c r="N24" i="2" s="1"/>
  <c r="K23" i="2"/>
  <c r="P23" i="2" s="1"/>
  <c r="K22" i="2"/>
  <c r="N22" i="2" s="1"/>
  <c r="M21" i="2"/>
  <c r="K21" i="2"/>
  <c r="P21" i="2" s="1"/>
  <c r="K20" i="2"/>
  <c r="N20" i="2" s="1"/>
  <c r="M19" i="2"/>
  <c r="K19" i="2"/>
  <c r="P19" i="2" s="1"/>
  <c r="K18" i="2"/>
  <c r="N18" i="2" s="1"/>
  <c r="K17" i="2"/>
  <c r="P17" i="2" s="1"/>
  <c r="K16" i="2"/>
  <c r="N16" i="2" s="1"/>
  <c r="K15" i="2"/>
  <c r="P15" i="2" s="1"/>
  <c r="K14" i="2"/>
  <c r="N14" i="2" s="1"/>
  <c r="M13" i="2"/>
  <c r="K13" i="2"/>
  <c r="P13" i="2" s="1"/>
  <c r="K12" i="2"/>
  <c r="N12" i="2" s="1"/>
  <c r="M11" i="2"/>
  <c r="K11" i="2"/>
  <c r="P11" i="2" s="1"/>
  <c r="K10" i="2"/>
  <c r="N10" i="2" s="1"/>
  <c r="K9" i="2"/>
  <c r="P9" i="2" s="1"/>
  <c r="K8" i="2"/>
  <c r="N8" i="2" s="1"/>
  <c r="K18" i="1"/>
  <c r="L18" i="1" s="1"/>
  <c r="O18" i="1"/>
  <c r="K19" i="1"/>
  <c r="N19" i="1" s="1"/>
  <c r="M19" i="1"/>
  <c r="O19" i="1"/>
  <c r="K20" i="1"/>
  <c r="L20" i="1" s="1"/>
  <c r="K21" i="1"/>
  <c r="N21" i="1" s="1"/>
  <c r="M21" i="1"/>
  <c r="O21" i="1"/>
  <c r="K22" i="1"/>
  <c r="L22" i="1" s="1"/>
  <c r="O22" i="1"/>
  <c r="K23" i="1"/>
  <c r="N23" i="1" s="1"/>
  <c r="M23" i="1"/>
  <c r="K24" i="1"/>
  <c r="L24" i="1" s="1"/>
  <c r="O24" i="1"/>
  <c r="K25" i="1"/>
  <c r="N25" i="1" s="1"/>
  <c r="M25" i="1"/>
  <c r="K26" i="1"/>
  <c r="L26" i="1" s="1"/>
  <c r="O26" i="1"/>
  <c r="K27" i="1"/>
  <c r="N27" i="1" s="1"/>
  <c r="M27" i="1"/>
  <c r="K28" i="1"/>
  <c r="O28" i="1" s="1"/>
  <c r="K29" i="1"/>
  <c r="N29" i="1" s="1"/>
  <c r="M29" i="1"/>
  <c r="K30" i="1"/>
  <c r="L30" i="1" s="1"/>
  <c r="K31" i="1"/>
  <c r="N31" i="1" s="1"/>
  <c r="M31" i="1"/>
  <c r="K32" i="1"/>
  <c r="L32" i="1" s="1"/>
  <c r="K33" i="1"/>
  <c r="N33" i="1" s="1"/>
  <c r="M33" i="1"/>
  <c r="K34" i="1"/>
  <c r="L34" i="1" s="1"/>
  <c r="K35" i="1"/>
  <c r="N35" i="1" s="1"/>
  <c r="M35" i="1"/>
  <c r="K36" i="1"/>
  <c r="L36" i="1" s="1"/>
  <c r="K37" i="1"/>
  <c r="N37" i="1" s="1"/>
  <c r="M37" i="1"/>
  <c r="K38" i="1"/>
  <c r="L38" i="1" s="1"/>
  <c r="K39" i="1"/>
  <c r="N39" i="1" s="1"/>
  <c r="M39" i="1"/>
  <c r="K40" i="1"/>
  <c r="O40" i="1" s="1"/>
  <c r="K41" i="1"/>
  <c r="N41" i="1" s="1"/>
  <c r="M41" i="1"/>
  <c r="K42" i="1"/>
  <c r="L42" i="1" s="1"/>
  <c r="K43" i="1"/>
  <c r="N43" i="1" s="1"/>
  <c r="M43" i="1"/>
  <c r="K44" i="1"/>
  <c r="L44" i="1" s="1"/>
  <c r="K45" i="1"/>
  <c r="N45" i="1" s="1"/>
  <c r="M45" i="1"/>
  <c r="K46" i="1"/>
  <c r="L46" i="1" s="1"/>
  <c r="K47" i="1"/>
  <c r="N47" i="1" s="1"/>
  <c r="M47" i="1"/>
  <c r="L11" i="11" l="1"/>
  <c r="L19" i="11"/>
  <c r="L10" i="11"/>
  <c r="L26" i="11"/>
  <c r="L34" i="11"/>
  <c r="L27" i="11"/>
  <c r="L18" i="11"/>
  <c r="L8" i="11"/>
  <c r="L9" i="11"/>
  <c r="M10" i="11"/>
  <c r="L12" i="11"/>
  <c r="L15" i="11"/>
  <c r="L16" i="11"/>
  <c r="L17" i="11"/>
  <c r="M18" i="11"/>
  <c r="L20" i="11"/>
  <c r="L23" i="11"/>
  <c r="L24" i="11"/>
  <c r="L25" i="11"/>
  <c r="M26" i="11"/>
  <c r="L28" i="11"/>
  <c r="L31" i="11"/>
  <c r="L32" i="11"/>
  <c r="L33" i="11"/>
  <c r="M34" i="11"/>
  <c r="N8" i="10"/>
  <c r="M22" i="7"/>
  <c r="M14" i="7"/>
  <c r="N8" i="6"/>
  <c r="L11" i="6"/>
  <c r="P27" i="6"/>
  <c r="P11" i="6"/>
  <c r="P35" i="6"/>
  <c r="N12" i="6"/>
  <c r="P19" i="6"/>
  <c r="P23" i="4"/>
  <c r="P31" i="4"/>
  <c r="P39" i="4"/>
  <c r="P47" i="4"/>
  <c r="L11" i="4"/>
  <c r="L12" i="4"/>
  <c r="L8" i="4"/>
  <c r="N11" i="4"/>
  <c r="M12" i="4"/>
  <c r="L16" i="4"/>
  <c r="N19" i="4"/>
  <c r="M20" i="4"/>
  <c r="L24" i="4"/>
  <c r="L32" i="4"/>
  <c r="L40" i="4"/>
  <c r="L48" i="4"/>
  <c r="N9" i="4"/>
  <c r="N8" i="4"/>
  <c r="M10" i="4"/>
  <c r="P11" i="4"/>
  <c r="N12" i="4"/>
  <c r="L15" i="4"/>
  <c r="N16" i="4"/>
  <c r="M18" i="4"/>
  <c r="P19" i="4"/>
  <c r="N20" i="4"/>
  <c r="L23" i="4"/>
  <c r="N24" i="4"/>
  <c r="M26" i="4"/>
  <c r="P27" i="4"/>
  <c r="L31" i="4"/>
  <c r="N32" i="4"/>
  <c r="M34" i="4"/>
  <c r="L39" i="4"/>
  <c r="N40" i="4"/>
  <c r="M42" i="4"/>
  <c r="L47" i="4"/>
  <c r="N48" i="4"/>
  <c r="N14" i="10"/>
  <c r="N18" i="10"/>
  <c r="N24" i="10"/>
  <c r="N10" i="10"/>
  <c r="M14" i="10"/>
  <c r="M16" i="10"/>
  <c r="M18" i="10"/>
  <c r="M20" i="10"/>
  <c r="M22" i="10"/>
  <c r="M24" i="10"/>
  <c r="M26" i="10"/>
  <c r="M28" i="10"/>
  <c r="N16" i="10"/>
  <c r="N20" i="10"/>
  <c r="N22" i="10"/>
  <c r="N26" i="10"/>
  <c r="N28" i="10"/>
  <c r="M17" i="9"/>
  <c r="M11" i="9"/>
  <c r="M27" i="9"/>
  <c r="M9" i="9"/>
  <c r="M19" i="9"/>
  <c r="M35" i="9"/>
  <c r="M8" i="7"/>
  <c r="M16" i="7"/>
  <c r="M24" i="7"/>
  <c r="M12" i="7"/>
  <c r="M20" i="7"/>
  <c r="L15" i="6"/>
  <c r="L16" i="6"/>
  <c r="N21" i="6"/>
  <c r="L23" i="6"/>
  <c r="L24" i="6"/>
  <c r="N29" i="6"/>
  <c r="L31" i="6"/>
  <c r="L32" i="6"/>
  <c r="N37" i="6"/>
  <c r="L39" i="6"/>
  <c r="L40" i="6"/>
  <c r="L8" i="6"/>
  <c r="L20" i="6"/>
  <c r="N31" i="6"/>
  <c r="M32" i="6"/>
  <c r="L36" i="6"/>
  <c r="N39" i="6"/>
  <c r="M40" i="6"/>
  <c r="L44" i="6"/>
  <c r="N15" i="6"/>
  <c r="M16" i="6"/>
  <c r="N23" i="6"/>
  <c r="M24" i="6"/>
  <c r="L28" i="6"/>
  <c r="M8" i="6"/>
  <c r="L12" i="6"/>
  <c r="M14" i="6"/>
  <c r="P15" i="6"/>
  <c r="N16" i="6"/>
  <c r="L19" i="6"/>
  <c r="N20" i="6"/>
  <c r="M22" i="6"/>
  <c r="P23" i="6"/>
  <c r="N24" i="6"/>
  <c r="L27" i="6"/>
  <c r="N28" i="6"/>
  <c r="M30" i="6"/>
  <c r="P31" i="6"/>
  <c r="N32" i="6"/>
  <c r="L35" i="6"/>
  <c r="N36" i="6"/>
  <c r="M38" i="6"/>
  <c r="P39" i="6"/>
  <c r="N40" i="6"/>
  <c r="L43" i="6"/>
  <c r="N44" i="6"/>
  <c r="P22" i="11"/>
  <c r="P8" i="11"/>
  <c r="P9" i="11"/>
  <c r="N10" i="11"/>
  <c r="N11" i="11"/>
  <c r="M12" i="11"/>
  <c r="L13" i="11"/>
  <c r="L14" i="11"/>
  <c r="P16" i="11"/>
  <c r="P17" i="11"/>
  <c r="N18" i="11"/>
  <c r="N19" i="11"/>
  <c r="M20" i="11"/>
  <c r="L21" i="11"/>
  <c r="L22" i="11"/>
  <c r="P24" i="11"/>
  <c r="P25" i="11"/>
  <c r="N26" i="11"/>
  <c r="N27" i="11"/>
  <c r="M28" i="11"/>
  <c r="L29" i="11"/>
  <c r="L30" i="11"/>
  <c r="P32" i="11"/>
  <c r="P33" i="11"/>
  <c r="N34" i="11"/>
  <c r="N35" i="11"/>
  <c r="G45" i="11"/>
  <c r="P10" i="11"/>
  <c r="P11" i="11"/>
  <c r="N12" i="11"/>
  <c r="N13" i="11"/>
  <c r="M14" i="11"/>
  <c r="P18" i="11"/>
  <c r="P19" i="11"/>
  <c r="N20" i="11"/>
  <c r="N21" i="11"/>
  <c r="M22" i="11"/>
  <c r="P26" i="11"/>
  <c r="P27" i="11"/>
  <c r="N28" i="11"/>
  <c r="N29" i="11"/>
  <c r="M30" i="11"/>
  <c r="P34" i="11"/>
  <c r="P35" i="11"/>
  <c r="P12" i="11"/>
  <c r="P13" i="11"/>
  <c r="N14" i="11"/>
  <c r="P20" i="11"/>
  <c r="P21" i="11"/>
  <c r="N22" i="11"/>
  <c r="P28" i="11"/>
  <c r="P29" i="11"/>
  <c r="N30" i="11"/>
  <c r="P14" i="11"/>
  <c r="P30" i="11"/>
  <c r="O13" i="10"/>
  <c r="M8" i="10"/>
  <c r="M10" i="10"/>
  <c r="M12" i="10"/>
  <c r="M15" i="9"/>
  <c r="M23" i="9"/>
  <c r="M31" i="9"/>
  <c r="M13" i="9"/>
  <c r="M21" i="9"/>
  <c r="M29" i="9"/>
  <c r="M9" i="8"/>
  <c r="L14" i="8"/>
  <c r="N15" i="8"/>
  <c r="P18" i="8"/>
  <c r="N9" i="8"/>
  <c r="M11" i="8"/>
  <c r="M13" i="8"/>
  <c r="O14" i="8"/>
  <c r="M17" i="8"/>
  <c r="M15" i="8"/>
  <c r="N8" i="7"/>
  <c r="N10" i="7"/>
  <c r="N12" i="7"/>
  <c r="N14" i="7"/>
  <c r="N16" i="7"/>
  <c r="N18" i="7"/>
  <c r="N20" i="7"/>
  <c r="N22" i="7"/>
  <c r="N24" i="7"/>
  <c r="M26" i="7"/>
  <c r="M28" i="7"/>
  <c r="M30" i="7"/>
  <c r="M32" i="7"/>
  <c r="M34" i="7"/>
  <c r="M36" i="7"/>
  <c r="M38" i="7"/>
  <c r="M40" i="7"/>
  <c r="M42" i="7"/>
  <c r="M44" i="7"/>
  <c r="N26" i="7"/>
  <c r="N28" i="7"/>
  <c r="N30" i="7"/>
  <c r="N32" i="7"/>
  <c r="N34" i="7"/>
  <c r="N36" i="7"/>
  <c r="N38" i="7"/>
  <c r="N40" i="7"/>
  <c r="N42" i="7"/>
  <c r="N44" i="7"/>
  <c r="O25" i="7"/>
  <c r="G57" i="6"/>
  <c r="P8" i="6"/>
  <c r="P9" i="6"/>
  <c r="N10" i="6"/>
  <c r="N11" i="6"/>
  <c r="M12" i="6"/>
  <c r="L13" i="6"/>
  <c r="L14" i="6"/>
  <c r="P16" i="6"/>
  <c r="P17" i="6"/>
  <c r="N18" i="6"/>
  <c r="N19" i="6"/>
  <c r="M20" i="6"/>
  <c r="L21" i="6"/>
  <c r="L22" i="6"/>
  <c r="P24" i="6"/>
  <c r="P25" i="6"/>
  <c r="N26" i="6"/>
  <c r="N27" i="6"/>
  <c r="M28" i="6"/>
  <c r="L29" i="6"/>
  <c r="L30" i="6"/>
  <c r="P32" i="6"/>
  <c r="P33" i="6"/>
  <c r="N34" i="6"/>
  <c r="N35" i="6"/>
  <c r="M36" i="6"/>
  <c r="L37" i="6"/>
  <c r="L38" i="6"/>
  <c r="P40" i="6"/>
  <c r="P41" i="6"/>
  <c r="N42" i="6"/>
  <c r="N43" i="6"/>
  <c r="M44" i="6"/>
  <c r="P10" i="6"/>
  <c r="P26" i="6"/>
  <c r="P34" i="6"/>
  <c r="P42" i="6"/>
  <c r="N13" i="6"/>
  <c r="P18" i="6"/>
  <c r="L9" i="6"/>
  <c r="L10" i="6"/>
  <c r="P12" i="6"/>
  <c r="P45" i="6" s="1"/>
  <c r="P13" i="6"/>
  <c r="N14" i="6"/>
  <c r="L17" i="6"/>
  <c r="L18" i="6"/>
  <c r="P20" i="6"/>
  <c r="P21" i="6"/>
  <c r="N22" i="6"/>
  <c r="L25" i="6"/>
  <c r="L26" i="6"/>
  <c r="P28" i="6"/>
  <c r="P29" i="6"/>
  <c r="N30" i="6"/>
  <c r="L33" i="6"/>
  <c r="L34" i="6"/>
  <c r="P36" i="6"/>
  <c r="P37" i="6"/>
  <c r="N38" i="6"/>
  <c r="L41" i="6"/>
  <c r="L42" i="6"/>
  <c r="P44" i="6"/>
  <c r="N9" i="6"/>
  <c r="M10" i="6"/>
  <c r="P14" i="6"/>
  <c r="N17" i="6"/>
  <c r="M18" i="6"/>
  <c r="P22" i="6"/>
  <c r="N25" i="6"/>
  <c r="M26" i="6"/>
  <c r="P30" i="6"/>
  <c r="N33" i="6"/>
  <c r="M34" i="6"/>
  <c r="P38" i="6"/>
  <c r="N41" i="6"/>
  <c r="M42" i="6"/>
  <c r="M8" i="5"/>
  <c r="N8" i="5"/>
  <c r="P22" i="4"/>
  <c r="P30" i="4"/>
  <c r="P38" i="4"/>
  <c r="P46" i="4"/>
  <c r="G61" i="4"/>
  <c r="P8" i="4"/>
  <c r="P9" i="4"/>
  <c r="N10" i="4"/>
  <c r="L13" i="4"/>
  <c r="L14" i="4"/>
  <c r="P16" i="4"/>
  <c r="P17" i="4"/>
  <c r="N18" i="4"/>
  <c r="L21" i="4"/>
  <c r="L22" i="4"/>
  <c r="P24" i="4"/>
  <c r="P25" i="4"/>
  <c r="N26" i="4"/>
  <c r="L29" i="4"/>
  <c r="L30" i="4"/>
  <c r="P32" i="4"/>
  <c r="P33" i="4"/>
  <c r="N34" i="4"/>
  <c r="L37" i="4"/>
  <c r="L38" i="4"/>
  <c r="P40" i="4"/>
  <c r="P41" i="4"/>
  <c r="N42" i="4"/>
  <c r="L45" i="4"/>
  <c r="L46" i="4"/>
  <c r="P48" i="4"/>
  <c r="P18" i="4"/>
  <c r="N21" i="4"/>
  <c r="M22" i="4"/>
  <c r="N29" i="4"/>
  <c r="M30" i="4"/>
  <c r="P34" i="4"/>
  <c r="N37" i="4"/>
  <c r="M38" i="4"/>
  <c r="P42" i="4"/>
  <c r="N45" i="4"/>
  <c r="M46" i="4"/>
  <c r="P10" i="4"/>
  <c r="N13" i="4"/>
  <c r="M14" i="4"/>
  <c r="P26" i="4"/>
  <c r="M8" i="4"/>
  <c r="L9" i="4"/>
  <c r="L10" i="4"/>
  <c r="P12" i="4"/>
  <c r="P13" i="4"/>
  <c r="N14" i="4"/>
  <c r="N15" i="4"/>
  <c r="M16" i="4"/>
  <c r="L17" i="4"/>
  <c r="L18" i="4"/>
  <c r="P20" i="4"/>
  <c r="P21" i="4"/>
  <c r="N22" i="4"/>
  <c r="N23" i="4"/>
  <c r="M24" i="4"/>
  <c r="L25" i="4"/>
  <c r="L26" i="4"/>
  <c r="P28" i="4"/>
  <c r="P29" i="4"/>
  <c r="N30" i="4"/>
  <c r="N31" i="4"/>
  <c r="M32" i="4"/>
  <c r="L33" i="4"/>
  <c r="L34" i="4"/>
  <c r="P36" i="4"/>
  <c r="P37" i="4"/>
  <c r="N38" i="4"/>
  <c r="N39" i="4"/>
  <c r="M40" i="4"/>
  <c r="L41" i="4"/>
  <c r="L42" i="4"/>
  <c r="P44" i="4"/>
  <c r="P45" i="4"/>
  <c r="N46" i="4"/>
  <c r="N47" i="4"/>
  <c r="M48" i="4"/>
  <c r="P14" i="4"/>
  <c r="N10" i="3"/>
  <c r="N12" i="3"/>
  <c r="L15" i="3"/>
  <c r="M16" i="3"/>
  <c r="L21" i="3"/>
  <c r="N22" i="3"/>
  <c r="N26" i="3"/>
  <c r="N28" i="3"/>
  <c r="L31" i="3"/>
  <c r="M32" i="3"/>
  <c r="N40" i="3"/>
  <c r="N42" i="3"/>
  <c r="N44" i="3"/>
  <c r="N46" i="3"/>
  <c r="O15" i="3"/>
  <c r="N16" i="3"/>
  <c r="O21" i="3"/>
  <c r="O31" i="3"/>
  <c r="N32" i="3"/>
  <c r="M17" i="2"/>
  <c r="M25" i="2"/>
  <c r="M15" i="2"/>
  <c r="M23" i="2"/>
  <c r="M31" i="2"/>
  <c r="M39" i="2"/>
  <c r="M47" i="2"/>
  <c r="M9" i="2"/>
  <c r="M45" i="2"/>
  <c r="M33" i="2"/>
  <c r="M41" i="2"/>
  <c r="M49" i="2"/>
  <c r="G48" i="11"/>
  <c r="M9" i="11"/>
  <c r="M11" i="11"/>
  <c r="M13" i="11"/>
  <c r="M15" i="11"/>
  <c r="M17" i="11"/>
  <c r="M19" i="11"/>
  <c r="M21" i="11"/>
  <c r="M23" i="11"/>
  <c r="M25" i="11"/>
  <c r="M27" i="11"/>
  <c r="M29" i="11"/>
  <c r="M31" i="11"/>
  <c r="M33" i="11"/>
  <c r="M35" i="11"/>
  <c r="P36" i="11"/>
  <c r="P9" i="10"/>
  <c r="P11" i="10"/>
  <c r="O8" i="10"/>
  <c r="M9" i="10"/>
  <c r="O10" i="10"/>
  <c r="M11" i="10"/>
  <c r="O12" i="10"/>
  <c r="M13" i="10"/>
  <c r="O14" i="10"/>
  <c r="M15" i="10"/>
  <c r="O16" i="10"/>
  <c r="M17" i="10"/>
  <c r="O18" i="10"/>
  <c r="M19" i="10"/>
  <c r="O20" i="10"/>
  <c r="M21" i="10"/>
  <c r="O22" i="10"/>
  <c r="M23" i="10"/>
  <c r="O24" i="10"/>
  <c r="M25" i="10"/>
  <c r="O26" i="10"/>
  <c r="M27" i="10"/>
  <c r="O28" i="10"/>
  <c r="M29" i="10"/>
  <c r="L11" i="10"/>
  <c r="P17" i="10"/>
  <c r="L29" i="10"/>
  <c r="L8" i="10"/>
  <c r="N9" i="10"/>
  <c r="L10" i="10"/>
  <c r="N11" i="10"/>
  <c r="L12" i="10"/>
  <c r="N13" i="10"/>
  <c r="L14" i="10"/>
  <c r="N15" i="10"/>
  <c r="L16" i="10"/>
  <c r="N17" i="10"/>
  <c r="L18" i="10"/>
  <c r="N19" i="10"/>
  <c r="L20" i="10"/>
  <c r="N21" i="10"/>
  <c r="L22" i="10"/>
  <c r="N23" i="10"/>
  <c r="L24" i="10"/>
  <c r="N25" i="10"/>
  <c r="L26" i="10"/>
  <c r="N27" i="10"/>
  <c r="L28" i="10"/>
  <c r="N29" i="10"/>
  <c r="O9" i="10"/>
  <c r="O15" i="10"/>
  <c r="O17" i="10"/>
  <c r="O19" i="10"/>
  <c r="O21" i="10"/>
  <c r="O23" i="10"/>
  <c r="O25" i="10"/>
  <c r="O27" i="10"/>
  <c r="O29" i="10"/>
  <c r="L13" i="10"/>
  <c r="L15" i="10"/>
  <c r="L19" i="10"/>
  <c r="L21" i="10"/>
  <c r="L23" i="10"/>
  <c r="L25" i="10"/>
  <c r="L27" i="10"/>
  <c r="N8" i="9"/>
  <c r="M8" i="9"/>
  <c r="P8" i="9"/>
  <c r="L8" i="9"/>
  <c r="N10" i="9"/>
  <c r="M10" i="9"/>
  <c r="P10" i="9"/>
  <c r="L10" i="9"/>
  <c r="N12" i="9"/>
  <c r="M12" i="9"/>
  <c r="P12" i="9"/>
  <c r="L12" i="9"/>
  <c r="N14" i="9"/>
  <c r="M14" i="9"/>
  <c r="P14" i="9"/>
  <c r="L14" i="9"/>
  <c r="N16" i="9"/>
  <c r="M16" i="9"/>
  <c r="P16" i="9"/>
  <c r="L16" i="9"/>
  <c r="N18" i="9"/>
  <c r="M18" i="9"/>
  <c r="P18" i="9"/>
  <c r="L18" i="9"/>
  <c r="N20" i="9"/>
  <c r="M20" i="9"/>
  <c r="P20" i="9"/>
  <c r="L20" i="9"/>
  <c r="N22" i="9"/>
  <c r="M22" i="9"/>
  <c r="P22" i="9"/>
  <c r="L22" i="9"/>
  <c r="O22" i="9"/>
  <c r="O8" i="9"/>
  <c r="O10" i="9"/>
  <c r="O12" i="9"/>
  <c r="O14" i="9"/>
  <c r="O16" i="9"/>
  <c r="O18" i="9"/>
  <c r="O20" i="9"/>
  <c r="O24" i="9"/>
  <c r="O28" i="9"/>
  <c r="O30" i="9"/>
  <c r="O32" i="9"/>
  <c r="O34" i="9"/>
  <c r="O36" i="9"/>
  <c r="N9" i="9"/>
  <c r="N11" i="9"/>
  <c r="N13" i="9"/>
  <c r="N15" i="9"/>
  <c r="N17" i="9"/>
  <c r="N19" i="9"/>
  <c r="N21" i="9"/>
  <c r="N23" i="9"/>
  <c r="L24" i="9"/>
  <c r="P24" i="9"/>
  <c r="N25" i="9"/>
  <c r="L26" i="9"/>
  <c r="P26" i="9"/>
  <c r="N27" i="9"/>
  <c r="L28" i="9"/>
  <c r="P28" i="9"/>
  <c r="N29" i="9"/>
  <c r="L30" i="9"/>
  <c r="P30" i="9"/>
  <c r="N31" i="9"/>
  <c r="L32" i="9"/>
  <c r="P32" i="9"/>
  <c r="N33" i="9"/>
  <c r="L34" i="9"/>
  <c r="P34" i="9"/>
  <c r="N35" i="9"/>
  <c r="L36" i="9"/>
  <c r="P36" i="9"/>
  <c r="O9" i="9"/>
  <c r="O13" i="9"/>
  <c r="O17" i="9"/>
  <c r="O19" i="9"/>
  <c r="O21" i="9"/>
  <c r="O23" i="9"/>
  <c r="O25" i="9"/>
  <c r="M26" i="9"/>
  <c r="O27" i="9"/>
  <c r="M28" i="9"/>
  <c r="O29" i="9"/>
  <c r="M30" i="9"/>
  <c r="O31" i="9"/>
  <c r="M32" i="9"/>
  <c r="O33" i="9"/>
  <c r="M34" i="9"/>
  <c r="O35" i="9"/>
  <c r="M36" i="9"/>
  <c r="O26" i="9"/>
  <c r="O11" i="9"/>
  <c r="O15" i="9"/>
  <c r="M24" i="9"/>
  <c r="L9" i="9"/>
  <c r="L11" i="9"/>
  <c r="L13" i="9"/>
  <c r="L15" i="9"/>
  <c r="L17" i="9"/>
  <c r="L19" i="9"/>
  <c r="L21" i="9"/>
  <c r="L23" i="9"/>
  <c r="L25" i="9"/>
  <c r="L27" i="9"/>
  <c r="L29" i="9"/>
  <c r="L31" i="9"/>
  <c r="L33" i="9"/>
  <c r="L35" i="9"/>
  <c r="P20" i="8"/>
  <c r="N8" i="8"/>
  <c r="M8" i="8"/>
  <c r="O12" i="8"/>
  <c r="N16" i="8"/>
  <c r="M16" i="8"/>
  <c r="L18" i="8"/>
  <c r="N10" i="8"/>
  <c r="M10" i="8"/>
  <c r="L12" i="8"/>
  <c r="L8" i="8"/>
  <c r="O10" i="8"/>
  <c r="N14" i="8"/>
  <c r="M14" i="8"/>
  <c r="L16" i="8"/>
  <c r="N12" i="8"/>
  <c r="M12" i="8"/>
  <c r="P19" i="8"/>
  <c r="N18" i="8"/>
  <c r="M18" i="8"/>
  <c r="O9" i="8"/>
  <c r="O11" i="8"/>
  <c r="O13" i="8"/>
  <c r="O15" i="8"/>
  <c r="O17" i="8"/>
  <c r="L9" i="8"/>
  <c r="L11" i="8"/>
  <c r="L13" i="8"/>
  <c r="L15" i="8"/>
  <c r="L17" i="8"/>
  <c r="O11" i="7"/>
  <c r="O19" i="7"/>
  <c r="P9" i="7"/>
  <c r="P13" i="7"/>
  <c r="P15" i="7"/>
  <c r="L19" i="7"/>
  <c r="L23" i="7"/>
  <c r="P27" i="7"/>
  <c r="L37" i="7"/>
  <c r="O8" i="7"/>
  <c r="M9" i="7"/>
  <c r="O10" i="7"/>
  <c r="M11" i="7"/>
  <c r="O12" i="7"/>
  <c r="M13" i="7"/>
  <c r="O14" i="7"/>
  <c r="M15" i="7"/>
  <c r="O16" i="7"/>
  <c r="M17" i="7"/>
  <c r="O18" i="7"/>
  <c r="M19" i="7"/>
  <c r="O20" i="7"/>
  <c r="M21" i="7"/>
  <c r="O22" i="7"/>
  <c r="M23" i="7"/>
  <c r="O24" i="7"/>
  <c r="M25" i="7"/>
  <c r="O26" i="7"/>
  <c r="M27" i="7"/>
  <c r="O28" i="7"/>
  <c r="M29" i="7"/>
  <c r="O30" i="7"/>
  <c r="M31" i="7"/>
  <c r="O32" i="7"/>
  <c r="M33" i="7"/>
  <c r="O34" i="7"/>
  <c r="M35" i="7"/>
  <c r="O36" i="7"/>
  <c r="M37" i="7"/>
  <c r="O38" i="7"/>
  <c r="M39" i="7"/>
  <c r="O40" i="7"/>
  <c r="M41" i="7"/>
  <c r="O42" i="7"/>
  <c r="M43" i="7"/>
  <c r="O44" i="7"/>
  <c r="M45" i="7"/>
  <c r="O15" i="7"/>
  <c r="L11" i="7"/>
  <c r="P11" i="7"/>
  <c r="L13" i="7"/>
  <c r="L15" i="7"/>
  <c r="L17" i="7"/>
  <c r="P17" i="7"/>
  <c r="P19" i="7"/>
  <c r="P46" i="7" s="1"/>
  <c r="L21" i="7"/>
  <c r="L25" i="7"/>
  <c r="P25" i="7"/>
  <c r="L27" i="7"/>
  <c r="P35" i="7"/>
  <c r="P37" i="7"/>
  <c r="L8" i="7"/>
  <c r="N9" i="7"/>
  <c r="L10" i="7"/>
  <c r="L12" i="7"/>
  <c r="N13" i="7"/>
  <c r="L14" i="7"/>
  <c r="L16" i="7"/>
  <c r="N17" i="7"/>
  <c r="L18" i="7"/>
  <c r="L20" i="7"/>
  <c r="N21" i="7"/>
  <c r="L22" i="7"/>
  <c r="N23" i="7"/>
  <c r="L24" i="7"/>
  <c r="L26" i="7"/>
  <c r="N27" i="7"/>
  <c r="L28" i="7"/>
  <c r="N29" i="7"/>
  <c r="L30" i="7"/>
  <c r="N31" i="7"/>
  <c r="L32" i="7"/>
  <c r="N33" i="7"/>
  <c r="L34" i="7"/>
  <c r="N35" i="7"/>
  <c r="L36" i="7"/>
  <c r="N37" i="7"/>
  <c r="L38" i="7"/>
  <c r="N39" i="7"/>
  <c r="L40" i="7"/>
  <c r="N41" i="7"/>
  <c r="L42" i="7"/>
  <c r="N43" i="7"/>
  <c r="L44" i="7"/>
  <c r="N45" i="7"/>
  <c r="O9" i="7"/>
  <c r="O21" i="7"/>
  <c r="O23" i="7"/>
  <c r="O29" i="7"/>
  <c r="O31" i="7"/>
  <c r="O33" i="7"/>
  <c r="O35" i="7"/>
  <c r="O39" i="7"/>
  <c r="O41" i="7"/>
  <c r="O43" i="7"/>
  <c r="O45" i="7"/>
  <c r="L29" i="7"/>
  <c r="L31" i="7"/>
  <c r="L33" i="7"/>
  <c r="L39" i="7"/>
  <c r="L41" i="7"/>
  <c r="L43" i="7"/>
  <c r="L45" i="7"/>
  <c r="M9" i="6"/>
  <c r="M11" i="6"/>
  <c r="M13" i="6"/>
  <c r="M15" i="6"/>
  <c r="M17" i="6"/>
  <c r="M19" i="6"/>
  <c r="M21" i="6"/>
  <c r="M23" i="6"/>
  <c r="M25" i="6"/>
  <c r="M27" i="6"/>
  <c r="M29" i="6"/>
  <c r="M31" i="6"/>
  <c r="M33" i="6"/>
  <c r="M35" i="6"/>
  <c r="M37" i="6"/>
  <c r="M39" i="6"/>
  <c r="M41" i="6"/>
  <c r="M43" i="6"/>
  <c r="G24" i="5"/>
  <c r="P15" i="5"/>
  <c r="O8" i="5"/>
  <c r="L8" i="5"/>
  <c r="M9" i="4"/>
  <c r="M11" i="4"/>
  <c r="M13" i="4"/>
  <c r="M15" i="4"/>
  <c r="M17" i="4"/>
  <c r="M19" i="4"/>
  <c r="M21" i="4"/>
  <c r="M23" i="4"/>
  <c r="M25" i="4"/>
  <c r="M27" i="4"/>
  <c r="M29" i="4"/>
  <c r="M31" i="4"/>
  <c r="M33" i="4"/>
  <c r="M35" i="4"/>
  <c r="M37" i="4"/>
  <c r="M39" i="4"/>
  <c r="M41" i="4"/>
  <c r="M43" i="4"/>
  <c r="M45" i="4"/>
  <c r="M47" i="4"/>
  <c r="P49" i="4"/>
  <c r="N25" i="3"/>
  <c r="M25" i="3"/>
  <c r="L27" i="3"/>
  <c r="L35" i="3"/>
  <c r="L9" i="3"/>
  <c r="N15" i="3"/>
  <c r="M15" i="3"/>
  <c r="L17" i="3"/>
  <c r="N23" i="3"/>
  <c r="M23" i="3"/>
  <c r="L25" i="3"/>
  <c r="O27" i="3"/>
  <c r="N31" i="3"/>
  <c r="M31" i="3"/>
  <c r="L33" i="3"/>
  <c r="N37" i="3"/>
  <c r="P37" i="3"/>
  <c r="L37" i="3"/>
  <c r="M37" i="3"/>
  <c r="N11" i="3"/>
  <c r="M11" i="3"/>
  <c r="N19" i="3"/>
  <c r="M19" i="3"/>
  <c r="L11" i="3"/>
  <c r="P11" i="3"/>
  <c r="P54" i="3" s="1"/>
  <c r="N13" i="3"/>
  <c r="M13" i="3"/>
  <c r="P19" i="3"/>
  <c r="N21" i="3"/>
  <c r="M21" i="3"/>
  <c r="O25" i="3"/>
  <c r="N29" i="3"/>
  <c r="M29" i="3"/>
  <c r="N39" i="3"/>
  <c r="P39" i="3"/>
  <c r="M39" i="3"/>
  <c r="L39" i="3"/>
  <c r="N27" i="3"/>
  <c r="M27" i="3"/>
  <c r="N35" i="3"/>
  <c r="P35" i="3"/>
  <c r="M35" i="3"/>
  <c r="P41" i="3"/>
  <c r="N41" i="3"/>
  <c r="M41" i="3"/>
  <c r="L41" i="3"/>
  <c r="N9" i="3"/>
  <c r="M9" i="3"/>
  <c r="N17" i="3"/>
  <c r="M17" i="3"/>
  <c r="L19" i="3"/>
  <c r="N33" i="3"/>
  <c r="M33" i="3"/>
  <c r="P43" i="3"/>
  <c r="L43" i="3"/>
  <c r="N43" i="3"/>
  <c r="M43" i="3"/>
  <c r="P45" i="3"/>
  <c r="L49" i="3"/>
  <c r="O12" i="3"/>
  <c r="O16" i="3"/>
  <c r="O20" i="3"/>
  <c r="O26" i="3"/>
  <c r="O28" i="3"/>
  <c r="O30" i="3"/>
  <c r="O32" i="3"/>
  <c r="O34" i="3"/>
  <c r="O36" i="3"/>
  <c r="O38" i="3"/>
  <c r="O40" i="3"/>
  <c r="O42" i="3"/>
  <c r="O44" i="3"/>
  <c r="M45" i="3"/>
  <c r="O46" i="3"/>
  <c r="M47" i="3"/>
  <c r="O48" i="3"/>
  <c r="M49" i="3"/>
  <c r="O8" i="3"/>
  <c r="O10" i="3"/>
  <c r="O14" i="3"/>
  <c r="O18" i="3"/>
  <c r="O22" i="3"/>
  <c r="O24" i="3"/>
  <c r="L8" i="3"/>
  <c r="L10" i="3"/>
  <c r="L12" i="3"/>
  <c r="L14" i="3"/>
  <c r="L16" i="3"/>
  <c r="L18" i="3"/>
  <c r="L20" i="3"/>
  <c r="L22" i="3"/>
  <c r="L24" i="3"/>
  <c r="L26" i="3"/>
  <c r="L28" i="3"/>
  <c r="L30" i="3"/>
  <c r="L32" i="3"/>
  <c r="L34" i="3"/>
  <c r="L36" i="3"/>
  <c r="L38" i="3"/>
  <c r="L40" i="3"/>
  <c r="L42" i="3"/>
  <c r="L44" i="3"/>
  <c r="N45" i="3"/>
  <c r="L46" i="3"/>
  <c r="N47" i="3"/>
  <c r="L48" i="3"/>
  <c r="N49" i="3"/>
  <c r="O45" i="3"/>
  <c r="O47" i="3"/>
  <c r="O49" i="3"/>
  <c r="L47" i="3"/>
  <c r="O14" i="2"/>
  <c r="O16" i="2"/>
  <c r="O20" i="2"/>
  <c r="O24" i="2"/>
  <c r="O32" i="2"/>
  <c r="O38" i="2"/>
  <c r="O40" i="2"/>
  <c r="O42" i="2"/>
  <c r="O44" i="2"/>
  <c r="O46" i="2"/>
  <c r="O48" i="2"/>
  <c r="O50" i="2"/>
  <c r="L8" i="2"/>
  <c r="P8" i="2"/>
  <c r="N9" i="2"/>
  <c r="L10" i="2"/>
  <c r="P10" i="2"/>
  <c r="N11" i="2"/>
  <c r="L12" i="2"/>
  <c r="P12" i="2"/>
  <c r="N13" i="2"/>
  <c r="L14" i="2"/>
  <c r="P14" i="2"/>
  <c r="N15" i="2"/>
  <c r="L16" i="2"/>
  <c r="P16" i="2"/>
  <c r="N17" i="2"/>
  <c r="L18" i="2"/>
  <c r="P18" i="2"/>
  <c r="N19" i="2"/>
  <c r="L20" i="2"/>
  <c r="P20" i="2"/>
  <c r="N21" i="2"/>
  <c r="L22" i="2"/>
  <c r="P22" i="2"/>
  <c r="N23" i="2"/>
  <c r="L24" i="2"/>
  <c r="P24" i="2"/>
  <c r="N25" i="2"/>
  <c r="L26" i="2"/>
  <c r="P26" i="2"/>
  <c r="N27" i="2"/>
  <c r="L28" i="2"/>
  <c r="P28" i="2"/>
  <c r="N29" i="2"/>
  <c r="L30" i="2"/>
  <c r="P30" i="2"/>
  <c r="N31" i="2"/>
  <c r="L32" i="2"/>
  <c r="P32" i="2"/>
  <c r="N33" i="2"/>
  <c r="L34" i="2"/>
  <c r="P34" i="2"/>
  <c r="N35" i="2"/>
  <c r="L36" i="2"/>
  <c r="P36" i="2"/>
  <c r="N37" i="2"/>
  <c r="L38" i="2"/>
  <c r="P38" i="2"/>
  <c r="N39" i="2"/>
  <c r="L40" i="2"/>
  <c r="P40" i="2"/>
  <c r="N41" i="2"/>
  <c r="L42" i="2"/>
  <c r="P42" i="2"/>
  <c r="N43" i="2"/>
  <c r="L44" i="2"/>
  <c r="P44" i="2"/>
  <c r="N45" i="2"/>
  <c r="L46" i="2"/>
  <c r="P46" i="2"/>
  <c r="N47" i="2"/>
  <c r="L48" i="2"/>
  <c r="P48" i="2"/>
  <c r="N49" i="2"/>
  <c r="L50" i="2"/>
  <c r="P50" i="2"/>
  <c r="N51" i="2"/>
  <c r="O10" i="2"/>
  <c r="O18" i="2"/>
  <c r="O26" i="2"/>
  <c r="O28" i="2"/>
  <c r="O30" i="2"/>
  <c r="O34" i="2"/>
  <c r="O36" i="2"/>
  <c r="M8" i="2"/>
  <c r="O9" i="2"/>
  <c r="M10" i="2"/>
  <c r="O13" i="2"/>
  <c r="M14" i="2"/>
  <c r="O17" i="2"/>
  <c r="M18" i="2"/>
  <c r="O19" i="2"/>
  <c r="M20" i="2"/>
  <c r="M24" i="2"/>
  <c r="O25" i="2"/>
  <c r="M26" i="2"/>
  <c r="O27" i="2"/>
  <c r="M28" i="2"/>
  <c r="O29" i="2"/>
  <c r="M30" i="2"/>
  <c r="O31" i="2"/>
  <c r="M32" i="2"/>
  <c r="O33" i="2"/>
  <c r="M34" i="2"/>
  <c r="O35" i="2"/>
  <c r="M36" i="2"/>
  <c r="O37" i="2"/>
  <c r="M38" i="2"/>
  <c r="O39" i="2"/>
  <c r="M40" i="2"/>
  <c r="O41" i="2"/>
  <c r="M42" i="2"/>
  <c r="O43" i="2"/>
  <c r="M44" i="2"/>
  <c r="O45" i="2"/>
  <c r="M46" i="2"/>
  <c r="O47" i="2"/>
  <c r="M48" i="2"/>
  <c r="O49" i="2"/>
  <c r="M50" i="2"/>
  <c r="O51" i="2"/>
  <c r="O8" i="2"/>
  <c r="O12" i="2"/>
  <c r="O22" i="2"/>
  <c r="O11" i="2"/>
  <c r="M12" i="2"/>
  <c r="O15" i="2"/>
  <c r="M16" i="2"/>
  <c r="O21" i="2"/>
  <c r="M22" i="2"/>
  <c r="O23" i="2"/>
  <c r="L9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37" i="2"/>
  <c r="L39" i="2"/>
  <c r="L41" i="2"/>
  <c r="L43" i="2"/>
  <c r="L45" i="2"/>
  <c r="L47" i="2"/>
  <c r="L49" i="2"/>
  <c r="L51" i="2"/>
  <c r="O42" i="1"/>
  <c r="O38" i="1"/>
  <c r="O36" i="1"/>
  <c r="O34" i="1"/>
  <c r="O32" i="1"/>
  <c r="O30" i="1"/>
  <c r="O20" i="1"/>
  <c r="P47" i="1"/>
  <c r="L47" i="1"/>
  <c r="N46" i="1"/>
  <c r="P45" i="1"/>
  <c r="L45" i="1"/>
  <c r="N44" i="1"/>
  <c r="P43" i="1"/>
  <c r="L43" i="1"/>
  <c r="N42" i="1"/>
  <c r="P41" i="1"/>
  <c r="L41" i="1"/>
  <c r="N40" i="1"/>
  <c r="P39" i="1"/>
  <c r="L39" i="1"/>
  <c r="N38" i="1"/>
  <c r="P37" i="1"/>
  <c r="L37" i="1"/>
  <c r="N36" i="1"/>
  <c r="P35" i="1"/>
  <c r="L35" i="1"/>
  <c r="N34" i="1"/>
  <c r="P33" i="1"/>
  <c r="L33" i="1"/>
  <c r="N32" i="1"/>
  <c r="P31" i="1"/>
  <c r="L31" i="1"/>
  <c r="N30" i="1"/>
  <c r="P29" i="1"/>
  <c r="L29" i="1"/>
  <c r="N28" i="1"/>
  <c r="P27" i="1"/>
  <c r="L27" i="1"/>
  <c r="N26" i="1"/>
  <c r="P25" i="1"/>
  <c r="L25" i="1"/>
  <c r="N24" i="1"/>
  <c r="P23" i="1"/>
  <c r="L23" i="1"/>
  <c r="N22" i="1"/>
  <c r="P21" i="1"/>
  <c r="L21" i="1"/>
  <c r="N20" i="1"/>
  <c r="P19" i="1"/>
  <c r="L19" i="1"/>
  <c r="N18" i="1"/>
  <c r="O46" i="1"/>
  <c r="O47" i="1"/>
  <c r="M44" i="1"/>
  <c r="O43" i="1"/>
  <c r="M42" i="1"/>
  <c r="M40" i="1"/>
  <c r="O39" i="1"/>
  <c r="M36" i="1"/>
  <c r="O35" i="1"/>
  <c r="M30" i="1"/>
  <c r="O29" i="1"/>
  <c r="M28" i="1"/>
  <c r="O27" i="1"/>
  <c r="M22" i="1"/>
  <c r="M20" i="1"/>
  <c r="O44" i="1"/>
  <c r="M46" i="1"/>
  <c r="O45" i="1"/>
  <c r="O41" i="1"/>
  <c r="M38" i="1"/>
  <c r="O37" i="1"/>
  <c r="M34" i="1"/>
  <c r="O33" i="1"/>
  <c r="M32" i="1"/>
  <c r="O31" i="1"/>
  <c r="M26" i="1"/>
  <c r="O25" i="1"/>
  <c r="M24" i="1"/>
  <c r="O23" i="1"/>
  <c r="M18" i="1"/>
  <c r="P46" i="1"/>
  <c r="P44" i="1"/>
  <c r="P42" i="1"/>
  <c r="P40" i="1"/>
  <c r="L40" i="1"/>
  <c r="P38" i="1"/>
  <c r="P36" i="1"/>
  <c r="P34" i="1"/>
  <c r="P32" i="1"/>
  <c r="P30" i="1"/>
  <c r="P28" i="1"/>
  <c r="L28" i="1"/>
  <c r="P26" i="1"/>
  <c r="P24" i="1"/>
  <c r="P22" i="1"/>
  <c r="P20" i="1"/>
  <c r="P18" i="1"/>
  <c r="G46" i="11" l="1"/>
  <c r="G47" i="11"/>
  <c r="G60" i="4"/>
  <c r="G59" i="4"/>
  <c r="G58" i="4"/>
  <c r="P44" i="10"/>
  <c r="G57" i="7"/>
  <c r="P47" i="7"/>
  <c r="G55" i="6"/>
  <c r="G56" i="6"/>
  <c r="G54" i="6"/>
  <c r="P37" i="11"/>
  <c r="G54" i="10"/>
  <c r="G53" i="10"/>
  <c r="G31" i="8"/>
  <c r="G29" i="8"/>
  <c r="G56" i="7"/>
  <c r="P46" i="6"/>
  <c r="P14" i="5"/>
  <c r="G25" i="5"/>
  <c r="P50" i="4"/>
  <c r="G64" i="3"/>
  <c r="G63" i="3"/>
  <c r="G64" i="2"/>
  <c r="G63" i="2"/>
  <c r="G52" i="10"/>
  <c r="G55" i="10"/>
  <c r="P43" i="10"/>
  <c r="G46" i="9"/>
  <c r="P38" i="9"/>
  <c r="P37" i="9"/>
  <c r="G49" i="9"/>
  <c r="G47" i="9"/>
  <c r="G48" i="9"/>
  <c r="G30" i="8"/>
  <c r="G28" i="8"/>
  <c r="G58" i="7"/>
  <c r="G55" i="7"/>
  <c r="G23" i="5"/>
  <c r="G26" i="5"/>
  <c r="G62" i="3"/>
  <c r="P53" i="3"/>
  <c r="G65" i="3"/>
  <c r="G61" i="2"/>
  <c r="P53" i="2"/>
  <c r="P52" i="2"/>
  <c r="G62" i="2"/>
  <c r="K17" i="1" l="1"/>
  <c r="L17" i="1" s="1"/>
  <c r="K9" i="1"/>
  <c r="P9" i="1" s="1"/>
  <c r="K10" i="1"/>
  <c r="P10" i="1" s="1"/>
  <c r="K11" i="1"/>
  <c r="P11" i="1" s="1"/>
  <c r="K12" i="1"/>
  <c r="M12" i="1" s="1"/>
  <c r="K13" i="1"/>
  <c r="O13" i="1" s="1"/>
  <c r="K14" i="1"/>
  <c r="O14" i="1" s="1"/>
  <c r="K15" i="1"/>
  <c r="P15" i="1" s="1"/>
  <c r="K16" i="1"/>
  <c r="N16" i="1" s="1"/>
  <c r="K8" i="1"/>
  <c r="N8" i="1" s="1"/>
  <c r="O16" i="1" l="1"/>
  <c r="L16" i="1"/>
  <c r="P16" i="1"/>
  <c r="L8" i="1"/>
  <c r="M16" i="1"/>
  <c r="O17" i="1"/>
  <c r="O15" i="1"/>
  <c r="N17" i="1"/>
  <c r="N15" i="1"/>
  <c r="N14" i="1"/>
  <c r="N13" i="1"/>
  <c r="P14" i="1"/>
  <c r="M17" i="1"/>
  <c r="M15" i="1"/>
  <c r="M14" i="1"/>
  <c r="M13" i="1"/>
  <c r="P17" i="1"/>
  <c r="P13" i="1"/>
  <c r="L15" i="1"/>
  <c r="L14" i="1"/>
  <c r="L13" i="1"/>
  <c r="L12" i="1"/>
  <c r="P12" i="1"/>
  <c r="O12" i="1"/>
  <c r="N12" i="1"/>
  <c r="N11" i="1"/>
  <c r="M11" i="1"/>
  <c r="L11" i="1"/>
  <c r="O11" i="1"/>
  <c r="M10" i="1"/>
  <c r="L10" i="1"/>
  <c r="O10" i="1"/>
  <c r="N10" i="1"/>
  <c r="L9" i="1"/>
  <c r="O9" i="1"/>
  <c r="N9" i="1"/>
  <c r="M9" i="1"/>
  <c r="O8" i="1"/>
  <c r="P8" i="1"/>
  <c r="M8" i="1"/>
  <c r="G59" i="1" l="1"/>
  <c r="G60" i="1"/>
  <c r="G58" i="1"/>
  <c r="G57" i="1"/>
  <c r="P48" i="1"/>
  <c r="P49" i="1"/>
</calcChain>
</file>

<file path=xl/sharedStrings.xml><?xml version="1.0" encoding="utf-8"?>
<sst xmlns="http://schemas.openxmlformats.org/spreadsheetml/2006/main" count="1159" uniqueCount="722">
  <si>
    <t xml:space="preserve">         แบบบันทึกผลการประเมินความสามารถและทักษะด้านการแสวงหาความรู้เพื่อการแก้ปัญหา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</si>
  <si>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</si>
  <si>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</si>
  <si>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</t>
  </si>
  <si>
    <t>สกุล</t>
  </si>
  <si>
    <t>รายการประเมิน</t>
  </si>
  <si>
    <t>ผลประเมิน</t>
  </si>
  <si>
    <t>สรุป(ผ่าน/ไม่ผ่าน)</t>
  </si>
  <si>
    <t>ระบุความสำคัญและสาเหตุของปัญหา(4)</t>
  </si>
  <si>
    <t>นำเสนอความคิดรวบยอดเกี่ยวกับปัญหาและสาเหตุ(4)</t>
  </si>
  <si>
    <t>นำเสนอทางเลือกในการแก้ปัญหาที่หลากหลาย(4)</t>
  </si>
  <si>
    <t>เลือกใช้ทางเลือกสำหรับแก้ปัญหาที่เหมาะสม(4)</t>
  </si>
  <si>
    <t>กำหนดขั้นตอนการแก้ปัญหา(8)</t>
  </si>
  <si>
    <t>กำหนดวิธีการ เครื่องมือ และเกณฑ์การประเมินผล
แก้ปัญหา(8)</t>
  </si>
  <si>
    <t>นำเสนอวิธีการปรับปรุงการแก้ไขปัญหา
โดยใช้เหตุผลและทางเลือกที่เหมาะสม(8)</t>
  </si>
  <si>
    <t>รวม (40)</t>
  </si>
  <si>
    <t>ไม่ผ่าน(0-19)</t>
  </si>
  <si>
    <t>ผ่านการประเมิน</t>
  </si>
  <si>
    <t>พอใช้(20-26)</t>
  </si>
  <si>
    <t>ดี (27-33)</t>
  </si>
  <si>
    <t>ผ่าน</t>
  </si>
  <si>
    <t>ไม่ผ่าน</t>
  </si>
  <si>
    <t>เกณฑ์การตัดสิน 24 คะแนนขึ้นไปถือว่าผ่าน</t>
  </si>
  <si>
    <t>เกณฑ์การตัดสินคุณภาพ</t>
  </si>
  <si>
    <t>ระดับคุณภาพ</t>
  </si>
  <si>
    <t>จำนวนคน</t>
  </si>
  <si>
    <t>ไม่ผ่านเกณฑ์</t>
  </si>
  <si>
    <t>พอใช้</t>
  </si>
  <si>
    <t>ดี</t>
  </si>
  <si>
    <t>คะแนน</t>
  </si>
  <si>
    <t>0 - 19</t>
  </si>
  <si>
    <t>20 - 26</t>
  </si>
  <si>
    <t>27 - 33</t>
  </si>
  <si>
    <t>34 - 40</t>
  </si>
  <si>
    <t>นายธนพัฒน์</t>
  </si>
  <si>
    <t>นายธนวัฒน์</t>
  </si>
  <si>
    <t>นางสาวกมลชนก</t>
  </si>
  <si>
    <t>ไกรสิงห์</t>
  </si>
  <si>
    <t>นางสาวอภิชญา</t>
  </si>
  <si>
    <t>นายคณพศ</t>
  </si>
  <si>
    <t>ตะเภาพงษ์</t>
  </si>
  <si>
    <t>เจริญผล</t>
  </si>
  <si>
    <t>นางสาวชุติกาญจน์</t>
  </si>
  <si>
    <t>นางสาวบัณฑิตา</t>
  </si>
  <si>
    <t>บุญมี</t>
  </si>
  <si>
    <t>นางสาวนริศรา</t>
  </si>
  <si>
    <t>นางสาวศิริวรรณ</t>
  </si>
  <si>
    <t>นางสาวชลลดา</t>
  </si>
  <si>
    <t>นายทศพล</t>
  </si>
  <si>
    <t>นายสุรศักดิ์</t>
  </si>
  <si>
    <t>บุญชู</t>
  </si>
  <si>
    <t>นางสาวณัฐธยาน์</t>
  </si>
  <si>
    <t>นางสาวเปมิกา</t>
  </si>
  <si>
    <t>นางสาวปนัดดา</t>
  </si>
  <si>
    <t>จันทรา</t>
  </si>
  <si>
    <t>นางสาวณัฐพร</t>
  </si>
  <si>
    <t>ดีเยี่ยม (34-40)</t>
  </si>
  <si>
    <t>ดีเยี่ยม</t>
  </si>
  <si>
    <t>นายณัฐพล</t>
  </si>
  <si>
    <t>กัตพงษ์</t>
  </si>
  <si>
    <t>นางสาวเสาวลักษณ์</t>
  </si>
  <si>
    <t>นายอภิรักษ์</t>
  </si>
  <si>
    <t>ชูศรี</t>
  </si>
  <si>
    <t>นางสาวชุติมา</t>
  </si>
  <si>
    <t>นายศุภกฤต</t>
  </si>
  <si>
    <t>นายภูมินทร์</t>
  </si>
  <si>
    <t>นางสาวธิดารัตน์</t>
  </si>
  <si>
    <t>นางสาวพรพิมล</t>
  </si>
  <si>
    <t>แพนลา</t>
  </si>
  <si>
    <t>นางสาวกันตพิชญ์</t>
  </si>
  <si>
    <t>นางสาวกนกวรรณ</t>
  </si>
  <si>
    <t>นางสาวกมลวรรณ</t>
  </si>
  <si>
    <t>นายจิรศักดิ์</t>
  </si>
  <si>
    <t>นายณัฐวุฒิ</t>
  </si>
  <si>
    <t>นางสาวกฤติยา</t>
  </si>
  <si>
    <t>นางสาวณัฏฐธิดา</t>
  </si>
  <si>
    <t>เครือจันทร์</t>
  </si>
  <si>
    <t>ทองอ่อน</t>
  </si>
  <si>
    <t>นางสาวชมพูนุช</t>
  </si>
  <si>
    <t>นางสาวนภัสสร</t>
  </si>
  <si>
    <t>นางสาววรรณพร</t>
  </si>
  <si>
    <t>ธนปิตินันท์</t>
  </si>
  <si>
    <t>นายพงศธร</t>
  </si>
  <si>
    <t>ศรีผ่อง</t>
  </si>
  <si>
    <t>ชนประเสริฐ</t>
  </si>
  <si>
    <t>นายกฤษฎา</t>
  </si>
  <si>
    <t>ซื่อสัตย์</t>
  </si>
  <si>
    <t>นายรัชพล</t>
  </si>
  <si>
    <t>น้อยศรี</t>
  </si>
  <si>
    <t>นายนครินทร์</t>
  </si>
  <si>
    <t>บัวทอง</t>
  </si>
  <si>
    <t>นางสาวกัญญาณัฐ</t>
  </si>
  <si>
    <t>นางสาวพิมพิศา</t>
  </si>
  <si>
    <t>นายอภิวัฒน์</t>
  </si>
  <si>
    <t>นายธนพล</t>
  </si>
  <si>
    <t>นางสาวจุฑามาศ</t>
  </si>
  <si>
    <t>คนสันทัด</t>
  </si>
  <si>
    <t>ตำแหน่ง  ………ครู………….</t>
  </si>
  <si>
    <t>ลงชื่อ…………….....ผู้ประเมิน</t>
  </si>
  <si>
    <t>(………………………………...….)</t>
  </si>
  <si>
    <t xml:space="preserve">ประเมิน วันที่      เดือน        พ.ศ. </t>
  </si>
  <si>
    <t>นายชาญวิทย์</t>
  </si>
  <si>
    <t>เพชรสุข</t>
  </si>
  <si>
    <t>นายคีรีรัฐ</t>
  </si>
  <si>
    <t>สุขโพธิ์</t>
  </si>
  <si>
    <t>นายพชรพล</t>
  </si>
  <si>
    <t>ผ่องแผ้ว</t>
  </si>
  <si>
    <t>นายณัฐพงศ์</t>
  </si>
  <si>
    <t>ศุภไทย</t>
  </si>
  <si>
    <t>นายชินกฤต</t>
  </si>
  <si>
    <t>เหมเพ็ชร</t>
  </si>
  <si>
    <t>นายศักดิ์พัฒน์</t>
  </si>
  <si>
    <t>บุตรเนียม</t>
  </si>
  <si>
    <t>นายธนภัทร์</t>
  </si>
  <si>
    <t>ไพศาลนิชากร</t>
  </si>
  <si>
    <t>นายภัทรพงค์</t>
  </si>
  <si>
    <t>ร่มแก้ว</t>
  </si>
  <si>
    <t>นายวิชิตพนธ์</t>
  </si>
  <si>
    <t>คำมา</t>
  </si>
  <si>
    <t>สีกุม</t>
  </si>
  <si>
    <t>นายสรวิชญ์</t>
  </si>
  <si>
    <t>ดงจันทร์</t>
  </si>
  <si>
    <t>นายองอาจ</t>
  </si>
  <si>
    <t>เเจ้งอินทร์</t>
  </si>
  <si>
    <t>นางสาวจิตตินี</t>
  </si>
  <si>
    <t>วันมะรักษา</t>
  </si>
  <si>
    <t>ปรีเปรม</t>
  </si>
  <si>
    <t>นางสาวชินันพร</t>
  </si>
  <si>
    <t>ขิริบุ</t>
  </si>
  <si>
    <t>นางสาวปวีณา</t>
  </si>
  <si>
    <t>บัวผาย</t>
  </si>
  <si>
    <t>นางสาวพัทรธิดา</t>
  </si>
  <si>
    <t>จุลวงษ์</t>
  </si>
  <si>
    <t>ปานแดง</t>
  </si>
  <si>
    <t>นางสาวอริณชญา</t>
  </si>
  <si>
    <t>เสมา</t>
  </si>
  <si>
    <t>นางสาวศิรชยา</t>
  </si>
  <si>
    <t>ศรีพุทโธ</t>
  </si>
  <si>
    <t>นางสาวณัฐิดา</t>
  </si>
  <si>
    <t>พุ่มสุข</t>
  </si>
  <si>
    <t>นางสาวนันทภัทร</t>
  </si>
  <si>
    <t>แซ่ลิ้ม</t>
  </si>
  <si>
    <t>นางสาวพัชรพร</t>
  </si>
  <si>
    <t>นางสาวศุภสุตา</t>
  </si>
  <si>
    <t>เวฬุวรรณ</t>
  </si>
  <si>
    <t>นางสาวสุธาสินี</t>
  </si>
  <si>
    <t>วงพาศกลาง</t>
  </si>
  <si>
    <t>นางสาวสุรภา</t>
  </si>
  <si>
    <t>คำตรี</t>
  </si>
  <si>
    <t>นางสาวปุณญนุช</t>
  </si>
  <si>
    <t>เครือวงษ์</t>
  </si>
  <si>
    <t>นางสาวรวีวรรณ</t>
  </si>
  <si>
    <t>ผ่องจิตร</t>
  </si>
  <si>
    <t>นางสาววรัญญา</t>
  </si>
  <si>
    <t>เอมสูงเนิน</t>
  </si>
  <si>
    <t>นางสาวประกายกานต์</t>
  </si>
  <si>
    <t>สิงหาร</t>
  </si>
  <si>
    <t>นางสาวปัณณวีร์</t>
  </si>
  <si>
    <t>ชำนาญ</t>
  </si>
  <si>
    <t>นางสาวกชกร</t>
  </si>
  <si>
    <t>สิงห์ลี</t>
  </si>
  <si>
    <t>นางสาวจิราภา</t>
  </si>
  <si>
    <t>กองวิเศษ</t>
  </si>
  <si>
    <t>นางสาวชนัญชิดา</t>
  </si>
  <si>
    <t>พันธ์ธรรม</t>
  </si>
  <si>
    <t>นางสาวณริศรา</t>
  </si>
  <si>
    <t>ไชยวงษ์</t>
  </si>
  <si>
    <t>นางสาวณัชชา</t>
  </si>
  <si>
    <t>กัณฑสิทธิ์</t>
  </si>
  <si>
    <t>เทพศรี</t>
  </si>
  <si>
    <t>นางสาวพชรวรรณ</t>
  </si>
  <si>
    <t>ธรรมมะ</t>
  </si>
  <si>
    <t>นางสาวภคนันท์</t>
  </si>
  <si>
    <t>วงหมี</t>
  </si>
  <si>
    <t>นางสาวอธิชา</t>
  </si>
  <si>
    <t>จุ้ยสวัสดิ์</t>
  </si>
  <si>
    <t>นายกิติพงษ์</t>
  </si>
  <si>
    <t>ทองประสงค์</t>
  </si>
  <si>
    <t xml:space="preserve">นายภูมินทร์ </t>
  </si>
  <si>
    <t>พูลเพิ่ม</t>
  </si>
  <si>
    <t>นายวงศกร</t>
  </si>
  <si>
    <t>พรหมมา</t>
  </si>
  <si>
    <t>นายวิทวัส</t>
  </si>
  <si>
    <t>ชูจันอัด</t>
  </si>
  <si>
    <t>นายภูมิพัฒน์</t>
  </si>
  <si>
    <t>แก้วเล็ก</t>
  </si>
  <si>
    <t>นายจักรพรรดิ์</t>
  </si>
  <si>
    <t>โพธิ</t>
  </si>
  <si>
    <t>นายพงศ์พิพัฒน์</t>
  </si>
  <si>
    <t>วิสุวงศ์</t>
  </si>
  <si>
    <t>นายพัชรพล</t>
  </si>
  <si>
    <t>พัชรไพบูลย์</t>
  </si>
  <si>
    <t>นางสาววนิดา</t>
  </si>
  <si>
    <t>เชื้อวงษ์</t>
  </si>
  <si>
    <t>นางสาววรนุช</t>
  </si>
  <si>
    <t>หาญจ่า</t>
  </si>
  <si>
    <t>นางสาววัลยา</t>
  </si>
  <si>
    <t>ตันประเสริฐ</t>
  </si>
  <si>
    <t>นางสาวกนกพร</t>
  </si>
  <si>
    <t>ศิริมงคล</t>
  </si>
  <si>
    <t>นางสาวจิดาภา</t>
  </si>
  <si>
    <t>ใยสาลี</t>
  </si>
  <si>
    <t xml:space="preserve">นางสาวธนภรณ์ </t>
  </si>
  <si>
    <t>ปัญญาดี</t>
  </si>
  <si>
    <t>นางสาวนวพร</t>
  </si>
  <si>
    <t>โนนกงกาง</t>
  </si>
  <si>
    <t>นางสาวประภัสสร</t>
  </si>
  <si>
    <t>ทองศรี</t>
  </si>
  <si>
    <t>นางสาวสุธัญญา</t>
  </si>
  <si>
    <t>สง่างาม</t>
  </si>
  <si>
    <t>ศรีเขตต์</t>
  </si>
  <si>
    <t>นางสาววีรดา</t>
  </si>
  <si>
    <t>เม้งศิริ</t>
  </si>
  <si>
    <t>นางสาวศิริบูรณ์</t>
  </si>
  <si>
    <t>โตศิริวราพงศ์</t>
  </si>
  <si>
    <t>พุ่มพวง</t>
  </si>
  <si>
    <t>อ่อนน้อม</t>
  </si>
  <si>
    <t>นางสาวไพรินทร์</t>
  </si>
  <si>
    <t>เทพชนะ</t>
  </si>
  <si>
    <t>ชอบบุญ</t>
  </si>
  <si>
    <t>นางสาววันวิสา</t>
  </si>
  <si>
    <t>เฉยมีศักดิ์</t>
  </si>
  <si>
    <t>นางสาววิรัญชลี</t>
  </si>
  <si>
    <t>นางสาวอภิษฎา</t>
  </si>
  <si>
    <t>ประเสริฐสุข</t>
  </si>
  <si>
    <t>นางสาวนัชราภรณ์</t>
  </si>
  <si>
    <t>ชมภูนุช</t>
  </si>
  <si>
    <t>นางสาวกนกภรณ์</t>
  </si>
  <si>
    <t>รุจิธง</t>
  </si>
  <si>
    <t>นางสาวกฤตพร</t>
  </si>
  <si>
    <t>อินจันทร์</t>
  </si>
  <si>
    <t>ดินดำ</t>
  </si>
  <si>
    <t>เอื้อเฟื้อ</t>
  </si>
  <si>
    <t>ดอนทอง</t>
  </si>
  <si>
    <t>นางสาวทิพย์ภาพรรณ</t>
  </si>
  <si>
    <t>ศรีผทัย</t>
  </si>
  <si>
    <t>บุญรักษา</t>
  </si>
  <si>
    <t>นางสาวปณิดา</t>
  </si>
  <si>
    <t>บุญเรือง</t>
  </si>
  <si>
    <t>นางสาวปวีณ์นุช</t>
  </si>
  <si>
    <t>คำประสพ</t>
  </si>
  <si>
    <t>นางสาวปานตะวัน</t>
  </si>
  <si>
    <t>ขุนวิชิต</t>
  </si>
  <si>
    <t>นางสาวพลอยพรรณ</t>
  </si>
  <si>
    <t>ลันวงษา</t>
  </si>
  <si>
    <t>นางสาวพลอยริน</t>
  </si>
  <si>
    <t>พยักษา</t>
  </si>
  <si>
    <t>นางสาวภคพร</t>
  </si>
  <si>
    <t>เสภา</t>
  </si>
  <si>
    <t>นางสาวอรนภา</t>
  </si>
  <si>
    <t>สิทธิบุญ</t>
  </si>
  <si>
    <t>นางสาวอัญชิสา</t>
  </si>
  <si>
    <t>โพธิ์เล็ก</t>
  </si>
  <si>
    <t>นายนรภัทรณ์</t>
  </si>
  <si>
    <t>นายวโรดม</t>
  </si>
  <si>
    <t>ตันวีระ</t>
  </si>
  <si>
    <t>นายชัยภัทร</t>
  </si>
  <si>
    <t>ชมภู</t>
  </si>
  <si>
    <t>อินทะ</t>
  </si>
  <si>
    <t xml:space="preserve">นายธนากร </t>
  </si>
  <si>
    <t>วงษ์สุวรรณ์</t>
  </si>
  <si>
    <t>นายบวรรัตน์</t>
  </si>
  <si>
    <t>สันทัด</t>
  </si>
  <si>
    <t>นายธนกฤต</t>
  </si>
  <si>
    <t>ทิมทอง</t>
  </si>
  <si>
    <t>นายมาธฎา</t>
  </si>
  <si>
    <t>เกตุแก้วมณี</t>
  </si>
  <si>
    <t>นายสุรบดินทร์</t>
  </si>
  <si>
    <t>อมรส่งเจริญ</t>
  </si>
  <si>
    <t>นายธิติวุฒิ</t>
  </si>
  <si>
    <t>นายกวินท์</t>
  </si>
  <si>
    <t>ฉ่ำเจริญ</t>
  </si>
  <si>
    <t>นายกิตติศักดิ์</t>
  </si>
  <si>
    <t>สีฟุยเดช</t>
  </si>
  <si>
    <t>นายคณิศร</t>
  </si>
  <si>
    <t>นายจิรภัทร</t>
  </si>
  <si>
    <t>สารโชติ</t>
  </si>
  <si>
    <t>นายชานนท์</t>
  </si>
  <si>
    <t>ยะระสิทธิ์</t>
  </si>
  <si>
    <t>เกจณะเวชช์</t>
  </si>
  <si>
    <t>นายบูรพา</t>
  </si>
  <si>
    <t>จันทร์กระจ่าง</t>
  </si>
  <si>
    <t>นายภูรินท์</t>
  </si>
  <si>
    <t>สีทา</t>
  </si>
  <si>
    <t>เพิ่มศิลป์</t>
  </si>
  <si>
    <t>นางสาวนัชญา</t>
  </si>
  <si>
    <t>ศรีภักดี</t>
  </si>
  <si>
    <t>นางสาวพนิดา</t>
  </si>
  <si>
    <t>จิตภักดิ</t>
  </si>
  <si>
    <t>นางสาวศิระประภา</t>
  </si>
  <si>
    <t>นางสาวจุธามุณี</t>
  </si>
  <si>
    <t>เดชสุภา</t>
  </si>
  <si>
    <t>นางสาวณัฏฐ์สินี</t>
  </si>
  <si>
    <t>กรีมั่นทอง</t>
  </si>
  <si>
    <t>นางสาวสุชานาถ</t>
  </si>
  <si>
    <t>ต่างแขวง</t>
  </si>
  <si>
    <t>นางสาวณกัญญา</t>
  </si>
  <si>
    <t>แก้วอุดทา</t>
  </si>
  <si>
    <t>วงศา</t>
  </si>
  <si>
    <t xml:space="preserve">นางสาวทักษกรณ์ </t>
  </si>
  <si>
    <t>แก้วกัลยา</t>
  </si>
  <si>
    <t>นางสาวนภาลัย</t>
  </si>
  <si>
    <t>มีเงิน</t>
  </si>
  <si>
    <t>นางสาวพรพรรณ</t>
  </si>
  <si>
    <t>ประฐมวงค์</t>
  </si>
  <si>
    <t>นางสาวสิดาพร</t>
  </si>
  <si>
    <t>แซ่ตั้ง</t>
  </si>
  <si>
    <t>นางสาวอภิษฏา</t>
  </si>
  <si>
    <t>ศิริเจริญ</t>
  </si>
  <si>
    <t>นางสาวอภิสรา</t>
  </si>
  <si>
    <t>ผ่องผิว</t>
  </si>
  <si>
    <t>นางสาวภัครพร</t>
  </si>
  <si>
    <t>สำราญจิตร์</t>
  </si>
  <si>
    <t>นางสาวนันทนัทธ์</t>
  </si>
  <si>
    <t>ทูคำมี</t>
  </si>
  <si>
    <t>โอเต็ง</t>
  </si>
  <si>
    <t>สุขสมัคร์</t>
  </si>
  <si>
    <t>นางสาวอินทิรา</t>
  </si>
  <si>
    <t>บุญเจริญ</t>
  </si>
  <si>
    <t>จรรยา</t>
  </si>
  <si>
    <t>หอมทอง</t>
  </si>
  <si>
    <t>นางสาวนัฐรุจา</t>
  </si>
  <si>
    <t>นารินนท์</t>
  </si>
  <si>
    <t>นางสาวปฐมาวดี</t>
  </si>
  <si>
    <t>รักสุด</t>
  </si>
  <si>
    <t>นางสาวศศิมา</t>
  </si>
  <si>
    <t>ขัมพารมณ์</t>
  </si>
  <si>
    <t>นายจิรวัฒน์</t>
  </si>
  <si>
    <t>อู่แก้ว</t>
  </si>
  <si>
    <t>อินทรศักดิ์ดา</t>
  </si>
  <si>
    <t>วัฒนพฤกษชาติ</t>
  </si>
  <si>
    <t>นายอภิสิทธิ์</t>
  </si>
  <si>
    <t>เสนาพล</t>
  </si>
  <si>
    <t>สุระขัน</t>
  </si>
  <si>
    <t>นายก้องภพ</t>
  </si>
  <si>
    <t>พลอยแย้ม</t>
  </si>
  <si>
    <t>นางสาวสุภัสสร</t>
  </si>
  <si>
    <t>นางสาวชิรากร</t>
  </si>
  <si>
    <t>นางสาวฐิติวรดา</t>
  </si>
  <si>
    <t>จันทร์สมบูรณ์</t>
  </si>
  <si>
    <t>นางสาวณิชากร</t>
  </si>
  <si>
    <t>เรืองแสง</t>
  </si>
  <si>
    <t>นางสาวพัชราวดี</t>
  </si>
  <si>
    <t>บริกสุวรรณ</t>
  </si>
  <si>
    <t>นางสาวกณิษฐา</t>
  </si>
  <si>
    <t>ซื่อตรง</t>
  </si>
  <si>
    <t>นางสาวอมลวรรณ</t>
  </si>
  <si>
    <t>ชัยศรี</t>
  </si>
  <si>
    <t>นางสาวอริศษา</t>
  </si>
  <si>
    <t>กลิ่นหอม</t>
  </si>
  <si>
    <t>นางสาวกานต์ธิดา</t>
  </si>
  <si>
    <t>ฉลาดจิตร์</t>
  </si>
  <si>
    <t>นางสาวศศินิภา</t>
  </si>
  <si>
    <t>มาสลิ</t>
  </si>
  <si>
    <t>นางสาวโกลัญญา</t>
  </si>
  <si>
    <t>ฤกษ์ดี</t>
  </si>
  <si>
    <t>นางสาวชลธิกานตร์</t>
  </si>
  <si>
    <t>กุลรอด</t>
  </si>
  <si>
    <t>นางสาวณัฐณิชา</t>
  </si>
  <si>
    <t>ขนอม</t>
  </si>
  <si>
    <t>นางสาวอัจฉรา</t>
  </si>
  <si>
    <t>บุตรเจริญ</t>
  </si>
  <si>
    <t>นางสาวภัทรมน</t>
  </si>
  <si>
    <t>ไพพอน</t>
  </si>
  <si>
    <t>นางสาวโยษิตา</t>
  </si>
  <si>
    <t>โพธิ์ศรี</t>
  </si>
  <si>
    <t>นางสาวศศิชา</t>
  </si>
  <si>
    <t>ศรีสุขา</t>
  </si>
  <si>
    <t>นางสาวสุชาวดี</t>
  </si>
  <si>
    <t>มณีรัตนาศักดิ์</t>
  </si>
  <si>
    <t>นางสาวเกศรา</t>
  </si>
  <si>
    <t>บัวศรี</t>
  </si>
  <si>
    <t>นางสาวจิตวารี</t>
  </si>
  <si>
    <t>ดาคำ</t>
  </si>
  <si>
    <t>นางสาวจีรนันท์</t>
  </si>
  <si>
    <t>ทองเล็ก</t>
  </si>
  <si>
    <t>นางสาวฐิตารีย์</t>
  </si>
  <si>
    <t>คำดวง</t>
  </si>
  <si>
    <t>หมื่นศรี</t>
  </si>
  <si>
    <t>นางสาวธีรดา</t>
  </si>
  <si>
    <t>อุ่นถิ่น</t>
  </si>
  <si>
    <t>นางสาวเนตรวี</t>
  </si>
  <si>
    <t>มีรส</t>
  </si>
  <si>
    <t>นางสาวมารศรี</t>
  </si>
  <si>
    <t>บัวเมือง</t>
  </si>
  <si>
    <t>นางสาวมิลลดา</t>
  </si>
  <si>
    <t>ปรุงนิยม</t>
  </si>
  <si>
    <t>นางสาววรัดดา</t>
  </si>
  <si>
    <t>สังข์เงิน</t>
  </si>
  <si>
    <t>นางสาวศุภรัตน์</t>
  </si>
  <si>
    <t>ภิญโญ</t>
  </si>
  <si>
    <t>นางสาวอภิกขณา</t>
  </si>
  <si>
    <t>เมืองงิ้วราย</t>
  </si>
  <si>
    <t>นายวสุธา</t>
  </si>
  <si>
    <t>นาแสวง</t>
  </si>
  <si>
    <t>นายเมฆภัทร</t>
  </si>
  <si>
    <t>อยู่สมศรี</t>
  </si>
  <si>
    <t>นางสาวชลิดา</t>
  </si>
  <si>
    <t>นราธนะโชติ</t>
  </si>
  <si>
    <t>นางสาววิรินทิพย์</t>
  </si>
  <si>
    <t>กองจันดา</t>
  </si>
  <si>
    <t>พรหมบุตร</t>
  </si>
  <si>
    <t>เหล่าอุ่นอ่อน</t>
  </si>
  <si>
    <t>นายเดชาวัต</t>
  </si>
  <si>
    <t>สีหราช</t>
  </si>
  <si>
    <t xml:space="preserve">นายธนภูมิ </t>
  </si>
  <si>
    <t>สายหยุด</t>
  </si>
  <si>
    <t>นายฐนกร</t>
  </si>
  <si>
    <t>เยือกเย็น</t>
  </si>
  <si>
    <t>นายวีระเทพ</t>
  </si>
  <si>
    <t>ราชอินทร์ตา</t>
  </si>
  <si>
    <t>นายชัยวัฒน์</t>
  </si>
  <si>
    <t>เพิ่มฤทธิ์</t>
  </si>
  <si>
    <t>นายนภดล</t>
  </si>
  <si>
    <t>จิตต์จำลอง</t>
  </si>
  <si>
    <t>นายกิตติธัญ</t>
  </si>
  <si>
    <t>เขตร์อรัญ</t>
  </si>
  <si>
    <t>นายคริสต์จักร</t>
  </si>
  <si>
    <t>กรีบาง</t>
  </si>
  <si>
    <t>นายรังสิมันตุ์</t>
  </si>
  <si>
    <t>ตันเจริญ</t>
  </si>
  <si>
    <t>นายอภิพล</t>
  </si>
  <si>
    <t>ตรีนิตย์</t>
  </si>
  <si>
    <t>นางสาวญาณิกา</t>
  </si>
  <si>
    <t>เครืออนันต์</t>
  </si>
  <si>
    <t>นางสาวณัฐญาดา</t>
  </si>
  <si>
    <t>กุลรัตน์</t>
  </si>
  <si>
    <t>นางสาวบุษยมาศ</t>
  </si>
  <si>
    <t>ปิ่นทอง</t>
  </si>
  <si>
    <t>นางสาวภารดี</t>
  </si>
  <si>
    <t>กลิ่นพิพัฒน์</t>
  </si>
  <si>
    <t>นางสาวธมนวรรณ</t>
  </si>
  <si>
    <t>ราชสาลี</t>
  </si>
  <si>
    <t>ภู่พงษ์</t>
  </si>
  <si>
    <t>นางสาวศศิธร</t>
  </si>
  <si>
    <t>นางสาวสุกัญญา</t>
  </si>
  <si>
    <t>วิจิตร</t>
  </si>
  <si>
    <t xml:space="preserve">นางสาวกลิ่นสุคนธ์ </t>
  </si>
  <si>
    <t>สมบูรณ์</t>
  </si>
  <si>
    <t>เพ็ชร์สังหาร</t>
  </si>
  <si>
    <t>นางสาวกัญญาวีร์</t>
  </si>
  <si>
    <t>รักษาพล</t>
  </si>
  <si>
    <t>นางสาวปิยะฉัตร</t>
  </si>
  <si>
    <t>สืบสวาย</t>
  </si>
  <si>
    <t>นางสาวปิยะธิดา</t>
  </si>
  <si>
    <t>ถูกจิตต์</t>
  </si>
  <si>
    <t>นางสาวพลาพร</t>
  </si>
  <si>
    <t>คงศรี</t>
  </si>
  <si>
    <t>นางสาววรรณภา</t>
  </si>
  <si>
    <t>อินทนัน</t>
  </si>
  <si>
    <t>แสงสี</t>
  </si>
  <si>
    <t xml:space="preserve">นางสาววรหทัย </t>
  </si>
  <si>
    <t>ชัยสมบูรณ์</t>
  </si>
  <si>
    <t>นางสาวปฏิมาภรณ์</t>
  </si>
  <si>
    <t>ศุขสุนทร</t>
  </si>
  <si>
    <t>นางสาวชยาภรณ์</t>
  </si>
  <si>
    <t>ชิงชัย</t>
  </si>
  <si>
    <t>นางสาวชลิตา</t>
  </si>
  <si>
    <t>ขาวทั่ว</t>
  </si>
  <si>
    <t>นางสาวปวริศา</t>
  </si>
  <si>
    <t>สุขคำ</t>
  </si>
  <si>
    <t>นางสาวสุนฑริยา</t>
  </si>
  <si>
    <t>ทวีสุข</t>
  </si>
  <si>
    <t>นายธนศักดิ์</t>
  </si>
  <si>
    <t>แม่นปืน</t>
  </si>
  <si>
    <t>นายพิพัฒน์</t>
  </si>
  <si>
    <t>แพงดี</t>
  </si>
  <si>
    <t>นายโยธารัก</t>
  </si>
  <si>
    <t>ศรีสมบูรณ์</t>
  </si>
  <si>
    <t>นายก้องเกียรติ</t>
  </si>
  <si>
    <t>นายปิยะพน</t>
  </si>
  <si>
    <t>คชเวช</t>
  </si>
  <si>
    <t>ใยบัวขาว</t>
  </si>
  <si>
    <t>อธิษฐานธรรม</t>
  </si>
  <si>
    <t>นายธัชชาย</t>
  </si>
  <si>
    <t>พุทธพูลตระกูล</t>
  </si>
  <si>
    <t>นายสรศักดิ์</t>
  </si>
  <si>
    <t>ยะสาวงษ์</t>
  </si>
  <si>
    <t>นายสิทธิศักดิ์</t>
  </si>
  <si>
    <t>จันทร์สละ</t>
  </si>
  <si>
    <t>นางสาวเจตนิพิฐ</t>
  </si>
  <si>
    <t>คำดี</t>
  </si>
  <si>
    <t>นางสาวอนรรฆวี</t>
  </si>
  <si>
    <t>นุตศิริ</t>
  </si>
  <si>
    <t>นางสาวปิ่นฉัตร</t>
  </si>
  <si>
    <t>บุญชด</t>
  </si>
  <si>
    <t>นางสาววณชยา</t>
  </si>
  <si>
    <t>ทองตากร</t>
  </si>
  <si>
    <t>นางสาวธัญญารัตน์</t>
  </si>
  <si>
    <t>พวงชะอุ่ม</t>
  </si>
  <si>
    <t>นางสาวศิรประภา</t>
  </si>
  <si>
    <t>เสาวดี</t>
  </si>
  <si>
    <t>อำไพโชติ</t>
  </si>
  <si>
    <t>นางสาวสุภิญญา</t>
  </si>
  <si>
    <t>มีแสง</t>
  </si>
  <si>
    <t xml:space="preserve">นางสาวศิริพรวดี </t>
  </si>
  <si>
    <t>นางสาวกาญจน์ติมา</t>
  </si>
  <si>
    <t>ศรีพัฒโนทัย</t>
  </si>
  <si>
    <t>นางสาวจตุพร</t>
  </si>
  <si>
    <t>ชินสมบูรณ์</t>
  </si>
  <si>
    <t>นางสาวจิรัฐิพร</t>
  </si>
  <si>
    <t>อุดมทรัพย์</t>
  </si>
  <si>
    <t>กันเเพงศรี</t>
  </si>
  <si>
    <t>คิดการ</t>
  </si>
  <si>
    <t>บุญธรรมเจริญ</t>
  </si>
  <si>
    <t>นางสาวฐานะดี</t>
  </si>
  <si>
    <t>สาโท</t>
  </si>
  <si>
    <t>บัวจันทร์</t>
  </si>
  <si>
    <t>นางสาวณัฐรินีย์</t>
  </si>
  <si>
    <t>นามวิเศษ</t>
  </si>
  <si>
    <t>นางสาวดวัลรัตน์</t>
  </si>
  <si>
    <t>คำพันน้อย</t>
  </si>
  <si>
    <t>บ้านยาง</t>
  </si>
  <si>
    <t>ลือคำงาม</t>
  </si>
  <si>
    <t>ยะหัตตะ</t>
  </si>
  <si>
    <t>นางสาวสาวิตรี</t>
  </si>
  <si>
    <t>เกียรติวนิชสกุล</t>
  </si>
  <si>
    <t>นางสาวสิริลักษณ์</t>
  </si>
  <si>
    <t>ดีทั่ว</t>
  </si>
  <si>
    <t>นางสาวอภัสสรา</t>
  </si>
  <si>
    <t>แซ่ฉั่ว</t>
  </si>
  <si>
    <t>จันทร์ขำ</t>
  </si>
  <si>
    <t>นางสาวอารียา</t>
  </si>
  <si>
    <t>ชาติพิศาล</t>
  </si>
  <si>
    <t>นางสาวพรนิตย์ตา</t>
  </si>
  <si>
    <t>ธนาทรัพย์พูนทวี</t>
  </si>
  <si>
    <t>แว่นระเว</t>
  </si>
  <si>
    <t>นายไชยสิทธิ์</t>
  </si>
  <si>
    <t>สาป้อง</t>
  </si>
  <si>
    <t>นายรัชพงษ์</t>
  </si>
  <si>
    <t>สุวอ</t>
  </si>
  <si>
    <t>ขุนอินทร์</t>
  </si>
  <si>
    <t>นายสุทธิภัทร</t>
  </si>
  <si>
    <t>นางสาวพิชชาภา</t>
  </si>
  <si>
    <t>แย้มกลิ่น</t>
  </si>
  <si>
    <t>นางสาวกมลเนตร</t>
  </si>
  <si>
    <t>บุญชิต</t>
  </si>
  <si>
    <t>นางสาวทอใหมทอง</t>
  </si>
  <si>
    <t>พาเที่ยง</t>
  </si>
  <si>
    <t>นางสาวพรนิภา</t>
  </si>
  <si>
    <t>ศิริรินโท</t>
  </si>
  <si>
    <t>นางสาวสุภาพร</t>
  </si>
  <si>
    <t>อยู่เกษม</t>
  </si>
  <si>
    <t>นายธีรภัทร์</t>
  </si>
  <si>
    <t>จินจู</t>
  </si>
  <si>
    <t>ดาราย</t>
  </si>
  <si>
    <t>นายธนภัทร</t>
  </si>
  <si>
    <t>ดาลบิดา</t>
  </si>
  <si>
    <t>นายธเนศพล</t>
  </si>
  <si>
    <t>สืบวงค์</t>
  </si>
  <si>
    <t>คชรินทร์</t>
  </si>
  <si>
    <t>นายปณิธาน</t>
  </si>
  <si>
    <t>สายัณห์</t>
  </si>
  <si>
    <t>แสนสุข</t>
  </si>
  <si>
    <t>นายจิระพงศ์</t>
  </si>
  <si>
    <t>เเสนสุข</t>
  </si>
  <si>
    <t>นายธนาธิป</t>
  </si>
  <si>
    <t>โทนนุ่ม</t>
  </si>
  <si>
    <t>นายพรศักดิ์</t>
  </si>
  <si>
    <t>สถิตย์</t>
  </si>
  <si>
    <t>นายพิพัฒพงษ์</t>
  </si>
  <si>
    <t>นรินทร์วงษ์</t>
  </si>
  <si>
    <t>นายพิสันต์</t>
  </si>
  <si>
    <t>มนประเสริฐ</t>
  </si>
  <si>
    <t>นายสุทัศน์</t>
  </si>
  <si>
    <t>บัวคำ</t>
  </si>
  <si>
    <t>นางสาวจุฬาลักษณ์</t>
  </si>
  <si>
    <t>สิงห์สำราญ</t>
  </si>
  <si>
    <t>นางสาวภัทรนันท์</t>
  </si>
  <si>
    <t>ดวงตาล</t>
  </si>
  <si>
    <t>นางสาวรุ่งนภา</t>
  </si>
  <si>
    <t>ศรีบุรมย์</t>
  </si>
  <si>
    <t>จินดาภู</t>
  </si>
  <si>
    <t>นางสาวนัทธนันท์</t>
  </si>
  <si>
    <t>นางสาวภูริชญา</t>
  </si>
  <si>
    <t>นางสาวสุชาดา</t>
  </si>
  <si>
    <t>พลเยี่ยม</t>
  </si>
  <si>
    <t>แย้มปะกาแดง</t>
  </si>
  <si>
    <t>นางสาวรพีภรณ์</t>
  </si>
  <si>
    <t>นางสาวอรภัทรา</t>
  </si>
  <si>
    <t>นาสมภักดิ์</t>
  </si>
  <si>
    <t>พลังสุข</t>
  </si>
  <si>
    <t>นางสาวไอลดา</t>
  </si>
  <si>
    <t>วงษ์เชื้อ</t>
  </si>
  <si>
    <t>นางสาวนันทัชพร</t>
  </si>
  <si>
    <t>คูณสุข</t>
  </si>
  <si>
    <t>นางสาวธัญธร</t>
  </si>
  <si>
    <t>ยิ่งประเสริฐ</t>
  </si>
  <si>
    <t>นางสาวบุษกร</t>
  </si>
  <si>
    <t>พินิจผล</t>
  </si>
  <si>
    <t>บุญขวัญ</t>
  </si>
  <si>
    <t>นายมงคลกร</t>
  </si>
  <si>
    <t>ชาวเวียง</t>
  </si>
  <si>
    <t>นายเพทาย</t>
  </si>
  <si>
    <t>อรุณลึก</t>
  </si>
  <si>
    <t>สีประนาด</t>
  </si>
  <si>
    <t>นายคมสัน</t>
  </si>
  <si>
    <t>งามเจริญ</t>
  </si>
  <si>
    <t>นายศิวกร</t>
  </si>
  <si>
    <t>แสงตา</t>
  </si>
  <si>
    <t>นายกิตติธัช</t>
  </si>
  <si>
    <t>ขอมดำดิน</t>
  </si>
  <si>
    <t>นายนนทพัทธ์</t>
  </si>
  <si>
    <t>บุณยะประภา</t>
  </si>
  <si>
    <t>แสงส่ง</t>
  </si>
  <si>
    <t>นายภูชนะ</t>
  </si>
  <si>
    <t>สมสมัย</t>
  </si>
  <si>
    <t>นายสุวิจักขณ์</t>
  </si>
  <si>
    <t>แสงใส</t>
  </si>
  <si>
    <t>ทึมจันทึก</t>
  </si>
  <si>
    <t>นายณัฐกร</t>
  </si>
  <si>
    <t>สิริสถิตย์</t>
  </si>
  <si>
    <t>นายพิสุทธิพงษ์</t>
  </si>
  <si>
    <t>วงษ์คำหาญ</t>
  </si>
  <si>
    <t>รัตทอง</t>
  </si>
  <si>
    <t>แผ่นผา</t>
  </si>
  <si>
    <t>นายประเวศน์</t>
  </si>
  <si>
    <t>ม่วงประโคน</t>
  </si>
  <si>
    <t>อู่ทอง</t>
  </si>
  <si>
    <t>นายฉัตรมงคล</t>
  </si>
  <si>
    <t>เจริญสุข</t>
  </si>
  <si>
    <t>นายณัฐปคัลภ์</t>
  </si>
  <si>
    <t>คำไทย</t>
  </si>
  <si>
    <t>นายพนมกร</t>
  </si>
  <si>
    <t>จันทร</t>
  </si>
  <si>
    <t>นายพีระพล</t>
  </si>
  <si>
    <t>เทพอินทร์</t>
  </si>
  <si>
    <t>นายวรฤทธิ์</t>
  </si>
  <si>
    <t>พุทธรักษา</t>
  </si>
  <si>
    <t>นายอัครชาติ</t>
  </si>
  <si>
    <t>ตุ้มคำศิริ</t>
  </si>
  <si>
    <t>นายจักรพล</t>
  </si>
  <si>
    <t>นายนฤเบศร</t>
  </si>
  <si>
    <t>โพธิประเสริฐ</t>
  </si>
  <si>
    <t>นายพีรวัส</t>
  </si>
  <si>
    <t>นายวงศธร</t>
  </si>
  <si>
    <t>ณ บางช้าง</t>
  </si>
  <si>
    <t>นายภูวดล</t>
  </si>
  <si>
    <t>อร่าม</t>
  </si>
  <si>
    <t>นางสาวเจนจิรา</t>
  </si>
  <si>
    <t>นาคนาคา</t>
  </si>
  <si>
    <t>นางสาวศุวรรณา</t>
  </si>
  <si>
    <t>โอสถานนท์</t>
  </si>
  <si>
    <t>นางสาวนพมาศ</t>
  </si>
  <si>
    <t>ปิจจะโร</t>
  </si>
  <si>
    <t>นายฐานุวัชร์</t>
  </si>
  <si>
    <t>เธียรสุขะธิติ</t>
  </si>
  <si>
    <t>นายสหวุฒิ</t>
  </si>
  <si>
    <t>หอมจันทร์</t>
  </si>
  <si>
    <t>นายกษิดิ์เดช</t>
  </si>
  <si>
    <t>มินสวัสดิ์</t>
  </si>
  <si>
    <t>นายภีรภัชร</t>
  </si>
  <si>
    <t>นายอนุพงศ์</t>
  </si>
  <si>
    <t>แดงผา</t>
  </si>
  <si>
    <t>นายบุรินทร์</t>
  </si>
  <si>
    <t>จิรัฏฐิติกาล</t>
  </si>
  <si>
    <t>นายคฑาวุธ</t>
  </si>
  <si>
    <t>วงษ์ศรี</t>
  </si>
  <si>
    <t>นายชัยสิทธิ์</t>
  </si>
  <si>
    <t>เพียโคตร์</t>
  </si>
  <si>
    <t>นายวรันธร</t>
  </si>
  <si>
    <t>รอดเมือง</t>
  </si>
  <si>
    <t>นางสาวขวัญข้าว</t>
  </si>
  <si>
    <t>ดุงสูงเนิน</t>
  </si>
  <si>
    <t>ยืนสุข</t>
  </si>
  <si>
    <t>ศรีเมือง</t>
  </si>
  <si>
    <t>นางสาวธัญชนก</t>
  </si>
  <si>
    <t>แนนสินธิ์</t>
  </si>
  <si>
    <t>ชนะภัย</t>
  </si>
  <si>
    <t>นางสาวธัญญาภรณ์</t>
  </si>
  <si>
    <t>พรหมอำนวยโชค</t>
  </si>
  <si>
    <t>นางสาวธัญญามาส</t>
  </si>
  <si>
    <t>สมบูรณ์ศักดิ์</t>
  </si>
  <si>
    <t>นางสาวสิริปรียา</t>
  </si>
  <si>
    <t>ยศดำรงกุล</t>
  </si>
  <si>
    <t>ดุษดี</t>
  </si>
  <si>
    <t>สุขช่วย</t>
  </si>
  <si>
    <t>นางสาวอลิษา</t>
  </si>
  <si>
    <t>บรรดิษรัมย์</t>
  </si>
  <si>
    <t>นางสาวปณิตตา</t>
  </si>
  <si>
    <t>บุญอนันต์</t>
  </si>
  <si>
    <t>นางสาวณัชชานันท์</t>
  </si>
  <si>
    <t>ภูมิโคกรักษ์</t>
  </si>
  <si>
    <t>นางสาวณัฐฐินันท์</t>
  </si>
  <si>
    <t>ประวาศวิล</t>
  </si>
  <si>
    <t>นางสาววรรณษา</t>
  </si>
  <si>
    <t>ประกอบทรัพย์</t>
  </si>
  <si>
    <t>นางสาววราพร</t>
  </si>
  <si>
    <t>ศรเพชร</t>
  </si>
  <si>
    <t>นางสาววิภาวี</t>
  </si>
  <si>
    <t>ขันทอง</t>
  </si>
  <si>
    <t>นายปรัชญา</t>
  </si>
  <si>
    <t>อินทรกวี</t>
  </si>
  <si>
    <t>ชั้นมัธยมศึกษาปีที่ 5/11</t>
  </si>
  <si>
    <t>ชั้นมัธยมศึกษาปีที่ 5/1</t>
  </si>
  <si>
    <t>ชั้นมัธยมศึกษาปีที่ 5/2</t>
  </si>
  <si>
    <t>นางสาวจุฑารัตน์​</t>
  </si>
  <si>
    <t>ชั้นมัธยมศึกษาปีที่ 5/3</t>
  </si>
  <si>
    <t>ชั้นมัธยมศึกษาปีที่ 5/4</t>
  </si>
  <si>
    <t>นายพงศ์พิเชษฐ์</t>
  </si>
  <si>
    <t>เพียรธัญการ</t>
  </si>
  <si>
    <t>นางสาวภาสิคุณ</t>
  </si>
  <si>
    <t>ปิยคณาพร</t>
  </si>
  <si>
    <t>ชั้นมัธยมศึกษาปีที่ 5/5</t>
  </si>
  <si>
    <t>ดำดี</t>
  </si>
  <si>
    <t>ชั้นมัธยมศึกษาปีที่ 5/6</t>
  </si>
  <si>
    <t>นายจิรายุทธ</t>
  </si>
  <si>
    <t>นายรัฐภูมิ</t>
  </si>
  <si>
    <t>ศรีสม​ศักดิ์​</t>
  </si>
  <si>
    <t>ชั้นมัธยมศึกษาปีที่ 5/7</t>
  </si>
  <si>
    <t xml:space="preserve">นายพิชัยยุทธ </t>
  </si>
  <si>
    <t>ชั้นมัธยมศึกษาปีที่ 5/8</t>
  </si>
  <si>
    <t>นายกฤตนัย</t>
  </si>
  <si>
    <t>นายณัฐ​ภูมิ​</t>
  </si>
  <si>
    <t>จึง​ประไพ​</t>
  </si>
  <si>
    <t>ชั้นมัธยมศึกษาปีที่ 5/9</t>
  </si>
  <si>
    <t>นางสาวสุดารัตย์</t>
  </si>
  <si>
    <t>ชั้นมัธยมศึกษาปีที่ 5/10</t>
  </si>
  <si>
    <t>นายทินภัทร</t>
  </si>
  <si>
    <t>นายอภิสิทธิ​</t>
  </si>
  <si>
    <t>นายภูษิต​</t>
  </si>
  <si>
    <t>ศรีมงคล​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</si>
</sst>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color theme="1"/>
      <name val="TH SarabunPSK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u val="double"/>
      <sz val="16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1" fillId="0" borderId="0"/>
    <xf numFmtId="0" fontId="11" fillId="0" borderId="0"/>
    <xf numFmtId="0" fontId="13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textRotation="90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textRotation="90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8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horizontal="left" vertical="center"/>
    </xf>
    <xf numFmtId="0" fontId="1" fillId="3" borderId="8" xfId="1" applyFont="1" applyFill="1" applyBorder="1" applyAlignment="1">
      <alignment vertical="center"/>
    </xf>
    <xf numFmtId="49" fontId="1" fillId="3" borderId="9" xfId="1" applyNumberFormat="1" applyFont="1" applyFill="1" applyBorder="1" applyAlignment="1">
      <alignment vertical="center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8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horizontal="left" vertical="center"/>
    </xf>
    <xf numFmtId="0" fontId="1" fillId="3" borderId="8" xfId="1" applyFont="1" applyFill="1" applyBorder="1" applyAlignment="1">
      <alignment vertical="center"/>
    </xf>
    <xf numFmtId="49" fontId="1" fillId="3" borderId="9" xfId="1" applyNumberFormat="1" applyFont="1" applyFill="1" applyBorder="1" applyAlignment="1">
      <alignment vertical="center"/>
    </xf>
    <xf numFmtId="0" fontId="10" fillId="3" borderId="8" xfId="1" applyFont="1" applyFill="1" applyBorder="1" applyAlignment="1">
      <alignment horizontal="left" vertical="center"/>
    </xf>
    <xf numFmtId="0" fontId="10" fillId="3" borderId="9" xfId="1" applyFont="1" applyFill="1" applyBorder="1" applyAlignment="1">
      <alignment horizontal="left" vertical="center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8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horizontal="left" vertical="center"/>
    </xf>
    <xf numFmtId="0" fontId="1" fillId="3" borderId="8" xfId="1" applyFont="1" applyFill="1" applyBorder="1" applyAlignment="1">
      <alignment vertical="center"/>
    </xf>
    <xf numFmtId="49" fontId="1" fillId="3" borderId="9" xfId="1" applyNumberFormat="1" applyFont="1" applyFill="1" applyBorder="1" applyAlignment="1">
      <alignment vertical="center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8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vertical="center" shrinkToFit="1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8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horizontal="left" vertical="center"/>
    </xf>
    <xf numFmtId="0" fontId="1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horizontal="left" vertical="center" shrinkToFit="1"/>
    </xf>
    <xf numFmtId="49" fontId="1" fillId="3" borderId="9" xfId="1" applyNumberFormat="1" applyFont="1" applyFill="1" applyBorder="1" applyAlignment="1">
      <alignment vertical="center" shrinkToFit="1"/>
    </xf>
    <xf numFmtId="0" fontId="2" fillId="3" borderId="9" xfId="1" applyFont="1" applyFill="1" applyBorder="1" applyAlignment="1">
      <alignment vertical="center" shrinkToFit="1"/>
    </xf>
    <xf numFmtId="0" fontId="1" fillId="0" borderId="8" xfId="1" applyFont="1" applyFill="1" applyBorder="1" applyAlignment="1">
      <alignment vertical="center"/>
    </xf>
    <xf numFmtId="49" fontId="1" fillId="0" borderId="9" xfId="1" applyNumberFormat="1" applyFont="1" applyFill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8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horizontal="left" vertical="center"/>
    </xf>
    <xf numFmtId="0" fontId="1" fillId="3" borderId="8" xfId="1" applyFont="1" applyFill="1" applyBorder="1" applyAlignment="1">
      <alignment vertical="center"/>
    </xf>
    <xf numFmtId="49" fontId="1" fillId="3" borderId="9" xfId="1" applyNumberFormat="1" applyFont="1" applyFill="1" applyBorder="1" applyAlignment="1">
      <alignment vertical="center"/>
    </xf>
    <xf numFmtId="0" fontId="14" fillId="3" borderId="8" xfId="1" applyFont="1" applyFill="1" applyBorder="1" applyAlignment="1">
      <alignment vertical="center"/>
    </xf>
    <xf numFmtId="0" fontId="14" fillId="3" borderId="9" xfId="1" applyFont="1" applyFill="1" applyBorder="1" applyAlignment="1">
      <alignment vertical="center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8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horizontal="left" vertical="center"/>
    </xf>
    <xf numFmtId="0" fontId="1" fillId="3" borderId="8" xfId="1" applyFont="1" applyFill="1" applyBorder="1" applyAlignment="1">
      <alignment vertical="center"/>
    </xf>
    <xf numFmtId="49" fontId="1" fillId="3" borderId="9" xfId="1" applyNumberFormat="1" applyFont="1" applyFill="1" applyBorder="1" applyAlignment="1">
      <alignment vertical="center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8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horizontal="left" vertical="center"/>
    </xf>
    <xf numFmtId="0" fontId="1" fillId="3" borderId="8" xfId="1" applyFont="1" applyFill="1" applyBorder="1" applyAlignment="1">
      <alignment vertical="center"/>
    </xf>
    <xf numFmtId="49" fontId="1" fillId="3" borderId="9" xfId="1" applyNumberFormat="1" applyFont="1" applyFill="1" applyBorder="1" applyAlignment="1">
      <alignment vertical="center"/>
    </xf>
    <xf numFmtId="0" fontId="14" fillId="3" borderId="8" xfId="1" applyFont="1" applyFill="1" applyBorder="1" applyAlignment="1">
      <alignment vertical="center"/>
    </xf>
    <xf numFmtId="0" fontId="14" fillId="3" borderId="9" xfId="1" applyFont="1" applyFill="1" applyBorder="1" applyAlignment="1">
      <alignment vertical="center"/>
    </xf>
    <xf numFmtId="0" fontId="14" fillId="3" borderId="8" xfId="1" applyFont="1" applyFill="1" applyBorder="1" applyAlignment="1">
      <alignment horizontal="left" vertical="center"/>
    </xf>
    <xf numFmtId="0" fontId="14" fillId="3" borderId="9" xfId="1" applyFont="1" applyFill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/>
    </xf>
  </cellXfs>
  <cellStyles count="6">
    <cellStyle name="Normal" xfId="0" builtinId="0"/>
    <cellStyle name="Normal 2" xfId="2"/>
    <cellStyle name="Normal 3" xfId="3"/>
    <cellStyle name="Normal 4" xfId="4"/>
    <cellStyle name="Normal 5" xfId="1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86311"/>
          <a:ext cx="666749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zoomScale="90" zoomScaleNormal="90" workbookViewId="0">
      <selection activeCell="D5" sqref="D5:K5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x14ac:dyDescent="0.3">
      <c r="A2" s="23" t="s">
        <v>694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x14ac:dyDescent="0.3">
      <c r="A3" s="23" t="s">
        <v>100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x14ac:dyDescent="0.2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 t="s">
        <v>6</v>
      </c>
      <c r="M5" s="25"/>
      <c r="N5" s="25"/>
      <c r="O5" s="25"/>
      <c r="P5" s="26" t="s">
        <v>7</v>
      </c>
    </row>
    <row r="6" spans="1:16" ht="20.25" x14ac:dyDescent="0.2">
      <c r="A6" s="24"/>
      <c r="B6" s="24"/>
      <c r="C6" s="24"/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9" t="s">
        <v>13</v>
      </c>
      <c r="J6" s="29" t="s">
        <v>14</v>
      </c>
      <c r="K6" s="26" t="s">
        <v>15</v>
      </c>
      <c r="L6" s="26" t="s">
        <v>16</v>
      </c>
      <c r="M6" s="24" t="s">
        <v>17</v>
      </c>
      <c r="N6" s="24"/>
      <c r="O6" s="24"/>
      <c r="P6" s="26"/>
    </row>
    <row r="7" spans="1:16" ht="235.5" customHeight="1" x14ac:dyDescent="0.2">
      <c r="A7" s="24"/>
      <c r="B7" s="24"/>
      <c r="C7" s="24"/>
      <c r="D7" s="26"/>
      <c r="E7" s="26"/>
      <c r="F7" s="26"/>
      <c r="G7" s="26"/>
      <c r="H7" s="26"/>
      <c r="I7" s="29"/>
      <c r="J7" s="29"/>
      <c r="K7" s="26"/>
      <c r="L7" s="26"/>
      <c r="M7" s="16" t="s">
        <v>18</v>
      </c>
      <c r="N7" s="16" t="s">
        <v>19</v>
      </c>
      <c r="O7" s="16" t="s">
        <v>56</v>
      </c>
      <c r="P7" s="26"/>
    </row>
    <row r="8" spans="1:16" ht="20.25" x14ac:dyDescent="0.2">
      <c r="A8" s="5">
        <v>1</v>
      </c>
      <c r="B8" s="41" t="s">
        <v>101</v>
      </c>
      <c r="C8" s="42" t="s">
        <v>102</v>
      </c>
      <c r="D8" s="17"/>
      <c r="E8" s="17"/>
      <c r="F8" s="17"/>
      <c r="G8" s="17"/>
      <c r="H8" s="17"/>
      <c r="I8" s="17"/>
      <c r="J8" s="17"/>
      <c r="K8" s="17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0.25" x14ac:dyDescent="0.2">
      <c r="A9" s="5">
        <v>2</v>
      </c>
      <c r="B9" s="41" t="s">
        <v>103</v>
      </c>
      <c r="C9" s="42" t="s">
        <v>104</v>
      </c>
      <c r="D9" s="17"/>
      <c r="E9" s="17"/>
      <c r="F9" s="17"/>
      <c r="G9" s="17"/>
      <c r="H9" s="17"/>
      <c r="I9" s="17"/>
      <c r="J9" s="17"/>
      <c r="K9" s="17">
        <f t="shared" ref="K9:K17" si="0">D9+E9+F9+G9+H9+I9+J9</f>
        <v>0</v>
      </c>
      <c r="L9" s="18" t="str">
        <f t="shared" ref="L9:L17" si="1">IF(K9&lt;=19,"/",IF(K9&lt;=26,"",IF(G9&lt;=33,"",IF(K9&lt;=40,""))))</f>
        <v>/</v>
      </c>
      <c r="M9" s="18" t="str">
        <f t="shared" ref="M9:M17" si="2">IF(K9&lt;=19,"",IF(K9&lt;=26,"/",IF(K9&lt;=33,"",IF(K9&lt;=40,""))))</f>
        <v/>
      </c>
      <c r="N9" s="18" t="str">
        <f t="shared" ref="N9:N17" si="3">IF(K9&lt;=19,"",IF(K9&lt;=26,"",IF(K9&lt;=33,"/",IF(K9&lt;=40,""))))</f>
        <v/>
      </c>
      <c r="O9" s="18" t="str">
        <f t="shared" ref="O9:O17" si="4">IF(K9&lt;=19,"",IF(K9&lt;=26,"",IF(K9&lt;=33,"",IF(K9&lt;=40,"/"))))</f>
        <v/>
      </c>
      <c r="P9" s="18" t="str">
        <f t="shared" ref="P9:P17" si="5">IF(K9&gt;24, "ผ่าน","ไม่ผ่าน")</f>
        <v>ไม่ผ่าน</v>
      </c>
    </row>
    <row r="10" spans="1:16" ht="20.25" x14ac:dyDescent="0.2">
      <c r="A10" s="5">
        <v>3</v>
      </c>
      <c r="B10" s="39" t="s">
        <v>105</v>
      </c>
      <c r="C10" s="40" t="s">
        <v>106</v>
      </c>
      <c r="D10" s="17"/>
      <c r="E10" s="17"/>
      <c r="F10" s="17"/>
      <c r="G10" s="17"/>
      <c r="H10" s="17"/>
      <c r="I10" s="17"/>
      <c r="J10" s="17"/>
      <c r="K10" s="17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0.25" x14ac:dyDescent="0.2">
      <c r="A11" s="5">
        <v>4</v>
      </c>
      <c r="B11" s="41" t="s">
        <v>107</v>
      </c>
      <c r="C11" s="42" t="s">
        <v>108</v>
      </c>
      <c r="D11" s="17"/>
      <c r="E11" s="17"/>
      <c r="F11" s="17"/>
      <c r="G11" s="17"/>
      <c r="H11" s="17"/>
      <c r="I11" s="17"/>
      <c r="J11" s="17"/>
      <c r="K11" s="17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0.25" x14ac:dyDescent="0.2">
      <c r="A12" s="5">
        <v>5</v>
      </c>
      <c r="B12" s="39" t="s">
        <v>109</v>
      </c>
      <c r="C12" s="40" t="s">
        <v>110</v>
      </c>
      <c r="D12" s="17"/>
      <c r="E12" s="17"/>
      <c r="F12" s="17"/>
      <c r="G12" s="17"/>
      <c r="H12" s="17"/>
      <c r="I12" s="17"/>
      <c r="J12" s="17"/>
      <c r="K12" s="17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5">
        <v>6</v>
      </c>
      <c r="B13" s="39" t="s">
        <v>111</v>
      </c>
      <c r="C13" s="40" t="s">
        <v>112</v>
      </c>
      <c r="D13" s="17"/>
      <c r="E13" s="17"/>
      <c r="F13" s="17"/>
      <c r="G13" s="17"/>
      <c r="H13" s="17"/>
      <c r="I13" s="17"/>
      <c r="J13" s="17"/>
      <c r="K13" s="17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0.25" x14ac:dyDescent="0.2">
      <c r="A14" s="5">
        <v>7</v>
      </c>
      <c r="B14" s="41" t="s">
        <v>113</v>
      </c>
      <c r="C14" s="42" t="s">
        <v>114</v>
      </c>
      <c r="D14" s="17"/>
      <c r="E14" s="17"/>
      <c r="F14" s="17"/>
      <c r="G14" s="17"/>
      <c r="H14" s="17"/>
      <c r="I14" s="17"/>
      <c r="J14" s="17"/>
      <c r="K14" s="17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0.25" x14ac:dyDescent="0.2">
      <c r="A15" s="5">
        <v>8</v>
      </c>
      <c r="B15" s="39" t="s">
        <v>115</v>
      </c>
      <c r="C15" s="40" t="s">
        <v>116</v>
      </c>
      <c r="D15" s="17"/>
      <c r="E15" s="17"/>
      <c r="F15" s="17"/>
      <c r="G15" s="17"/>
      <c r="H15" s="17"/>
      <c r="I15" s="17"/>
      <c r="J15" s="17"/>
      <c r="K15" s="17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0.25" x14ac:dyDescent="0.2">
      <c r="A16" s="5">
        <v>9</v>
      </c>
      <c r="B16" s="41" t="s">
        <v>117</v>
      </c>
      <c r="C16" s="42" t="s">
        <v>118</v>
      </c>
      <c r="D16" s="17"/>
      <c r="E16" s="17"/>
      <c r="F16" s="17"/>
      <c r="G16" s="17"/>
      <c r="H16" s="17"/>
      <c r="I16" s="17"/>
      <c r="J16" s="17"/>
      <c r="K16" s="17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0.25" x14ac:dyDescent="0.2">
      <c r="A17" s="5">
        <v>10</v>
      </c>
      <c r="B17" s="39" t="s">
        <v>64</v>
      </c>
      <c r="C17" s="40" t="s">
        <v>119</v>
      </c>
      <c r="D17" s="17"/>
      <c r="E17" s="17"/>
      <c r="F17" s="17"/>
      <c r="G17" s="17"/>
      <c r="H17" s="17"/>
      <c r="I17" s="17"/>
      <c r="J17" s="17"/>
      <c r="K17" s="17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0.25" x14ac:dyDescent="0.2">
      <c r="A18" s="5">
        <v>11</v>
      </c>
      <c r="B18" s="39" t="s">
        <v>120</v>
      </c>
      <c r="C18" s="40" t="s">
        <v>121</v>
      </c>
      <c r="D18" s="17"/>
      <c r="E18" s="17"/>
      <c r="F18" s="17"/>
      <c r="G18" s="17"/>
      <c r="H18" s="17"/>
      <c r="I18" s="17"/>
      <c r="J18" s="17"/>
      <c r="K18" s="19">
        <f t="shared" ref="K18:K47" si="6">D18+E18+F18+G18+H18+I18+J18</f>
        <v>0</v>
      </c>
      <c r="L18" s="18" t="str">
        <f t="shared" ref="L18:L47" si="7">IF(K18&lt;=19,"/",IF(K18&lt;=26,"",IF(G18&lt;=33,"",IF(K18&lt;=40,""))))</f>
        <v>/</v>
      </c>
      <c r="M18" s="18" t="str">
        <f t="shared" ref="M18:M47" si="8">IF(K18&lt;=19,"",IF(K18&lt;=26,"/",IF(K18&lt;=33,"",IF(K18&lt;=40,""))))</f>
        <v/>
      </c>
      <c r="N18" s="18" t="str">
        <f t="shared" ref="N18:N47" si="9">IF(K18&lt;=19,"",IF(K18&lt;=26,"",IF(K18&lt;=33,"/",IF(K18&lt;=40,""))))</f>
        <v/>
      </c>
      <c r="O18" s="18" t="str">
        <f t="shared" ref="O18:O47" si="10">IF(K18&lt;=19,"",IF(K18&lt;=26,"",IF(K18&lt;=33,"",IF(K18&lt;=40,"/"))))</f>
        <v/>
      </c>
      <c r="P18" s="18" t="str">
        <f t="shared" ref="P18:P47" si="11">IF(K18&gt;24, "ผ่าน","ไม่ผ่าน")</f>
        <v>ไม่ผ่าน</v>
      </c>
    </row>
    <row r="19" spans="1:16" ht="20.25" x14ac:dyDescent="0.2">
      <c r="A19" s="5">
        <v>12</v>
      </c>
      <c r="B19" s="41" t="s">
        <v>122</v>
      </c>
      <c r="C19" s="42" t="s">
        <v>123</v>
      </c>
      <c r="D19" s="17"/>
      <c r="E19" s="17"/>
      <c r="F19" s="17"/>
      <c r="G19" s="17"/>
      <c r="H19" s="17"/>
      <c r="I19" s="17"/>
      <c r="J19" s="17"/>
      <c r="K19" s="19">
        <f t="shared" si="6"/>
        <v>0</v>
      </c>
      <c r="L19" s="18" t="str">
        <f t="shared" si="7"/>
        <v>/</v>
      </c>
      <c r="M19" s="18" t="str">
        <f t="shared" si="8"/>
        <v/>
      </c>
      <c r="N19" s="18" t="str">
        <f t="shared" si="9"/>
        <v/>
      </c>
      <c r="O19" s="18" t="str">
        <f t="shared" si="10"/>
        <v/>
      </c>
      <c r="P19" s="18" t="str">
        <f t="shared" si="11"/>
        <v>ไม่ผ่าน</v>
      </c>
    </row>
    <row r="20" spans="1:16" ht="20.25" x14ac:dyDescent="0.2">
      <c r="A20" s="5">
        <v>13</v>
      </c>
      <c r="B20" s="41" t="s">
        <v>124</v>
      </c>
      <c r="C20" s="42" t="s">
        <v>125</v>
      </c>
      <c r="D20" s="17"/>
      <c r="E20" s="17"/>
      <c r="F20" s="17"/>
      <c r="G20" s="17"/>
      <c r="H20" s="17"/>
      <c r="I20" s="17"/>
      <c r="J20" s="17"/>
      <c r="K20" s="19">
        <f t="shared" si="6"/>
        <v>0</v>
      </c>
      <c r="L20" s="18" t="str">
        <f t="shared" si="7"/>
        <v>/</v>
      </c>
      <c r="M20" s="18" t="str">
        <f t="shared" si="8"/>
        <v/>
      </c>
      <c r="N20" s="18" t="str">
        <f t="shared" si="9"/>
        <v/>
      </c>
      <c r="O20" s="18" t="str">
        <f t="shared" si="10"/>
        <v/>
      </c>
      <c r="P20" s="18" t="str">
        <f t="shared" si="11"/>
        <v>ไม่ผ่าน</v>
      </c>
    </row>
    <row r="21" spans="1:16" ht="20.25" x14ac:dyDescent="0.2">
      <c r="A21" s="5">
        <v>14</v>
      </c>
      <c r="B21" s="41" t="s">
        <v>47</v>
      </c>
      <c r="C21" s="42" t="s">
        <v>126</v>
      </c>
      <c r="D21" s="17"/>
      <c r="E21" s="17"/>
      <c r="F21" s="17"/>
      <c r="G21" s="17"/>
      <c r="H21" s="17"/>
      <c r="I21" s="17"/>
      <c r="J21" s="17"/>
      <c r="K21" s="19">
        <f t="shared" si="6"/>
        <v>0</v>
      </c>
      <c r="L21" s="18" t="str">
        <f t="shared" si="7"/>
        <v>/</v>
      </c>
      <c r="M21" s="18" t="str">
        <f t="shared" si="8"/>
        <v/>
      </c>
      <c r="N21" s="18" t="str">
        <f t="shared" si="9"/>
        <v/>
      </c>
      <c r="O21" s="18" t="str">
        <f t="shared" si="10"/>
        <v/>
      </c>
      <c r="P21" s="18" t="str">
        <f t="shared" si="11"/>
        <v>ไม่ผ่าน</v>
      </c>
    </row>
    <row r="22" spans="1:16" ht="20.25" x14ac:dyDescent="0.2">
      <c r="A22" s="5">
        <v>15</v>
      </c>
      <c r="B22" s="39" t="s">
        <v>127</v>
      </c>
      <c r="C22" s="40" t="s">
        <v>128</v>
      </c>
      <c r="D22" s="17"/>
      <c r="E22" s="17"/>
      <c r="F22" s="17"/>
      <c r="G22" s="17"/>
      <c r="H22" s="17"/>
      <c r="I22" s="17"/>
      <c r="J22" s="17"/>
      <c r="K22" s="19">
        <f t="shared" si="6"/>
        <v>0</v>
      </c>
      <c r="L22" s="18" t="str">
        <f t="shared" si="7"/>
        <v>/</v>
      </c>
      <c r="M22" s="18" t="str">
        <f t="shared" si="8"/>
        <v/>
      </c>
      <c r="N22" s="18" t="str">
        <f t="shared" si="9"/>
        <v/>
      </c>
      <c r="O22" s="18" t="str">
        <f t="shared" si="10"/>
        <v/>
      </c>
      <c r="P22" s="18" t="str">
        <f t="shared" si="11"/>
        <v>ไม่ผ่าน</v>
      </c>
    </row>
    <row r="23" spans="1:16" ht="20.25" x14ac:dyDescent="0.2">
      <c r="A23" s="5">
        <v>16</v>
      </c>
      <c r="B23" s="39" t="s">
        <v>129</v>
      </c>
      <c r="C23" s="40" t="s">
        <v>130</v>
      </c>
      <c r="D23" s="17"/>
      <c r="E23" s="17"/>
      <c r="F23" s="17"/>
      <c r="G23" s="17"/>
      <c r="H23" s="17"/>
      <c r="I23" s="17"/>
      <c r="J23" s="17"/>
      <c r="K23" s="19">
        <f t="shared" si="6"/>
        <v>0</v>
      </c>
      <c r="L23" s="18" t="str">
        <f t="shared" si="7"/>
        <v>/</v>
      </c>
      <c r="M23" s="18" t="str">
        <f t="shared" si="8"/>
        <v/>
      </c>
      <c r="N23" s="18" t="str">
        <f t="shared" si="9"/>
        <v/>
      </c>
      <c r="O23" s="18" t="str">
        <f t="shared" si="10"/>
        <v/>
      </c>
      <c r="P23" s="18" t="str">
        <f t="shared" si="11"/>
        <v>ไม่ผ่าน</v>
      </c>
    </row>
    <row r="24" spans="1:16" ht="20.25" x14ac:dyDescent="0.2">
      <c r="A24" s="5">
        <v>17</v>
      </c>
      <c r="B24" s="39" t="s">
        <v>131</v>
      </c>
      <c r="C24" s="40" t="s">
        <v>132</v>
      </c>
      <c r="D24" s="17"/>
      <c r="E24" s="17"/>
      <c r="F24" s="17"/>
      <c r="G24" s="17"/>
      <c r="H24" s="17"/>
      <c r="I24" s="17"/>
      <c r="J24" s="17"/>
      <c r="K24" s="19">
        <f t="shared" si="6"/>
        <v>0</v>
      </c>
      <c r="L24" s="18" t="str">
        <f t="shared" si="7"/>
        <v>/</v>
      </c>
      <c r="M24" s="18" t="str">
        <f t="shared" si="8"/>
        <v/>
      </c>
      <c r="N24" s="18" t="str">
        <f t="shared" si="9"/>
        <v/>
      </c>
      <c r="O24" s="18" t="str">
        <f t="shared" si="10"/>
        <v/>
      </c>
      <c r="P24" s="18" t="str">
        <f t="shared" si="11"/>
        <v>ไม่ผ่าน</v>
      </c>
    </row>
    <row r="25" spans="1:16" ht="20.25" x14ac:dyDescent="0.2">
      <c r="A25" s="5">
        <v>18</v>
      </c>
      <c r="B25" s="41" t="s">
        <v>80</v>
      </c>
      <c r="C25" s="42" t="s">
        <v>133</v>
      </c>
      <c r="D25" s="17"/>
      <c r="E25" s="17"/>
      <c r="F25" s="17"/>
      <c r="G25" s="17"/>
      <c r="H25" s="17"/>
      <c r="I25" s="17"/>
      <c r="J25" s="17"/>
      <c r="K25" s="19">
        <f t="shared" si="6"/>
        <v>0</v>
      </c>
      <c r="L25" s="18" t="str">
        <f t="shared" si="7"/>
        <v>/</v>
      </c>
      <c r="M25" s="18" t="str">
        <f t="shared" si="8"/>
        <v/>
      </c>
      <c r="N25" s="18" t="str">
        <f t="shared" si="9"/>
        <v/>
      </c>
      <c r="O25" s="18" t="str">
        <f t="shared" si="10"/>
        <v/>
      </c>
      <c r="P25" s="18" t="str">
        <f t="shared" si="11"/>
        <v>ไม่ผ่าน</v>
      </c>
    </row>
    <row r="26" spans="1:16" ht="20.25" x14ac:dyDescent="0.2">
      <c r="A26" s="5">
        <v>19</v>
      </c>
      <c r="B26" s="41" t="s">
        <v>134</v>
      </c>
      <c r="C26" s="42" t="s">
        <v>135</v>
      </c>
      <c r="D26" s="17"/>
      <c r="E26" s="17"/>
      <c r="F26" s="17"/>
      <c r="G26" s="17"/>
      <c r="H26" s="17"/>
      <c r="I26" s="17"/>
      <c r="J26" s="17"/>
      <c r="K26" s="19">
        <f t="shared" si="6"/>
        <v>0</v>
      </c>
      <c r="L26" s="18" t="str">
        <f t="shared" si="7"/>
        <v>/</v>
      </c>
      <c r="M26" s="18" t="str">
        <f t="shared" si="8"/>
        <v/>
      </c>
      <c r="N26" s="18" t="str">
        <f t="shared" si="9"/>
        <v/>
      </c>
      <c r="O26" s="18" t="str">
        <f t="shared" si="10"/>
        <v/>
      </c>
      <c r="P26" s="18" t="str">
        <f t="shared" si="11"/>
        <v>ไม่ผ่าน</v>
      </c>
    </row>
    <row r="27" spans="1:16" ht="20.25" x14ac:dyDescent="0.2">
      <c r="A27" s="5">
        <v>20</v>
      </c>
      <c r="B27" s="41" t="s">
        <v>136</v>
      </c>
      <c r="C27" s="42" t="s">
        <v>137</v>
      </c>
      <c r="D27" s="17"/>
      <c r="E27" s="17"/>
      <c r="F27" s="17"/>
      <c r="G27" s="17"/>
      <c r="H27" s="17"/>
      <c r="I27" s="17"/>
      <c r="J27" s="17"/>
      <c r="K27" s="19">
        <f t="shared" si="6"/>
        <v>0</v>
      </c>
      <c r="L27" s="18" t="str">
        <f t="shared" si="7"/>
        <v>/</v>
      </c>
      <c r="M27" s="18" t="str">
        <f t="shared" si="8"/>
        <v/>
      </c>
      <c r="N27" s="18" t="str">
        <f t="shared" si="9"/>
        <v/>
      </c>
      <c r="O27" s="18" t="str">
        <f t="shared" si="10"/>
        <v/>
      </c>
      <c r="P27" s="18" t="str">
        <f t="shared" si="11"/>
        <v>ไม่ผ่าน</v>
      </c>
    </row>
    <row r="28" spans="1:16" ht="20.25" x14ac:dyDescent="0.2">
      <c r="A28" s="5">
        <v>21</v>
      </c>
      <c r="B28" s="39" t="s">
        <v>138</v>
      </c>
      <c r="C28" s="40" t="s">
        <v>139</v>
      </c>
      <c r="D28" s="17"/>
      <c r="E28" s="17"/>
      <c r="F28" s="17"/>
      <c r="G28" s="17"/>
      <c r="H28" s="17"/>
      <c r="I28" s="17"/>
      <c r="J28" s="17"/>
      <c r="K28" s="19">
        <f t="shared" si="6"/>
        <v>0</v>
      </c>
      <c r="L28" s="18" t="str">
        <f t="shared" si="7"/>
        <v>/</v>
      </c>
      <c r="M28" s="18" t="str">
        <f t="shared" si="8"/>
        <v/>
      </c>
      <c r="N28" s="18" t="str">
        <f t="shared" si="9"/>
        <v/>
      </c>
      <c r="O28" s="18" t="str">
        <f t="shared" si="10"/>
        <v/>
      </c>
      <c r="P28" s="18" t="str">
        <f t="shared" si="11"/>
        <v>ไม่ผ่าน</v>
      </c>
    </row>
    <row r="29" spans="1:16" ht="20.25" x14ac:dyDescent="0.2">
      <c r="A29" s="5">
        <v>22</v>
      </c>
      <c r="B29" s="41" t="s">
        <v>140</v>
      </c>
      <c r="C29" s="42" t="s">
        <v>141</v>
      </c>
      <c r="D29" s="17"/>
      <c r="E29" s="17"/>
      <c r="F29" s="17"/>
      <c r="G29" s="17"/>
      <c r="H29" s="17"/>
      <c r="I29" s="17"/>
      <c r="J29" s="17"/>
      <c r="K29" s="19">
        <f t="shared" si="6"/>
        <v>0</v>
      </c>
      <c r="L29" s="18" t="str">
        <f t="shared" si="7"/>
        <v>/</v>
      </c>
      <c r="M29" s="18" t="str">
        <f t="shared" si="8"/>
        <v/>
      </c>
      <c r="N29" s="18" t="str">
        <f t="shared" si="9"/>
        <v/>
      </c>
      <c r="O29" s="18" t="str">
        <f t="shared" si="10"/>
        <v/>
      </c>
      <c r="P29" s="18" t="str">
        <f t="shared" si="11"/>
        <v>ไม่ผ่าน</v>
      </c>
    </row>
    <row r="30" spans="1:16" ht="20.25" x14ac:dyDescent="0.2">
      <c r="A30" s="5">
        <v>23</v>
      </c>
      <c r="B30" s="39" t="s">
        <v>142</v>
      </c>
      <c r="C30" s="40" t="s">
        <v>77</v>
      </c>
      <c r="D30" s="17"/>
      <c r="E30" s="17"/>
      <c r="F30" s="17"/>
      <c r="G30" s="17"/>
      <c r="H30" s="17"/>
      <c r="I30" s="17"/>
      <c r="J30" s="17"/>
      <c r="K30" s="19">
        <f t="shared" si="6"/>
        <v>0</v>
      </c>
      <c r="L30" s="18" t="str">
        <f t="shared" si="7"/>
        <v>/</v>
      </c>
      <c r="M30" s="18" t="str">
        <f t="shared" si="8"/>
        <v/>
      </c>
      <c r="N30" s="18" t="str">
        <f t="shared" si="9"/>
        <v/>
      </c>
      <c r="O30" s="18" t="str">
        <f t="shared" si="10"/>
        <v/>
      </c>
      <c r="P30" s="18" t="str">
        <f t="shared" si="11"/>
        <v>ไม่ผ่าน</v>
      </c>
    </row>
    <row r="31" spans="1:16" ht="20.25" x14ac:dyDescent="0.2">
      <c r="A31" s="5">
        <v>24</v>
      </c>
      <c r="B31" s="41" t="s">
        <v>143</v>
      </c>
      <c r="C31" s="42" t="s">
        <v>144</v>
      </c>
      <c r="D31" s="17"/>
      <c r="E31" s="17"/>
      <c r="F31" s="17"/>
      <c r="G31" s="17"/>
      <c r="H31" s="17"/>
      <c r="I31" s="17"/>
      <c r="J31" s="17"/>
      <c r="K31" s="19">
        <f t="shared" si="6"/>
        <v>0</v>
      </c>
      <c r="L31" s="18" t="str">
        <f t="shared" si="7"/>
        <v>/</v>
      </c>
      <c r="M31" s="18" t="str">
        <f t="shared" si="8"/>
        <v/>
      </c>
      <c r="N31" s="18" t="str">
        <f t="shared" si="9"/>
        <v/>
      </c>
      <c r="O31" s="18" t="str">
        <f t="shared" si="10"/>
        <v/>
      </c>
      <c r="P31" s="18" t="str">
        <f t="shared" si="11"/>
        <v>ไม่ผ่าน</v>
      </c>
    </row>
    <row r="32" spans="1:16" ht="20.25" x14ac:dyDescent="0.2">
      <c r="A32" s="5">
        <v>25</v>
      </c>
      <c r="B32" s="39" t="s">
        <v>145</v>
      </c>
      <c r="C32" s="40" t="s">
        <v>146</v>
      </c>
      <c r="D32" s="17"/>
      <c r="E32" s="17"/>
      <c r="F32" s="17"/>
      <c r="G32" s="17"/>
      <c r="H32" s="17"/>
      <c r="I32" s="17"/>
      <c r="J32" s="17"/>
      <c r="K32" s="19">
        <f t="shared" si="6"/>
        <v>0</v>
      </c>
      <c r="L32" s="18" t="str">
        <f t="shared" si="7"/>
        <v>/</v>
      </c>
      <c r="M32" s="18" t="str">
        <f t="shared" si="8"/>
        <v/>
      </c>
      <c r="N32" s="18" t="str">
        <f t="shared" si="9"/>
        <v/>
      </c>
      <c r="O32" s="18" t="str">
        <f t="shared" si="10"/>
        <v/>
      </c>
      <c r="P32" s="18" t="str">
        <f t="shared" si="11"/>
        <v>ไม่ผ่าน</v>
      </c>
    </row>
    <row r="33" spans="1:16" ht="20.25" x14ac:dyDescent="0.2">
      <c r="A33" s="5">
        <v>26</v>
      </c>
      <c r="B33" s="39" t="s">
        <v>147</v>
      </c>
      <c r="C33" s="40" t="s">
        <v>148</v>
      </c>
      <c r="D33" s="17"/>
      <c r="E33" s="17"/>
      <c r="F33" s="17"/>
      <c r="G33" s="17"/>
      <c r="H33" s="17"/>
      <c r="I33" s="17"/>
      <c r="J33" s="17"/>
      <c r="K33" s="19">
        <f t="shared" si="6"/>
        <v>0</v>
      </c>
      <c r="L33" s="18" t="str">
        <f t="shared" si="7"/>
        <v>/</v>
      </c>
      <c r="M33" s="18" t="str">
        <f t="shared" si="8"/>
        <v/>
      </c>
      <c r="N33" s="18" t="str">
        <f t="shared" si="9"/>
        <v/>
      </c>
      <c r="O33" s="18" t="str">
        <f t="shared" si="10"/>
        <v/>
      </c>
      <c r="P33" s="18" t="str">
        <f t="shared" si="11"/>
        <v>ไม่ผ่าน</v>
      </c>
    </row>
    <row r="34" spans="1:16" ht="20.25" x14ac:dyDescent="0.2">
      <c r="A34" s="5">
        <v>27</v>
      </c>
      <c r="B34" s="41" t="s">
        <v>149</v>
      </c>
      <c r="C34" s="42" t="s">
        <v>150</v>
      </c>
      <c r="D34" s="17"/>
      <c r="E34" s="17"/>
      <c r="F34" s="17"/>
      <c r="G34" s="17"/>
      <c r="H34" s="17"/>
      <c r="I34" s="17"/>
      <c r="J34" s="17"/>
      <c r="K34" s="19">
        <f t="shared" si="6"/>
        <v>0</v>
      </c>
      <c r="L34" s="18" t="str">
        <f t="shared" si="7"/>
        <v>/</v>
      </c>
      <c r="M34" s="18" t="str">
        <f t="shared" si="8"/>
        <v/>
      </c>
      <c r="N34" s="18" t="str">
        <f t="shared" si="9"/>
        <v/>
      </c>
      <c r="O34" s="18" t="str">
        <f t="shared" si="10"/>
        <v/>
      </c>
      <c r="P34" s="18" t="str">
        <f t="shared" si="11"/>
        <v>ไม่ผ่าน</v>
      </c>
    </row>
    <row r="35" spans="1:16" ht="20.25" x14ac:dyDescent="0.2">
      <c r="A35" s="5">
        <v>28</v>
      </c>
      <c r="B35" s="41" t="s">
        <v>151</v>
      </c>
      <c r="C35" s="42" t="s">
        <v>152</v>
      </c>
      <c r="D35" s="17"/>
      <c r="E35" s="17"/>
      <c r="F35" s="17"/>
      <c r="G35" s="17"/>
      <c r="H35" s="17"/>
      <c r="I35" s="17"/>
      <c r="J35" s="17"/>
      <c r="K35" s="19">
        <f t="shared" si="6"/>
        <v>0</v>
      </c>
      <c r="L35" s="18" t="str">
        <f t="shared" si="7"/>
        <v>/</v>
      </c>
      <c r="M35" s="18" t="str">
        <f t="shared" si="8"/>
        <v/>
      </c>
      <c r="N35" s="18" t="str">
        <f t="shared" si="9"/>
        <v/>
      </c>
      <c r="O35" s="18" t="str">
        <f t="shared" si="10"/>
        <v/>
      </c>
      <c r="P35" s="18" t="str">
        <f t="shared" si="11"/>
        <v>ไม่ผ่าน</v>
      </c>
    </row>
    <row r="36" spans="1:16" ht="20.25" x14ac:dyDescent="0.2">
      <c r="A36" s="5">
        <v>29</v>
      </c>
      <c r="B36" s="41" t="s">
        <v>153</v>
      </c>
      <c r="C36" s="42" t="s">
        <v>154</v>
      </c>
      <c r="D36" s="17"/>
      <c r="E36" s="17"/>
      <c r="F36" s="17"/>
      <c r="G36" s="17"/>
      <c r="H36" s="17"/>
      <c r="I36" s="17"/>
      <c r="J36" s="17"/>
      <c r="K36" s="19">
        <f t="shared" si="6"/>
        <v>0</v>
      </c>
      <c r="L36" s="18" t="str">
        <f t="shared" si="7"/>
        <v>/</v>
      </c>
      <c r="M36" s="18" t="str">
        <f t="shared" si="8"/>
        <v/>
      </c>
      <c r="N36" s="18" t="str">
        <f t="shared" si="9"/>
        <v/>
      </c>
      <c r="O36" s="18" t="str">
        <f t="shared" si="10"/>
        <v/>
      </c>
      <c r="P36" s="18" t="str">
        <f t="shared" si="11"/>
        <v>ไม่ผ่าน</v>
      </c>
    </row>
    <row r="37" spans="1:16" ht="20.25" x14ac:dyDescent="0.2">
      <c r="A37" s="5">
        <v>30</v>
      </c>
      <c r="B37" s="41" t="s">
        <v>155</v>
      </c>
      <c r="C37" s="42" t="s">
        <v>156</v>
      </c>
      <c r="D37" s="17"/>
      <c r="E37" s="17"/>
      <c r="F37" s="17"/>
      <c r="G37" s="17"/>
      <c r="H37" s="17"/>
      <c r="I37" s="17"/>
      <c r="J37" s="17"/>
      <c r="K37" s="19">
        <f t="shared" si="6"/>
        <v>0</v>
      </c>
      <c r="L37" s="18" t="str">
        <f t="shared" si="7"/>
        <v>/</v>
      </c>
      <c r="M37" s="18" t="str">
        <f t="shared" si="8"/>
        <v/>
      </c>
      <c r="N37" s="18" t="str">
        <f t="shared" si="9"/>
        <v/>
      </c>
      <c r="O37" s="18" t="str">
        <f t="shared" si="10"/>
        <v/>
      </c>
      <c r="P37" s="18" t="str">
        <f t="shared" si="11"/>
        <v>ไม่ผ่าน</v>
      </c>
    </row>
    <row r="38" spans="1:16" ht="20.25" x14ac:dyDescent="0.2">
      <c r="A38" s="5">
        <v>31</v>
      </c>
      <c r="B38" s="41" t="s">
        <v>157</v>
      </c>
      <c r="C38" s="42" t="s">
        <v>158</v>
      </c>
      <c r="D38" s="17"/>
      <c r="E38" s="17"/>
      <c r="F38" s="17"/>
      <c r="G38" s="17"/>
      <c r="H38" s="17"/>
      <c r="I38" s="17"/>
      <c r="J38" s="17"/>
      <c r="K38" s="19">
        <f t="shared" si="6"/>
        <v>0</v>
      </c>
      <c r="L38" s="18" t="str">
        <f t="shared" si="7"/>
        <v>/</v>
      </c>
      <c r="M38" s="18" t="str">
        <f t="shared" si="8"/>
        <v/>
      </c>
      <c r="N38" s="18" t="str">
        <f t="shared" si="9"/>
        <v/>
      </c>
      <c r="O38" s="18" t="str">
        <f t="shared" si="10"/>
        <v/>
      </c>
      <c r="P38" s="18" t="str">
        <f t="shared" si="11"/>
        <v>ไม่ผ่าน</v>
      </c>
    </row>
    <row r="39" spans="1:16" ht="20.25" x14ac:dyDescent="0.2">
      <c r="A39" s="19">
        <v>32</v>
      </c>
      <c r="B39" s="39" t="s">
        <v>159</v>
      </c>
      <c r="C39" s="40" t="s">
        <v>160</v>
      </c>
      <c r="D39" s="17"/>
      <c r="E39" s="17"/>
      <c r="F39" s="17"/>
      <c r="G39" s="17"/>
      <c r="H39" s="17"/>
      <c r="I39" s="17"/>
      <c r="J39" s="17"/>
      <c r="K39" s="19">
        <f t="shared" si="6"/>
        <v>0</v>
      </c>
      <c r="L39" s="18" t="str">
        <f t="shared" si="7"/>
        <v>/</v>
      </c>
      <c r="M39" s="18" t="str">
        <f t="shared" si="8"/>
        <v/>
      </c>
      <c r="N39" s="18" t="str">
        <f t="shared" si="9"/>
        <v/>
      </c>
      <c r="O39" s="18" t="str">
        <f t="shared" si="10"/>
        <v/>
      </c>
      <c r="P39" s="18" t="str">
        <f t="shared" si="11"/>
        <v>ไม่ผ่าน</v>
      </c>
    </row>
    <row r="40" spans="1:16" ht="20.25" x14ac:dyDescent="0.2">
      <c r="A40" s="19">
        <v>33</v>
      </c>
      <c r="B40" s="41" t="s">
        <v>161</v>
      </c>
      <c r="C40" s="42" t="s">
        <v>162</v>
      </c>
      <c r="D40" s="17"/>
      <c r="E40" s="17"/>
      <c r="F40" s="17"/>
      <c r="G40" s="17"/>
      <c r="H40" s="17"/>
      <c r="I40" s="17"/>
      <c r="J40" s="17"/>
      <c r="K40" s="19">
        <f t="shared" si="6"/>
        <v>0</v>
      </c>
      <c r="L40" s="18" t="str">
        <f t="shared" si="7"/>
        <v>/</v>
      </c>
      <c r="M40" s="18" t="str">
        <f t="shared" si="8"/>
        <v/>
      </c>
      <c r="N40" s="18" t="str">
        <f t="shared" si="9"/>
        <v/>
      </c>
      <c r="O40" s="18" t="str">
        <f t="shared" si="10"/>
        <v/>
      </c>
      <c r="P40" s="18" t="str">
        <f t="shared" si="11"/>
        <v>ไม่ผ่าน</v>
      </c>
    </row>
    <row r="41" spans="1:16" ht="20.25" x14ac:dyDescent="0.2">
      <c r="A41" s="19">
        <v>34</v>
      </c>
      <c r="B41" s="39" t="s">
        <v>163</v>
      </c>
      <c r="C41" s="40" t="s">
        <v>164</v>
      </c>
      <c r="D41" s="17"/>
      <c r="E41" s="17"/>
      <c r="F41" s="17"/>
      <c r="G41" s="17"/>
      <c r="H41" s="17"/>
      <c r="I41" s="17"/>
      <c r="J41" s="17"/>
      <c r="K41" s="19">
        <f t="shared" si="6"/>
        <v>0</v>
      </c>
      <c r="L41" s="18" t="str">
        <f t="shared" si="7"/>
        <v>/</v>
      </c>
      <c r="M41" s="18" t="str">
        <f t="shared" si="8"/>
        <v/>
      </c>
      <c r="N41" s="18" t="str">
        <f t="shared" si="9"/>
        <v/>
      </c>
      <c r="O41" s="18" t="str">
        <f t="shared" si="10"/>
        <v/>
      </c>
      <c r="P41" s="18" t="str">
        <f t="shared" si="11"/>
        <v>ไม่ผ่าน</v>
      </c>
    </row>
    <row r="42" spans="1:16" ht="20.25" x14ac:dyDescent="0.2">
      <c r="A42" s="19">
        <v>35</v>
      </c>
      <c r="B42" s="39" t="s">
        <v>165</v>
      </c>
      <c r="C42" s="40" t="s">
        <v>166</v>
      </c>
      <c r="D42" s="17"/>
      <c r="E42" s="17"/>
      <c r="F42" s="17"/>
      <c r="G42" s="17"/>
      <c r="H42" s="17"/>
      <c r="I42" s="17"/>
      <c r="J42" s="17"/>
      <c r="K42" s="19">
        <f t="shared" si="6"/>
        <v>0</v>
      </c>
      <c r="L42" s="18" t="str">
        <f t="shared" si="7"/>
        <v>/</v>
      </c>
      <c r="M42" s="18" t="str">
        <f t="shared" si="8"/>
        <v/>
      </c>
      <c r="N42" s="18" t="str">
        <f t="shared" si="9"/>
        <v/>
      </c>
      <c r="O42" s="18" t="str">
        <f t="shared" si="10"/>
        <v/>
      </c>
      <c r="P42" s="18" t="str">
        <f t="shared" si="11"/>
        <v>ไม่ผ่าน</v>
      </c>
    </row>
    <row r="43" spans="1:16" ht="20.25" x14ac:dyDescent="0.2">
      <c r="A43" s="19">
        <v>36</v>
      </c>
      <c r="B43" s="41" t="s">
        <v>167</v>
      </c>
      <c r="C43" s="42" t="s">
        <v>168</v>
      </c>
      <c r="D43" s="17"/>
      <c r="E43" s="17"/>
      <c r="F43" s="17"/>
      <c r="G43" s="17"/>
      <c r="H43" s="17"/>
      <c r="I43" s="17"/>
      <c r="J43" s="17"/>
      <c r="K43" s="19">
        <f t="shared" si="6"/>
        <v>0</v>
      </c>
      <c r="L43" s="18" t="str">
        <f t="shared" si="7"/>
        <v>/</v>
      </c>
      <c r="M43" s="18" t="str">
        <f t="shared" si="8"/>
        <v/>
      </c>
      <c r="N43" s="18" t="str">
        <f t="shared" si="9"/>
        <v/>
      </c>
      <c r="O43" s="18" t="str">
        <f t="shared" si="10"/>
        <v/>
      </c>
      <c r="P43" s="18" t="str">
        <f t="shared" si="11"/>
        <v>ไม่ผ่าน</v>
      </c>
    </row>
    <row r="44" spans="1:16" ht="20.25" x14ac:dyDescent="0.2">
      <c r="A44" s="19">
        <v>37</v>
      </c>
      <c r="B44" s="41" t="s">
        <v>45</v>
      </c>
      <c r="C44" s="42" t="s">
        <v>169</v>
      </c>
      <c r="D44" s="17"/>
      <c r="E44" s="17"/>
      <c r="F44" s="17"/>
      <c r="G44" s="17"/>
      <c r="H44" s="17"/>
      <c r="I44" s="17"/>
      <c r="J44" s="17"/>
      <c r="K44" s="19">
        <f t="shared" si="6"/>
        <v>0</v>
      </c>
      <c r="L44" s="18" t="str">
        <f t="shared" si="7"/>
        <v>/</v>
      </c>
      <c r="M44" s="18" t="str">
        <f t="shared" si="8"/>
        <v/>
      </c>
      <c r="N44" s="18" t="str">
        <f t="shared" si="9"/>
        <v/>
      </c>
      <c r="O44" s="18" t="str">
        <f t="shared" si="10"/>
        <v/>
      </c>
      <c r="P44" s="18" t="str">
        <f t="shared" si="11"/>
        <v>ไม่ผ่าน</v>
      </c>
    </row>
    <row r="45" spans="1:16" ht="20.25" x14ac:dyDescent="0.2">
      <c r="A45" s="19">
        <v>38</v>
      </c>
      <c r="B45" s="39" t="s">
        <v>170</v>
      </c>
      <c r="C45" s="40" t="s">
        <v>171</v>
      </c>
      <c r="D45" s="17"/>
      <c r="E45" s="17"/>
      <c r="F45" s="17"/>
      <c r="G45" s="17"/>
      <c r="H45" s="17"/>
      <c r="I45" s="17"/>
      <c r="J45" s="17"/>
      <c r="K45" s="19">
        <f t="shared" si="6"/>
        <v>0</v>
      </c>
      <c r="L45" s="18" t="str">
        <f t="shared" si="7"/>
        <v>/</v>
      </c>
      <c r="M45" s="18" t="str">
        <f t="shared" si="8"/>
        <v/>
      </c>
      <c r="N45" s="18" t="str">
        <f t="shared" si="9"/>
        <v/>
      </c>
      <c r="O45" s="18" t="str">
        <f t="shared" si="10"/>
        <v/>
      </c>
      <c r="P45" s="18" t="str">
        <f t="shared" si="11"/>
        <v>ไม่ผ่าน</v>
      </c>
    </row>
    <row r="46" spans="1:16" ht="20.25" x14ac:dyDescent="0.2">
      <c r="A46" s="19">
        <v>39</v>
      </c>
      <c r="B46" s="39" t="s">
        <v>172</v>
      </c>
      <c r="C46" s="40" t="s">
        <v>173</v>
      </c>
      <c r="D46" s="17"/>
      <c r="E46" s="17"/>
      <c r="F46" s="17"/>
      <c r="G46" s="17"/>
      <c r="H46" s="17"/>
      <c r="I46" s="17"/>
      <c r="J46" s="17"/>
      <c r="K46" s="19">
        <f t="shared" si="6"/>
        <v>0</v>
      </c>
      <c r="L46" s="18" t="str">
        <f t="shared" si="7"/>
        <v>/</v>
      </c>
      <c r="M46" s="18" t="str">
        <f t="shared" si="8"/>
        <v/>
      </c>
      <c r="N46" s="18" t="str">
        <f t="shared" si="9"/>
        <v/>
      </c>
      <c r="O46" s="18" t="str">
        <f t="shared" si="10"/>
        <v/>
      </c>
      <c r="P46" s="18" t="str">
        <f t="shared" si="11"/>
        <v>ไม่ผ่าน</v>
      </c>
    </row>
    <row r="47" spans="1:16" ht="20.25" x14ac:dyDescent="0.2">
      <c r="A47" s="19">
        <v>40</v>
      </c>
      <c r="B47" s="41" t="s">
        <v>174</v>
      </c>
      <c r="C47" s="42" t="s">
        <v>175</v>
      </c>
      <c r="D47" s="17"/>
      <c r="E47" s="17"/>
      <c r="F47" s="17"/>
      <c r="G47" s="17"/>
      <c r="H47" s="17"/>
      <c r="I47" s="17"/>
      <c r="J47" s="17"/>
      <c r="K47" s="19">
        <f t="shared" si="6"/>
        <v>0</v>
      </c>
      <c r="L47" s="18" t="str">
        <f t="shared" si="7"/>
        <v>/</v>
      </c>
      <c r="M47" s="18" t="str">
        <f t="shared" si="8"/>
        <v/>
      </c>
      <c r="N47" s="18" t="str">
        <f t="shared" si="9"/>
        <v/>
      </c>
      <c r="O47" s="18" t="str">
        <f t="shared" si="10"/>
        <v/>
      </c>
      <c r="P47" s="18" t="str">
        <f t="shared" si="11"/>
        <v>ไม่ผ่าน</v>
      </c>
    </row>
    <row r="48" spans="1:16" ht="20.25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8" t="s">
        <v>20</v>
      </c>
      <c r="O48" s="28"/>
      <c r="P48" s="1">
        <f>COUNTIF(P8:P47,"ผ่าน")</f>
        <v>0</v>
      </c>
    </row>
    <row r="49" spans="1:16" ht="20.25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8" t="s">
        <v>21</v>
      </c>
      <c r="O49" s="28"/>
      <c r="P49" s="2">
        <f>COUNTIF(P8:P47,"ไม่ผ่าน")</f>
        <v>40</v>
      </c>
    </row>
    <row r="50" spans="1:16" ht="20.2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2">
      <c r="A51" s="31" t="s">
        <v>22</v>
      </c>
      <c r="B51" s="31"/>
      <c r="C51" s="31"/>
      <c r="D51" s="31"/>
      <c r="E51" s="31"/>
      <c r="F51" s="6"/>
      <c r="G51" s="6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5">
      <c r="A52" s="6"/>
      <c r="B52" s="6"/>
      <c r="C52" s="6"/>
      <c r="D52" s="6"/>
      <c r="E52" s="7"/>
      <c r="F52" s="8" t="s">
        <v>98</v>
      </c>
      <c r="G52" s="7"/>
      <c r="H52" s="6"/>
      <c r="I52" s="6"/>
      <c r="J52" s="6"/>
      <c r="K52" s="6"/>
      <c r="L52" s="7"/>
      <c r="M52" s="6"/>
      <c r="N52" s="6"/>
      <c r="O52" s="6"/>
      <c r="P52" s="3"/>
    </row>
    <row r="53" spans="1:16" ht="20.25" x14ac:dyDescent="0.25">
      <c r="A53" s="6"/>
      <c r="B53" s="6"/>
      <c r="C53" s="6"/>
      <c r="D53" s="6"/>
      <c r="E53" s="7"/>
      <c r="F53" s="8" t="s">
        <v>99</v>
      </c>
      <c r="G53" s="7"/>
      <c r="H53" s="6"/>
      <c r="I53" s="6"/>
      <c r="J53" s="6"/>
      <c r="K53" s="6"/>
      <c r="L53" s="6"/>
      <c r="M53" s="6"/>
      <c r="N53" s="6"/>
      <c r="O53" s="6"/>
      <c r="P53" s="3"/>
    </row>
    <row r="54" spans="1:16" ht="20.25" x14ac:dyDescent="0.25">
      <c r="A54" s="6"/>
      <c r="B54" s="6"/>
      <c r="C54" s="6"/>
      <c r="D54" s="6"/>
      <c r="E54" s="7"/>
      <c r="F54" s="8" t="s">
        <v>97</v>
      </c>
      <c r="G54" s="7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5">
      <c r="A55" s="6"/>
      <c r="B55" s="6"/>
      <c r="C55" s="6"/>
      <c r="D55" s="6"/>
      <c r="E55" s="7"/>
      <c r="F55" s="8"/>
      <c r="G55" s="7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3">
      <c r="A56" s="33" t="s">
        <v>23</v>
      </c>
      <c r="B56" s="34"/>
      <c r="C56" s="9" t="s">
        <v>29</v>
      </c>
      <c r="D56" s="32" t="s">
        <v>24</v>
      </c>
      <c r="E56" s="32"/>
      <c r="F56" s="32"/>
      <c r="G56" s="32" t="s">
        <v>25</v>
      </c>
      <c r="H56" s="32"/>
      <c r="I56" s="32"/>
      <c r="J56" s="10"/>
      <c r="K56" s="10"/>
      <c r="L56" s="10"/>
      <c r="M56" s="10"/>
      <c r="N56" s="10"/>
      <c r="O56" s="10"/>
      <c r="P56" s="4"/>
    </row>
    <row r="57" spans="1:16" ht="20.25" x14ac:dyDescent="0.3">
      <c r="A57" s="35"/>
      <c r="B57" s="36"/>
      <c r="C57" s="5" t="s">
        <v>30</v>
      </c>
      <c r="D57" s="30" t="s">
        <v>26</v>
      </c>
      <c r="E57" s="30"/>
      <c r="F57" s="30"/>
      <c r="G57" s="30">
        <f>COUNTIF(L8:L47,"/")</f>
        <v>40</v>
      </c>
      <c r="H57" s="30"/>
      <c r="I57" s="30"/>
      <c r="J57" s="10"/>
      <c r="K57" s="10"/>
      <c r="L57" s="10"/>
      <c r="M57" s="10"/>
      <c r="N57" s="10"/>
      <c r="O57" s="10"/>
      <c r="P57" s="4"/>
    </row>
    <row r="58" spans="1:16" ht="20.25" x14ac:dyDescent="0.3">
      <c r="A58" s="35"/>
      <c r="B58" s="36"/>
      <c r="C58" s="5" t="s">
        <v>31</v>
      </c>
      <c r="D58" s="30" t="s">
        <v>27</v>
      </c>
      <c r="E58" s="30"/>
      <c r="F58" s="30"/>
      <c r="G58" s="30">
        <f>COUNTIF(M8:M47,"/")</f>
        <v>0</v>
      </c>
      <c r="H58" s="30"/>
      <c r="I58" s="30"/>
      <c r="J58" s="10"/>
      <c r="K58" s="10"/>
      <c r="L58" s="10"/>
      <c r="M58" s="10"/>
      <c r="N58" s="10"/>
      <c r="O58" s="10"/>
      <c r="P58" s="4"/>
    </row>
    <row r="59" spans="1:16" ht="20.25" x14ac:dyDescent="0.3">
      <c r="A59" s="35"/>
      <c r="B59" s="36"/>
      <c r="C59" s="5" t="s">
        <v>32</v>
      </c>
      <c r="D59" s="30" t="s">
        <v>28</v>
      </c>
      <c r="E59" s="30"/>
      <c r="F59" s="30"/>
      <c r="G59" s="30">
        <f>COUNTIF(N8:N47,"/")</f>
        <v>0</v>
      </c>
      <c r="H59" s="30"/>
      <c r="I59" s="30"/>
      <c r="J59" s="10"/>
      <c r="K59" s="10"/>
      <c r="L59" s="10"/>
      <c r="M59" s="10"/>
      <c r="N59" s="10"/>
      <c r="O59" s="10"/>
      <c r="P59" s="4"/>
    </row>
    <row r="60" spans="1:16" ht="20.25" x14ac:dyDescent="0.3">
      <c r="A60" s="37"/>
      <c r="B60" s="38"/>
      <c r="C60" s="5" t="s">
        <v>33</v>
      </c>
      <c r="D60" s="30" t="s">
        <v>57</v>
      </c>
      <c r="E60" s="30"/>
      <c r="F60" s="30"/>
      <c r="G60" s="30">
        <f>COUNTIF(O8:O47,"/")</f>
        <v>0</v>
      </c>
      <c r="H60" s="30"/>
      <c r="I60" s="30"/>
      <c r="J60" s="10"/>
      <c r="K60" s="10"/>
      <c r="L60" s="10"/>
      <c r="M60" s="10"/>
      <c r="N60" s="10"/>
      <c r="O60" s="10"/>
      <c r="P60" s="4"/>
    </row>
    <row r="61" spans="1:16" ht="19.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6" ht="19.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6" ht="19.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</sheetData>
  <mergeCells count="34">
    <mergeCell ref="D60:F60"/>
    <mergeCell ref="G60:I60"/>
    <mergeCell ref="A51:E51"/>
    <mergeCell ref="D56:F56"/>
    <mergeCell ref="G56:I56"/>
    <mergeCell ref="D57:F57"/>
    <mergeCell ref="G57:I57"/>
    <mergeCell ref="D58:F58"/>
    <mergeCell ref="G58:I58"/>
    <mergeCell ref="D59:F59"/>
    <mergeCell ref="G59:I59"/>
    <mergeCell ref="A56:B60"/>
    <mergeCell ref="A48:M49"/>
    <mergeCell ref="N48:O48"/>
    <mergeCell ref="N49:O49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pageSetup paperSize="9" scale="4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A43" sqref="A43:XFD51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x14ac:dyDescent="0.3">
      <c r="A2" s="23" t="s">
        <v>717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x14ac:dyDescent="0.3">
      <c r="A3" s="23" t="s">
        <v>100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 t="s">
        <v>6</v>
      </c>
      <c r="M5" s="25"/>
      <c r="N5" s="25"/>
      <c r="O5" s="25"/>
      <c r="P5" s="26" t="s">
        <v>7</v>
      </c>
    </row>
    <row r="6" spans="1:16" ht="20.25" customHeight="1" x14ac:dyDescent="0.2">
      <c r="A6" s="24"/>
      <c r="B6" s="24"/>
      <c r="C6" s="24"/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9" t="s">
        <v>13</v>
      </c>
      <c r="J6" s="29" t="s">
        <v>14</v>
      </c>
      <c r="K6" s="26" t="s">
        <v>15</v>
      </c>
      <c r="L6" s="26" t="s">
        <v>16</v>
      </c>
      <c r="M6" s="24" t="s">
        <v>17</v>
      </c>
      <c r="N6" s="24"/>
      <c r="O6" s="24"/>
      <c r="P6" s="26"/>
    </row>
    <row r="7" spans="1:16" ht="225.75" customHeight="1" x14ac:dyDescent="0.2">
      <c r="A7" s="24"/>
      <c r="B7" s="24"/>
      <c r="C7" s="24"/>
      <c r="D7" s="26"/>
      <c r="E7" s="26"/>
      <c r="F7" s="26"/>
      <c r="G7" s="26"/>
      <c r="H7" s="26"/>
      <c r="I7" s="29"/>
      <c r="J7" s="29"/>
      <c r="K7" s="26"/>
      <c r="L7" s="26"/>
      <c r="M7" s="20" t="s">
        <v>18</v>
      </c>
      <c r="N7" s="20" t="s">
        <v>19</v>
      </c>
      <c r="O7" s="20" t="s">
        <v>56</v>
      </c>
      <c r="P7" s="26"/>
    </row>
    <row r="8" spans="1:16" ht="20.25" x14ac:dyDescent="0.2">
      <c r="A8" s="19">
        <v>1</v>
      </c>
      <c r="B8" s="100" t="s">
        <v>718</v>
      </c>
      <c r="C8" s="101" t="s">
        <v>590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0.25" x14ac:dyDescent="0.2">
      <c r="A9" s="19">
        <v>2</v>
      </c>
      <c r="B9" s="100" t="s">
        <v>591</v>
      </c>
      <c r="C9" s="101" t="s">
        <v>592</v>
      </c>
      <c r="D9" s="19"/>
      <c r="E9" s="19"/>
      <c r="F9" s="19"/>
      <c r="G9" s="19"/>
      <c r="H9" s="19"/>
      <c r="I9" s="19"/>
      <c r="J9" s="19"/>
      <c r="K9" s="19">
        <f t="shared" ref="K9:K29" si="0">D9+E9+F9+G9+H9+I9+J9</f>
        <v>0</v>
      </c>
      <c r="L9" s="18" t="str">
        <f t="shared" ref="L9:L29" si="1">IF(K9&lt;=19,"/",IF(K9&lt;=26,"",IF(G9&lt;=33,"",IF(K9&lt;=40,""))))</f>
        <v>/</v>
      </c>
      <c r="M9" s="18" t="str">
        <f t="shared" ref="M9:M29" si="2">IF(K9&lt;=19,"",IF(K9&lt;=26,"/",IF(K9&lt;=33,"",IF(K9&lt;=40,""))))</f>
        <v/>
      </c>
      <c r="N9" s="18" t="str">
        <f t="shared" ref="N9:N29" si="3">IF(K9&lt;=19,"",IF(K9&lt;=26,"",IF(K9&lt;=33,"/",IF(K9&lt;=40,""))))</f>
        <v/>
      </c>
      <c r="O9" s="18" t="str">
        <f t="shared" ref="O9:O29" si="4">IF(K9&lt;=19,"",IF(K9&lt;=26,"",IF(K9&lt;=33,"",IF(K9&lt;=40,"/"))))</f>
        <v/>
      </c>
      <c r="P9" s="18" t="str">
        <f t="shared" ref="P9:P29" si="5">IF(K9&gt;24, "ผ่าน","ไม่ผ่าน")</f>
        <v>ไม่ผ่าน</v>
      </c>
    </row>
    <row r="10" spans="1:16" ht="20.25" x14ac:dyDescent="0.2">
      <c r="A10" s="19">
        <v>3</v>
      </c>
      <c r="B10" s="100" t="s">
        <v>593</v>
      </c>
      <c r="C10" s="101" t="s">
        <v>594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0.25" x14ac:dyDescent="0.2">
      <c r="A11" s="19">
        <v>4</v>
      </c>
      <c r="B11" s="100" t="s">
        <v>61</v>
      </c>
      <c r="C11" s="101" t="s">
        <v>595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0.25" x14ac:dyDescent="0.2">
      <c r="A12" s="19">
        <v>5</v>
      </c>
      <c r="B12" s="98" t="s">
        <v>596</v>
      </c>
      <c r="C12" s="99" t="s">
        <v>597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19">
        <v>6</v>
      </c>
      <c r="B13" s="98" t="s">
        <v>598</v>
      </c>
      <c r="C13" s="99" t="s">
        <v>599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0.25" x14ac:dyDescent="0.2">
      <c r="A14" s="19">
        <v>7</v>
      </c>
      <c r="B14" s="102" t="s">
        <v>600</v>
      </c>
      <c r="C14" s="103" t="s">
        <v>601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0.25" x14ac:dyDescent="0.2">
      <c r="A15" s="19">
        <v>8</v>
      </c>
      <c r="B15" s="100" t="s">
        <v>602</v>
      </c>
      <c r="C15" s="101" t="s">
        <v>603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0.25" x14ac:dyDescent="0.2">
      <c r="A16" s="19">
        <v>9</v>
      </c>
      <c r="B16" s="98" t="s">
        <v>546</v>
      </c>
      <c r="C16" s="99" t="s">
        <v>604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0.25" x14ac:dyDescent="0.2">
      <c r="A17" s="19">
        <v>10</v>
      </c>
      <c r="B17" s="98" t="s">
        <v>605</v>
      </c>
      <c r="C17" s="99" t="s">
        <v>606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0.25" x14ac:dyDescent="0.2">
      <c r="A18" s="19">
        <v>11</v>
      </c>
      <c r="B18" s="98" t="s">
        <v>607</v>
      </c>
      <c r="C18" s="99" t="s">
        <v>608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0.25" x14ac:dyDescent="0.2">
      <c r="A19" s="19">
        <v>12</v>
      </c>
      <c r="B19" s="98" t="s">
        <v>85</v>
      </c>
      <c r="C19" s="99" t="s">
        <v>609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0.25" x14ac:dyDescent="0.2">
      <c r="A20" s="19">
        <v>13</v>
      </c>
      <c r="B20" s="100" t="s">
        <v>610</v>
      </c>
      <c r="C20" s="101" t="s">
        <v>611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0.25" x14ac:dyDescent="0.2">
      <c r="A21" s="19">
        <v>14</v>
      </c>
      <c r="B21" s="98" t="s">
        <v>612</v>
      </c>
      <c r="C21" s="99" t="s">
        <v>613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0.25" x14ac:dyDescent="0.2">
      <c r="A22" s="19">
        <v>15</v>
      </c>
      <c r="B22" s="98" t="s">
        <v>73</v>
      </c>
      <c r="C22" s="99" t="s">
        <v>614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0.25" x14ac:dyDescent="0.2">
      <c r="A23" s="19">
        <v>16</v>
      </c>
      <c r="B23" s="102" t="s">
        <v>48</v>
      </c>
      <c r="C23" s="103" t="s">
        <v>615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0.25" x14ac:dyDescent="0.2">
      <c r="A24" s="19">
        <v>17</v>
      </c>
      <c r="B24" s="100" t="s">
        <v>34</v>
      </c>
      <c r="C24" s="101" t="s">
        <v>168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0.25" x14ac:dyDescent="0.2">
      <c r="A25" s="19">
        <v>18</v>
      </c>
      <c r="B25" s="98" t="s">
        <v>616</v>
      </c>
      <c r="C25" s="99" t="s">
        <v>617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0.25" x14ac:dyDescent="0.2">
      <c r="A26" s="19">
        <v>19</v>
      </c>
      <c r="B26" s="100" t="s">
        <v>93</v>
      </c>
      <c r="C26" s="101" t="s">
        <v>618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0.25" x14ac:dyDescent="0.2">
      <c r="A27" s="19">
        <v>20</v>
      </c>
      <c r="B27" s="98" t="s">
        <v>719</v>
      </c>
      <c r="C27" s="99" t="s">
        <v>333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0.25" x14ac:dyDescent="0.2">
      <c r="A28" s="19">
        <v>21</v>
      </c>
      <c r="B28" s="100" t="s">
        <v>619</v>
      </c>
      <c r="C28" s="101" t="s">
        <v>620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0.25" x14ac:dyDescent="0.2">
      <c r="A29" s="19">
        <v>22</v>
      </c>
      <c r="B29" s="100" t="s">
        <v>621</v>
      </c>
      <c r="C29" s="101" t="s">
        <v>622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0.25" x14ac:dyDescent="0.2">
      <c r="A30" s="22">
        <v>23</v>
      </c>
      <c r="B30" s="100" t="s">
        <v>623</v>
      </c>
      <c r="C30" s="101" t="s">
        <v>624</v>
      </c>
      <c r="D30" s="22"/>
      <c r="E30" s="22"/>
      <c r="F30" s="22"/>
      <c r="G30" s="22"/>
      <c r="H30" s="22"/>
      <c r="I30" s="22"/>
      <c r="J30" s="22"/>
      <c r="K30" s="22">
        <f t="shared" ref="K30:K42" si="6">D30+E30+F30+G30+H30+I30+J30</f>
        <v>0</v>
      </c>
      <c r="L30" s="18" t="str">
        <f t="shared" ref="L30:L42" si="7">IF(K30&lt;=19,"/",IF(K30&lt;=26,"",IF(G30&lt;=33,"",IF(K30&lt;=40,""))))</f>
        <v>/</v>
      </c>
      <c r="M30" s="18" t="str">
        <f t="shared" ref="M30:M42" si="8">IF(K30&lt;=19,"",IF(K30&lt;=26,"/",IF(K30&lt;=33,"",IF(K30&lt;=40,""))))</f>
        <v/>
      </c>
      <c r="N30" s="18" t="str">
        <f t="shared" ref="N30:N42" si="9">IF(K30&lt;=19,"",IF(K30&lt;=26,"",IF(K30&lt;=33,"/",IF(K30&lt;=40,""))))</f>
        <v/>
      </c>
      <c r="O30" s="18" t="str">
        <f t="shared" ref="O30:O42" si="10">IF(K30&lt;=19,"",IF(K30&lt;=26,"",IF(K30&lt;=33,"",IF(K30&lt;=40,"/"))))</f>
        <v/>
      </c>
      <c r="P30" s="18" t="str">
        <f t="shared" ref="P30:P42" si="11">IF(K30&gt;24, "ผ่าน","ไม่ผ่าน")</f>
        <v>ไม่ผ่าน</v>
      </c>
    </row>
    <row r="31" spans="1:16" ht="20.25" x14ac:dyDescent="0.2">
      <c r="A31" s="22">
        <v>24</v>
      </c>
      <c r="B31" s="102" t="s">
        <v>625</v>
      </c>
      <c r="C31" s="103" t="s">
        <v>626</v>
      </c>
      <c r="D31" s="22"/>
      <c r="E31" s="22"/>
      <c r="F31" s="22"/>
      <c r="G31" s="22"/>
      <c r="H31" s="22"/>
      <c r="I31" s="22"/>
      <c r="J31" s="22"/>
      <c r="K31" s="22">
        <f t="shared" si="6"/>
        <v>0</v>
      </c>
      <c r="L31" s="18" t="str">
        <f t="shared" si="7"/>
        <v>/</v>
      </c>
      <c r="M31" s="18" t="str">
        <f t="shared" si="8"/>
        <v/>
      </c>
      <c r="N31" s="18" t="str">
        <f t="shared" si="9"/>
        <v/>
      </c>
      <c r="O31" s="18" t="str">
        <f t="shared" si="10"/>
        <v/>
      </c>
      <c r="P31" s="18" t="str">
        <f t="shared" si="11"/>
        <v>ไม่ผ่าน</v>
      </c>
    </row>
    <row r="32" spans="1:16" ht="20.25" x14ac:dyDescent="0.2">
      <c r="A32" s="22">
        <v>25</v>
      </c>
      <c r="B32" s="100" t="s">
        <v>720</v>
      </c>
      <c r="C32" s="101" t="s">
        <v>721</v>
      </c>
      <c r="D32" s="22"/>
      <c r="E32" s="22"/>
      <c r="F32" s="22"/>
      <c r="G32" s="22"/>
      <c r="H32" s="22"/>
      <c r="I32" s="22"/>
      <c r="J32" s="22"/>
      <c r="K32" s="22">
        <f t="shared" si="6"/>
        <v>0</v>
      </c>
      <c r="L32" s="18" t="str">
        <f t="shared" si="7"/>
        <v>/</v>
      </c>
      <c r="M32" s="18" t="str">
        <f t="shared" si="8"/>
        <v/>
      </c>
      <c r="N32" s="18" t="str">
        <f t="shared" si="9"/>
        <v/>
      </c>
      <c r="O32" s="18" t="str">
        <f t="shared" si="10"/>
        <v/>
      </c>
      <c r="P32" s="18" t="str">
        <f t="shared" si="11"/>
        <v>ไม่ผ่าน</v>
      </c>
    </row>
    <row r="33" spans="1:16" ht="20.25" x14ac:dyDescent="0.2">
      <c r="A33" s="22">
        <v>26</v>
      </c>
      <c r="B33" s="100" t="s">
        <v>627</v>
      </c>
      <c r="C33" s="101" t="s">
        <v>628</v>
      </c>
      <c r="D33" s="22"/>
      <c r="E33" s="22"/>
      <c r="F33" s="22"/>
      <c r="G33" s="22"/>
      <c r="H33" s="22"/>
      <c r="I33" s="22"/>
      <c r="J33" s="22"/>
      <c r="K33" s="22">
        <f t="shared" si="6"/>
        <v>0</v>
      </c>
      <c r="L33" s="18" t="str">
        <f t="shared" si="7"/>
        <v>/</v>
      </c>
      <c r="M33" s="18" t="str">
        <f t="shared" si="8"/>
        <v/>
      </c>
      <c r="N33" s="18" t="str">
        <f t="shared" si="9"/>
        <v/>
      </c>
      <c r="O33" s="18" t="str">
        <f t="shared" si="10"/>
        <v/>
      </c>
      <c r="P33" s="18" t="str">
        <f t="shared" si="11"/>
        <v>ไม่ผ่าน</v>
      </c>
    </row>
    <row r="34" spans="1:16" ht="20.25" x14ac:dyDescent="0.2">
      <c r="A34" s="22">
        <v>27</v>
      </c>
      <c r="B34" s="100" t="s">
        <v>629</v>
      </c>
      <c r="C34" s="101" t="s">
        <v>630</v>
      </c>
      <c r="D34" s="22"/>
      <c r="E34" s="22"/>
      <c r="F34" s="22"/>
      <c r="G34" s="22"/>
      <c r="H34" s="22"/>
      <c r="I34" s="22"/>
      <c r="J34" s="22"/>
      <c r="K34" s="22">
        <f t="shared" si="6"/>
        <v>0</v>
      </c>
      <c r="L34" s="18" t="str">
        <f t="shared" si="7"/>
        <v>/</v>
      </c>
      <c r="M34" s="18" t="str">
        <f t="shared" si="8"/>
        <v/>
      </c>
      <c r="N34" s="18" t="str">
        <f t="shared" si="9"/>
        <v/>
      </c>
      <c r="O34" s="18" t="str">
        <f t="shared" si="10"/>
        <v/>
      </c>
      <c r="P34" s="18" t="str">
        <f t="shared" si="11"/>
        <v>ไม่ผ่าน</v>
      </c>
    </row>
    <row r="35" spans="1:16" ht="20.25" x14ac:dyDescent="0.2">
      <c r="A35" s="22">
        <v>28</v>
      </c>
      <c r="B35" s="102" t="s">
        <v>631</v>
      </c>
      <c r="C35" s="103" t="s">
        <v>620</v>
      </c>
      <c r="D35" s="22"/>
      <c r="E35" s="22"/>
      <c r="F35" s="22"/>
      <c r="G35" s="22"/>
      <c r="H35" s="22"/>
      <c r="I35" s="22"/>
      <c r="J35" s="22"/>
      <c r="K35" s="22">
        <f t="shared" si="6"/>
        <v>0</v>
      </c>
      <c r="L35" s="18" t="str">
        <f t="shared" si="7"/>
        <v>/</v>
      </c>
      <c r="M35" s="18" t="str">
        <f t="shared" si="8"/>
        <v/>
      </c>
      <c r="N35" s="18" t="str">
        <f t="shared" si="9"/>
        <v/>
      </c>
      <c r="O35" s="18" t="str">
        <f t="shared" si="10"/>
        <v/>
      </c>
      <c r="P35" s="18" t="str">
        <f t="shared" si="11"/>
        <v>ไม่ผ่าน</v>
      </c>
    </row>
    <row r="36" spans="1:16" ht="20.25" x14ac:dyDescent="0.2">
      <c r="A36" s="22">
        <v>29</v>
      </c>
      <c r="B36" s="104" t="s">
        <v>632</v>
      </c>
      <c r="C36" s="105" t="s">
        <v>633</v>
      </c>
      <c r="D36" s="22"/>
      <c r="E36" s="22"/>
      <c r="F36" s="22"/>
      <c r="G36" s="22"/>
      <c r="H36" s="22"/>
      <c r="I36" s="22"/>
      <c r="J36" s="22"/>
      <c r="K36" s="22">
        <f t="shared" si="6"/>
        <v>0</v>
      </c>
      <c r="L36" s="18" t="str">
        <f t="shared" si="7"/>
        <v>/</v>
      </c>
      <c r="M36" s="18" t="str">
        <f t="shared" si="8"/>
        <v/>
      </c>
      <c r="N36" s="18" t="str">
        <f t="shared" si="9"/>
        <v/>
      </c>
      <c r="O36" s="18" t="str">
        <f t="shared" si="10"/>
        <v/>
      </c>
      <c r="P36" s="18" t="str">
        <f t="shared" si="11"/>
        <v>ไม่ผ่าน</v>
      </c>
    </row>
    <row r="37" spans="1:16" ht="20.25" x14ac:dyDescent="0.2">
      <c r="A37" s="22">
        <v>30</v>
      </c>
      <c r="B37" s="104" t="s">
        <v>634</v>
      </c>
      <c r="C37" s="105" t="s">
        <v>420</v>
      </c>
      <c r="D37" s="22"/>
      <c r="E37" s="22"/>
      <c r="F37" s="22"/>
      <c r="G37" s="22"/>
      <c r="H37" s="22"/>
      <c r="I37" s="22"/>
      <c r="J37" s="22"/>
      <c r="K37" s="22">
        <f t="shared" si="6"/>
        <v>0</v>
      </c>
      <c r="L37" s="18" t="str">
        <f t="shared" si="7"/>
        <v>/</v>
      </c>
      <c r="M37" s="18" t="str">
        <f t="shared" si="8"/>
        <v/>
      </c>
      <c r="N37" s="18" t="str">
        <f t="shared" si="9"/>
        <v/>
      </c>
      <c r="O37" s="18" t="str">
        <f t="shared" si="10"/>
        <v/>
      </c>
      <c r="P37" s="18" t="str">
        <f t="shared" si="11"/>
        <v>ไม่ผ่าน</v>
      </c>
    </row>
    <row r="38" spans="1:16" ht="20.25" x14ac:dyDescent="0.2">
      <c r="A38" s="22">
        <v>31</v>
      </c>
      <c r="B38" s="104" t="s">
        <v>635</v>
      </c>
      <c r="C38" s="105" t="s">
        <v>636</v>
      </c>
      <c r="D38" s="22"/>
      <c r="E38" s="22"/>
      <c r="F38" s="22"/>
      <c r="G38" s="22"/>
      <c r="H38" s="22"/>
      <c r="I38" s="22"/>
      <c r="J38" s="22"/>
      <c r="K38" s="22">
        <f t="shared" si="6"/>
        <v>0</v>
      </c>
      <c r="L38" s="18" t="str">
        <f t="shared" si="7"/>
        <v>/</v>
      </c>
      <c r="M38" s="18" t="str">
        <f t="shared" si="8"/>
        <v/>
      </c>
      <c r="N38" s="18" t="str">
        <f t="shared" si="9"/>
        <v/>
      </c>
      <c r="O38" s="18" t="str">
        <f t="shared" si="10"/>
        <v/>
      </c>
      <c r="P38" s="18" t="str">
        <f t="shared" si="11"/>
        <v>ไม่ผ่าน</v>
      </c>
    </row>
    <row r="39" spans="1:16" ht="20.25" x14ac:dyDescent="0.2">
      <c r="A39" s="22">
        <v>32</v>
      </c>
      <c r="B39" s="104" t="s">
        <v>637</v>
      </c>
      <c r="C39" s="105" t="s">
        <v>638</v>
      </c>
      <c r="D39" s="22"/>
      <c r="E39" s="22"/>
      <c r="F39" s="22"/>
      <c r="G39" s="22"/>
      <c r="H39" s="22"/>
      <c r="I39" s="22"/>
      <c r="J39" s="22"/>
      <c r="K39" s="22">
        <f t="shared" si="6"/>
        <v>0</v>
      </c>
      <c r="L39" s="18" t="str">
        <f t="shared" si="7"/>
        <v>/</v>
      </c>
      <c r="M39" s="18" t="str">
        <f t="shared" si="8"/>
        <v/>
      </c>
      <c r="N39" s="18" t="str">
        <f t="shared" si="9"/>
        <v/>
      </c>
      <c r="O39" s="18" t="str">
        <f t="shared" si="10"/>
        <v/>
      </c>
      <c r="P39" s="18" t="str">
        <f t="shared" si="11"/>
        <v>ไม่ผ่าน</v>
      </c>
    </row>
    <row r="40" spans="1:16" ht="20.25" x14ac:dyDescent="0.2">
      <c r="A40" s="22">
        <v>33</v>
      </c>
      <c r="B40" s="106" t="s">
        <v>639</v>
      </c>
      <c r="C40" s="107" t="s">
        <v>640</v>
      </c>
      <c r="D40" s="22"/>
      <c r="E40" s="22"/>
      <c r="F40" s="22"/>
      <c r="G40" s="22"/>
      <c r="H40" s="22"/>
      <c r="I40" s="22"/>
      <c r="J40" s="22"/>
      <c r="K40" s="22">
        <f t="shared" si="6"/>
        <v>0</v>
      </c>
      <c r="L40" s="18" t="str">
        <f t="shared" si="7"/>
        <v>/</v>
      </c>
      <c r="M40" s="18" t="str">
        <f t="shared" si="8"/>
        <v/>
      </c>
      <c r="N40" s="18" t="str">
        <f t="shared" si="9"/>
        <v/>
      </c>
      <c r="O40" s="18" t="str">
        <f t="shared" si="10"/>
        <v/>
      </c>
      <c r="P40" s="18" t="str">
        <f t="shared" si="11"/>
        <v>ไม่ผ่าน</v>
      </c>
    </row>
    <row r="41" spans="1:16" ht="20.25" x14ac:dyDescent="0.2">
      <c r="A41" s="22">
        <v>34</v>
      </c>
      <c r="B41" s="104" t="s">
        <v>641</v>
      </c>
      <c r="C41" s="105" t="s">
        <v>642</v>
      </c>
      <c r="D41" s="22"/>
      <c r="E41" s="22"/>
      <c r="F41" s="22"/>
      <c r="G41" s="22"/>
      <c r="H41" s="22"/>
      <c r="I41" s="22"/>
      <c r="J41" s="22"/>
      <c r="K41" s="22">
        <f t="shared" si="6"/>
        <v>0</v>
      </c>
      <c r="L41" s="18" t="str">
        <f t="shared" si="7"/>
        <v>/</v>
      </c>
      <c r="M41" s="18" t="str">
        <f t="shared" si="8"/>
        <v/>
      </c>
      <c r="N41" s="18" t="str">
        <f t="shared" si="9"/>
        <v/>
      </c>
      <c r="O41" s="18" t="str">
        <f t="shared" si="10"/>
        <v/>
      </c>
      <c r="P41" s="18" t="str">
        <f t="shared" si="11"/>
        <v>ไม่ผ่าน</v>
      </c>
    </row>
    <row r="42" spans="1:16" ht="20.25" x14ac:dyDescent="0.2">
      <c r="A42" s="22">
        <v>35</v>
      </c>
      <c r="B42" s="104" t="s">
        <v>643</v>
      </c>
      <c r="C42" s="105" t="s">
        <v>644</v>
      </c>
      <c r="D42" s="22"/>
      <c r="E42" s="22"/>
      <c r="F42" s="22"/>
      <c r="G42" s="22"/>
      <c r="H42" s="22"/>
      <c r="I42" s="22"/>
      <c r="J42" s="22"/>
      <c r="K42" s="22">
        <f t="shared" si="6"/>
        <v>0</v>
      </c>
      <c r="L42" s="18" t="str">
        <f t="shared" si="7"/>
        <v>/</v>
      </c>
      <c r="M42" s="18" t="str">
        <f t="shared" si="8"/>
        <v/>
      </c>
      <c r="N42" s="18" t="str">
        <f t="shared" si="9"/>
        <v/>
      </c>
      <c r="O42" s="18" t="str">
        <f t="shared" si="10"/>
        <v/>
      </c>
      <c r="P42" s="18" t="str">
        <f t="shared" si="11"/>
        <v>ไม่ผ่าน</v>
      </c>
    </row>
    <row r="43" spans="1:16" ht="20.25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8" t="s">
        <v>20</v>
      </c>
      <c r="O43" s="28"/>
      <c r="P43" s="2">
        <f>COUNTIF(P8:P42,"ผ่าน")</f>
        <v>0</v>
      </c>
    </row>
    <row r="44" spans="1:16" ht="20.25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8" t="s">
        <v>21</v>
      </c>
      <c r="O44" s="28"/>
      <c r="P44" s="2">
        <f>COUNTIF(P8:P42,"ไม่ผ่าน")</f>
        <v>35</v>
      </c>
    </row>
    <row r="45" spans="1:16" ht="20.2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3"/>
    </row>
    <row r="46" spans="1:16" ht="20.25" x14ac:dyDescent="0.2">
      <c r="A46" s="31" t="s">
        <v>22</v>
      </c>
      <c r="B46" s="31"/>
      <c r="C46" s="31"/>
      <c r="D46" s="31"/>
      <c r="E46" s="31"/>
      <c r="F46" s="6"/>
      <c r="G46" s="6"/>
      <c r="H46" s="6"/>
      <c r="I46" s="6"/>
      <c r="J46" s="6"/>
      <c r="K46" s="6"/>
      <c r="L46" s="6"/>
      <c r="M46" s="6"/>
      <c r="N46" s="6"/>
      <c r="O46" s="6"/>
      <c r="P46" s="3"/>
    </row>
    <row r="47" spans="1:16" ht="20.25" x14ac:dyDescent="0.25">
      <c r="A47" s="6"/>
      <c r="B47" s="6"/>
      <c r="C47" s="6"/>
      <c r="D47" s="6"/>
      <c r="E47" s="7"/>
      <c r="F47" s="8" t="s">
        <v>98</v>
      </c>
      <c r="G47" s="7"/>
      <c r="H47" s="6"/>
      <c r="I47" s="6"/>
      <c r="J47" s="6"/>
      <c r="K47" s="6"/>
      <c r="L47" s="7"/>
      <c r="M47" s="6"/>
      <c r="N47" s="6"/>
      <c r="O47" s="6"/>
      <c r="P47" s="3"/>
    </row>
    <row r="48" spans="1:16" ht="20.25" x14ac:dyDescent="0.25">
      <c r="A48" s="6"/>
      <c r="B48" s="6"/>
      <c r="C48" s="6"/>
      <c r="D48" s="6"/>
      <c r="E48" s="7"/>
      <c r="F48" s="8" t="s">
        <v>99</v>
      </c>
      <c r="G48" s="7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 t="s">
        <v>97</v>
      </c>
      <c r="G49" s="7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/>
      <c r="G50" s="7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3">
      <c r="A51" s="33" t="s">
        <v>23</v>
      </c>
      <c r="B51" s="34"/>
      <c r="C51" s="21" t="s">
        <v>29</v>
      </c>
      <c r="D51" s="32" t="s">
        <v>24</v>
      </c>
      <c r="E51" s="32"/>
      <c r="F51" s="32"/>
      <c r="G51" s="32" t="s">
        <v>25</v>
      </c>
      <c r="H51" s="32"/>
      <c r="I51" s="32"/>
      <c r="J51" s="10"/>
      <c r="K51" s="10"/>
      <c r="L51" s="10"/>
      <c r="M51" s="10"/>
      <c r="N51" s="10"/>
      <c r="O51" s="10"/>
      <c r="P51" s="4"/>
    </row>
    <row r="52" spans="1:16" ht="20.25" x14ac:dyDescent="0.3">
      <c r="A52" s="35"/>
      <c r="B52" s="36"/>
      <c r="C52" s="19" t="s">
        <v>30</v>
      </c>
      <c r="D52" s="30" t="s">
        <v>26</v>
      </c>
      <c r="E52" s="30"/>
      <c r="F52" s="30"/>
      <c r="G52" s="30">
        <f>COUNTIF(L8:L42,"/")</f>
        <v>35</v>
      </c>
      <c r="H52" s="30"/>
      <c r="I52" s="30"/>
      <c r="J52" s="10"/>
      <c r="K52" s="10"/>
      <c r="L52" s="10"/>
      <c r="M52" s="10"/>
      <c r="N52" s="10"/>
      <c r="O52" s="10"/>
      <c r="P52" s="4"/>
    </row>
    <row r="53" spans="1:16" ht="20.25" x14ac:dyDescent="0.3">
      <c r="A53" s="35"/>
      <c r="B53" s="36"/>
      <c r="C53" s="19" t="s">
        <v>31</v>
      </c>
      <c r="D53" s="30" t="s">
        <v>27</v>
      </c>
      <c r="E53" s="30"/>
      <c r="F53" s="30"/>
      <c r="G53" s="30">
        <f>COUNTIF(M8:M42,"/")</f>
        <v>0</v>
      </c>
      <c r="H53" s="30"/>
      <c r="I53" s="30"/>
      <c r="J53" s="10"/>
      <c r="K53" s="10"/>
      <c r="L53" s="10"/>
      <c r="M53" s="10"/>
      <c r="N53" s="10"/>
      <c r="O53" s="10"/>
      <c r="P53" s="4"/>
    </row>
    <row r="54" spans="1:16" ht="20.25" x14ac:dyDescent="0.3">
      <c r="A54" s="35"/>
      <c r="B54" s="36"/>
      <c r="C54" s="19" t="s">
        <v>32</v>
      </c>
      <c r="D54" s="30" t="s">
        <v>28</v>
      </c>
      <c r="E54" s="30"/>
      <c r="F54" s="30"/>
      <c r="G54" s="30">
        <f>COUNTIF(N8:N42,"/")</f>
        <v>0</v>
      </c>
      <c r="H54" s="30"/>
      <c r="I54" s="30"/>
      <c r="J54" s="10"/>
      <c r="K54" s="10"/>
      <c r="L54" s="10"/>
      <c r="M54" s="10"/>
      <c r="N54" s="10"/>
      <c r="O54" s="10"/>
      <c r="P54" s="4"/>
    </row>
    <row r="55" spans="1:16" ht="20.25" x14ac:dyDescent="0.3">
      <c r="A55" s="37"/>
      <c r="B55" s="38"/>
      <c r="C55" s="19" t="s">
        <v>33</v>
      </c>
      <c r="D55" s="30" t="s">
        <v>57</v>
      </c>
      <c r="E55" s="30"/>
      <c r="F55" s="30"/>
      <c r="G55" s="30">
        <f>COUNTIF(O8:O42,"/")</f>
        <v>0</v>
      </c>
      <c r="H55" s="30"/>
      <c r="I55" s="30"/>
      <c r="J55" s="10"/>
      <c r="K55" s="10"/>
      <c r="L55" s="10"/>
      <c r="M55" s="10"/>
      <c r="N55" s="10"/>
      <c r="O55" s="10"/>
      <c r="P55" s="4"/>
    </row>
    <row r="56" spans="1:16" ht="19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6" ht="19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6" ht="19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</sheetData>
  <mergeCells count="34">
    <mergeCell ref="A46:E46"/>
    <mergeCell ref="A51:B55"/>
    <mergeCell ref="D51:F51"/>
    <mergeCell ref="G51:I51"/>
    <mergeCell ref="D52:F52"/>
    <mergeCell ref="G52:I52"/>
    <mergeCell ref="D53:F53"/>
    <mergeCell ref="G53:I53"/>
    <mergeCell ref="D54:F54"/>
    <mergeCell ref="G54:I54"/>
    <mergeCell ref="D55:F55"/>
    <mergeCell ref="G55:I55"/>
    <mergeCell ref="A43:M44"/>
    <mergeCell ref="N43:O43"/>
    <mergeCell ref="N44:O44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A36" sqref="A36:XFD37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x14ac:dyDescent="0.3">
      <c r="A2" s="23" t="s">
        <v>693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x14ac:dyDescent="0.3">
      <c r="A3" s="23" t="s">
        <v>100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 t="s">
        <v>6</v>
      </c>
      <c r="M5" s="25"/>
      <c r="N5" s="25"/>
      <c r="O5" s="25"/>
      <c r="P5" s="26" t="s">
        <v>7</v>
      </c>
    </row>
    <row r="6" spans="1:16" ht="20.25" customHeight="1" x14ac:dyDescent="0.2">
      <c r="A6" s="24"/>
      <c r="B6" s="24"/>
      <c r="C6" s="24"/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9" t="s">
        <v>13</v>
      </c>
      <c r="J6" s="29" t="s">
        <v>14</v>
      </c>
      <c r="K6" s="26" t="s">
        <v>15</v>
      </c>
      <c r="L6" s="26" t="s">
        <v>16</v>
      </c>
      <c r="M6" s="24" t="s">
        <v>17</v>
      </c>
      <c r="N6" s="24"/>
      <c r="O6" s="24"/>
      <c r="P6" s="26"/>
    </row>
    <row r="7" spans="1:16" ht="242.25" customHeight="1" x14ac:dyDescent="0.2">
      <c r="A7" s="24"/>
      <c r="B7" s="24"/>
      <c r="C7" s="24"/>
      <c r="D7" s="26"/>
      <c r="E7" s="26"/>
      <c r="F7" s="26"/>
      <c r="G7" s="26"/>
      <c r="H7" s="26"/>
      <c r="I7" s="29"/>
      <c r="J7" s="29"/>
      <c r="K7" s="26"/>
      <c r="L7" s="26"/>
      <c r="M7" s="20" t="s">
        <v>18</v>
      </c>
      <c r="N7" s="20" t="s">
        <v>19</v>
      </c>
      <c r="O7" s="20" t="s">
        <v>56</v>
      </c>
      <c r="P7" s="26"/>
    </row>
    <row r="8" spans="1:16" ht="20.25" x14ac:dyDescent="0.2">
      <c r="A8" s="19">
        <v>1</v>
      </c>
      <c r="B8" s="108" t="s">
        <v>645</v>
      </c>
      <c r="C8" s="109" t="s">
        <v>646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0.25" x14ac:dyDescent="0.2">
      <c r="A9" s="19">
        <v>2</v>
      </c>
      <c r="B9" s="108" t="s">
        <v>647</v>
      </c>
      <c r="C9" s="109" t="s">
        <v>648</v>
      </c>
      <c r="D9" s="19"/>
      <c r="E9" s="19"/>
      <c r="F9" s="19"/>
      <c r="G9" s="19"/>
      <c r="H9" s="19"/>
      <c r="I9" s="19"/>
      <c r="J9" s="19"/>
      <c r="K9" s="19">
        <f t="shared" ref="K9:K35" si="0">D9+E9+F9+G9+H9+I9+J9</f>
        <v>0</v>
      </c>
      <c r="L9" s="18" t="str">
        <f t="shared" ref="L9:L35" si="1">IF(K9&lt;=19,"/",IF(K9&lt;=26,"",IF(G9&lt;=33,"",IF(K9&lt;=40,""))))</f>
        <v>/</v>
      </c>
      <c r="M9" s="18" t="str">
        <f t="shared" ref="M9:M35" si="2">IF(K9&lt;=19,"",IF(K9&lt;=26,"/",IF(K9&lt;=33,"",IF(K9&lt;=40,""))))</f>
        <v/>
      </c>
      <c r="N9" s="18" t="str">
        <f t="shared" ref="N9:N35" si="3">IF(K9&lt;=19,"",IF(K9&lt;=26,"",IF(K9&lt;=33,"/",IF(K9&lt;=40,""))))</f>
        <v/>
      </c>
      <c r="O9" s="18" t="str">
        <f t="shared" ref="O9:O35" si="4">IF(K9&lt;=19,"",IF(K9&lt;=26,"",IF(K9&lt;=33,"",IF(K9&lt;=40,"/"))))</f>
        <v/>
      </c>
      <c r="P9" s="18" t="str">
        <f t="shared" ref="P9:P35" si="5">IF(K9&gt;24, "ผ่าน","ไม่ผ่าน")</f>
        <v>ไม่ผ่าน</v>
      </c>
    </row>
    <row r="10" spans="1:16" ht="20.25" x14ac:dyDescent="0.2">
      <c r="A10" s="19">
        <v>3</v>
      </c>
      <c r="B10" s="108" t="s">
        <v>649</v>
      </c>
      <c r="C10" s="109" t="s">
        <v>650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0.25" x14ac:dyDescent="0.2">
      <c r="A11" s="19">
        <v>4</v>
      </c>
      <c r="B11" s="108" t="s">
        <v>651</v>
      </c>
      <c r="C11" s="109" t="s">
        <v>232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0.25" x14ac:dyDescent="0.2">
      <c r="A12" s="19">
        <v>5</v>
      </c>
      <c r="B12" s="108" t="s">
        <v>652</v>
      </c>
      <c r="C12" s="109" t="s">
        <v>653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19">
        <v>6</v>
      </c>
      <c r="B13" s="108" t="s">
        <v>654</v>
      </c>
      <c r="C13" s="109" t="s">
        <v>655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0.25" x14ac:dyDescent="0.2">
      <c r="A14" s="19">
        <v>7</v>
      </c>
      <c r="B14" s="108" t="s">
        <v>656</v>
      </c>
      <c r="C14" s="109" t="s">
        <v>657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0.25" x14ac:dyDescent="0.2">
      <c r="A15" s="19">
        <v>8</v>
      </c>
      <c r="B15" s="108" t="s">
        <v>658</v>
      </c>
      <c r="C15" s="109" t="s">
        <v>659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0.25" x14ac:dyDescent="0.2">
      <c r="A16" s="19">
        <v>9</v>
      </c>
      <c r="B16" s="108" t="s">
        <v>660</v>
      </c>
      <c r="C16" s="109" t="s">
        <v>661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0.25" x14ac:dyDescent="0.2">
      <c r="A17" s="19">
        <v>10</v>
      </c>
      <c r="B17" s="108" t="s">
        <v>662</v>
      </c>
      <c r="C17" s="109" t="s">
        <v>663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0.25" x14ac:dyDescent="0.2">
      <c r="A18" s="19">
        <v>11</v>
      </c>
      <c r="B18" s="108" t="s">
        <v>358</v>
      </c>
      <c r="C18" s="109" t="s">
        <v>665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0.25" x14ac:dyDescent="0.2">
      <c r="A19" s="19">
        <v>12</v>
      </c>
      <c r="B19" s="108" t="s">
        <v>666</v>
      </c>
      <c r="C19" s="109" t="s">
        <v>667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0.25" x14ac:dyDescent="0.2">
      <c r="A20" s="19">
        <v>13</v>
      </c>
      <c r="B20" s="108" t="s">
        <v>435</v>
      </c>
      <c r="C20" s="109" t="s">
        <v>668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0.25" x14ac:dyDescent="0.2">
      <c r="A21" s="19">
        <v>14</v>
      </c>
      <c r="B21" s="108" t="s">
        <v>669</v>
      </c>
      <c r="C21" s="109" t="s">
        <v>670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0.25" x14ac:dyDescent="0.2">
      <c r="A22" s="19">
        <v>15</v>
      </c>
      <c r="B22" s="108" t="s">
        <v>671</v>
      </c>
      <c r="C22" s="109" t="s">
        <v>672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0.25" x14ac:dyDescent="0.2">
      <c r="A23" s="19">
        <v>16</v>
      </c>
      <c r="B23" s="108" t="s">
        <v>673</v>
      </c>
      <c r="C23" s="109" t="s">
        <v>674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0.25" x14ac:dyDescent="0.2">
      <c r="A24" s="19">
        <v>17</v>
      </c>
      <c r="B24" s="108" t="s">
        <v>336</v>
      </c>
      <c r="C24" s="109" t="s">
        <v>675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0.25" x14ac:dyDescent="0.2">
      <c r="A25" s="19">
        <v>18</v>
      </c>
      <c r="B25" s="108" t="s">
        <v>95</v>
      </c>
      <c r="C25" s="109" t="s">
        <v>492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0.25" x14ac:dyDescent="0.2">
      <c r="A26" s="19">
        <v>19</v>
      </c>
      <c r="B26" s="108" t="s">
        <v>55</v>
      </c>
      <c r="C26" s="109" t="s">
        <v>349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0.25" x14ac:dyDescent="0.2">
      <c r="A27" s="19">
        <v>20</v>
      </c>
      <c r="B27" s="108" t="s">
        <v>46</v>
      </c>
      <c r="C27" s="109" t="s">
        <v>676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0.25" x14ac:dyDescent="0.2">
      <c r="A28" s="19">
        <v>21</v>
      </c>
      <c r="B28" s="108" t="s">
        <v>677</v>
      </c>
      <c r="C28" s="109" t="s">
        <v>678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0.25" x14ac:dyDescent="0.2">
      <c r="A29" s="19">
        <v>22</v>
      </c>
      <c r="B29" s="108" t="s">
        <v>679</v>
      </c>
      <c r="C29" s="109" t="s">
        <v>680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0.25" x14ac:dyDescent="0.2">
      <c r="A30" s="19">
        <v>23</v>
      </c>
      <c r="B30" s="108" t="s">
        <v>223</v>
      </c>
      <c r="C30" s="109" t="s">
        <v>310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0.25" x14ac:dyDescent="0.2">
      <c r="A31" s="19">
        <v>24</v>
      </c>
      <c r="B31" s="108" t="s">
        <v>681</v>
      </c>
      <c r="C31" s="109" t="s">
        <v>682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0.25" x14ac:dyDescent="0.2">
      <c r="A32" s="19">
        <v>25</v>
      </c>
      <c r="B32" s="108" t="s">
        <v>683</v>
      </c>
      <c r="C32" s="109" t="s">
        <v>684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0.25" x14ac:dyDescent="0.2">
      <c r="A33" s="19">
        <v>26</v>
      </c>
      <c r="B33" s="108" t="s">
        <v>685</v>
      </c>
      <c r="C33" s="109" t="s">
        <v>686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0.25" x14ac:dyDescent="0.2">
      <c r="A34" s="19">
        <v>27</v>
      </c>
      <c r="B34" s="108" t="s">
        <v>687</v>
      </c>
      <c r="C34" s="109" t="s">
        <v>688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0.25" x14ac:dyDescent="0.2">
      <c r="A35" s="19">
        <v>28</v>
      </c>
      <c r="B35" s="108" t="s">
        <v>689</v>
      </c>
      <c r="C35" s="109" t="s">
        <v>690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0.25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8" t="s">
        <v>20</v>
      </c>
      <c r="O36" s="28"/>
      <c r="P36" s="2">
        <f>COUNTIF(P8:P35,"ผ่าน")</f>
        <v>0</v>
      </c>
    </row>
    <row r="37" spans="1:16" ht="20.25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 t="s">
        <v>21</v>
      </c>
      <c r="O37" s="28"/>
      <c r="P37" s="2">
        <f>COUNTIF(P8:P35,"ไม่ผ่าน")</f>
        <v>28</v>
      </c>
    </row>
    <row r="38" spans="1:16" ht="20.2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3"/>
    </row>
    <row r="39" spans="1:16" ht="20.25" x14ac:dyDescent="0.2">
      <c r="A39" s="31" t="s">
        <v>22</v>
      </c>
      <c r="B39" s="31"/>
      <c r="C39" s="31"/>
      <c r="D39" s="31"/>
      <c r="E39" s="31"/>
      <c r="F39" s="6"/>
      <c r="G39" s="6"/>
      <c r="H39" s="6"/>
      <c r="I39" s="6"/>
      <c r="J39" s="6"/>
      <c r="K39" s="6"/>
      <c r="L39" s="6"/>
      <c r="M39" s="6"/>
      <c r="N39" s="6"/>
      <c r="O39" s="6"/>
      <c r="P39" s="3"/>
    </row>
    <row r="40" spans="1:16" ht="20.25" x14ac:dyDescent="0.25">
      <c r="A40" s="6"/>
      <c r="B40" s="6"/>
      <c r="C40" s="6"/>
      <c r="D40" s="6"/>
      <c r="E40" s="7"/>
      <c r="F40" s="8" t="s">
        <v>98</v>
      </c>
      <c r="G40" s="7"/>
      <c r="H40" s="6"/>
      <c r="I40" s="6"/>
      <c r="J40" s="6"/>
      <c r="K40" s="6"/>
      <c r="L40" s="7"/>
      <c r="M40" s="6"/>
      <c r="N40" s="6"/>
      <c r="O40" s="6"/>
      <c r="P40" s="3"/>
    </row>
    <row r="41" spans="1:16" ht="20.25" x14ac:dyDescent="0.25">
      <c r="A41" s="6"/>
      <c r="B41" s="6"/>
      <c r="C41" s="6"/>
      <c r="D41" s="6"/>
      <c r="E41" s="7"/>
      <c r="F41" s="8" t="s">
        <v>99</v>
      </c>
      <c r="G41" s="7"/>
      <c r="H41" s="6"/>
      <c r="I41" s="6"/>
      <c r="J41" s="6"/>
      <c r="K41" s="6"/>
      <c r="L41" s="6"/>
      <c r="M41" s="6"/>
      <c r="N41" s="6"/>
      <c r="O41" s="6"/>
      <c r="P41" s="3"/>
    </row>
    <row r="42" spans="1:16" ht="20.25" x14ac:dyDescent="0.25">
      <c r="A42" s="6"/>
      <c r="B42" s="6"/>
      <c r="C42" s="6"/>
      <c r="D42" s="6"/>
      <c r="E42" s="7"/>
      <c r="F42" s="8" t="s">
        <v>97</v>
      </c>
      <c r="G42" s="7"/>
      <c r="H42" s="6"/>
      <c r="I42" s="6"/>
      <c r="J42" s="6"/>
      <c r="K42" s="6"/>
      <c r="L42" s="6"/>
      <c r="M42" s="6"/>
      <c r="N42" s="6"/>
      <c r="O42" s="6"/>
      <c r="P42" s="3"/>
    </row>
    <row r="43" spans="1:16" ht="20.25" x14ac:dyDescent="0.25">
      <c r="A43" s="6"/>
      <c r="B43" s="6"/>
      <c r="C43" s="6"/>
      <c r="D43" s="6"/>
      <c r="E43" s="7"/>
      <c r="F43" s="8"/>
      <c r="G43" s="7"/>
      <c r="H43" s="6"/>
      <c r="I43" s="6"/>
      <c r="J43" s="6"/>
      <c r="K43" s="6"/>
      <c r="L43" s="6"/>
      <c r="M43" s="6"/>
      <c r="N43" s="6"/>
      <c r="O43" s="6"/>
      <c r="P43" s="3"/>
    </row>
    <row r="44" spans="1:16" ht="20.25" x14ac:dyDescent="0.3">
      <c r="A44" s="33" t="s">
        <v>23</v>
      </c>
      <c r="B44" s="34"/>
      <c r="C44" s="21" t="s">
        <v>29</v>
      </c>
      <c r="D44" s="32" t="s">
        <v>24</v>
      </c>
      <c r="E44" s="32"/>
      <c r="F44" s="32"/>
      <c r="G44" s="32" t="s">
        <v>25</v>
      </c>
      <c r="H44" s="32"/>
      <c r="I44" s="32"/>
      <c r="J44" s="10"/>
      <c r="K44" s="10"/>
      <c r="L44" s="10"/>
      <c r="M44" s="10"/>
      <c r="N44" s="10"/>
      <c r="O44" s="10"/>
      <c r="P44" s="4"/>
    </row>
    <row r="45" spans="1:16" ht="20.25" x14ac:dyDescent="0.3">
      <c r="A45" s="35"/>
      <c r="B45" s="36"/>
      <c r="C45" s="19" t="s">
        <v>30</v>
      </c>
      <c r="D45" s="30" t="s">
        <v>26</v>
      </c>
      <c r="E45" s="30"/>
      <c r="F45" s="30"/>
      <c r="G45" s="30">
        <f>COUNTIF(L8:L35,"/")</f>
        <v>28</v>
      </c>
      <c r="H45" s="30"/>
      <c r="I45" s="30"/>
      <c r="J45" s="10"/>
      <c r="K45" s="10"/>
      <c r="L45" s="10"/>
      <c r="M45" s="10"/>
      <c r="N45" s="10"/>
      <c r="O45" s="10"/>
      <c r="P45" s="4"/>
    </row>
    <row r="46" spans="1:16" ht="20.25" x14ac:dyDescent="0.3">
      <c r="A46" s="35"/>
      <c r="B46" s="36"/>
      <c r="C46" s="19" t="s">
        <v>31</v>
      </c>
      <c r="D46" s="30" t="s">
        <v>27</v>
      </c>
      <c r="E46" s="30"/>
      <c r="F46" s="30"/>
      <c r="G46" s="30">
        <f>COUNTIF(M8:M35,"/")</f>
        <v>0</v>
      </c>
      <c r="H46" s="30"/>
      <c r="I46" s="30"/>
      <c r="J46" s="10"/>
      <c r="K46" s="10"/>
      <c r="L46" s="10"/>
      <c r="M46" s="10"/>
      <c r="N46" s="10"/>
      <c r="O46" s="10"/>
      <c r="P46" s="4"/>
    </row>
    <row r="47" spans="1:16" ht="20.25" x14ac:dyDescent="0.3">
      <c r="A47" s="35"/>
      <c r="B47" s="36"/>
      <c r="C47" s="19" t="s">
        <v>32</v>
      </c>
      <c r="D47" s="30" t="s">
        <v>28</v>
      </c>
      <c r="E47" s="30"/>
      <c r="F47" s="30"/>
      <c r="G47" s="30">
        <f>COUNTIF(N8:N35,"/")</f>
        <v>0</v>
      </c>
      <c r="H47" s="30"/>
      <c r="I47" s="30"/>
      <c r="J47" s="10"/>
      <c r="K47" s="10"/>
      <c r="L47" s="10"/>
      <c r="M47" s="10"/>
      <c r="N47" s="10"/>
      <c r="O47" s="10"/>
      <c r="P47" s="4"/>
    </row>
    <row r="48" spans="1:16" ht="20.25" x14ac:dyDescent="0.3">
      <c r="A48" s="37"/>
      <c r="B48" s="38"/>
      <c r="C48" s="19" t="s">
        <v>33</v>
      </c>
      <c r="D48" s="30" t="s">
        <v>57</v>
      </c>
      <c r="E48" s="30"/>
      <c r="F48" s="30"/>
      <c r="G48" s="30">
        <f>COUNTIF(O8:O35,"/")</f>
        <v>0</v>
      </c>
      <c r="H48" s="30"/>
      <c r="I48" s="30"/>
      <c r="J48" s="10"/>
      <c r="K48" s="10"/>
      <c r="L48" s="10"/>
      <c r="M48" s="10"/>
      <c r="N48" s="10"/>
      <c r="O48" s="10"/>
      <c r="P48" s="4"/>
    </row>
    <row r="49" spans="1:15" ht="19.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9.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9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34">
    <mergeCell ref="A39:E39"/>
    <mergeCell ref="A44:B48"/>
    <mergeCell ref="D44:F44"/>
    <mergeCell ref="G44:I44"/>
    <mergeCell ref="D45:F45"/>
    <mergeCell ref="G45:I45"/>
    <mergeCell ref="D46:F46"/>
    <mergeCell ref="G46:I46"/>
    <mergeCell ref="D47:F47"/>
    <mergeCell ref="G47:I47"/>
    <mergeCell ref="D48:F48"/>
    <mergeCell ref="G48:I48"/>
    <mergeCell ref="A36:M37"/>
    <mergeCell ref="N36:O36"/>
    <mergeCell ref="N37:O3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40" workbookViewId="0">
      <selection activeCell="B8" sqref="B8:C51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x14ac:dyDescent="0.3">
      <c r="A2" s="23" t="s">
        <v>695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x14ac:dyDescent="0.3">
      <c r="A3" s="23" t="s">
        <v>100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 t="s">
        <v>6</v>
      </c>
      <c r="M5" s="25"/>
      <c r="N5" s="25"/>
      <c r="O5" s="25"/>
      <c r="P5" s="26" t="s">
        <v>7</v>
      </c>
    </row>
    <row r="6" spans="1:16" ht="20.25" customHeight="1" x14ac:dyDescent="0.2">
      <c r="A6" s="24"/>
      <c r="B6" s="24"/>
      <c r="C6" s="24"/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9" t="s">
        <v>13</v>
      </c>
      <c r="J6" s="29" t="s">
        <v>14</v>
      </c>
      <c r="K6" s="26" t="s">
        <v>15</v>
      </c>
      <c r="L6" s="26" t="s">
        <v>16</v>
      </c>
      <c r="M6" s="24" t="s">
        <v>17</v>
      </c>
      <c r="N6" s="24"/>
      <c r="O6" s="24"/>
      <c r="P6" s="26"/>
    </row>
    <row r="7" spans="1:16" ht="232.5" customHeight="1" x14ac:dyDescent="0.2">
      <c r="A7" s="24"/>
      <c r="B7" s="24"/>
      <c r="C7" s="24"/>
      <c r="D7" s="26"/>
      <c r="E7" s="26"/>
      <c r="F7" s="26"/>
      <c r="G7" s="26"/>
      <c r="H7" s="26"/>
      <c r="I7" s="29"/>
      <c r="J7" s="29"/>
      <c r="K7" s="26"/>
      <c r="L7" s="26"/>
      <c r="M7" s="20" t="s">
        <v>18</v>
      </c>
      <c r="N7" s="20" t="s">
        <v>19</v>
      </c>
      <c r="O7" s="20" t="s">
        <v>56</v>
      </c>
      <c r="P7" s="26"/>
    </row>
    <row r="8" spans="1:16" ht="20.25" x14ac:dyDescent="0.2">
      <c r="A8" s="19">
        <v>1</v>
      </c>
      <c r="B8" s="45" t="s">
        <v>176</v>
      </c>
      <c r="C8" s="46" t="s">
        <v>177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0.25" x14ac:dyDescent="0.2">
      <c r="A9" s="19">
        <v>2</v>
      </c>
      <c r="B9" s="43" t="s">
        <v>178</v>
      </c>
      <c r="C9" s="44" t="s">
        <v>179</v>
      </c>
      <c r="D9" s="19"/>
      <c r="E9" s="19"/>
      <c r="F9" s="19"/>
      <c r="G9" s="19"/>
      <c r="H9" s="19"/>
      <c r="I9" s="19"/>
      <c r="J9" s="19"/>
      <c r="K9" s="19">
        <f t="shared" ref="K9:K51" si="0">D9+E9+F9+G9+H9+I9+J9</f>
        <v>0</v>
      </c>
      <c r="L9" s="18" t="str">
        <f t="shared" ref="L9:L51" si="1">IF(K9&lt;=19,"/",IF(K9&lt;=26,"",IF(G9&lt;=33,"",IF(K9&lt;=40,""))))</f>
        <v>/</v>
      </c>
      <c r="M9" s="18" t="str">
        <f t="shared" ref="M9:M51" si="2">IF(K9&lt;=19,"",IF(K9&lt;=26,"/",IF(K9&lt;=33,"",IF(K9&lt;=40,""))))</f>
        <v/>
      </c>
      <c r="N9" s="18" t="str">
        <f t="shared" ref="N9:N51" si="3">IF(K9&lt;=19,"",IF(K9&lt;=26,"",IF(K9&lt;=33,"/",IF(K9&lt;=40,""))))</f>
        <v/>
      </c>
      <c r="O9" s="18" t="str">
        <f t="shared" ref="O9:O51" si="4">IF(K9&lt;=19,"",IF(K9&lt;=26,"",IF(K9&lt;=33,"",IF(K9&lt;=40,"/"))))</f>
        <v/>
      </c>
      <c r="P9" s="18" t="str">
        <f t="shared" ref="P9:P51" si="5">IF(K9&gt;24, "ผ่าน","ไม่ผ่าน")</f>
        <v>ไม่ผ่าน</v>
      </c>
    </row>
    <row r="10" spans="1:16" ht="20.25" x14ac:dyDescent="0.2">
      <c r="A10" s="19">
        <v>3</v>
      </c>
      <c r="B10" s="45" t="s">
        <v>180</v>
      </c>
      <c r="C10" s="46" t="s">
        <v>181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0.25" x14ac:dyDescent="0.2">
      <c r="A11" s="19">
        <v>4</v>
      </c>
      <c r="B11" s="45" t="s">
        <v>182</v>
      </c>
      <c r="C11" s="46" t="s">
        <v>183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0.25" x14ac:dyDescent="0.2">
      <c r="A12" s="19">
        <v>5</v>
      </c>
      <c r="B12" s="43" t="s">
        <v>184</v>
      </c>
      <c r="C12" s="44" t="s">
        <v>83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19">
        <v>6</v>
      </c>
      <c r="B13" s="45" t="s">
        <v>39</v>
      </c>
      <c r="C13" s="46" t="s">
        <v>185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0.25" x14ac:dyDescent="0.2">
      <c r="A14" s="19">
        <v>7</v>
      </c>
      <c r="B14" s="45" t="s">
        <v>186</v>
      </c>
      <c r="C14" s="46" t="s">
        <v>187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0.25" x14ac:dyDescent="0.2">
      <c r="A15" s="19">
        <v>8</v>
      </c>
      <c r="B15" s="43" t="s">
        <v>188</v>
      </c>
      <c r="C15" s="44" t="s">
        <v>189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0.25" x14ac:dyDescent="0.2">
      <c r="A16" s="19">
        <v>9</v>
      </c>
      <c r="B16" s="43" t="s">
        <v>190</v>
      </c>
      <c r="C16" s="44" t="s">
        <v>191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0.25" x14ac:dyDescent="0.2">
      <c r="A17" s="19">
        <v>10</v>
      </c>
      <c r="B17" s="43" t="s">
        <v>192</v>
      </c>
      <c r="C17" s="44" t="s">
        <v>193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0.25" x14ac:dyDescent="0.2">
      <c r="A18" s="19">
        <v>11</v>
      </c>
      <c r="B18" s="43" t="s">
        <v>194</v>
      </c>
      <c r="C18" s="44" t="s">
        <v>195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0.25" x14ac:dyDescent="0.2">
      <c r="A19" s="19">
        <v>12</v>
      </c>
      <c r="B19" s="45" t="s">
        <v>196</v>
      </c>
      <c r="C19" s="46" t="s">
        <v>197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0.25" x14ac:dyDescent="0.2">
      <c r="A20" s="19">
        <v>13</v>
      </c>
      <c r="B20" s="43" t="s">
        <v>198</v>
      </c>
      <c r="C20" s="44" t="s">
        <v>199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0.25" x14ac:dyDescent="0.2">
      <c r="A21" s="19">
        <v>14</v>
      </c>
      <c r="B21" s="45" t="s">
        <v>200</v>
      </c>
      <c r="C21" s="46" t="s">
        <v>201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0.25" x14ac:dyDescent="0.2">
      <c r="A22" s="19">
        <v>15</v>
      </c>
      <c r="B22" s="45" t="s">
        <v>202</v>
      </c>
      <c r="C22" s="46" t="s">
        <v>203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0.25" x14ac:dyDescent="0.2">
      <c r="A23" s="19">
        <v>16</v>
      </c>
      <c r="B23" s="45" t="s">
        <v>204</v>
      </c>
      <c r="C23" s="46" t="s">
        <v>205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0.25" x14ac:dyDescent="0.2">
      <c r="A24" s="19">
        <v>17</v>
      </c>
      <c r="B24" s="43" t="s">
        <v>206</v>
      </c>
      <c r="C24" s="44" t="s">
        <v>207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0.25" x14ac:dyDescent="0.2">
      <c r="A25" s="19">
        <v>18</v>
      </c>
      <c r="B25" s="45" t="s">
        <v>208</v>
      </c>
      <c r="C25" s="46" t="s">
        <v>209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0.25" x14ac:dyDescent="0.2">
      <c r="A26" s="19">
        <v>19</v>
      </c>
      <c r="B26" s="45" t="s">
        <v>92</v>
      </c>
      <c r="C26" s="46" t="s">
        <v>210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0.25" x14ac:dyDescent="0.2">
      <c r="A27" s="19">
        <v>20</v>
      </c>
      <c r="B27" s="45" t="s">
        <v>211</v>
      </c>
      <c r="C27" s="46" t="s">
        <v>212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0.25" x14ac:dyDescent="0.2">
      <c r="A28" s="19">
        <v>21</v>
      </c>
      <c r="B28" s="43" t="s">
        <v>213</v>
      </c>
      <c r="C28" s="44" t="s">
        <v>214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0.25" x14ac:dyDescent="0.2">
      <c r="A29" s="19">
        <v>22</v>
      </c>
      <c r="B29" s="43" t="s">
        <v>69</v>
      </c>
      <c r="C29" s="44" t="s">
        <v>215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0.25" x14ac:dyDescent="0.2">
      <c r="A30" s="19">
        <v>23</v>
      </c>
      <c r="B30" s="43" t="s">
        <v>42</v>
      </c>
      <c r="C30" s="44" t="s">
        <v>216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0.25" x14ac:dyDescent="0.2">
      <c r="A31" s="19">
        <v>24</v>
      </c>
      <c r="B31" s="43" t="s">
        <v>217</v>
      </c>
      <c r="C31" s="44" t="s">
        <v>218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0.25" x14ac:dyDescent="0.2">
      <c r="A32" s="19">
        <v>25</v>
      </c>
      <c r="B32" s="43" t="s">
        <v>80</v>
      </c>
      <c r="C32" s="44" t="s">
        <v>219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0.25" x14ac:dyDescent="0.2">
      <c r="A33" s="19">
        <v>26</v>
      </c>
      <c r="B33" s="45" t="s">
        <v>220</v>
      </c>
      <c r="C33" s="46" t="s">
        <v>221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0.25" x14ac:dyDescent="0.2">
      <c r="A34" s="19">
        <v>27</v>
      </c>
      <c r="B34" s="45" t="s">
        <v>222</v>
      </c>
      <c r="C34" s="46" t="s">
        <v>68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0.25" x14ac:dyDescent="0.2">
      <c r="A35" s="19">
        <v>28</v>
      </c>
      <c r="B35" s="45" t="s">
        <v>223</v>
      </c>
      <c r="C35" s="46" t="s">
        <v>224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0.25" x14ac:dyDescent="0.2">
      <c r="A36" s="19">
        <v>29</v>
      </c>
      <c r="B36" s="43" t="s">
        <v>225</v>
      </c>
      <c r="C36" s="44" t="s">
        <v>226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0.25" x14ac:dyDescent="0.2">
      <c r="A37" s="19">
        <v>30</v>
      </c>
      <c r="B37" s="45" t="s">
        <v>227</v>
      </c>
      <c r="C37" s="46" t="s">
        <v>228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0.25" x14ac:dyDescent="0.2">
      <c r="A38" s="19">
        <v>31</v>
      </c>
      <c r="B38" s="45" t="s">
        <v>229</v>
      </c>
      <c r="C38" s="46" t="s">
        <v>230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0.25" x14ac:dyDescent="0.2">
      <c r="A39" s="19">
        <v>32</v>
      </c>
      <c r="B39" s="47" t="s">
        <v>36</v>
      </c>
      <c r="C39" s="48" t="s">
        <v>231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0.25" x14ac:dyDescent="0.2">
      <c r="A40" s="19">
        <v>33</v>
      </c>
      <c r="B40" s="45" t="s">
        <v>161</v>
      </c>
      <c r="C40" s="46" t="s">
        <v>232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0.25" x14ac:dyDescent="0.2">
      <c r="A41" s="19">
        <v>34</v>
      </c>
      <c r="B41" s="45" t="s">
        <v>696</v>
      </c>
      <c r="C41" s="46" t="s">
        <v>233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0.25" x14ac:dyDescent="0.2">
      <c r="A42" s="19">
        <v>35</v>
      </c>
      <c r="B42" s="45" t="s">
        <v>234</v>
      </c>
      <c r="C42" s="46" t="s">
        <v>235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0.25" x14ac:dyDescent="0.2">
      <c r="A43" s="19">
        <v>36</v>
      </c>
      <c r="B43" s="43" t="s">
        <v>66</v>
      </c>
      <c r="C43" s="44" t="s">
        <v>236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0.25" x14ac:dyDescent="0.2">
      <c r="A44" s="19">
        <v>37</v>
      </c>
      <c r="B44" s="43" t="s">
        <v>237</v>
      </c>
      <c r="C44" s="44" t="s">
        <v>238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0.25" x14ac:dyDescent="0.2">
      <c r="A45" s="19">
        <v>38</v>
      </c>
      <c r="B45" s="45" t="s">
        <v>239</v>
      </c>
      <c r="C45" s="46" t="s">
        <v>240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0.25" x14ac:dyDescent="0.2">
      <c r="A46" s="19">
        <v>39</v>
      </c>
      <c r="B46" s="43" t="s">
        <v>241</v>
      </c>
      <c r="C46" s="44" t="s">
        <v>242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0.25" x14ac:dyDescent="0.2">
      <c r="A47" s="19">
        <v>40</v>
      </c>
      <c r="B47" s="45" t="s">
        <v>243</v>
      </c>
      <c r="C47" s="46" t="s">
        <v>244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0.25" x14ac:dyDescent="0.2">
      <c r="A48" s="19">
        <v>41</v>
      </c>
      <c r="B48" s="45" t="s">
        <v>245</v>
      </c>
      <c r="C48" s="46" t="s">
        <v>246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0.25" x14ac:dyDescent="0.2">
      <c r="A49" s="19">
        <v>42</v>
      </c>
      <c r="B49" s="45" t="s">
        <v>247</v>
      </c>
      <c r="C49" s="46" t="s">
        <v>248</v>
      </c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18" t="str">
        <f t="shared" si="1"/>
        <v>/</v>
      </c>
      <c r="M49" s="18" t="str">
        <f t="shared" si="2"/>
        <v/>
      </c>
      <c r="N49" s="18" t="str">
        <f t="shared" si="3"/>
        <v/>
      </c>
      <c r="O49" s="18" t="str">
        <f t="shared" si="4"/>
        <v/>
      </c>
      <c r="P49" s="18" t="str">
        <f t="shared" si="5"/>
        <v>ไม่ผ่าน</v>
      </c>
    </row>
    <row r="50" spans="1:16" ht="20.25" x14ac:dyDescent="0.2">
      <c r="A50" s="19">
        <v>43</v>
      </c>
      <c r="B50" s="45" t="s">
        <v>249</v>
      </c>
      <c r="C50" s="46" t="s">
        <v>250</v>
      </c>
      <c r="D50" s="19"/>
      <c r="E50" s="19"/>
      <c r="F50" s="19"/>
      <c r="G50" s="19"/>
      <c r="H50" s="19"/>
      <c r="I50" s="19"/>
      <c r="J50" s="19"/>
      <c r="K50" s="19">
        <f t="shared" si="0"/>
        <v>0</v>
      </c>
      <c r="L50" s="18" t="str">
        <f t="shared" si="1"/>
        <v>/</v>
      </c>
      <c r="M50" s="18" t="str">
        <f t="shared" si="2"/>
        <v/>
      </c>
      <c r="N50" s="18" t="str">
        <f t="shared" si="3"/>
        <v/>
      </c>
      <c r="O50" s="18" t="str">
        <f t="shared" si="4"/>
        <v/>
      </c>
      <c r="P50" s="18" t="str">
        <f t="shared" si="5"/>
        <v>ไม่ผ่าน</v>
      </c>
    </row>
    <row r="51" spans="1:16" ht="20.25" x14ac:dyDescent="0.2">
      <c r="A51" s="19">
        <v>44</v>
      </c>
      <c r="B51" s="43" t="s">
        <v>251</v>
      </c>
      <c r="C51" s="44" t="s">
        <v>252</v>
      </c>
      <c r="D51" s="19"/>
      <c r="E51" s="19"/>
      <c r="F51" s="19"/>
      <c r="G51" s="19"/>
      <c r="H51" s="19"/>
      <c r="I51" s="19"/>
      <c r="J51" s="19"/>
      <c r="K51" s="19">
        <f t="shared" si="0"/>
        <v>0</v>
      </c>
      <c r="L51" s="18" t="str">
        <f t="shared" si="1"/>
        <v>/</v>
      </c>
      <c r="M51" s="18" t="str">
        <f t="shared" si="2"/>
        <v/>
      </c>
      <c r="N51" s="18" t="str">
        <f t="shared" si="3"/>
        <v/>
      </c>
      <c r="O51" s="18" t="str">
        <f t="shared" si="4"/>
        <v/>
      </c>
      <c r="P51" s="18" t="str">
        <f t="shared" si="5"/>
        <v>ไม่ผ่าน</v>
      </c>
    </row>
    <row r="52" spans="1:16" ht="20.25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8" t="s">
        <v>20</v>
      </c>
      <c r="O52" s="28"/>
      <c r="P52" s="2">
        <f>COUNTIF(P8:P51,"ผ่าน")</f>
        <v>0</v>
      </c>
    </row>
    <row r="53" spans="1:16" ht="20.25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8" t="s">
        <v>21</v>
      </c>
      <c r="O53" s="28"/>
      <c r="P53" s="2">
        <f>COUNTIF(P8:P51,"ไม่ผ่าน")</f>
        <v>44</v>
      </c>
    </row>
    <row r="54" spans="1:16" ht="20.2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">
      <c r="A55" s="31" t="s">
        <v>22</v>
      </c>
      <c r="B55" s="31"/>
      <c r="C55" s="31"/>
      <c r="D55" s="31"/>
      <c r="E55" s="31"/>
      <c r="F55" s="6"/>
      <c r="G55" s="6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 t="s">
        <v>98</v>
      </c>
      <c r="G56" s="7"/>
      <c r="H56" s="6"/>
      <c r="I56" s="6"/>
      <c r="J56" s="6"/>
      <c r="K56" s="6"/>
      <c r="L56" s="7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99</v>
      </c>
      <c r="G57" s="7"/>
      <c r="H57" s="6"/>
      <c r="I57" s="6"/>
      <c r="J57" s="6"/>
      <c r="K57" s="6"/>
      <c r="L57" s="6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 t="s">
        <v>97</v>
      </c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25">
      <c r="A59" s="6"/>
      <c r="B59" s="6"/>
      <c r="C59" s="6"/>
      <c r="D59" s="6"/>
      <c r="E59" s="7"/>
      <c r="F59" s="8"/>
      <c r="G59" s="7"/>
      <c r="H59" s="6"/>
      <c r="I59" s="6"/>
      <c r="J59" s="6"/>
      <c r="K59" s="6"/>
      <c r="L59" s="6"/>
      <c r="M59" s="6"/>
      <c r="N59" s="6"/>
      <c r="O59" s="6"/>
      <c r="P59" s="3"/>
    </row>
    <row r="60" spans="1:16" ht="20.25" x14ac:dyDescent="0.3">
      <c r="A60" s="33" t="s">
        <v>23</v>
      </c>
      <c r="B60" s="34"/>
      <c r="C60" s="21" t="s">
        <v>29</v>
      </c>
      <c r="D60" s="32" t="s">
        <v>24</v>
      </c>
      <c r="E60" s="32"/>
      <c r="F60" s="32"/>
      <c r="G60" s="32" t="s">
        <v>25</v>
      </c>
      <c r="H60" s="32"/>
      <c r="I60" s="32"/>
      <c r="J60" s="10"/>
      <c r="K60" s="10"/>
      <c r="L60" s="10"/>
      <c r="M60" s="10"/>
      <c r="N60" s="10"/>
      <c r="O60" s="10"/>
      <c r="P60" s="4"/>
    </row>
    <row r="61" spans="1:16" ht="20.25" x14ac:dyDescent="0.3">
      <c r="A61" s="35"/>
      <c r="B61" s="36"/>
      <c r="C61" s="19" t="s">
        <v>30</v>
      </c>
      <c r="D61" s="30" t="s">
        <v>26</v>
      </c>
      <c r="E61" s="30"/>
      <c r="F61" s="30"/>
      <c r="G61" s="30">
        <f>COUNTIF(L8:L51,"/")</f>
        <v>44</v>
      </c>
      <c r="H61" s="30"/>
      <c r="I61" s="30"/>
      <c r="J61" s="10"/>
      <c r="K61" s="10"/>
      <c r="L61" s="10"/>
      <c r="M61" s="10"/>
      <c r="N61" s="10"/>
      <c r="O61" s="10"/>
      <c r="P61" s="4"/>
    </row>
    <row r="62" spans="1:16" ht="20.25" x14ac:dyDescent="0.3">
      <c r="A62" s="35"/>
      <c r="B62" s="36"/>
      <c r="C62" s="19" t="s">
        <v>31</v>
      </c>
      <c r="D62" s="30" t="s">
        <v>27</v>
      </c>
      <c r="E62" s="30"/>
      <c r="F62" s="30"/>
      <c r="G62" s="30">
        <f>COUNTIF(M8:M51,"/")</f>
        <v>0</v>
      </c>
      <c r="H62" s="30"/>
      <c r="I62" s="30"/>
      <c r="J62" s="10"/>
      <c r="K62" s="10"/>
      <c r="L62" s="10"/>
      <c r="M62" s="10"/>
      <c r="N62" s="10"/>
      <c r="O62" s="10"/>
      <c r="P62" s="4"/>
    </row>
    <row r="63" spans="1:16" ht="20.25" x14ac:dyDescent="0.3">
      <c r="A63" s="35"/>
      <c r="B63" s="36"/>
      <c r="C63" s="19" t="s">
        <v>32</v>
      </c>
      <c r="D63" s="30" t="s">
        <v>28</v>
      </c>
      <c r="E63" s="30"/>
      <c r="F63" s="30"/>
      <c r="G63" s="30">
        <f>COUNTIF(N8:N51,"/")</f>
        <v>0</v>
      </c>
      <c r="H63" s="30"/>
      <c r="I63" s="30"/>
      <c r="J63" s="10"/>
      <c r="K63" s="10"/>
      <c r="L63" s="10"/>
      <c r="M63" s="10"/>
      <c r="N63" s="10"/>
      <c r="O63" s="10"/>
      <c r="P63" s="4"/>
    </row>
    <row r="64" spans="1:16" ht="20.25" x14ac:dyDescent="0.3">
      <c r="A64" s="37"/>
      <c r="B64" s="38"/>
      <c r="C64" s="19" t="s">
        <v>33</v>
      </c>
      <c r="D64" s="30" t="s">
        <v>57</v>
      </c>
      <c r="E64" s="30"/>
      <c r="F64" s="30"/>
      <c r="G64" s="30">
        <f>COUNTIF(O8:O51,"/")</f>
        <v>0</v>
      </c>
      <c r="H64" s="30"/>
      <c r="I64" s="30"/>
      <c r="J64" s="10"/>
      <c r="K64" s="10"/>
      <c r="L64" s="10"/>
      <c r="M64" s="10"/>
      <c r="N64" s="10"/>
      <c r="O64" s="10"/>
      <c r="P64" s="4"/>
    </row>
    <row r="65" spans="1:15" ht="19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9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52:M53"/>
    <mergeCell ref="N52:O52"/>
    <mergeCell ref="N53:O53"/>
    <mergeCell ref="E6:E7"/>
    <mergeCell ref="F6:F7"/>
    <mergeCell ref="G6:G7"/>
    <mergeCell ref="H6:H7"/>
    <mergeCell ref="I6:I7"/>
    <mergeCell ref="J6:J7"/>
    <mergeCell ref="D64:F64"/>
    <mergeCell ref="G64:I64"/>
    <mergeCell ref="A55:E55"/>
    <mergeCell ref="A60:B64"/>
    <mergeCell ref="D60:F60"/>
    <mergeCell ref="G60:I60"/>
    <mergeCell ref="D61:F61"/>
    <mergeCell ref="G61:I61"/>
    <mergeCell ref="D62:F62"/>
    <mergeCell ref="G62:I62"/>
    <mergeCell ref="D63:F63"/>
    <mergeCell ref="G63:I6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46" workbookViewId="0">
      <selection activeCell="B8" sqref="B8:C52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x14ac:dyDescent="0.3">
      <c r="A2" s="23" t="s">
        <v>697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x14ac:dyDescent="0.3">
      <c r="A3" s="23" t="s">
        <v>100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 t="s">
        <v>6</v>
      </c>
      <c r="M5" s="25"/>
      <c r="N5" s="25"/>
      <c r="O5" s="25"/>
      <c r="P5" s="26" t="s">
        <v>7</v>
      </c>
    </row>
    <row r="6" spans="1:16" ht="20.25" customHeight="1" x14ac:dyDescent="0.2">
      <c r="A6" s="24"/>
      <c r="B6" s="24"/>
      <c r="C6" s="24"/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9" t="s">
        <v>13</v>
      </c>
      <c r="J6" s="29" t="s">
        <v>14</v>
      </c>
      <c r="K6" s="26" t="s">
        <v>15</v>
      </c>
      <c r="L6" s="26" t="s">
        <v>16</v>
      </c>
      <c r="M6" s="24" t="s">
        <v>17</v>
      </c>
      <c r="N6" s="24"/>
      <c r="O6" s="24"/>
      <c r="P6" s="26"/>
    </row>
    <row r="7" spans="1:16" ht="213" customHeight="1" x14ac:dyDescent="0.2">
      <c r="A7" s="24"/>
      <c r="B7" s="24"/>
      <c r="C7" s="24"/>
      <c r="D7" s="26"/>
      <c r="E7" s="26"/>
      <c r="F7" s="26"/>
      <c r="G7" s="26"/>
      <c r="H7" s="26"/>
      <c r="I7" s="29"/>
      <c r="J7" s="29"/>
      <c r="K7" s="26"/>
      <c r="L7" s="26"/>
      <c r="M7" s="20" t="s">
        <v>18</v>
      </c>
      <c r="N7" s="20" t="s">
        <v>19</v>
      </c>
      <c r="O7" s="20" t="s">
        <v>56</v>
      </c>
      <c r="P7" s="26"/>
    </row>
    <row r="8" spans="1:16" ht="20.25" x14ac:dyDescent="0.2">
      <c r="A8" s="19">
        <v>1</v>
      </c>
      <c r="B8" s="51" t="s">
        <v>253</v>
      </c>
      <c r="C8" s="52" t="s">
        <v>90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0.25" x14ac:dyDescent="0.2">
      <c r="A9" s="19">
        <v>2</v>
      </c>
      <c r="B9" s="51" t="s">
        <v>254</v>
      </c>
      <c r="C9" s="52" t="s">
        <v>255</v>
      </c>
      <c r="D9" s="19"/>
      <c r="E9" s="19"/>
      <c r="F9" s="19"/>
      <c r="G9" s="19"/>
      <c r="H9" s="19"/>
      <c r="I9" s="19"/>
      <c r="J9" s="19"/>
      <c r="K9" s="19">
        <f t="shared" ref="K9:K52" si="0">D9+E9+F9+G9+H9+I9+J9</f>
        <v>0</v>
      </c>
      <c r="L9" s="18" t="str">
        <f t="shared" ref="L9:L52" si="1">IF(K9&lt;=19,"/",IF(K9&lt;=26,"",IF(G9&lt;=33,"",IF(K9&lt;=40,""))))</f>
        <v>/</v>
      </c>
      <c r="M9" s="18" t="str">
        <f t="shared" ref="M9:M52" si="2">IF(K9&lt;=19,"",IF(K9&lt;=26,"/",IF(K9&lt;=33,"",IF(K9&lt;=40,""))))</f>
        <v/>
      </c>
      <c r="N9" s="18" t="str">
        <f t="shared" ref="N9:N52" si="3">IF(K9&lt;=19,"",IF(K9&lt;=26,"",IF(K9&lt;=33,"/",IF(K9&lt;=40,""))))</f>
        <v/>
      </c>
      <c r="O9" s="18" t="str">
        <f t="shared" ref="O9:O52" si="4">IF(K9&lt;=19,"",IF(K9&lt;=26,"",IF(K9&lt;=33,"",IF(K9&lt;=40,"/"))))</f>
        <v/>
      </c>
      <c r="P9" s="18" t="str">
        <f t="shared" ref="P9:P52" si="5">IF(K9&gt;24, "ผ่าน","ไม่ผ่าน")</f>
        <v>ไม่ผ่าน</v>
      </c>
    </row>
    <row r="10" spans="1:16" ht="20.25" x14ac:dyDescent="0.2">
      <c r="A10" s="19">
        <v>3</v>
      </c>
      <c r="B10" s="51" t="s">
        <v>256</v>
      </c>
      <c r="C10" s="52" t="s">
        <v>257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0.25" x14ac:dyDescent="0.2">
      <c r="A11" s="19">
        <v>4</v>
      </c>
      <c r="B11" s="49" t="s">
        <v>49</v>
      </c>
      <c r="C11" s="50" t="s">
        <v>258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0.25" x14ac:dyDescent="0.2">
      <c r="A12" s="19">
        <v>5</v>
      </c>
      <c r="B12" s="51" t="s">
        <v>259</v>
      </c>
      <c r="C12" s="52" t="s">
        <v>260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19">
        <v>6</v>
      </c>
      <c r="B13" s="49" t="s">
        <v>261</v>
      </c>
      <c r="C13" s="50" t="s">
        <v>262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0.25" x14ac:dyDescent="0.2">
      <c r="A14" s="19">
        <v>7</v>
      </c>
      <c r="B14" s="51" t="s">
        <v>263</v>
      </c>
      <c r="C14" s="52" t="s">
        <v>264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0.25" x14ac:dyDescent="0.2">
      <c r="A15" s="19">
        <v>8</v>
      </c>
      <c r="B15" s="49" t="s">
        <v>265</v>
      </c>
      <c r="C15" s="50" t="s">
        <v>266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0.25" x14ac:dyDescent="0.2">
      <c r="A16" s="19">
        <v>9</v>
      </c>
      <c r="B16" s="49" t="s">
        <v>267</v>
      </c>
      <c r="C16" s="50" t="s">
        <v>268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0.25" x14ac:dyDescent="0.2">
      <c r="A17" s="19">
        <v>10</v>
      </c>
      <c r="B17" s="53" t="s">
        <v>269</v>
      </c>
      <c r="C17" s="54" t="s">
        <v>150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0.25" x14ac:dyDescent="0.2">
      <c r="A18" s="19">
        <v>11</v>
      </c>
      <c r="B18" s="51" t="s">
        <v>270</v>
      </c>
      <c r="C18" s="52" t="s">
        <v>271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0.25" x14ac:dyDescent="0.2">
      <c r="A19" s="19">
        <v>12</v>
      </c>
      <c r="B19" s="51" t="s">
        <v>272</v>
      </c>
      <c r="C19" s="52" t="s">
        <v>273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0.25" x14ac:dyDescent="0.2">
      <c r="A20" s="19">
        <v>13</v>
      </c>
      <c r="B20" s="51" t="s">
        <v>274</v>
      </c>
      <c r="C20" s="52" t="s">
        <v>62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0.25" x14ac:dyDescent="0.2">
      <c r="A21" s="19">
        <v>14</v>
      </c>
      <c r="B21" s="51" t="s">
        <v>275</v>
      </c>
      <c r="C21" s="52" t="s">
        <v>276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0.25" x14ac:dyDescent="0.2">
      <c r="A22" s="19">
        <v>15</v>
      </c>
      <c r="B22" s="51" t="s">
        <v>277</v>
      </c>
      <c r="C22" s="52" t="s">
        <v>278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0.25" x14ac:dyDescent="0.2">
      <c r="A23" s="19">
        <v>16</v>
      </c>
      <c r="B23" s="49" t="s">
        <v>94</v>
      </c>
      <c r="C23" s="50" t="s">
        <v>279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0.25" x14ac:dyDescent="0.2">
      <c r="A24" s="19">
        <v>17</v>
      </c>
      <c r="B24" s="51" t="s">
        <v>280</v>
      </c>
      <c r="C24" s="52" t="s">
        <v>281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0.25" x14ac:dyDescent="0.2">
      <c r="A25" s="19">
        <v>18</v>
      </c>
      <c r="B25" s="49" t="s">
        <v>282</v>
      </c>
      <c r="C25" s="50" t="s">
        <v>283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0.25" x14ac:dyDescent="0.2">
      <c r="A26" s="19">
        <v>19</v>
      </c>
      <c r="B26" s="51" t="s">
        <v>42</v>
      </c>
      <c r="C26" s="52" t="s">
        <v>284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0.25" x14ac:dyDescent="0.2">
      <c r="A27" s="19">
        <v>20</v>
      </c>
      <c r="B27" s="55" t="s">
        <v>167</v>
      </c>
      <c r="C27" s="56" t="s">
        <v>664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0.25" x14ac:dyDescent="0.2">
      <c r="A28" s="19">
        <v>21</v>
      </c>
      <c r="B28" s="51" t="s">
        <v>285</v>
      </c>
      <c r="C28" s="52" t="s">
        <v>286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0.25" x14ac:dyDescent="0.2">
      <c r="A29" s="19">
        <v>22</v>
      </c>
      <c r="B29" s="49" t="s">
        <v>287</v>
      </c>
      <c r="C29" s="50" t="s">
        <v>288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0.25" x14ac:dyDescent="0.2">
      <c r="A30" s="19">
        <v>23</v>
      </c>
      <c r="B30" s="51" t="s">
        <v>289</v>
      </c>
      <c r="C30" s="52" t="s">
        <v>76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0.25" x14ac:dyDescent="0.2">
      <c r="A31" s="19">
        <v>24</v>
      </c>
      <c r="B31" s="49" t="s">
        <v>290</v>
      </c>
      <c r="C31" s="50" t="s">
        <v>291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0.25" x14ac:dyDescent="0.2">
      <c r="A32" s="19">
        <v>25</v>
      </c>
      <c r="B32" s="51" t="s">
        <v>292</v>
      </c>
      <c r="C32" s="52" t="s">
        <v>293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0.25" x14ac:dyDescent="0.2">
      <c r="A33" s="19">
        <v>26</v>
      </c>
      <c r="B33" s="49" t="s">
        <v>206</v>
      </c>
      <c r="C33" s="50" t="s">
        <v>54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0.25" x14ac:dyDescent="0.2">
      <c r="A34" s="19">
        <v>27</v>
      </c>
      <c r="B34" s="49" t="s">
        <v>294</v>
      </c>
      <c r="C34" s="50" t="s">
        <v>295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0.25" x14ac:dyDescent="0.2">
      <c r="A35" s="19">
        <v>28</v>
      </c>
      <c r="B35" s="51" t="s">
        <v>296</v>
      </c>
      <c r="C35" s="52" t="s">
        <v>297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0.25" x14ac:dyDescent="0.2">
      <c r="A36" s="19">
        <v>29</v>
      </c>
      <c r="B36" s="49" t="s">
        <v>75</v>
      </c>
      <c r="C36" s="50" t="s">
        <v>298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0.25" x14ac:dyDescent="0.2">
      <c r="A37" s="19">
        <v>30</v>
      </c>
      <c r="B37" s="49" t="s">
        <v>299</v>
      </c>
      <c r="C37" s="50" t="s">
        <v>300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0.25" x14ac:dyDescent="0.2">
      <c r="A38" s="19">
        <v>31</v>
      </c>
      <c r="B38" s="49" t="s">
        <v>301</v>
      </c>
      <c r="C38" s="50" t="s">
        <v>302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0.25" x14ac:dyDescent="0.2">
      <c r="A39" s="19">
        <v>32</v>
      </c>
      <c r="B39" s="51" t="s">
        <v>303</v>
      </c>
      <c r="C39" s="52" t="s">
        <v>304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0.25" x14ac:dyDescent="0.2">
      <c r="A40" s="19">
        <v>33</v>
      </c>
      <c r="B40" s="49" t="s">
        <v>305</v>
      </c>
      <c r="C40" s="50" t="s">
        <v>306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0.25" x14ac:dyDescent="0.2">
      <c r="A41" s="19">
        <v>34</v>
      </c>
      <c r="B41" s="49" t="s">
        <v>307</v>
      </c>
      <c r="C41" s="50" t="s">
        <v>308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0.25" x14ac:dyDescent="0.2">
      <c r="A42" s="19">
        <v>35</v>
      </c>
      <c r="B42" s="49" t="s">
        <v>309</v>
      </c>
      <c r="C42" s="50" t="s">
        <v>310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0.25" x14ac:dyDescent="0.2">
      <c r="A43" s="19">
        <v>36</v>
      </c>
      <c r="B43" s="49" t="s">
        <v>311</v>
      </c>
      <c r="C43" s="50" t="s">
        <v>312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0.25" x14ac:dyDescent="0.2">
      <c r="A44" s="19">
        <v>37</v>
      </c>
      <c r="B44" s="51" t="s">
        <v>313</v>
      </c>
      <c r="C44" s="52" t="s">
        <v>314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0.25" x14ac:dyDescent="0.2">
      <c r="A45" s="19">
        <v>38</v>
      </c>
      <c r="B45" s="51" t="s">
        <v>55</v>
      </c>
      <c r="C45" s="52" t="s">
        <v>315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0.25" x14ac:dyDescent="0.2">
      <c r="A46" s="19">
        <v>39</v>
      </c>
      <c r="B46" s="51" t="s">
        <v>53</v>
      </c>
      <c r="C46" s="52" t="s">
        <v>316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0.25" x14ac:dyDescent="0.2">
      <c r="A47" s="19">
        <v>40</v>
      </c>
      <c r="B47" s="49" t="s">
        <v>317</v>
      </c>
      <c r="C47" s="50" t="s">
        <v>318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0.25" x14ac:dyDescent="0.2">
      <c r="A48" s="19">
        <v>41</v>
      </c>
      <c r="B48" s="51" t="s">
        <v>71</v>
      </c>
      <c r="C48" s="52" t="s">
        <v>319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0.25" x14ac:dyDescent="0.2">
      <c r="A49" s="19">
        <v>42</v>
      </c>
      <c r="B49" s="51" t="s">
        <v>79</v>
      </c>
      <c r="C49" s="52" t="s">
        <v>320</v>
      </c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18" t="str">
        <f t="shared" si="1"/>
        <v>/</v>
      </c>
      <c r="M49" s="18" t="str">
        <f t="shared" si="2"/>
        <v/>
      </c>
      <c r="N49" s="18" t="str">
        <f t="shared" si="3"/>
        <v/>
      </c>
      <c r="O49" s="18" t="str">
        <f t="shared" si="4"/>
        <v/>
      </c>
      <c r="P49" s="18" t="str">
        <f t="shared" si="5"/>
        <v>ไม่ผ่าน</v>
      </c>
    </row>
    <row r="50" spans="1:16" ht="20.25" x14ac:dyDescent="0.2">
      <c r="A50" s="22">
        <v>43</v>
      </c>
      <c r="B50" s="49" t="s">
        <v>321</v>
      </c>
      <c r="C50" s="50" t="s">
        <v>322</v>
      </c>
      <c r="D50" s="22"/>
      <c r="E50" s="22"/>
      <c r="F50" s="22"/>
      <c r="G50" s="22"/>
      <c r="H50" s="22"/>
      <c r="I50" s="22"/>
      <c r="J50" s="22"/>
      <c r="K50" s="22">
        <f t="shared" ref="K50:K52" si="6">D50+E50+F50+G50+H50+I50+J50</f>
        <v>0</v>
      </c>
      <c r="L50" s="18" t="str">
        <f t="shared" ref="L50:L52" si="7">IF(K50&lt;=19,"/",IF(K50&lt;=26,"",IF(G50&lt;=33,"",IF(K50&lt;=40,""))))</f>
        <v>/</v>
      </c>
      <c r="M50" s="18" t="str">
        <f t="shared" ref="M50:M52" si="8">IF(K50&lt;=19,"",IF(K50&lt;=26,"/",IF(K50&lt;=33,"",IF(K50&lt;=40,""))))</f>
        <v/>
      </c>
      <c r="N50" s="18" t="str">
        <f t="shared" ref="N50:N52" si="9">IF(K50&lt;=19,"",IF(K50&lt;=26,"",IF(K50&lt;=33,"/",IF(K50&lt;=40,""))))</f>
        <v/>
      </c>
      <c r="O50" s="18" t="str">
        <f t="shared" ref="O50:O52" si="10">IF(K50&lt;=19,"",IF(K50&lt;=26,"",IF(K50&lt;=33,"",IF(K50&lt;=40,"/"))))</f>
        <v/>
      </c>
      <c r="P50" s="18" t="str">
        <f t="shared" ref="P50:P52" si="11">IF(K50&gt;24, "ผ่าน","ไม่ผ่าน")</f>
        <v>ไม่ผ่าน</v>
      </c>
    </row>
    <row r="51" spans="1:16" ht="19.5" customHeight="1" x14ac:dyDescent="0.2">
      <c r="A51" s="22">
        <v>44</v>
      </c>
      <c r="B51" s="51" t="s">
        <v>323</v>
      </c>
      <c r="C51" s="52" t="s">
        <v>324</v>
      </c>
      <c r="D51" s="22"/>
      <c r="E51" s="22"/>
      <c r="F51" s="22"/>
      <c r="G51" s="22"/>
      <c r="H51" s="22"/>
      <c r="I51" s="22"/>
      <c r="J51" s="22"/>
      <c r="K51" s="22">
        <f t="shared" si="6"/>
        <v>0</v>
      </c>
      <c r="L51" s="18" t="str">
        <f t="shared" si="7"/>
        <v>/</v>
      </c>
      <c r="M51" s="18" t="str">
        <f t="shared" si="8"/>
        <v/>
      </c>
      <c r="N51" s="18" t="str">
        <f t="shared" si="9"/>
        <v/>
      </c>
      <c r="O51" s="18" t="str">
        <f t="shared" si="10"/>
        <v/>
      </c>
      <c r="P51" s="18" t="str">
        <f t="shared" si="11"/>
        <v>ไม่ผ่าน</v>
      </c>
    </row>
    <row r="52" spans="1:16" ht="20.25" x14ac:dyDescent="0.2">
      <c r="A52" s="22">
        <v>45</v>
      </c>
      <c r="B52" s="51" t="s">
        <v>325</v>
      </c>
      <c r="C52" s="52" t="s">
        <v>326</v>
      </c>
      <c r="D52" s="22"/>
      <c r="E52" s="22"/>
      <c r="F52" s="22"/>
      <c r="G52" s="22"/>
      <c r="H52" s="22"/>
      <c r="I52" s="22"/>
      <c r="J52" s="22"/>
      <c r="K52" s="22">
        <f t="shared" si="6"/>
        <v>0</v>
      </c>
      <c r="L52" s="18" t="str">
        <f t="shared" si="7"/>
        <v>/</v>
      </c>
      <c r="M52" s="18" t="str">
        <f t="shared" si="8"/>
        <v/>
      </c>
      <c r="N52" s="18" t="str">
        <f t="shared" si="9"/>
        <v/>
      </c>
      <c r="O52" s="18" t="str">
        <f t="shared" si="10"/>
        <v/>
      </c>
      <c r="P52" s="18" t="str">
        <f t="shared" si="11"/>
        <v>ไม่ผ่าน</v>
      </c>
    </row>
    <row r="53" spans="1:16" ht="20.25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8" t="s">
        <v>20</v>
      </c>
      <c r="O53" s="28"/>
      <c r="P53" s="2">
        <f>COUNTIF(P8:P52,"ผ่าน")</f>
        <v>0</v>
      </c>
    </row>
    <row r="54" spans="1:16" ht="20.25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8" t="s">
        <v>21</v>
      </c>
      <c r="O54" s="28"/>
      <c r="P54" s="2">
        <f>COUNTIF(P8:P52,"ไม่ผ่าน")</f>
        <v>45</v>
      </c>
    </row>
    <row r="55" spans="1:16" ht="20.2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2">
      <c r="A56" s="31" t="s">
        <v>22</v>
      </c>
      <c r="B56" s="31"/>
      <c r="C56" s="31"/>
      <c r="D56" s="31"/>
      <c r="E56" s="31"/>
      <c r="F56" s="6"/>
      <c r="G56" s="6"/>
      <c r="H56" s="6"/>
      <c r="I56" s="6"/>
      <c r="J56" s="6"/>
      <c r="K56" s="6"/>
      <c r="L56" s="6"/>
      <c r="M56" s="6"/>
      <c r="N56" s="6"/>
      <c r="O56" s="6"/>
      <c r="P56" s="3"/>
    </row>
    <row r="57" spans="1:16" ht="20.25" x14ac:dyDescent="0.25">
      <c r="A57" s="6"/>
      <c r="B57" s="6"/>
      <c r="C57" s="6"/>
      <c r="D57" s="6"/>
      <c r="E57" s="7"/>
      <c r="F57" s="8" t="s">
        <v>98</v>
      </c>
      <c r="G57" s="7"/>
      <c r="H57" s="6"/>
      <c r="I57" s="6"/>
      <c r="J57" s="6"/>
      <c r="K57" s="6"/>
      <c r="L57" s="7"/>
      <c r="M57" s="6"/>
      <c r="N57" s="6"/>
      <c r="O57" s="6"/>
      <c r="P57" s="3"/>
    </row>
    <row r="58" spans="1:16" ht="20.25" x14ac:dyDescent="0.25">
      <c r="A58" s="6"/>
      <c r="B58" s="6"/>
      <c r="C58" s="6"/>
      <c r="D58" s="6"/>
      <c r="E58" s="7"/>
      <c r="F58" s="8" t="s">
        <v>99</v>
      </c>
      <c r="G58" s="7"/>
      <c r="H58" s="6"/>
      <c r="I58" s="6"/>
      <c r="J58" s="6"/>
      <c r="K58" s="6"/>
      <c r="L58" s="6"/>
      <c r="M58" s="6"/>
      <c r="N58" s="6"/>
      <c r="O58" s="6"/>
      <c r="P58" s="3"/>
    </row>
    <row r="59" spans="1:16" ht="20.25" x14ac:dyDescent="0.25">
      <c r="A59" s="6"/>
      <c r="B59" s="6"/>
      <c r="C59" s="6"/>
      <c r="D59" s="6"/>
      <c r="E59" s="7"/>
      <c r="F59" s="8" t="s">
        <v>97</v>
      </c>
      <c r="G59" s="7"/>
      <c r="H59" s="6"/>
      <c r="I59" s="6"/>
      <c r="J59" s="6"/>
      <c r="K59" s="6"/>
      <c r="L59" s="6"/>
      <c r="M59" s="6"/>
      <c r="N59" s="6"/>
      <c r="O59" s="6"/>
      <c r="P59" s="3"/>
    </row>
    <row r="60" spans="1:16" ht="20.25" x14ac:dyDescent="0.25">
      <c r="A60" s="6"/>
      <c r="B60" s="6"/>
      <c r="C60" s="6"/>
      <c r="D60" s="6"/>
      <c r="E60" s="7"/>
      <c r="F60" s="8"/>
      <c r="G60" s="7"/>
      <c r="H60" s="6"/>
      <c r="I60" s="6"/>
      <c r="J60" s="6"/>
      <c r="K60" s="6"/>
      <c r="L60" s="6"/>
      <c r="M60" s="6"/>
      <c r="N60" s="6"/>
      <c r="O60" s="6"/>
      <c r="P60" s="3"/>
    </row>
    <row r="61" spans="1:16" ht="20.25" x14ac:dyDescent="0.3">
      <c r="A61" s="33" t="s">
        <v>23</v>
      </c>
      <c r="B61" s="34"/>
      <c r="C61" s="21" t="s">
        <v>29</v>
      </c>
      <c r="D61" s="32" t="s">
        <v>24</v>
      </c>
      <c r="E61" s="32"/>
      <c r="F61" s="32"/>
      <c r="G61" s="32" t="s">
        <v>25</v>
      </c>
      <c r="H61" s="32"/>
      <c r="I61" s="32"/>
      <c r="J61" s="10"/>
      <c r="K61" s="10"/>
      <c r="L61" s="10"/>
      <c r="M61" s="10"/>
      <c r="N61" s="10"/>
      <c r="O61" s="10"/>
      <c r="P61" s="4"/>
    </row>
    <row r="62" spans="1:16" ht="20.25" x14ac:dyDescent="0.3">
      <c r="A62" s="35"/>
      <c r="B62" s="36"/>
      <c r="C62" s="19" t="s">
        <v>30</v>
      </c>
      <c r="D62" s="30" t="s">
        <v>26</v>
      </c>
      <c r="E62" s="30"/>
      <c r="F62" s="30"/>
      <c r="G62" s="30">
        <f>COUNTIF(L8:L52,"/")</f>
        <v>45</v>
      </c>
      <c r="H62" s="30"/>
      <c r="I62" s="30"/>
      <c r="J62" s="10"/>
      <c r="K62" s="10"/>
      <c r="L62" s="10"/>
      <c r="M62" s="10"/>
      <c r="N62" s="10"/>
      <c r="O62" s="10"/>
      <c r="P62" s="4"/>
    </row>
    <row r="63" spans="1:16" ht="20.25" x14ac:dyDescent="0.3">
      <c r="A63" s="35"/>
      <c r="B63" s="36"/>
      <c r="C63" s="19" t="s">
        <v>31</v>
      </c>
      <c r="D63" s="30" t="s">
        <v>27</v>
      </c>
      <c r="E63" s="30"/>
      <c r="F63" s="30"/>
      <c r="G63" s="30">
        <f>COUNTIF(M8:M52,"/")</f>
        <v>0</v>
      </c>
      <c r="H63" s="30"/>
      <c r="I63" s="30"/>
      <c r="J63" s="10"/>
      <c r="K63" s="10"/>
      <c r="L63" s="10"/>
      <c r="M63" s="10"/>
      <c r="N63" s="10"/>
      <c r="O63" s="10"/>
      <c r="P63" s="4"/>
    </row>
    <row r="64" spans="1:16" ht="20.25" x14ac:dyDescent="0.3">
      <c r="A64" s="35"/>
      <c r="B64" s="36"/>
      <c r="C64" s="19" t="s">
        <v>32</v>
      </c>
      <c r="D64" s="30" t="s">
        <v>28</v>
      </c>
      <c r="E64" s="30"/>
      <c r="F64" s="30"/>
      <c r="G64" s="30">
        <f>COUNTIF(N8:N52,"/")</f>
        <v>0</v>
      </c>
      <c r="H64" s="30"/>
      <c r="I64" s="30"/>
      <c r="J64" s="10"/>
      <c r="K64" s="10"/>
      <c r="L64" s="10"/>
      <c r="M64" s="10"/>
      <c r="N64" s="10"/>
      <c r="O64" s="10"/>
      <c r="P64" s="4"/>
    </row>
    <row r="65" spans="1:16" ht="20.25" x14ac:dyDescent="0.3">
      <c r="A65" s="37"/>
      <c r="B65" s="38"/>
      <c r="C65" s="19" t="s">
        <v>33</v>
      </c>
      <c r="D65" s="30" t="s">
        <v>57</v>
      </c>
      <c r="E65" s="30"/>
      <c r="F65" s="30"/>
      <c r="G65" s="30">
        <f>COUNTIF(O8:O52,"/")</f>
        <v>0</v>
      </c>
      <c r="H65" s="30"/>
      <c r="I65" s="30"/>
      <c r="J65" s="10"/>
      <c r="K65" s="10"/>
      <c r="L65" s="10"/>
      <c r="M65" s="10"/>
      <c r="N65" s="10"/>
      <c r="O65" s="10"/>
      <c r="P65" s="4"/>
    </row>
    <row r="66" spans="1:16" ht="19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6" ht="19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6" ht="19.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53:M54"/>
    <mergeCell ref="N53:O53"/>
    <mergeCell ref="N54:O54"/>
    <mergeCell ref="E6:E7"/>
    <mergeCell ref="F6:F7"/>
    <mergeCell ref="G6:G7"/>
    <mergeCell ref="H6:H7"/>
    <mergeCell ref="I6:I7"/>
    <mergeCell ref="J6:J7"/>
    <mergeCell ref="D65:F65"/>
    <mergeCell ref="G65:I65"/>
    <mergeCell ref="A56:E56"/>
    <mergeCell ref="A61:B65"/>
    <mergeCell ref="D61:F61"/>
    <mergeCell ref="G61:I61"/>
    <mergeCell ref="D62:F62"/>
    <mergeCell ref="G62:I62"/>
    <mergeCell ref="D63:F63"/>
    <mergeCell ref="G63:I63"/>
    <mergeCell ref="D64:F64"/>
    <mergeCell ref="G64:I6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opLeftCell="A30" zoomScale="50" zoomScaleNormal="50" workbookViewId="0">
      <selection activeCell="A49" sqref="A49:XFD50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x14ac:dyDescent="0.3">
      <c r="A2" s="23" t="s">
        <v>698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x14ac:dyDescent="0.3">
      <c r="A3" s="23" t="s">
        <v>100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 t="s">
        <v>6</v>
      </c>
      <c r="M5" s="25"/>
      <c r="N5" s="25"/>
      <c r="O5" s="25"/>
      <c r="P5" s="26" t="s">
        <v>7</v>
      </c>
    </row>
    <row r="6" spans="1:16" ht="20.25" customHeight="1" x14ac:dyDescent="0.2">
      <c r="A6" s="24"/>
      <c r="B6" s="24"/>
      <c r="C6" s="24"/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9" t="s">
        <v>13</v>
      </c>
      <c r="J6" s="29" t="s">
        <v>14</v>
      </c>
      <c r="K6" s="26" t="s">
        <v>15</v>
      </c>
      <c r="L6" s="26" t="s">
        <v>16</v>
      </c>
      <c r="M6" s="24" t="s">
        <v>17</v>
      </c>
      <c r="N6" s="24"/>
      <c r="O6" s="24"/>
      <c r="P6" s="26"/>
    </row>
    <row r="7" spans="1:16" ht="257.25" customHeight="1" x14ac:dyDescent="0.2">
      <c r="A7" s="24"/>
      <c r="B7" s="24"/>
      <c r="C7" s="24"/>
      <c r="D7" s="26"/>
      <c r="E7" s="26"/>
      <c r="F7" s="26"/>
      <c r="G7" s="26"/>
      <c r="H7" s="26"/>
      <c r="I7" s="29"/>
      <c r="J7" s="29"/>
      <c r="K7" s="26"/>
      <c r="L7" s="26"/>
      <c r="M7" s="20" t="s">
        <v>18</v>
      </c>
      <c r="N7" s="20" t="s">
        <v>19</v>
      </c>
      <c r="O7" s="20" t="s">
        <v>56</v>
      </c>
      <c r="P7" s="26"/>
    </row>
    <row r="8" spans="1:16" ht="20.25" x14ac:dyDescent="0.2">
      <c r="A8" s="19">
        <v>1</v>
      </c>
      <c r="B8" s="59" t="s">
        <v>327</v>
      </c>
      <c r="C8" s="60" t="s">
        <v>328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0.25" x14ac:dyDescent="0.2">
      <c r="A9" s="19">
        <v>2</v>
      </c>
      <c r="B9" s="59" t="s">
        <v>58</v>
      </c>
      <c r="C9" s="60" t="s">
        <v>329</v>
      </c>
      <c r="D9" s="19"/>
      <c r="E9" s="19"/>
      <c r="F9" s="19"/>
      <c r="G9" s="19"/>
      <c r="H9" s="19"/>
      <c r="I9" s="19"/>
      <c r="J9" s="19"/>
      <c r="K9" s="19">
        <f t="shared" ref="K9:K48" si="0">D9+E9+F9+G9+H9+I9+J9</f>
        <v>0</v>
      </c>
      <c r="L9" s="18" t="str">
        <f t="shared" ref="L9:L48" si="1">IF(K9&lt;=19,"/",IF(K9&lt;=26,"",IF(G9&lt;=33,"",IF(K9&lt;=40,""))))</f>
        <v>/</v>
      </c>
      <c r="M9" s="18" t="str">
        <f t="shared" ref="M9:M48" si="2">IF(K9&lt;=19,"",IF(K9&lt;=26,"/",IF(K9&lt;=33,"",IF(K9&lt;=40,""))))</f>
        <v/>
      </c>
      <c r="N9" s="18" t="str">
        <f t="shared" ref="N9:N48" si="3">IF(K9&lt;=19,"",IF(K9&lt;=26,"",IF(K9&lt;=33,"/",IF(K9&lt;=40,""))))</f>
        <v/>
      </c>
      <c r="O9" s="18" t="str">
        <f t="shared" ref="O9:O48" si="4">IF(K9&lt;=19,"",IF(K9&lt;=26,"",IF(K9&lt;=33,"",IF(K9&lt;=40,"/"))))</f>
        <v/>
      </c>
      <c r="P9" s="18" t="str">
        <f t="shared" ref="P9:P48" si="5">IF(K9&gt;24, "ผ่าน","ไม่ผ่าน")</f>
        <v>ไม่ผ่าน</v>
      </c>
    </row>
    <row r="10" spans="1:16" ht="20.25" x14ac:dyDescent="0.2">
      <c r="A10" s="19">
        <v>3</v>
      </c>
      <c r="B10" s="57" t="s">
        <v>58</v>
      </c>
      <c r="C10" s="58" t="s">
        <v>330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0.25" x14ac:dyDescent="0.2">
      <c r="A11" s="19">
        <v>4</v>
      </c>
      <c r="B11" s="59" t="s">
        <v>331</v>
      </c>
      <c r="C11" s="60" t="s">
        <v>332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0.25" x14ac:dyDescent="0.2">
      <c r="A12" s="19">
        <v>5</v>
      </c>
      <c r="B12" s="57" t="s">
        <v>334</v>
      </c>
      <c r="C12" s="58" t="s">
        <v>335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19">
        <v>6</v>
      </c>
      <c r="B13" s="57" t="s">
        <v>691</v>
      </c>
      <c r="C13" s="58" t="s">
        <v>692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0.25" x14ac:dyDescent="0.2">
      <c r="A14" s="19">
        <v>7</v>
      </c>
      <c r="B14" s="57" t="s">
        <v>699</v>
      </c>
      <c r="C14" s="58" t="s">
        <v>700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0.25" x14ac:dyDescent="0.2">
      <c r="A15" s="19">
        <v>8</v>
      </c>
      <c r="B15" s="59" t="s">
        <v>336</v>
      </c>
      <c r="C15" s="60" t="s">
        <v>96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0.25" x14ac:dyDescent="0.2">
      <c r="A16" s="19">
        <v>9</v>
      </c>
      <c r="B16" s="59" t="s">
        <v>337</v>
      </c>
      <c r="C16" s="60" t="s">
        <v>216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0.25" x14ac:dyDescent="0.2">
      <c r="A17" s="19">
        <v>10</v>
      </c>
      <c r="B17" s="57" t="s">
        <v>338</v>
      </c>
      <c r="C17" s="58" t="s">
        <v>339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0.25" x14ac:dyDescent="0.2">
      <c r="A18" s="19">
        <v>11</v>
      </c>
      <c r="B18" s="59" t="s">
        <v>340</v>
      </c>
      <c r="C18" s="60" t="s">
        <v>341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0.25" x14ac:dyDescent="0.2">
      <c r="A19" s="19">
        <v>12</v>
      </c>
      <c r="B19" s="57" t="s">
        <v>342</v>
      </c>
      <c r="C19" s="58" t="s">
        <v>343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0.25" x14ac:dyDescent="0.2">
      <c r="A20" s="19">
        <v>13</v>
      </c>
      <c r="B20" s="59" t="s">
        <v>344</v>
      </c>
      <c r="C20" s="60" t="s">
        <v>345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0.25" x14ac:dyDescent="0.2">
      <c r="A21" s="19">
        <v>14</v>
      </c>
      <c r="B21" s="57" t="s">
        <v>346</v>
      </c>
      <c r="C21" s="58" t="s">
        <v>347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0.25" x14ac:dyDescent="0.2">
      <c r="A22" s="19">
        <v>15</v>
      </c>
      <c r="B22" s="61" t="s">
        <v>346</v>
      </c>
      <c r="C22" s="62" t="s">
        <v>328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0.25" x14ac:dyDescent="0.2">
      <c r="A23" s="19">
        <v>16</v>
      </c>
      <c r="B23" s="59" t="s">
        <v>348</v>
      </c>
      <c r="C23" s="60" t="s">
        <v>349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0.25" x14ac:dyDescent="0.2">
      <c r="A24" s="19">
        <v>17</v>
      </c>
      <c r="B24" s="59" t="s">
        <v>350</v>
      </c>
      <c r="C24" s="60" t="s">
        <v>351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0.25" x14ac:dyDescent="0.2">
      <c r="A25" s="19">
        <v>18</v>
      </c>
      <c r="B25" s="57" t="s">
        <v>352</v>
      </c>
      <c r="C25" s="58" t="s">
        <v>353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0.25" x14ac:dyDescent="0.2">
      <c r="A26" s="19">
        <v>19</v>
      </c>
      <c r="B26" s="59" t="s">
        <v>354</v>
      </c>
      <c r="C26" s="60" t="s">
        <v>355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0.25" x14ac:dyDescent="0.2">
      <c r="A27" s="19">
        <v>20</v>
      </c>
      <c r="B27" s="59" t="s">
        <v>356</v>
      </c>
      <c r="C27" s="60" t="s">
        <v>357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0.25" x14ac:dyDescent="0.2">
      <c r="A28" s="19">
        <v>21</v>
      </c>
      <c r="B28" s="59" t="s">
        <v>358</v>
      </c>
      <c r="C28" s="60" t="s">
        <v>359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0.25" x14ac:dyDescent="0.2">
      <c r="A29" s="19">
        <v>22</v>
      </c>
      <c r="B29" s="57" t="s">
        <v>360</v>
      </c>
      <c r="C29" s="58" t="s">
        <v>88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0.25" x14ac:dyDescent="0.2">
      <c r="A30" s="19">
        <v>23</v>
      </c>
      <c r="B30" s="59" t="s">
        <v>74</v>
      </c>
      <c r="C30" s="60" t="s">
        <v>361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0.25" x14ac:dyDescent="0.2">
      <c r="A31" s="19">
        <v>24</v>
      </c>
      <c r="B31" s="57" t="s">
        <v>362</v>
      </c>
      <c r="C31" s="58" t="s">
        <v>363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0.25" x14ac:dyDescent="0.2">
      <c r="A32" s="19">
        <v>25</v>
      </c>
      <c r="B32" s="57" t="s">
        <v>364</v>
      </c>
      <c r="C32" s="58" t="s">
        <v>365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0.25" x14ac:dyDescent="0.2">
      <c r="A33" s="19">
        <v>26</v>
      </c>
      <c r="B33" s="57" t="s">
        <v>366</v>
      </c>
      <c r="C33" s="58" t="s">
        <v>367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0.25" x14ac:dyDescent="0.2">
      <c r="A34" s="19">
        <v>27</v>
      </c>
      <c r="B34" s="59" t="s">
        <v>63</v>
      </c>
      <c r="C34" s="60" t="s">
        <v>59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0.25" x14ac:dyDescent="0.2">
      <c r="A35" s="19">
        <v>28</v>
      </c>
      <c r="B35" s="59" t="s">
        <v>368</v>
      </c>
      <c r="C35" s="60" t="s">
        <v>369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0.25" x14ac:dyDescent="0.2">
      <c r="A36" s="19">
        <v>29</v>
      </c>
      <c r="B36" s="57" t="s">
        <v>370</v>
      </c>
      <c r="C36" s="58" t="s">
        <v>371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0.25" x14ac:dyDescent="0.2">
      <c r="A37" s="19">
        <v>30</v>
      </c>
      <c r="B37" s="59" t="s">
        <v>372</v>
      </c>
      <c r="C37" s="60" t="s">
        <v>373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0.25" x14ac:dyDescent="0.2">
      <c r="A38" s="19">
        <v>31</v>
      </c>
      <c r="B38" s="59" t="s">
        <v>374</v>
      </c>
      <c r="C38" s="60" t="s">
        <v>375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0.25" x14ac:dyDescent="0.2">
      <c r="A39" s="19">
        <v>32</v>
      </c>
      <c r="B39" s="57" t="s">
        <v>376</v>
      </c>
      <c r="C39" s="58" t="s">
        <v>377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0.25" x14ac:dyDescent="0.2">
      <c r="A40" s="19">
        <v>33</v>
      </c>
      <c r="B40" s="59" t="s">
        <v>338</v>
      </c>
      <c r="C40" s="60" t="s">
        <v>378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0.25" x14ac:dyDescent="0.2">
      <c r="A41" s="19">
        <v>34</v>
      </c>
      <c r="B41" s="59" t="s">
        <v>379</v>
      </c>
      <c r="C41" s="60" t="s">
        <v>380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0.25" x14ac:dyDescent="0.2">
      <c r="A42" s="19">
        <v>35</v>
      </c>
      <c r="B42" s="59" t="s">
        <v>381</v>
      </c>
      <c r="C42" s="60" t="s">
        <v>382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0.25" x14ac:dyDescent="0.2">
      <c r="A43" s="19">
        <v>36</v>
      </c>
      <c r="B43" s="59" t="s">
        <v>383</v>
      </c>
      <c r="C43" s="60" t="s">
        <v>384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0.25" x14ac:dyDescent="0.2">
      <c r="A44" s="19">
        <v>37</v>
      </c>
      <c r="B44" s="59" t="s">
        <v>385</v>
      </c>
      <c r="C44" s="60" t="s">
        <v>386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0.25" x14ac:dyDescent="0.2">
      <c r="A45" s="19">
        <v>38</v>
      </c>
      <c r="B45" s="57" t="s">
        <v>387</v>
      </c>
      <c r="C45" s="58" t="s">
        <v>388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0.25" x14ac:dyDescent="0.2">
      <c r="A46" s="19">
        <v>39</v>
      </c>
      <c r="B46" s="59" t="s">
        <v>389</v>
      </c>
      <c r="C46" s="60" t="s">
        <v>390</v>
      </c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18" t="str">
        <f t="shared" si="1"/>
        <v>/</v>
      </c>
      <c r="M46" s="18" t="str">
        <f t="shared" si="2"/>
        <v/>
      </c>
      <c r="N46" s="18" t="str">
        <f t="shared" si="3"/>
        <v/>
      </c>
      <c r="O46" s="18" t="str">
        <f t="shared" si="4"/>
        <v/>
      </c>
      <c r="P46" s="18" t="str">
        <f t="shared" si="5"/>
        <v>ไม่ผ่าน</v>
      </c>
    </row>
    <row r="47" spans="1:16" ht="20.25" x14ac:dyDescent="0.2">
      <c r="A47" s="19">
        <v>40</v>
      </c>
      <c r="B47" s="57" t="s">
        <v>391</v>
      </c>
      <c r="C47" s="58" t="s">
        <v>392</v>
      </c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18" t="str">
        <f t="shared" si="1"/>
        <v>/</v>
      </c>
      <c r="M47" s="18" t="str">
        <f t="shared" si="2"/>
        <v/>
      </c>
      <c r="N47" s="18" t="str">
        <f t="shared" si="3"/>
        <v/>
      </c>
      <c r="O47" s="18" t="str">
        <f t="shared" si="4"/>
        <v/>
      </c>
      <c r="P47" s="18" t="str">
        <f t="shared" si="5"/>
        <v>ไม่ผ่าน</v>
      </c>
    </row>
    <row r="48" spans="1:16" ht="20.25" x14ac:dyDescent="0.2">
      <c r="A48" s="19">
        <v>41</v>
      </c>
      <c r="B48" s="59" t="s">
        <v>701</v>
      </c>
      <c r="C48" s="60" t="s">
        <v>702</v>
      </c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18" t="str">
        <f t="shared" si="1"/>
        <v>/</v>
      </c>
      <c r="M48" s="18" t="str">
        <f t="shared" si="2"/>
        <v/>
      </c>
      <c r="N48" s="18" t="str">
        <f t="shared" si="3"/>
        <v/>
      </c>
      <c r="O48" s="18" t="str">
        <f t="shared" si="4"/>
        <v/>
      </c>
      <c r="P48" s="18" t="str">
        <f t="shared" si="5"/>
        <v>ไม่ผ่าน</v>
      </c>
    </row>
    <row r="49" spans="1:16" ht="20.25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8" t="s">
        <v>20</v>
      </c>
      <c r="O49" s="28"/>
      <c r="P49" s="2">
        <f>COUNTIF(P8:P48,"ผ่าน")</f>
        <v>0</v>
      </c>
    </row>
    <row r="50" spans="1:16" ht="20.25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8" t="s">
        <v>21</v>
      </c>
      <c r="O50" s="28"/>
      <c r="P50" s="2">
        <f>COUNTIF(P8:P48,"ไม่ผ่าน")</f>
        <v>41</v>
      </c>
    </row>
    <row r="51" spans="1:16" ht="20.2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">
      <c r="A52" s="31" t="s">
        <v>22</v>
      </c>
      <c r="B52" s="31"/>
      <c r="C52" s="31"/>
      <c r="D52" s="31"/>
      <c r="E52" s="31"/>
      <c r="F52" s="6"/>
      <c r="G52" s="6"/>
      <c r="H52" s="6"/>
      <c r="I52" s="6"/>
      <c r="J52" s="6"/>
      <c r="K52" s="6"/>
      <c r="L52" s="6"/>
      <c r="M52" s="6"/>
      <c r="N52" s="6"/>
      <c r="O52" s="6"/>
      <c r="P52" s="3"/>
    </row>
    <row r="53" spans="1:16" ht="20.25" x14ac:dyDescent="0.25">
      <c r="A53" s="6"/>
      <c r="B53" s="6"/>
      <c r="C53" s="6"/>
      <c r="D53" s="6"/>
      <c r="E53" s="7"/>
      <c r="F53" s="8" t="s">
        <v>98</v>
      </c>
      <c r="G53" s="7"/>
      <c r="H53" s="6"/>
      <c r="I53" s="6"/>
      <c r="J53" s="6"/>
      <c r="K53" s="6"/>
      <c r="L53" s="7"/>
      <c r="M53" s="6"/>
      <c r="N53" s="6"/>
      <c r="O53" s="6"/>
      <c r="P53" s="3"/>
    </row>
    <row r="54" spans="1:16" ht="20.25" x14ac:dyDescent="0.25">
      <c r="A54" s="6"/>
      <c r="B54" s="6"/>
      <c r="C54" s="6"/>
      <c r="D54" s="6"/>
      <c r="E54" s="7"/>
      <c r="F54" s="8" t="s">
        <v>99</v>
      </c>
      <c r="G54" s="7"/>
      <c r="H54" s="6"/>
      <c r="I54" s="6"/>
      <c r="J54" s="6"/>
      <c r="K54" s="6"/>
      <c r="L54" s="6"/>
      <c r="M54" s="6"/>
      <c r="N54" s="6"/>
      <c r="O54" s="6"/>
      <c r="P54" s="3"/>
    </row>
    <row r="55" spans="1:16" ht="20.25" x14ac:dyDescent="0.25">
      <c r="A55" s="6"/>
      <c r="B55" s="6"/>
      <c r="C55" s="6"/>
      <c r="D55" s="6"/>
      <c r="E55" s="7"/>
      <c r="F55" s="8" t="s">
        <v>97</v>
      </c>
      <c r="G55" s="7"/>
      <c r="H55" s="6"/>
      <c r="I55" s="6"/>
      <c r="J55" s="6"/>
      <c r="K55" s="6"/>
      <c r="L55" s="6"/>
      <c r="M55" s="6"/>
      <c r="N55" s="6"/>
      <c r="O55" s="6"/>
      <c r="P55" s="3"/>
    </row>
    <row r="56" spans="1:16" ht="20.25" x14ac:dyDescent="0.25">
      <c r="A56" s="6"/>
      <c r="B56" s="6"/>
      <c r="C56" s="6"/>
      <c r="D56" s="6"/>
      <c r="E56" s="7"/>
      <c r="F56" s="8"/>
      <c r="G56" s="7"/>
      <c r="H56" s="6"/>
      <c r="I56" s="6"/>
      <c r="J56" s="6"/>
      <c r="K56" s="6"/>
      <c r="L56" s="6"/>
      <c r="M56" s="6"/>
      <c r="N56" s="6"/>
      <c r="O56" s="6"/>
      <c r="P56" s="3"/>
    </row>
    <row r="57" spans="1:16" ht="20.25" x14ac:dyDescent="0.3">
      <c r="A57" s="33" t="s">
        <v>23</v>
      </c>
      <c r="B57" s="34"/>
      <c r="C57" s="21" t="s">
        <v>29</v>
      </c>
      <c r="D57" s="32" t="s">
        <v>24</v>
      </c>
      <c r="E57" s="32"/>
      <c r="F57" s="32"/>
      <c r="G57" s="32" t="s">
        <v>25</v>
      </c>
      <c r="H57" s="32"/>
      <c r="I57" s="32"/>
      <c r="J57" s="10"/>
      <c r="K57" s="10"/>
      <c r="L57" s="10"/>
      <c r="M57" s="10"/>
      <c r="N57" s="10"/>
      <c r="O57" s="10"/>
      <c r="P57" s="4"/>
    </row>
    <row r="58" spans="1:16" ht="20.25" x14ac:dyDescent="0.3">
      <c r="A58" s="35"/>
      <c r="B58" s="36"/>
      <c r="C58" s="19" t="s">
        <v>30</v>
      </c>
      <c r="D58" s="30" t="s">
        <v>26</v>
      </c>
      <c r="E58" s="30"/>
      <c r="F58" s="30"/>
      <c r="G58" s="30">
        <f>COUNTIF(L8:L48,"/")</f>
        <v>41</v>
      </c>
      <c r="H58" s="30"/>
      <c r="I58" s="30"/>
      <c r="J58" s="10"/>
      <c r="K58" s="10"/>
      <c r="L58" s="10"/>
      <c r="M58" s="10"/>
      <c r="N58" s="10"/>
      <c r="O58" s="10"/>
      <c r="P58" s="4"/>
    </row>
    <row r="59" spans="1:16" ht="20.25" x14ac:dyDescent="0.3">
      <c r="A59" s="35"/>
      <c r="B59" s="36"/>
      <c r="C59" s="19" t="s">
        <v>31</v>
      </c>
      <c r="D59" s="30" t="s">
        <v>27</v>
      </c>
      <c r="E59" s="30"/>
      <c r="F59" s="30"/>
      <c r="G59" s="30">
        <f>COUNTIF(M8:M48,"/")</f>
        <v>0</v>
      </c>
      <c r="H59" s="30"/>
      <c r="I59" s="30"/>
      <c r="J59" s="10"/>
      <c r="K59" s="10"/>
      <c r="L59" s="10"/>
      <c r="M59" s="10"/>
      <c r="N59" s="10"/>
      <c r="O59" s="10"/>
      <c r="P59" s="4"/>
    </row>
    <row r="60" spans="1:16" ht="20.25" x14ac:dyDescent="0.3">
      <c r="A60" s="35"/>
      <c r="B60" s="36"/>
      <c r="C60" s="19" t="s">
        <v>32</v>
      </c>
      <c r="D60" s="30" t="s">
        <v>28</v>
      </c>
      <c r="E60" s="30"/>
      <c r="F60" s="30"/>
      <c r="G60" s="30">
        <f>COUNTIF(N8:N48,"/")</f>
        <v>0</v>
      </c>
      <c r="H60" s="30"/>
      <c r="I60" s="30"/>
      <c r="J60" s="10"/>
      <c r="K60" s="10"/>
      <c r="L60" s="10"/>
      <c r="M60" s="10"/>
      <c r="N60" s="10"/>
      <c r="O60" s="10"/>
      <c r="P60" s="4"/>
    </row>
    <row r="61" spans="1:16" ht="20.25" x14ac:dyDescent="0.3">
      <c r="A61" s="37"/>
      <c r="B61" s="38"/>
      <c r="C61" s="19" t="s">
        <v>33</v>
      </c>
      <c r="D61" s="30" t="s">
        <v>57</v>
      </c>
      <c r="E61" s="30"/>
      <c r="F61" s="30"/>
      <c r="G61" s="30">
        <f>COUNTIF(O8:O48,"/")</f>
        <v>0</v>
      </c>
      <c r="H61" s="30"/>
      <c r="I61" s="30"/>
      <c r="J61" s="10"/>
      <c r="K61" s="10"/>
      <c r="L61" s="10"/>
      <c r="M61" s="10"/>
      <c r="N61" s="10"/>
      <c r="O61" s="10"/>
      <c r="P61" s="4"/>
    </row>
    <row r="62" spans="1:16" ht="19.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6" ht="19.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6" ht="19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N49:O49"/>
    <mergeCell ref="E6:E7"/>
    <mergeCell ref="F6:F7"/>
    <mergeCell ref="G6:G7"/>
    <mergeCell ref="H6:H7"/>
    <mergeCell ref="I6:I7"/>
    <mergeCell ref="J6:J7"/>
    <mergeCell ref="A49:M50"/>
    <mergeCell ref="N50:O50"/>
    <mergeCell ref="A52:E52"/>
    <mergeCell ref="A57:B61"/>
    <mergeCell ref="D61:F61"/>
    <mergeCell ref="G61:I61"/>
    <mergeCell ref="D60:F60"/>
    <mergeCell ref="G60:I60"/>
    <mergeCell ref="D57:F57"/>
    <mergeCell ref="G57:I57"/>
    <mergeCell ref="D58:F58"/>
    <mergeCell ref="G58:I58"/>
    <mergeCell ref="D59:F59"/>
    <mergeCell ref="G59:I5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62" zoomScaleNormal="62" workbookViewId="0">
      <selection activeCell="F6" sqref="F6:F7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x14ac:dyDescent="0.3">
      <c r="A2" s="23" t="s">
        <v>703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x14ac:dyDescent="0.3">
      <c r="A3" s="23" t="s">
        <v>100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 t="s">
        <v>6</v>
      </c>
      <c r="M5" s="25"/>
      <c r="N5" s="25"/>
      <c r="O5" s="25"/>
      <c r="P5" s="26" t="s">
        <v>7</v>
      </c>
    </row>
    <row r="6" spans="1:16" ht="20.25" customHeight="1" x14ac:dyDescent="0.2">
      <c r="A6" s="24"/>
      <c r="B6" s="24"/>
      <c r="C6" s="24"/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9" t="s">
        <v>13</v>
      </c>
      <c r="J6" s="29" t="s">
        <v>14</v>
      </c>
      <c r="K6" s="26" t="s">
        <v>15</v>
      </c>
      <c r="L6" s="26" t="s">
        <v>16</v>
      </c>
      <c r="M6" s="24" t="s">
        <v>17</v>
      </c>
      <c r="N6" s="24"/>
      <c r="O6" s="24"/>
      <c r="P6" s="26"/>
    </row>
    <row r="7" spans="1:16" ht="252.75" customHeight="1" x14ac:dyDescent="0.2">
      <c r="A7" s="24"/>
      <c r="B7" s="24"/>
      <c r="C7" s="24"/>
      <c r="D7" s="26"/>
      <c r="E7" s="26"/>
      <c r="F7" s="26"/>
      <c r="G7" s="26"/>
      <c r="H7" s="26"/>
      <c r="I7" s="29"/>
      <c r="J7" s="29"/>
      <c r="K7" s="26"/>
      <c r="L7" s="26"/>
      <c r="M7" s="20" t="s">
        <v>18</v>
      </c>
      <c r="N7" s="20" t="s">
        <v>19</v>
      </c>
      <c r="O7" s="20" t="s">
        <v>56</v>
      </c>
      <c r="P7" s="26"/>
    </row>
    <row r="8" spans="1:16" ht="20.25" x14ac:dyDescent="0.2">
      <c r="A8" s="19">
        <v>1</v>
      </c>
      <c r="B8" s="65" t="s">
        <v>393</v>
      </c>
      <c r="C8" s="66" t="s">
        <v>394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0.25" x14ac:dyDescent="0.2">
      <c r="A9" s="22">
        <v>2</v>
      </c>
      <c r="B9" s="65" t="s">
        <v>463</v>
      </c>
      <c r="C9" s="66" t="s">
        <v>704</v>
      </c>
      <c r="D9" s="22"/>
      <c r="E9" s="22"/>
      <c r="F9" s="22"/>
      <c r="G9" s="22"/>
      <c r="H9" s="22"/>
      <c r="I9" s="22"/>
      <c r="J9" s="22"/>
      <c r="K9" s="22">
        <f t="shared" ref="K9:K13" si="0">D9+E9+F9+G9+H9+I9+J9</f>
        <v>0</v>
      </c>
      <c r="L9" s="18" t="str">
        <f t="shared" ref="L9:L13" si="1">IF(K9&lt;=19,"/",IF(K9&lt;=26,"",IF(G9&lt;=33,"",IF(K9&lt;=40,""))))</f>
        <v>/</v>
      </c>
      <c r="M9" s="18" t="str">
        <f t="shared" ref="M9:M13" si="2">IF(K9&lt;=19,"",IF(K9&lt;=26,"/",IF(K9&lt;=33,"",IF(K9&lt;=40,""))))</f>
        <v/>
      </c>
      <c r="N9" s="18" t="str">
        <f t="shared" ref="N9:N13" si="3">IF(K9&lt;=19,"",IF(K9&lt;=26,"",IF(K9&lt;=33,"/",IF(K9&lt;=40,""))))</f>
        <v/>
      </c>
      <c r="O9" s="18" t="str">
        <f t="shared" ref="O9:O13" si="4">IF(K9&lt;=19,"",IF(K9&lt;=26,"",IF(K9&lt;=33,"",IF(K9&lt;=40,"/"))))</f>
        <v/>
      </c>
      <c r="P9" s="18" t="str">
        <f t="shared" ref="P9:P13" si="5">IF(K9&gt;24, "ผ่าน","ไม่ผ่าน")</f>
        <v>ไม่ผ่าน</v>
      </c>
    </row>
    <row r="10" spans="1:16" ht="20.25" x14ac:dyDescent="0.2">
      <c r="A10" s="22">
        <v>3</v>
      </c>
      <c r="B10" s="63" t="s">
        <v>395</v>
      </c>
      <c r="C10" s="64" t="s">
        <v>396</v>
      </c>
      <c r="D10" s="22"/>
      <c r="E10" s="22"/>
      <c r="F10" s="22"/>
      <c r="G10" s="22"/>
      <c r="H10" s="22"/>
      <c r="I10" s="22"/>
      <c r="J10" s="22"/>
      <c r="K10" s="22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0.25" x14ac:dyDescent="0.2">
      <c r="A11" s="22">
        <v>4</v>
      </c>
      <c r="B11" s="63" t="s">
        <v>453</v>
      </c>
      <c r="C11" s="67" t="s">
        <v>454</v>
      </c>
      <c r="D11" s="22"/>
      <c r="E11" s="22"/>
      <c r="F11" s="22"/>
      <c r="G11" s="22"/>
      <c r="H11" s="22"/>
      <c r="I11" s="22"/>
      <c r="J11" s="22"/>
      <c r="K11" s="22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0.25" x14ac:dyDescent="0.2">
      <c r="A12" s="22">
        <v>5</v>
      </c>
      <c r="B12" s="65" t="s">
        <v>397</v>
      </c>
      <c r="C12" s="66" t="s">
        <v>398</v>
      </c>
      <c r="D12" s="22"/>
      <c r="E12" s="22"/>
      <c r="F12" s="22"/>
      <c r="G12" s="22"/>
      <c r="H12" s="22"/>
      <c r="I12" s="22"/>
      <c r="J12" s="22"/>
      <c r="K12" s="22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22">
        <v>6</v>
      </c>
      <c r="B13" s="65" t="s">
        <v>399</v>
      </c>
      <c r="C13" s="66" t="s">
        <v>400</v>
      </c>
      <c r="D13" s="22"/>
      <c r="E13" s="22"/>
      <c r="F13" s="22"/>
      <c r="G13" s="22"/>
      <c r="H13" s="22"/>
      <c r="I13" s="22"/>
      <c r="J13" s="22"/>
      <c r="K13" s="22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0.25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 t="s">
        <v>20</v>
      </c>
      <c r="O14" s="28"/>
      <c r="P14" s="2">
        <f>COUNTIF(P8:P13,"ผ่าน")</f>
        <v>0</v>
      </c>
    </row>
    <row r="15" spans="1:16" ht="20.25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8" t="s">
        <v>21</v>
      </c>
      <c r="O15" s="28"/>
      <c r="P15" s="2">
        <f>COUNTIF(P8:P13,"ไม่ผ่าน")</f>
        <v>6</v>
      </c>
    </row>
    <row r="16" spans="1:16" ht="20.25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3"/>
    </row>
    <row r="17" spans="1:16" ht="20.25" x14ac:dyDescent="0.2">
      <c r="A17" s="31" t="s">
        <v>22</v>
      </c>
      <c r="B17" s="31"/>
      <c r="C17" s="31"/>
      <c r="D17" s="31"/>
      <c r="E17" s="31"/>
      <c r="F17" s="6"/>
      <c r="G17" s="6"/>
      <c r="H17" s="6"/>
      <c r="I17" s="6"/>
      <c r="J17" s="6"/>
      <c r="K17" s="6"/>
      <c r="L17" s="6"/>
      <c r="M17" s="6"/>
      <c r="N17" s="6"/>
      <c r="O17" s="6"/>
      <c r="P17" s="3"/>
    </row>
    <row r="18" spans="1:16" ht="20.25" x14ac:dyDescent="0.25">
      <c r="A18" s="6"/>
      <c r="B18" s="6"/>
      <c r="C18" s="6"/>
      <c r="D18" s="6"/>
      <c r="E18" s="7"/>
      <c r="F18" s="8" t="s">
        <v>98</v>
      </c>
      <c r="G18" s="7"/>
      <c r="H18" s="6"/>
      <c r="I18" s="6"/>
      <c r="J18" s="6"/>
      <c r="K18" s="6"/>
      <c r="L18" s="7"/>
      <c r="M18" s="6"/>
      <c r="N18" s="6"/>
      <c r="O18" s="6"/>
      <c r="P18" s="3"/>
    </row>
    <row r="19" spans="1:16" ht="20.25" x14ac:dyDescent="0.25">
      <c r="A19" s="6"/>
      <c r="B19" s="6"/>
      <c r="C19" s="6"/>
      <c r="D19" s="6"/>
      <c r="E19" s="7"/>
      <c r="F19" s="8" t="s">
        <v>99</v>
      </c>
      <c r="G19" s="7"/>
      <c r="H19" s="6"/>
      <c r="I19" s="6"/>
      <c r="J19" s="6"/>
      <c r="K19" s="6"/>
      <c r="L19" s="6"/>
      <c r="M19" s="6"/>
      <c r="N19" s="6"/>
      <c r="O19" s="6"/>
      <c r="P19" s="3"/>
    </row>
    <row r="20" spans="1:16" ht="20.25" x14ac:dyDescent="0.25">
      <c r="A20" s="6"/>
      <c r="B20" s="6"/>
      <c r="C20" s="6"/>
      <c r="D20" s="6"/>
      <c r="E20" s="7"/>
      <c r="F20" s="8" t="s">
        <v>97</v>
      </c>
      <c r="G20" s="7"/>
      <c r="H20" s="6"/>
      <c r="I20" s="6"/>
      <c r="J20" s="6"/>
      <c r="K20" s="6"/>
      <c r="L20" s="6"/>
      <c r="M20" s="6"/>
      <c r="N20" s="6"/>
      <c r="O20" s="6"/>
      <c r="P20" s="3"/>
    </row>
    <row r="21" spans="1:16" ht="20.25" x14ac:dyDescent="0.25">
      <c r="A21" s="6"/>
      <c r="B21" s="6"/>
      <c r="C21" s="6"/>
      <c r="D21" s="6"/>
      <c r="E21" s="7"/>
      <c r="F21" s="8"/>
      <c r="G21" s="7"/>
      <c r="H21" s="6"/>
      <c r="I21" s="6"/>
      <c r="J21" s="6"/>
      <c r="K21" s="6"/>
      <c r="L21" s="6"/>
      <c r="M21" s="6"/>
      <c r="N21" s="6"/>
      <c r="O21" s="6"/>
      <c r="P21" s="3"/>
    </row>
    <row r="22" spans="1:16" ht="20.25" x14ac:dyDescent="0.3">
      <c r="A22" s="33" t="s">
        <v>23</v>
      </c>
      <c r="B22" s="34"/>
      <c r="C22" s="21" t="s">
        <v>29</v>
      </c>
      <c r="D22" s="32" t="s">
        <v>24</v>
      </c>
      <c r="E22" s="32"/>
      <c r="F22" s="32"/>
      <c r="G22" s="32" t="s">
        <v>25</v>
      </c>
      <c r="H22" s="32"/>
      <c r="I22" s="32"/>
      <c r="J22" s="10"/>
      <c r="K22" s="10"/>
      <c r="L22" s="10"/>
      <c r="M22" s="10"/>
      <c r="N22" s="10"/>
      <c r="O22" s="10"/>
      <c r="P22" s="4"/>
    </row>
    <row r="23" spans="1:16" ht="20.25" x14ac:dyDescent="0.3">
      <c r="A23" s="35"/>
      <c r="B23" s="36"/>
      <c r="C23" s="19" t="s">
        <v>30</v>
      </c>
      <c r="D23" s="30" t="s">
        <v>26</v>
      </c>
      <c r="E23" s="30"/>
      <c r="F23" s="30"/>
      <c r="G23" s="30">
        <f>COUNTIF(L8:L13,"/")</f>
        <v>6</v>
      </c>
      <c r="H23" s="30"/>
      <c r="I23" s="30"/>
      <c r="J23" s="10"/>
      <c r="K23" s="10"/>
      <c r="L23" s="10"/>
      <c r="M23" s="10"/>
      <c r="N23" s="10"/>
      <c r="O23" s="10"/>
      <c r="P23" s="4"/>
    </row>
    <row r="24" spans="1:16" ht="20.25" x14ac:dyDescent="0.3">
      <c r="A24" s="35"/>
      <c r="B24" s="36"/>
      <c r="C24" s="19" t="s">
        <v>31</v>
      </c>
      <c r="D24" s="30" t="s">
        <v>27</v>
      </c>
      <c r="E24" s="30"/>
      <c r="F24" s="30"/>
      <c r="G24" s="30">
        <f>COUNTIF(M8:M13,"/")</f>
        <v>0</v>
      </c>
      <c r="H24" s="30"/>
      <c r="I24" s="30"/>
      <c r="J24" s="10"/>
      <c r="K24" s="10"/>
      <c r="L24" s="10"/>
      <c r="M24" s="10"/>
      <c r="N24" s="10"/>
      <c r="O24" s="10"/>
      <c r="P24" s="4"/>
    </row>
    <row r="25" spans="1:16" ht="20.25" x14ac:dyDescent="0.3">
      <c r="A25" s="35"/>
      <c r="B25" s="36"/>
      <c r="C25" s="19" t="s">
        <v>32</v>
      </c>
      <c r="D25" s="30" t="s">
        <v>28</v>
      </c>
      <c r="E25" s="30"/>
      <c r="F25" s="30"/>
      <c r="G25" s="30">
        <f>COUNTIF(N8:N13,"/")</f>
        <v>0</v>
      </c>
      <c r="H25" s="30"/>
      <c r="I25" s="30"/>
      <c r="J25" s="10"/>
      <c r="K25" s="10"/>
      <c r="L25" s="10"/>
      <c r="M25" s="10"/>
      <c r="N25" s="10"/>
      <c r="O25" s="10"/>
      <c r="P25" s="4"/>
    </row>
    <row r="26" spans="1:16" ht="20.25" x14ac:dyDescent="0.3">
      <c r="A26" s="37"/>
      <c r="B26" s="38"/>
      <c r="C26" s="19" t="s">
        <v>33</v>
      </c>
      <c r="D26" s="30" t="s">
        <v>57</v>
      </c>
      <c r="E26" s="30"/>
      <c r="F26" s="30"/>
      <c r="G26" s="30">
        <f>COUNTIF(O8:O13,"/")</f>
        <v>0</v>
      </c>
      <c r="H26" s="30"/>
      <c r="I26" s="30"/>
      <c r="J26" s="10"/>
      <c r="K26" s="10"/>
      <c r="L26" s="10"/>
      <c r="M26" s="10"/>
      <c r="N26" s="10"/>
      <c r="O26" s="10"/>
      <c r="P26" s="4"/>
    </row>
    <row r="27" spans="1:16" ht="19.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6" ht="19.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6" ht="19.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</sheetData>
  <mergeCells count="34">
    <mergeCell ref="A17:E17"/>
    <mergeCell ref="A22:B26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A14:M15"/>
    <mergeCell ref="N14:O14"/>
    <mergeCell ref="N15:O15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A33" workbookViewId="0">
      <selection activeCell="B8" sqref="B8:C44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x14ac:dyDescent="0.3">
      <c r="A2" s="23" t="s">
        <v>705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x14ac:dyDescent="0.3">
      <c r="A3" s="23" t="s">
        <v>100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 t="s">
        <v>6</v>
      </c>
      <c r="M5" s="25"/>
      <c r="N5" s="25"/>
      <c r="O5" s="25"/>
      <c r="P5" s="26" t="s">
        <v>7</v>
      </c>
    </row>
    <row r="6" spans="1:16" ht="20.25" customHeight="1" x14ac:dyDescent="0.2">
      <c r="A6" s="24"/>
      <c r="B6" s="24"/>
      <c r="C6" s="24"/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9" t="s">
        <v>13</v>
      </c>
      <c r="J6" s="29" t="s">
        <v>14</v>
      </c>
      <c r="K6" s="26" t="s">
        <v>15</v>
      </c>
      <c r="L6" s="26" t="s">
        <v>16</v>
      </c>
      <c r="M6" s="24" t="s">
        <v>17</v>
      </c>
      <c r="N6" s="24"/>
      <c r="O6" s="24"/>
      <c r="P6" s="26"/>
    </row>
    <row r="7" spans="1:16" ht="248.25" customHeight="1" x14ac:dyDescent="0.2">
      <c r="A7" s="24"/>
      <c r="B7" s="24"/>
      <c r="C7" s="24"/>
      <c r="D7" s="26"/>
      <c r="E7" s="26"/>
      <c r="F7" s="26"/>
      <c r="G7" s="26"/>
      <c r="H7" s="26"/>
      <c r="I7" s="29"/>
      <c r="J7" s="29"/>
      <c r="K7" s="26"/>
      <c r="L7" s="26"/>
      <c r="M7" s="20" t="s">
        <v>18</v>
      </c>
      <c r="N7" s="20" t="s">
        <v>19</v>
      </c>
      <c r="O7" s="20" t="s">
        <v>56</v>
      </c>
      <c r="P7" s="26"/>
    </row>
    <row r="8" spans="1:16" ht="20.25" x14ac:dyDescent="0.2">
      <c r="A8" s="19">
        <v>1</v>
      </c>
      <c r="B8" s="70" t="s">
        <v>706</v>
      </c>
      <c r="C8" s="73" t="s">
        <v>401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0.25" x14ac:dyDescent="0.2">
      <c r="A9" s="19">
        <v>2</v>
      </c>
      <c r="B9" s="70" t="s">
        <v>707</v>
      </c>
      <c r="C9" s="73" t="s">
        <v>402</v>
      </c>
      <c r="D9" s="19"/>
      <c r="E9" s="19"/>
      <c r="F9" s="19"/>
      <c r="G9" s="19"/>
      <c r="H9" s="19"/>
      <c r="I9" s="19"/>
      <c r="J9" s="19"/>
      <c r="K9" s="19">
        <f t="shared" ref="K9:K44" si="0">D9+E9+F9+G9+H9+I9+J9</f>
        <v>0</v>
      </c>
      <c r="L9" s="18" t="str">
        <f t="shared" ref="L9:L44" si="1">IF(K9&lt;=19,"/",IF(K9&lt;=26,"",IF(G9&lt;=33,"",IF(K9&lt;=40,""))))</f>
        <v>/</v>
      </c>
      <c r="M9" s="18" t="str">
        <f t="shared" ref="M9:M44" si="2">IF(K9&lt;=19,"",IF(K9&lt;=26,"/",IF(K9&lt;=33,"",IF(K9&lt;=40,""))))</f>
        <v/>
      </c>
      <c r="N9" s="18" t="str">
        <f t="shared" ref="N9:N44" si="3">IF(K9&lt;=19,"",IF(K9&lt;=26,"",IF(K9&lt;=33,"/",IF(K9&lt;=40,""))))</f>
        <v/>
      </c>
      <c r="O9" s="18" t="str">
        <f t="shared" ref="O9:O44" si="4">IF(K9&lt;=19,"",IF(K9&lt;=26,"",IF(K9&lt;=33,"",IF(K9&lt;=40,"/"))))</f>
        <v/>
      </c>
      <c r="P9" s="18" t="str">
        <f t="shared" ref="P9:P44" si="5">IF(K9&gt;24, "ผ่าน","ไม่ผ่าน")</f>
        <v>ไม่ผ่าน</v>
      </c>
    </row>
    <row r="10" spans="1:16" ht="20.25" x14ac:dyDescent="0.2">
      <c r="A10" s="19">
        <v>3</v>
      </c>
      <c r="B10" s="72" t="s">
        <v>403</v>
      </c>
      <c r="C10" s="74" t="s">
        <v>404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0.25" x14ac:dyDescent="0.2">
      <c r="A11" s="19">
        <v>4</v>
      </c>
      <c r="B11" s="68" t="s">
        <v>405</v>
      </c>
      <c r="C11" s="75" t="s">
        <v>406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0.25" x14ac:dyDescent="0.2">
      <c r="A12" s="19">
        <v>5</v>
      </c>
      <c r="B12" s="70" t="s">
        <v>407</v>
      </c>
      <c r="C12" s="73" t="s">
        <v>408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19">
        <v>6</v>
      </c>
      <c r="B13" s="70" t="s">
        <v>409</v>
      </c>
      <c r="C13" s="73" t="s">
        <v>410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0.25" x14ac:dyDescent="0.2">
      <c r="A14" s="19">
        <v>7</v>
      </c>
      <c r="B14" s="68" t="s">
        <v>411</v>
      </c>
      <c r="C14" s="75" t="s">
        <v>412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0.25" x14ac:dyDescent="0.2">
      <c r="A15" s="19">
        <v>8</v>
      </c>
      <c r="B15" s="70" t="s">
        <v>413</v>
      </c>
      <c r="C15" s="73" t="s">
        <v>414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0.25" x14ac:dyDescent="0.2">
      <c r="A16" s="19">
        <v>9</v>
      </c>
      <c r="B16" s="70" t="s">
        <v>415</v>
      </c>
      <c r="C16" s="73" t="s">
        <v>416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0.25" x14ac:dyDescent="0.2">
      <c r="A17" s="19">
        <v>10</v>
      </c>
      <c r="B17" s="70" t="s">
        <v>417</v>
      </c>
      <c r="C17" s="73" t="s">
        <v>84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0.25" x14ac:dyDescent="0.2">
      <c r="A18" s="19">
        <v>11</v>
      </c>
      <c r="B18" s="68" t="s">
        <v>82</v>
      </c>
      <c r="C18" s="75" t="s">
        <v>418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0.25" x14ac:dyDescent="0.2">
      <c r="A19" s="19">
        <v>12</v>
      </c>
      <c r="B19" s="70" t="s">
        <v>419</v>
      </c>
      <c r="C19" s="73" t="s">
        <v>420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0.25" x14ac:dyDescent="0.2">
      <c r="A20" s="19">
        <v>13</v>
      </c>
      <c r="B20" s="68" t="s">
        <v>421</v>
      </c>
      <c r="C20" s="75" t="s">
        <v>422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0.25" x14ac:dyDescent="0.2">
      <c r="A21" s="19">
        <v>14</v>
      </c>
      <c r="B21" s="68" t="s">
        <v>423</v>
      </c>
      <c r="C21" s="75" t="s">
        <v>424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0.25" x14ac:dyDescent="0.2">
      <c r="A22" s="19">
        <v>15</v>
      </c>
      <c r="B22" s="70" t="s">
        <v>425</v>
      </c>
      <c r="C22" s="73" t="s">
        <v>426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0.25" x14ac:dyDescent="0.2">
      <c r="A23" s="19">
        <v>16</v>
      </c>
      <c r="B23" s="68" t="s">
        <v>427</v>
      </c>
      <c r="C23" s="75" t="s">
        <v>428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0.25" x14ac:dyDescent="0.2">
      <c r="A24" s="19">
        <v>17</v>
      </c>
      <c r="B24" s="68" t="s">
        <v>429</v>
      </c>
      <c r="C24" s="75" t="s">
        <v>430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0.25" x14ac:dyDescent="0.2">
      <c r="A25" s="19">
        <v>18</v>
      </c>
      <c r="B25" s="68" t="s">
        <v>431</v>
      </c>
      <c r="C25" s="75" t="s">
        <v>432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0.25" x14ac:dyDescent="0.2">
      <c r="A26" s="19">
        <v>19</v>
      </c>
      <c r="B26" s="70" t="s">
        <v>67</v>
      </c>
      <c r="C26" s="73" t="s">
        <v>433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0.25" x14ac:dyDescent="0.2">
      <c r="A27" s="19">
        <v>20</v>
      </c>
      <c r="B27" s="70" t="s">
        <v>434</v>
      </c>
      <c r="C27" s="73" t="s">
        <v>50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0.25" x14ac:dyDescent="0.2">
      <c r="A28" s="19">
        <v>21</v>
      </c>
      <c r="B28" s="70" t="s">
        <v>435</v>
      </c>
      <c r="C28" s="73" t="s">
        <v>436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0.25" x14ac:dyDescent="0.2">
      <c r="A29" s="19">
        <v>22</v>
      </c>
      <c r="B29" s="68" t="s">
        <v>437</v>
      </c>
      <c r="C29" s="75" t="s">
        <v>438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0.25" x14ac:dyDescent="0.2">
      <c r="A30" s="19">
        <v>23</v>
      </c>
      <c r="B30" s="70" t="s">
        <v>71</v>
      </c>
      <c r="C30" s="73" t="s">
        <v>439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0.25" x14ac:dyDescent="0.2">
      <c r="A31" s="19">
        <v>24</v>
      </c>
      <c r="B31" s="70" t="s">
        <v>440</v>
      </c>
      <c r="C31" s="73" t="s">
        <v>441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0.25" x14ac:dyDescent="0.2">
      <c r="A32" s="19">
        <v>25</v>
      </c>
      <c r="B32" s="68" t="s">
        <v>51</v>
      </c>
      <c r="C32" s="75" t="s">
        <v>86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0.25" x14ac:dyDescent="0.2">
      <c r="A33" s="19">
        <v>26</v>
      </c>
      <c r="B33" s="70" t="s">
        <v>442</v>
      </c>
      <c r="C33" s="71" t="s">
        <v>443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0.25" x14ac:dyDescent="0.2">
      <c r="A34" s="19">
        <v>27</v>
      </c>
      <c r="B34" s="70" t="s">
        <v>444</v>
      </c>
      <c r="C34" s="73" t="s">
        <v>445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0.25" x14ac:dyDescent="0.2">
      <c r="A35" s="19">
        <v>28</v>
      </c>
      <c r="B35" s="70" t="s">
        <v>446</v>
      </c>
      <c r="C35" s="73" t="s">
        <v>447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0.25" x14ac:dyDescent="0.2">
      <c r="A36" s="19">
        <v>29</v>
      </c>
      <c r="B36" s="70" t="s">
        <v>448</v>
      </c>
      <c r="C36" s="73" t="s">
        <v>449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0.25" x14ac:dyDescent="0.2">
      <c r="A37" s="19">
        <v>30</v>
      </c>
      <c r="B37" s="68" t="s">
        <v>91</v>
      </c>
      <c r="C37" s="75" t="s">
        <v>450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0.25" x14ac:dyDescent="0.2">
      <c r="A38" s="19">
        <v>31</v>
      </c>
      <c r="B38" s="68" t="s">
        <v>451</v>
      </c>
      <c r="C38" s="75" t="s">
        <v>452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0.25" x14ac:dyDescent="0.2">
      <c r="A39" s="19">
        <v>32</v>
      </c>
      <c r="B39" s="68" t="s">
        <v>455</v>
      </c>
      <c r="C39" s="69" t="s">
        <v>456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0.25" x14ac:dyDescent="0.2">
      <c r="A40" s="19">
        <v>33</v>
      </c>
      <c r="B40" s="68" t="s">
        <v>457</v>
      </c>
      <c r="C40" s="75" t="s">
        <v>37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0.25" x14ac:dyDescent="0.2">
      <c r="A41" s="19">
        <v>34</v>
      </c>
      <c r="B41" s="68" t="s">
        <v>358</v>
      </c>
      <c r="C41" s="75" t="s">
        <v>458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0.25" x14ac:dyDescent="0.2">
      <c r="A42" s="19">
        <v>35</v>
      </c>
      <c r="B42" s="70" t="s">
        <v>459</v>
      </c>
      <c r="C42" s="73" t="s">
        <v>460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0.25" x14ac:dyDescent="0.2">
      <c r="A43" s="19">
        <v>36</v>
      </c>
      <c r="B43" s="70" t="s">
        <v>461</v>
      </c>
      <c r="C43" s="73" t="s">
        <v>708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0.25" x14ac:dyDescent="0.2">
      <c r="A44" s="19">
        <v>37</v>
      </c>
      <c r="B44" s="68" t="s">
        <v>60</v>
      </c>
      <c r="C44" s="75" t="s">
        <v>462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0.25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8" t="s">
        <v>20</v>
      </c>
      <c r="O45" s="28"/>
      <c r="P45" s="2">
        <f>COUNTIF(P8:P44,"ผ่าน")</f>
        <v>0</v>
      </c>
    </row>
    <row r="46" spans="1:16" ht="20.25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8" t="s">
        <v>21</v>
      </c>
      <c r="O46" s="28"/>
      <c r="P46" s="2">
        <f>COUNTIF(P8:P44,"ไม่ผ่าน")</f>
        <v>37</v>
      </c>
    </row>
    <row r="47" spans="1:16" ht="20.2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3"/>
    </row>
    <row r="48" spans="1:16" ht="20.25" x14ac:dyDescent="0.2">
      <c r="A48" s="31" t="s">
        <v>22</v>
      </c>
      <c r="B48" s="31"/>
      <c r="C48" s="31"/>
      <c r="D48" s="31"/>
      <c r="E48" s="31"/>
      <c r="F48" s="6"/>
      <c r="G48" s="6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5">
      <c r="A49" s="6"/>
      <c r="B49" s="6"/>
      <c r="C49" s="6"/>
      <c r="D49" s="6"/>
      <c r="E49" s="7"/>
      <c r="F49" s="8" t="s">
        <v>98</v>
      </c>
      <c r="G49" s="7"/>
      <c r="H49" s="6"/>
      <c r="I49" s="6"/>
      <c r="J49" s="6"/>
      <c r="K49" s="6"/>
      <c r="L49" s="7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 t="s">
        <v>99</v>
      </c>
      <c r="G50" s="7"/>
      <c r="H50" s="6"/>
      <c r="I50" s="6"/>
      <c r="J50" s="6"/>
      <c r="K50" s="6"/>
      <c r="L50" s="6"/>
      <c r="M50" s="6"/>
      <c r="N50" s="6"/>
      <c r="O50" s="6"/>
      <c r="P50" s="3"/>
    </row>
    <row r="51" spans="1:16" ht="20.25" x14ac:dyDescent="0.25">
      <c r="A51" s="6"/>
      <c r="B51" s="6"/>
      <c r="C51" s="6"/>
      <c r="D51" s="6"/>
      <c r="E51" s="7"/>
      <c r="F51" s="8" t="s">
        <v>97</v>
      </c>
      <c r="G51" s="7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5">
      <c r="A52" s="6"/>
      <c r="B52" s="6"/>
      <c r="C52" s="6"/>
      <c r="D52" s="6"/>
      <c r="E52" s="7"/>
      <c r="F52" s="8"/>
      <c r="G52" s="7"/>
      <c r="H52" s="6"/>
      <c r="I52" s="6"/>
      <c r="J52" s="6"/>
      <c r="K52" s="6"/>
      <c r="L52" s="6"/>
      <c r="M52" s="6"/>
      <c r="N52" s="6"/>
      <c r="O52" s="6"/>
      <c r="P52" s="3"/>
    </row>
    <row r="53" spans="1:16" ht="20.25" x14ac:dyDescent="0.3">
      <c r="A53" s="33" t="s">
        <v>23</v>
      </c>
      <c r="B53" s="34"/>
      <c r="C53" s="21" t="s">
        <v>29</v>
      </c>
      <c r="D53" s="32" t="s">
        <v>24</v>
      </c>
      <c r="E53" s="32"/>
      <c r="F53" s="32"/>
      <c r="G53" s="32" t="s">
        <v>25</v>
      </c>
      <c r="H53" s="32"/>
      <c r="I53" s="32"/>
      <c r="J53" s="10"/>
      <c r="K53" s="10"/>
      <c r="L53" s="10"/>
      <c r="M53" s="10"/>
      <c r="N53" s="10"/>
      <c r="O53" s="10"/>
      <c r="P53" s="4"/>
    </row>
    <row r="54" spans="1:16" ht="20.25" x14ac:dyDescent="0.3">
      <c r="A54" s="35"/>
      <c r="B54" s="36"/>
      <c r="C54" s="19" t="s">
        <v>30</v>
      </c>
      <c r="D54" s="30" t="s">
        <v>26</v>
      </c>
      <c r="E54" s="30"/>
      <c r="F54" s="30"/>
      <c r="G54" s="30">
        <f>COUNTIF(L8:L44,"/")</f>
        <v>37</v>
      </c>
      <c r="H54" s="30"/>
      <c r="I54" s="30"/>
      <c r="J54" s="10"/>
      <c r="K54" s="10"/>
      <c r="L54" s="10"/>
      <c r="M54" s="10"/>
      <c r="N54" s="10"/>
      <c r="O54" s="10"/>
      <c r="P54" s="4"/>
    </row>
    <row r="55" spans="1:16" ht="20.25" x14ac:dyDescent="0.3">
      <c r="A55" s="35"/>
      <c r="B55" s="36"/>
      <c r="C55" s="19" t="s">
        <v>31</v>
      </c>
      <c r="D55" s="30" t="s">
        <v>27</v>
      </c>
      <c r="E55" s="30"/>
      <c r="F55" s="30"/>
      <c r="G55" s="30">
        <f>COUNTIF(M8:M44,"/")</f>
        <v>0</v>
      </c>
      <c r="H55" s="30"/>
      <c r="I55" s="30"/>
      <c r="J55" s="10"/>
      <c r="K55" s="10"/>
      <c r="L55" s="10"/>
      <c r="M55" s="10"/>
      <c r="N55" s="10"/>
      <c r="O55" s="10"/>
      <c r="P55" s="4"/>
    </row>
    <row r="56" spans="1:16" ht="20.25" x14ac:dyDescent="0.3">
      <c r="A56" s="35"/>
      <c r="B56" s="36"/>
      <c r="C56" s="19" t="s">
        <v>32</v>
      </c>
      <c r="D56" s="30" t="s">
        <v>28</v>
      </c>
      <c r="E56" s="30"/>
      <c r="F56" s="30"/>
      <c r="G56" s="30">
        <f>COUNTIF(N8:N44,"/")</f>
        <v>0</v>
      </c>
      <c r="H56" s="30"/>
      <c r="I56" s="30"/>
      <c r="J56" s="10"/>
      <c r="K56" s="10"/>
      <c r="L56" s="10"/>
      <c r="M56" s="10"/>
      <c r="N56" s="10"/>
      <c r="O56" s="10"/>
      <c r="P56" s="4"/>
    </row>
    <row r="57" spans="1:16" ht="20.25" x14ac:dyDescent="0.3">
      <c r="A57" s="37"/>
      <c r="B57" s="38"/>
      <c r="C57" s="19" t="s">
        <v>33</v>
      </c>
      <c r="D57" s="30" t="s">
        <v>57</v>
      </c>
      <c r="E57" s="30"/>
      <c r="F57" s="30"/>
      <c r="G57" s="30">
        <f>COUNTIF(O8:O44,"/")</f>
        <v>0</v>
      </c>
      <c r="H57" s="30"/>
      <c r="I57" s="30"/>
      <c r="J57" s="10"/>
      <c r="K57" s="10"/>
      <c r="L57" s="10"/>
      <c r="M57" s="10"/>
      <c r="N57" s="10"/>
      <c r="O57" s="10"/>
      <c r="P57" s="4"/>
    </row>
    <row r="58" spans="1:16" ht="19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6" ht="19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6" ht="19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N45:O45"/>
    <mergeCell ref="E6:E7"/>
    <mergeCell ref="F6:F7"/>
    <mergeCell ref="G6:G7"/>
    <mergeCell ref="H6:H7"/>
    <mergeCell ref="I6:I7"/>
    <mergeCell ref="J6:J7"/>
    <mergeCell ref="A45:M46"/>
    <mergeCell ref="N46:O46"/>
    <mergeCell ref="A48:E48"/>
    <mergeCell ref="A53:B57"/>
    <mergeCell ref="D57:F57"/>
    <mergeCell ref="G57:I57"/>
    <mergeCell ref="D56:F56"/>
    <mergeCell ref="G56:I56"/>
    <mergeCell ref="D53:F53"/>
    <mergeCell ref="G53:I53"/>
    <mergeCell ref="D54:F54"/>
    <mergeCell ref="G54:I54"/>
    <mergeCell ref="D55:F55"/>
    <mergeCell ref="G55:I5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="80" zoomScaleNormal="80" workbookViewId="0">
      <selection activeCell="A46" sqref="A46:XFD47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x14ac:dyDescent="0.3">
      <c r="A2" s="23" t="s">
        <v>709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x14ac:dyDescent="0.3">
      <c r="A3" s="23" t="s">
        <v>100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 t="s">
        <v>6</v>
      </c>
      <c r="M5" s="25"/>
      <c r="N5" s="25"/>
      <c r="O5" s="25"/>
      <c r="P5" s="26" t="s">
        <v>7</v>
      </c>
    </row>
    <row r="6" spans="1:16" ht="20.25" customHeight="1" x14ac:dyDescent="0.2">
      <c r="A6" s="24"/>
      <c r="B6" s="24"/>
      <c r="C6" s="24"/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9" t="s">
        <v>13</v>
      </c>
      <c r="J6" s="29" t="s">
        <v>14</v>
      </c>
      <c r="K6" s="26" t="s">
        <v>15</v>
      </c>
      <c r="L6" s="26" t="s">
        <v>16</v>
      </c>
      <c r="M6" s="24" t="s">
        <v>17</v>
      </c>
      <c r="N6" s="24"/>
      <c r="O6" s="24"/>
      <c r="P6" s="26"/>
    </row>
    <row r="7" spans="1:16" ht="229.5" customHeight="1" x14ac:dyDescent="0.2">
      <c r="A7" s="24"/>
      <c r="B7" s="24"/>
      <c r="C7" s="24"/>
      <c r="D7" s="26"/>
      <c r="E7" s="26"/>
      <c r="F7" s="26"/>
      <c r="G7" s="26"/>
      <c r="H7" s="26"/>
      <c r="I7" s="29"/>
      <c r="J7" s="29"/>
      <c r="K7" s="26"/>
      <c r="L7" s="26"/>
      <c r="M7" s="20" t="s">
        <v>18</v>
      </c>
      <c r="N7" s="20" t="s">
        <v>19</v>
      </c>
      <c r="O7" s="20" t="s">
        <v>56</v>
      </c>
      <c r="P7" s="26"/>
    </row>
    <row r="8" spans="1:16" ht="20.25" x14ac:dyDescent="0.2">
      <c r="A8" s="19">
        <v>1</v>
      </c>
      <c r="B8" s="78" t="s">
        <v>710</v>
      </c>
      <c r="C8" s="79" t="s">
        <v>464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0.25" x14ac:dyDescent="0.2">
      <c r="A9" s="19">
        <v>2</v>
      </c>
      <c r="B9" s="78" t="s">
        <v>465</v>
      </c>
      <c r="C9" s="79" t="s">
        <v>466</v>
      </c>
      <c r="D9" s="19"/>
      <c r="E9" s="19"/>
      <c r="F9" s="19"/>
      <c r="G9" s="19"/>
      <c r="H9" s="19"/>
      <c r="I9" s="19"/>
      <c r="J9" s="19"/>
      <c r="K9" s="19">
        <f t="shared" ref="K9:K45" si="0">D9+E9+F9+G9+H9+I9+J9</f>
        <v>0</v>
      </c>
      <c r="L9" s="18" t="str">
        <f t="shared" ref="L9:L45" si="1">IF(K9&lt;=19,"/",IF(K9&lt;=26,"",IF(G9&lt;=33,"",IF(K9&lt;=40,""))))</f>
        <v>/</v>
      </c>
      <c r="M9" s="18" t="str">
        <f t="shared" ref="M9:M45" si="2">IF(K9&lt;=19,"",IF(K9&lt;=26,"/",IF(K9&lt;=33,"",IF(K9&lt;=40,""))))</f>
        <v/>
      </c>
      <c r="N9" s="18" t="str">
        <f t="shared" ref="N9:N45" si="3">IF(K9&lt;=19,"",IF(K9&lt;=26,"",IF(K9&lt;=33,"/",IF(K9&lt;=40,""))))</f>
        <v/>
      </c>
      <c r="O9" s="18" t="str">
        <f t="shared" ref="O9:O45" si="4">IF(K9&lt;=19,"",IF(K9&lt;=26,"",IF(K9&lt;=33,"",IF(K9&lt;=40,"/"))))</f>
        <v/>
      </c>
      <c r="P9" s="18" t="str">
        <f t="shared" ref="P9:P45" si="5">IF(K9&gt;24, "ผ่าน","ไม่ผ่าน")</f>
        <v>ไม่ผ่าน</v>
      </c>
    </row>
    <row r="10" spans="1:16" ht="20.25" x14ac:dyDescent="0.2">
      <c r="A10" s="19">
        <v>3</v>
      </c>
      <c r="B10" s="78" t="s">
        <v>467</v>
      </c>
      <c r="C10" s="79" t="s">
        <v>468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0.25" x14ac:dyDescent="0.2">
      <c r="A11" s="19">
        <v>4</v>
      </c>
      <c r="B11" s="82" t="s">
        <v>469</v>
      </c>
      <c r="C11" s="83" t="s">
        <v>286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0.25" x14ac:dyDescent="0.2">
      <c r="A12" s="19">
        <v>5</v>
      </c>
      <c r="B12" s="78" t="s">
        <v>470</v>
      </c>
      <c r="C12" s="79" t="s">
        <v>471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19">
        <v>6</v>
      </c>
      <c r="B13" s="78" t="s">
        <v>34</v>
      </c>
      <c r="C13" s="79" t="s">
        <v>472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0.25" x14ac:dyDescent="0.2">
      <c r="A14" s="19">
        <v>7</v>
      </c>
      <c r="B14" s="76" t="s">
        <v>35</v>
      </c>
      <c r="C14" s="77" t="s">
        <v>473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0.25" x14ac:dyDescent="0.2">
      <c r="A15" s="19">
        <v>8</v>
      </c>
      <c r="B15" s="80" t="s">
        <v>474</v>
      </c>
      <c r="C15" s="81" t="s">
        <v>475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0.25" x14ac:dyDescent="0.2">
      <c r="A16" s="19">
        <v>9</v>
      </c>
      <c r="B16" s="78" t="s">
        <v>476</v>
      </c>
      <c r="C16" s="79" t="s">
        <v>477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0.25" x14ac:dyDescent="0.2">
      <c r="A17" s="19">
        <v>10</v>
      </c>
      <c r="B17" s="78" t="s">
        <v>478</v>
      </c>
      <c r="C17" s="79" t="s">
        <v>479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0.25" x14ac:dyDescent="0.2">
      <c r="A18" s="19">
        <v>11</v>
      </c>
      <c r="B18" s="80" t="s">
        <v>480</v>
      </c>
      <c r="C18" s="81" t="s">
        <v>481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0.25" x14ac:dyDescent="0.2">
      <c r="A19" s="19">
        <v>12</v>
      </c>
      <c r="B19" s="80" t="s">
        <v>482</v>
      </c>
      <c r="C19" s="81" t="s">
        <v>483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0.25" x14ac:dyDescent="0.2">
      <c r="A20" s="19">
        <v>13</v>
      </c>
      <c r="B20" s="80" t="s">
        <v>484</v>
      </c>
      <c r="C20" s="81" t="s">
        <v>485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0.25" x14ac:dyDescent="0.2">
      <c r="A21" s="19">
        <v>14</v>
      </c>
      <c r="B21" s="78" t="s">
        <v>486</v>
      </c>
      <c r="C21" s="79" t="s">
        <v>487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0.25" x14ac:dyDescent="0.2">
      <c r="A22" s="19">
        <v>15</v>
      </c>
      <c r="B22" s="80" t="s">
        <v>488</v>
      </c>
      <c r="C22" s="81" t="s">
        <v>489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0.25" x14ac:dyDescent="0.2">
      <c r="A23" s="19">
        <v>16</v>
      </c>
      <c r="B23" s="78" t="s">
        <v>490</v>
      </c>
      <c r="C23" s="79" t="s">
        <v>491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0.25" x14ac:dyDescent="0.2">
      <c r="A24" s="19">
        <v>17</v>
      </c>
      <c r="B24" s="78" t="s">
        <v>70</v>
      </c>
      <c r="C24" s="79" t="s">
        <v>492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0.25" x14ac:dyDescent="0.2">
      <c r="A25" s="19">
        <v>18</v>
      </c>
      <c r="B25" s="80" t="s">
        <v>493</v>
      </c>
      <c r="C25" s="81" t="s">
        <v>494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0.25" x14ac:dyDescent="0.2">
      <c r="A26" s="19">
        <v>19</v>
      </c>
      <c r="B26" s="80" t="s">
        <v>495</v>
      </c>
      <c r="C26" s="81" t="s">
        <v>81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0.25" x14ac:dyDescent="0.2">
      <c r="A27" s="19">
        <v>20</v>
      </c>
      <c r="B27" s="78" t="s">
        <v>496</v>
      </c>
      <c r="C27" s="79" t="s">
        <v>497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0.25" x14ac:dyDescent="0.2">
      <c r="A28" s="19">
        <v>21</v>
      </c>
      <c r="B28" s="80" t="s">
        <v>498</v>
      </c>
      <c r="C28" s="81" t="s">
        <v>41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0.25" x14ac:dyDescent="0.2">
      <c r="A29" s="19">
        <v>22</v>
      </c>
      <c r="B29" s="78" t="s">
        <v>200</v>
      </c>
      <c r="C29" s="79" t="s">
        <v>499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0.25" x14ac:dyDescent="0.2">
      <c r="A30" s="19">
        <v>23</v>
      </c>
      <c r="B30" s="78" t="s">
        <v>500</v>
      </c>
      <c r="C30" s="79" t="s">
        <v>501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0.25" x14ac:dyDescent="0.2">
      <c r="A31" s="19">
        <v>24</v>
      </c>
      <c r="B31" s="80" t="s">
        <v>161</v>
      </c>
      <c r="C31" s="81" t="s">
        <v>502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0.25" x14ac:dyDescent="0.2">
      <c r="A32" s="19">
        <v>25</v>
      </c>
      <c r="B32" s="78" t="s">
        <v>78</v>
      </c>
      <c r="C32" s="79" t="s">
        <v>503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0.25" x14ac:dyDescent="0.2">
      <c r="A33" s="19">
        <v>26</v>
      </c>
      <c r="B33" s="80" t="s">
        <v>42</v>
      </c>
      <c r="C33" s="81" t="s">
        <v>504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0.25" x14ac:dyDescent="0.2">
      <c r="A34" s="19">
        <v>27</v>
      </c>
      <c r="B34" s="80" t="s">
        <v>505</v>
      </c>
      <c r="C34" s="81" t="s">
        <v>506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0.25" x14ac:dyDescent="0.2">
      <c r="A35" s="19">
        <v>28</v>
      </c>
      <c r="B35" s="80" t="s">
        <v>167</v>
      </c>
      <c r="C35" s="81" t="s">
        <v>507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0.25" x14ac:dyDescent="0.2">
      <c r="A36" s="19">
        <v>29</v>
      </c>
      <c r="B36" s="78" t="s">
        <v>508</v>
      </c>
      <c r="C36" s="79" t="s">
        <v>509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0.25" x14ac:dyDescent="0.2">
      <c r="A37" s="19">
        <v>30</v>
      </c>
      <c r="B37" s="78" t="s">
        <v>510</v>
      </c>
      <c r="C37" s="79" t="s">
        <v>511</v>
      </c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18" t="str">
        <f t="shared" si="1"/>
        <v>/</v>
      </c>
      <c r="M37" s="18" t="str">
        <f t="shared" si="2"/>
        <v/>
      </c>
      <c r="N37" s="18" t="str">
        <f t="shared" si="3"/>
        <v/>
      </c>
      <c r="O37" s="18" t="str">
        <f t="shared" si="4"/>
        <v/>
      </c>
      <c r="P37" s="18" t="str">
        <f t="shared" si="5"/>
        <v>ไม่ผ่าน</v>
      </c>
    </row>
    <row r="38" spans="1:16" ht="20.25" x14ac:dyDescent="0.2">
      <c r="A38" s="19">
        <v>31</v>
      </c>
      <c r="B38" s="80" t="s">
        <v>43</v>
      </c>
      <c r="C38" s="81" t="s">
        <v>512</v>
      </c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18" t="str">
        <f t="shared" si="1"/>
        <v>/</v>
      </c>
      <c r="M38" s="18" t="str">
        <f t="shared" si="2"/>
        <v/>
      </c>
      <c r="N38" s="18" t="str">
        <f t="shared" si="3"/>
        <v/>
      </c>
      <c r="O38" s="18" t="str">
        <f t="shared" si="4"/>
        <v/>
      </c>
      <c r="P38" s="18" t="str">
        <f t="shared" si="5"/>
        <v>ไม่ผ่าน</v>
      </c>
    </row>
    <row r="39" spans="1:16" ht="20.25" x14ac:dyDescent="0.2">
      <c r="A39" s="19">
        <v>32</v>
      </c>
      <c r="B39" s="80" t="s">
        <v>46</v>
      </c>
      <c r="C39" s="81" t="s">
        <v>514</v>
      </c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18" t="str">
        <f t="shared" si="1"/>
        <v>/</v>
      </c>
      <c r="M39" s="18" t="str">
        <f t="shared" si="2"/>
        <v/>
      </c>
      <c r="N39" s="18" t="str">
        <f t="shared" si="3"/>
        <v/>
      </c>
      <c r="O39" s="18" t="str">
        <f t="shared" si="4"/>
        <v/>
      </c>
      <c r="P39" s="18" t="str">
        <f t="shared" si="5"/>
        <v>ไม่ผ่าน</v>
      </c>
    </row>
    <row r="40" spans="1:16" ht="20.25" x14ac:dyDescent="0.2">
      <c r="A40" s="19">
        <v>33</v>
      </c>
      <c r="B40" s="80" t="s">
        <v>515</v>
      </c>
      <c r="C40" s="81" t="s">
        <v>516</v>
      </c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18" t="str">
        <f t="shared" si="1"/>
        <v>/</v>
      </c>
      <c r="M40" s="18" t="str">
        <f t="shared" si="2"/>
        <v/>
      </c>
      <c r="N40" s="18" t="str">
        <f t="shared" si="3"/>
        <v/>
      </c>
      <c r="O40" s="18" t="str">
        <f t="shared" si="4"/>
        <v/>
      </c>
      <c r="P40" s="18" t="str">
        <f t="shared" si="5"/>
        <v>ไม่ผ่าน</v>
      </c>
    </row>
    <row r="41" spans="1:16" ht="20.25" x14ac:dyDescent="0.2">
      <c r="A41" s="19">
        <v>34</v>
      </c>
      <c r="B41" s="80" t="s">
        <v>517</v>
      </c>
      <c r="C41" s="81" t="s">
        <v>518</v>
      </c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18" t="str">
        <f t="shared" si="1"/>
        <v>/</v>
      </c>
      <c r="M41" s="18" t="str">
        <f t="shared" si="2"/>
        <v/>
      </c>
      <c r="N41" s="18" t="str">
        <f t="shared" si="3"/>
        <v/>
      </c>
      <c r="O41" s="18" t="str">
        <f t="shared" si="4"/>
        <v/>
      </c>
      <c r="P41" s="18" t="str">
        <f t="shared" si="5"/>
        <v>ไม่ผ่าน</v>
      </c>
    </row>
    <row r="42" spans="1:16" ht="20.25" x14ac:dyDescent="0.2">
      <c r="A42" s="19">
        <v>35</v>
      </c>
      <c r="B42" s="80" t="s">
        <v>519</v>
      </c>
      <c r="C42" s="81" t="s">
        <v>520</v>
      </c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18" t="str">
        <f t="shared" si="1"/>
        <v>/</v>
      </c>
      <c r="M42" s="18" t="str">
        <f t="shared" si="2"/>
        <v/>
      </c>
      <c r="N42" s="18" t="str">
        <f t="shared" si="3"/>
        <v/>
      </c>
      <c r="O42" s="18" t="str">
        <f t="shared" si="4"/>
        <v/>
      </c>
      <c r="P42" s="18" t="str">
        <f t="shared" si="5"/>
        <v>ไม่ผ่าน</v>
      </c>
    </row>
    <row r="43" spans="1:16" ht="20.25" x14ac:dyDescent="0.2">
      <c r="A43" s="19">
        <v>36</v>
      </c>
      <c r="B43" s="80" t="s">
        <v>38</v>
      </c>
      <c r="C43" s="81" t="s">
        <v>521</v>
      </c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18" t="str">
        <f t="shared" si="1"/>
        <v>/</v>
      </c>
      <c r="M43" s="18" t="str">
        <f t="shared" si="2"/>
        <v/>
      </c>
      <c r="N43" s="18" t="str">
        <f t="shared" si="3"/>
        <v/>
      </c>
      <c r="O43" s="18" t="str">
        <f t="shared" si="4"/>
        <v/>
      </c>
      <c r="P43" s="18" t="str">
        <f t="shared" si="5"/>
        <v>ไม่ผ่าน</v>
      </c>
    </row>
    <row r="44" spans="1:16" ht="20.25" x14ac:dyDescent="0.2">
      <c r="A44" s="19">
        <v>37</v>
      </c>
      <c r="B44" s="78" t="s">
        <v>522</v>
      </c>
      <c r="C44" s="79" t="s">
        <v>523</v>
      </c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18" t="str">
        <f t="shared" si="1"/>
        <v>/</v>
      </c>
      <c r="M44" s="18" t="str">
        <f t="shared" si="2"/>
        <v/>
      </c>
      <c r="N44" s="18" t="str">
        <f t="shared" si="3"/>
        <v/>
      </c>
      <c r="O44" s="18" t="str">
        <f t="shared" si="4"/>
        <v/>
      </c>
      <c r="P44" s="18" t="str">
        <f t="shared" si="5"/>
        <v>ไม่ผ่าน</v>
      </c>
    </row>
    <row r="45" spans="1:16" ht="20.25" x14ac:dyDescent="0.2">
      <c r="A45" s="19">
        <v>38</v>
      </c>
      <c r="B45" s="78" t="s">
        <v>524</v>
      </c>
      <c r="C45" s="79" t="s">
        <v>525</v>
      </c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18" t="str">
        <f t="shared" si="1"/>
        <v>/</v>
      </c>
      <c r="M45" s="18" t="str">
        <f t="shared" si="2"/>
        <v/>
      </c>
      <c r="N45" s="18" t="str">
        <f t="shared" si="3"/>
        <v/>
      </c>
      <c r="O45" s="18" t="str">
        <f t="shared" si="4"/>
        <v/>
      </c>
      <c r="P45" s="18" t="str">
        <f t="shared" si="5"/>
        <v>ไม่ผ่าน</v>
      </c>
    </row>
    <row r="46" spans="1:16" ht="20.25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8" t="s">
        <v>20</v>
      </c>
      <c r="O46" s="28"/>
      <c r="P46" s="2">
        <f>COUNTIF(P8:P45,"ผ่าน")</f>
        <v>0</v>
      </c>
    </row>
    <row r="47" spans="1:16" ht="20.25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8" t="s">
        <v>21</v>
      </c>
      <c r="O47" s="28"/>
      <c r="P47" s="2">
        <f>COUNTIF(P8:P45,"ไม่ผ่าน")</f>
        <v>38</v>
      </c>
    </row>
    <row r="48" spans="1:16" ht="20.2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3"/>
    </row>
    <row r="49" spans="1:16" ht="20.25" x14ac:dyDescent="0.2">
      <c r="A49" s="31" t="s">
        <v>22</v>
      </c>
      <c r="B49" s="31"/>
      <c r="C49" s="31"/>
      <c r="D49" s="31"/>
      <c r="E49" s="31"/>
      <c r="F49" s="6"/>
      <c r="G49" s="6"/>
      <c r="H49" s="6"/>
      <c r="I49" s="6"/>
      <c r="J49" s="6"/>
      <c r="K49" s="6"/>
      <c r="L49" s="6"/>
      <c r="M49" s="6"/>
      <c r="N49" s="6"/>
      <c r="O49" s="6"/>
      <c r="P49" s="3"/>
    </row>
    <row r="50" spans="1:16" ht="20.25" x14ac:dyDescent="0.25">
      <c r="A50" s="6"/>
      <c r="B50" s="6"/>
      <c r="C50" s="6"/>
      <c r="D50" s="6"/>
      <c r="E50" s="7"/>
      <c r="F50" s="8" t="s">
        <v>98</v>
      </c>
      <c r="G50" s="7"/>
      <c r="H50" s="6"/>
      <c r="I50" s="6"/>
      <c r="J50" s="6"/>
      <c r="K50" s="6"/>
      <c r="L50" s="7"/>
      <c r="M50" s="6"/>
      <c r="N50" s="6"/>
      <c r="O50" s="6"/>
      <c r="P50" s="3"/>
    </row>
    <row r="51" spans="1:16" ht="20.25" x14ac:dyDescent="0.25">
      <c r="A51" s="6"/>
      <c r="B51" s="6"/>
      <c r="C51" s="6"/>
      <c r="D51" s="6"/>
      <c r="E51" s="7"/>
      <c r="F51" s="8" t="s">
        <v>99</v>
      </c>
      <c r="G51" s="7"/>
      <c r="H51" s="6"/>
      <c r="I51" s="6"/>
      <c r="J51" s="6"/>
      <c r="K51" s="6"/>
      <c r="L51" s="6"/>
      <c r="M51" s="6"/>
      <c r="N51" s="6"/>
      <c r="O51" s="6"/>
      <c r="P51" s="3"/>
    </row>
    <row r="52" spans="1:16" ht="20.25" x14ac:dyDescent="0.25">
      <c r="A52" s="6"/>
      <c r="B52" s="6"/>
      <c r="C52" s="6"/>
      <c r="D52" s="6"/>
      <c r="E52" s="7"/>
      <c r="F52" s="8" t="s">
        <v>97</v>
      </c>
      <c r="G52" s="7"/>
      <c r="H52" s="6"/>
      <c r="I52" s="6"/>
      <c r="J52" s="6"/>
      <c r="K52" s="6"/>
      <c r="L52" s="6"/>
      <c r="M52" s="6"/>
      <c r="N52" s="6"/>
      <c r="O52" s="6"/>
      <c r="P52" s="3"/>
    </row>
    <row r="53" spans="1:16" ht="20.25" x14ac:dyDescent="0.25">
      <c r="A53" s="6"/>
      <c r="B53" s="6"/>
      <c r="C53" s="6"/>
      <c r="D53" s="6"/>
      <c r="E53" s="7"/>
      <c r="F53" s="8"/>
      <c r="G53" s="7"/>
      <c r="H53" s="6"/>
      <c r="I53" s="6"/>
      <c r="J53" s="6"/>
      <c r="K53" s="6"/>
      <c r="L53" s="6"/>
      <c r="M53" s="6"/>
      <c r="N53" s="6"/>
      <c r="O53" s="6"/>
      <c r="P53" s="3"/>
    </row>
    <row r="54" spans="1:16" ht="20.25" x14ac:dyDescent="0.3">
      <c r="A54" s="33" t="s">
        <v>23</v>
      </c>
      <c r="B54" s="34"/>
      <c r="C54" s="21" t="s">
        <v>29</v>
      </c>
      <c r="D54" s="32" t="s">
        <v>24</v>
      </c>
      <c r="E54" s="32"/>
      <c r="F54" s="32"/>
      <c r="G54" s="32" t="s">
        <v>25</v>
      </c>
      <c r="H54" s="32"/>
      <c r="I54" s="32"/>
      <c r="J54" s="10"/>
      <c r="K54" s="10"/>
      <c r="L54" s="10"/>
      <c r="M54" s="10"/>
      <c r="N54" s="10"/>
      <c r="O54" s="10"/>
      <c r="P54" s="4"/>
    </row>
    <row r="55" spans="1:16" ht="20.25" x14ac:dyDescent="0.3">
      <c r="A55" s="35"/>
      <c r="B55" s="36"/>
      <c r="C55" s="19" t="s">
        <v>30</v>
      </c>
      <c r="D55" s="30" t="s">
        <v>26</v>
      </c>
      <c r="E55" s="30"/>
      <c r="F55" s="30"/>
      <c r="G55" s="30">
        <f>COUNTIF(L8:L45,"/")</f>
        <v>38</v>
      </c>
      <c r="H55" s="30"/>
      <c r="I55" s="30"/>
      <c r="J55" s="10"/>
      <c r="K55" s="10"/>
      <c r="L55" s="10"/>
      <c r="M55" s="10"/>
      <c r="N55" s="10"/>
      <c r="O55" s="10"/>
      <c r="P55" s="4"/>
    </row>
    <row r="56" spans="1:16" ht="20.25" x14ac:dyDescent="0.3">
      <c r="A56" s="35"/>
      <c r="B56" s="36"/>
      <c r="C56" s="19" t="s">
        <v>31</v>
      </c>
      <c r="D56" s="30" t="s">
        <v>27</v>
      </c>
      <c r="E56" s="30"/>
      <c r="F56" s="30"/>
      <c r="G56" s="30">
        <f>COUNTIF(M8:M45,"/")</f>
        <v>0</v>
      </c>
      <c r="H56" s="30"/>
      <c r="I56" s="30"/>
      <c r="J56" s="10"/>
      <c r="K56" s="10"/>
      <c r="L56" s="10"/>
      <c r="M56" s="10"/>
      <c r="N56" s="10"/>
      <c r="O56" s="10"/>
      <c r="P56" s="4"/>
    </row>
    <row r="57" spans="1:16" ht="20.25" x14ac:dyDescent="0.3">
      <c r="A57" s="35"/>
      <c r="B57" s="36"/>
      <c r="C57" s="19" t="s">
        <v>32</v>
      </c>
      <c r="D57" s="30" t="s">
        <v>28</v>
      </c>
      <c r="E57" s="30"/>
      <c r="F57" s="30"/>
      <c r="G57" s="30">
        <f>COUNTIF(N8:N45,"/")</f>
        <v>0</v>
      </c>
      <c r="H57" s="30"/>
      <c r="I57" s="30"/>
      <c r="J57" s="10"/>
      <c r="K57" s="10"/>
      <c r="L57" s="10"/>
      <c r="M57" s="10"/>
      <c r="N57" s="10"/>
      <c r="O57" s="10"/>
      <c r="P57" s="4"/>
    </row>
    <row r="58" spans="1:16" ht="20.25" x14ac:dyDescent="0.3">
      <c r="A58" s="37"/>
      <c r="B58" s="38"/>
      <c r="C58" s="19" t="s">
        <v>33</v>
      </c>
      <c r="D58" s="30" t="s">
        <v>57</v>
      </c>
      <c r="E58" s="30"/>
      <c r="F58" s="30"/>
      <c r="G58" s="30">
        <f>COUNTIF(O8:O45,"/")</f>
        <v>0</v>
      </c>
      <c r="H58" s="30"/>
      <c r="I58" s="30"/>
      <c r="J58" s="10"/>
      <c r="K58" s="10"/>
      <c r="L58" s="10"/>
      <c r="M58" s="10"/>
      <c r="N58" s="10"/>
      <c r="O58" s="10"/>
      <c r="P58" s="4"/>
    </row>
    <row r="59" spans="1:16" ht="19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6" ht="19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6" ht="19.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</sheetData>
  <mergeCells count="34">
    <mergeCell ref="N46:O46"/>
    <mergeCell ref="N47:O47"/>
    <mergeCell ref="A49:E49"/>
    <mergeCell ref="A54:B58"/>
    <mergeCell ref="D57:F57"/>
    <mergeCell ref="G57:I57"/>
    <mergeCell ref="D58:F58"/>
    <mergeCell ref="G58:I58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  <mergeCell ref="H6:H7"/>
    <mergeCell ref="I6:I7"/>
    <mergeCell ref="J6:J7"/>
    <mergeCell ref="D56:F56"/>
    <mergeCell ref="G56:I56"/>
    <mergeCell ref="D54:F54"/>
    <mergeCell ref="G54:I54"/>
    <mergeCell ref="D55:F55"/>
    <mergeCell ref="G55:I55"/>
    <mergeCell ref="A46:M4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4" workbookViewId="0">
      <selection activeCell="B8" sqref="B8:C18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x14ac:dyDescent="0.3">
      <c r="A2" s="23" t="s">
        <v>711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x14ac:dyDescent="0.3">
      <c r="A3" s="23" t="s">
        <v>100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 t="s">
        <v>6</v>
      </c>
      <c r="M5" s="25"/>
      <c r="N5" s="25"/>
      <c r="O5" s="25"/>
      <c r="P5" s="26" t="s">
        <v>7</v>
      </c>
    </row>
    <row r="6" spans="1:16" ht="20.25" customHeight="1" x14ac:dyDescent="0.2">
      <c r="A6" s="24"/>
      <c r="B6" s="24"/>
      <c r="C6" s="24"/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9" t="s">
        <v>13</v>
      </c>
      <c r="J6" s="29" t="s">
        <v>14</v>
      </c>
      <c r="K6" s="26" t="s">
        <v>15</v>
      </c>
      <c r="L6" s="26" t="s">
        <v>16</v>
      </c>
      <c r="M6" s="24" t="s">
        <v>17</v>
      </c>
      <c r="N6" s="24"/>
      <c r="O6" s="24"/>
      <c r="P6" s="26"/>
    </row>
    <row r="7" spans="1:16" ht="218.25" customHeight="1" x14ac:dyDescent="0.2">
      <c r="A7" s="24"/>
      <c r="B7" s="24"/>
      <c r="C7" s="24"/>
      <c r="D7" s="26"/>
      <c r="E7" s="26"/>
      <c r="F7" s="26"/>
      <c r="G7" s="26"/>
      <c r="H7" s="26"/>
      <c r="I7" s="29"/>
      <c r="J7" s="29"/>
      <c r="K7" s="26"/>
      <c r="L7" s="26"/>
      <c r="M7" s="20" t="s">
        <v>18</v>
      </c>
      <c r="N7" s="20" t="s">
        <v>19</v>
      </c>
      <c r="O7" s="20" t="s">
        <v>56</v>
      </c>
      <c r="P7" s="26"/>
    </row>
    <row r="8" spans="1:16" ht="20.25" x14ac:dyDescent="0.2">
      <c r="A8" s="19">
        <v>1</v>
      </c>
      <c r="B8" s="86" t="s">
        <v>712</v>
      </c>
      <c r="C8" s="87" t="s">
        <v>526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0.25" x14ac:dyDescent="0.2">
      <c r="A9" s="19">
        <v>2</v>
      </c>
      <c r="B9" s="86" t="s">
        <v>527</v>
      </c>
      <c r="C9" s="87" t="s">
        <v>528</v>
      </c>
      <c r="D9" s="19"/>
      <c r="E9" s="19"/>
      <c r="F9" s="19"/>
      <c r="G9" s="19"/>
      <c r="H9" s="19"/>
      <c r="I9" s="19"/>
      <c r="J9" s="19"/>
      <c r="K9" s="19">
        <f t="shared" ref="K9:K18" si="0">D9+E9+F9+G9+H9+I9+J9</f>
        <v>0</v>
      </c>
      <c r="L9" s="18" t="str">
        <f t="shared" ref="L9:L18" si="1">IF(K9&lt;=19,"/",IF(K9&lt;=26,"",IF(G9&lt;=33,"",IF(K9&lt;=40,""))))</f>
        <v>/</v>
      </c>
      <c r="M9" s="18" t="str">
        <f t="shared" ref="M9:M18" si="2">IF(K9&lt;=19,"",IF(K9&lt;=26,"/",IF(K9&lt;=33,"",IF(K9&lt;=40,""))))</f>
        <v/>
      </c>
      <c r="N9" s="18" t="str">
        <f t="shared" ref="N9:N18" si="3">IF(K9&lt;=19,"",IF(K9&lt;=26,"",IF(K9&lt;=33,"/",IF(K9&lt;=40,""))))</f>
        <v/>
      </c>
      <c r="O9" s="18" t="str">
        <f t="shared" ref="O9:O18" si="4">IF(K9&lt;=19,"",IF(K9&lt;=26,"",IF(K9&lt;=33,"",IF(K9&lt;=40,"/"))))</f>
        <v/>
      </c>
      <c r="P9" s="18" t="str">
        <f t="shared" ref="P9:P18" si="5">IF(K9&gt;24, "ผ่าน","ไม่ผ่าน")</f>
        <v>ไม่ผ่าน</v>
      </c>
    </row>
    <row r="10" spans="1:16" ht="20.25" x14ac:dyDescent="0.2">
      <c r="A10" s="19">
        <v>3</v>
      </c>
      <c r="B10" s="84" t="s">
        <v>713</v>
      </c>
      <c r="C10" s="85" t="s">
        <v>714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0.25" x14ac:dyDescent="0.2">
      <c r="A11" s="19">
        <v>4</v>
      </c>
      <c r="B11" s="84" t="s">
        <v>529</v>
      </c>
      <c r="C11" s="85" t="s">
        <v>530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0.25" x14ac:dyDescent="0.2">
      <c r="A12" s="19">
        <v>5</v>
      </c>
      <c r="B12" s="86" t="s">
        <v>87</v>
      </c>
      <c r="C12" s="87" t="s">
        <v>531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19">
        <v>6</v>
      </c>
      <c r="B13" s="86" t="s">
        <v>532</v>
      </c>
      <c r="C13" s="87" t="s">
        <v>90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0.25" x14ac:dyDescent="0.2">
      <c r="A14" s="19">
        <v>7</v>
      </c>
      <c r="B14" s="84" t="s">
        <v>535</v>
      </c>
      <c r="C14" s="85" t="s">
        <v>536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0.25" x14ac:dyDescent="0.2">
      <c r="A15" s="19">
        <v>8</v>
      </c>
      <c r="B15" s="86" t="s">
        <v>537</v>
      </c>
      <c r="C15" s="87" t="s">
        <v>538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0.25" x14ac:dyDescent="0.2">
      <c r="A16" s="19">
        <v>9</v>
      </c>
      <c r="B16" s="88" t="s">
        <v>539</v>
      </c>
      <c r="C16" s="89" t="s">
        <v>540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0.25" x14ac:dyDescent="0.2">
      <c r="A17" s="19">
        <v>10</v>
      </c>
      <c r="B17" s="90" t="s">
        <v>533</v>
      </c>
      <c r="C17" s="91" t="s">
        <v>534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0.25" x14ac:dyDescent="0.2">
      <c r="A18" s="19">
        <v>11</v>
      </c>
      <c r="B18" s="88" t="s">
        <v>541</v>
      </c>
      <c r="C18" s="89" t="s">
        <v>44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0.25" x14ac:dyDescent="0.2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 t="s">
        <v>20</v>
      </c>
      <c r="O19" s="28"/>
      <c r="P19" s="2">
        <f>COUNTIF(P8:P18,"ผ่าน")</f>
        <v>0</v>
      </c>
    </row>
    <row r="20" spans="1:16" ht="20.25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 t="s">
        <v>21</v>
      </c>
      <c r="O20" s="28"/>
      <c r="P20" s="2">
        <f>COUNTIF(P8:P18,"ไม่ผ่าน")</f>
        <v>11</v>
      </c>
    </row>
    <row r="21" spans="1:16" ht="20.25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3"/>
    </row>
    <row r="22" spans="1:16" ht="20.25" x14ac:dyDescent="0.2">
      <c r="A22" s="31" t="s">
        <v>22</v>
      </c>
      <c r="B22" s="31"/>
      <c r="C22" s="31"/>
      <c r="D22" s="31"/>
      <c r="E22" s="31"/>
      <c r="F22" s="6"/>
      <c r="G22" s="6"/>
      <c r="H22" s="6"/>
      <c r="I22" s="6"/>
      <c r="J22" s="6"/>
      <c r="K22" s="6"/>
      <c r="L22" s="6"/>
      <c r="M22" s="6"/>
      <c r="N22" s="6"/>
      <c r="O22" s="6"/>
      <c r="P22" s="3"/>
    </row>
    <row r="23" spans="1:16" ht="20.25" x14ac:dyDescent="0.25">
      <c r="A23" s="6"/>
      <c r="B23" s="6"/>
      <c r="C23" s="6"/>
      <c r="D23" s="6"/>
      <c r="E23" s="7"/>
      <c r="F23" s="8" t="s">
        <v>98</v>
      </c>
      <c r="G23" s="7"/>
      <c r="H23" s="6"/>
      <c r="I23" s="6"/>
      <c r="J23" s="6"/>
      <c r="K23" s="6"/>
      <c r="L23" s="7"/>
      <c r="M23" s="6"/>
      <c r="N23" s="6"/>
      <c r="O23" s="6"/>
      <c r="P23" s="3"/>
    </row>
    <row r="24" spans="1:16" ht="20.25" x14ac:dyDescent="0.25">
      <c r="A24" s="6"/>
      <c r="B24" s="6"/>
      <c r="C24" s="6"/>
      <c r="D24" s="6"/>
      <c r="E24" s="7"/>
      <c r="F24" s="8" t="s">
        <v>99</v>
      </c>
      <c r="G24" s="7"/>
      <c r="H24" s="6"/>
      <c r="I24" s="6"/>
      <c r="J24" s="6"/>
      <c r="K24" s="6"/>
      <c r="L24" s="6"/>
      <c r="M24" s="6"/>
      <c r="N24" s="6"/>
      <c r="O24" s="6"/>
      <c r="P24" s="3"/>
    </row>
    <row r="25" spans="1:16" ht="20.25" x14ac:dyDescent="0.25">
      <c r="A25" s="6"/>
      <c r="B25" s="6"/>
      <c r="C25" s="6"/>
      <c r="D25" s="6"/>
      <c r="E25" s="7"/>
      <c r="F25" s="8" t="s">
        <v>97</v>
      </c>
      <c r="G25" s="7"/>
      <c r="H25" s="6"/>
      <c r="I25" s="6"/>
      <c r="J25" s="6"/>
      <c r="K25" s="6"/>
      <c r="L25" s="6"/>
      <c r="M25" s="6"/>
      <c r="N25" s="6"/>
      <c r="O25" s="6"/>
      <c r="P25" s="3"/>
    </row>
    <row r="26" spans="1:16" ht="20.25" x14ac:dyDescent="0.25">
      <c r="A26" s="6"/>
      <c r="B26" s="6"/>
      <c r="C26" s="6"/>
      <c r="D26" s="6"/>
      <c r="E26" s="7"/>
      <c r="F26" s="8"/>
      <c r="G26" s="7"/>
      <c r="H26" s="6"/>
      <c r="I26" s="6"/>
      <c r="J26" s="6"/>
      <c r="K26" s="6"/>
      <c r="L26" s="6"/>
      <c r="M26" s="6"/>
      <c r="N26" s="6"/>
      <c r="O26" s="6"/>
      <c r="P26" s="3"/>
    </row>
    <row r="27" spans="1:16" ht="20.25" x14ac:dyDescent="0.3">
      <c r="A27" s="33" t="s">
        <v>23</v>
      </c>
      <c r="B27" s="34"/>
      <c r="C27" s="21" t="s">
        <v>29</v>
      </c>
      <c r="D27" s="32" t="s">
        <v>24</v>
      </c>
      <c r="E27" s="32"/>
      <c r="F27" s="32"/>
      <c r="G27" s="32" t="s">
        <v>25</v>
      </c>
      <c r="H27" s="32"/>
      <c r="I27" s="32"/>
      <c r="J27" s="10"/>
      <c r="K27" s="10"/>
      <c r="L27" s="10"/>
      <c r="M27" s="10"/>
      <c r="N27" s="10"/>
      <c r="O27" s="10"/>
      <c r="P27" s="4"/>
    </row>
    <row r="28" spans="1:16" ht="20.25" x14ac:dyDescent="0.3">
      <c r="A28" s="35"/>
      <c r="B28" s="36"/>
      <c r="C28" s="19" t="s">
        <v>30</v>
      </c>
      <c r="D28" s="30" t="s">
        <v>26</v>
      </c>
      <c r="E28" s="30"/>
      <c r="F28" s="30"/>
      <c r="G28" s="30">
        <f>COUNTIF(L8:L18,"/")</f>
        <v>11</v>
      </c>
      <c r="H28" s="30"/>
      <c r="I28" s="30"/>
      <c r="J28" s="10"/>
      <c r="K28" s="10"/>
      <c r="L28" s="10"/>
      <c r="M28" s="10"/>
      <c r="N28" s="10"/>
      <c r="O28" s="10"/>
      <c r="P28" s="4"/>
    </row>
    <row r="29" spans="1:16" ht="20.25" x14ac:dyDescent="0.3">
      <c r="A29" s="35"/>
      <c r="B29" s="36"/>
      <c r="C29" s="19" t="s">
        <v>31</v>
      </c>
      <c r="D29" s="30" t="s">
        <v>27</v>
      </c>
      <c r="E29" s="30"/>
      <c r="F29" s="30"/>
      <c r="G29" s="30">
        <f>COUNTIF(M8:M18,"/")</f>
        <v>0</v>
      </c>
      <c r="H29" s="30"/>
      <c r="I29" s="30"/>
      <c r="J29" s="10"/>
      <c r="K29" s="10"/>
      <c r="L29" s="10"/>
      <c r="M29" s="10"/>
      <c r="N29" s="10"/>
      <c r="O29" s="10"/>
      <c r="P29" s="4"/>
    </row>
    <row r="30" spans="1:16" ht="20.25" x14ac:dyDescent="0.3">
      <c r="A30" s="35"/>
      <c r="B30" s="36"/>
      <c r="C30" s="19" t="s">
        <v>32</v>
      </c>
      <c r="D30" s="30" t="s">
        <v>28</v>
      </c>
      <c r="E30" s="30"/>
      <c r="F30" s="30"/>
      <c r="G30" s="30">
        <f>COUNTIF(N8:N18,"/")</f>
        <v>0</v>
      </c>
      <c r="H30" s="30"/>
      <c r="I30" s="30"/>
      <c r="J30" s="10"/>
      <c r="K30" s="10"/>
      <c r="L30" s="10"/>
      <c r="M30" s="10"/>
      <c r="N30" s="10"/>
      <c r="O30" s="10"/>
      <c r="P30" s="4"/>
    </row>
    <row r="31" spans="1:16" ht="20.25" x14ac:dyDescent="0.3">
      <c r="A31" s="37"/>
      <c r="B31" s="38"/>
      <c r="C31" s="19" t="s">
        <v>33</v>
      </c>
      <c r="D31" s="30" t="s">
        <v>57</v>
      </c>
      <c r="E31" s="30"/>
      <c r="F31" s="30"/>
      <c r="G31" s="30">
        <f>COUNTIF(O8:O18,"/")</f>
        <v>0</v>
      </c>
      <c r="H31" s="30"/>
      <c r="I31" s="30"/>
      <c r="J31" s="10"/>
      <c r="K31" s="10"/>
      <c r="L31" s="10"/>
      <c r="M31" s="10"/>
      <c r="N31" s="10"/>
      <c r="O31" s="10"/>
      <c r="P31" s="4"/>
    </row>
    <row r="32" spans="1:16" ht="19.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9.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9.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</sheetData>
  <mergeCells count="34">
    <mergeCell ref="A22:E22"/>
    <mergeCell ref="A27:B31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  <mergeCell ref="A19:M20"/>
    <mergeCell ref="N19:O19"/>
    <mergeCell ref="N20:O20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opLeftCell="A26" workbookViewId="0">
      <selection activeCell="B8" sqref="B8:C36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x14ac:dyDescent="0.3">
      <c r="A2" s="23" t="s">
        <v>715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0.25" x14ac:dyDescent="0.3">
      <c r="A3" s="23" t="s">
        <v>100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20.25" x14ac:dyDescent="0.3">
      <c r="A4" s="11" t="s">
        <v>1</v>
      </c>
      <c r="B4" s="11"/>
      <c r="C4" s="12"/>
      <c r="D4" s="12"/>
      <c r="E4" s="13"/>
      <c r="F4" s="14"/>
      <c r="G4" s="14"/>
      <c r="H4" s="14"/>
      <c r="I4" s="12"/>
      <c r="J4" s="12"/>
      <c r="K4" s="15"/>
      <c r="L4" s="15"/>
      <c r="M4" s="12"/>
      <c r="N4" s="12"/>
      <c r="O4" s="12"/>
      <c r="P4" s="12"/>
    </row>
    <row r="5" spans="1:16" ht="20.25" customHeight="1" x14ac:dyDescent="0.2">
      <c r="A5" s="24" t="s">
        <v>2</v>
      </c>
      <c r="B5" s="24" t="s">
        <v>3</v>
      </c>
      <c r="C5" s="24" t="s">
        <v>4</v>
      </c>
      <c r="D5" s="24" t="s">
        <v>5</v>
      </c>
      <c r="E5" s="24"/>
      <c r="F5" s="24"/>
      <c r="G5" s="24"/>
      <c r="H5" s="24"/>
      <c r="I5" s="24"/>
      <c r="J5" s="24"/>
      <c r="K5" s="24"/>
      <c r="L5" s="24" t="s">
        <v>6</v>
      </c>
      <c r="M5" s="25"/>
      <c r="N5" s="25"/>
      <c r="O5" s="25"/>
      <c r="P5" s="26" t="s">
        <v>7</v>
      </c>
    </row>
    <row r="6" spans="1:16" ht="20.25" customHeight="1" x14ac:dyDescent="0.2">
      <c r="A6" s="24"/>
      <c r="B6" s="24"/>
      <c r="C6" s="24"/>
      <c r="D6" s="26" t="s">
        <v>8</v>
      </c>
      <c r="E6" s="26" t="s">
        <v>9</v>
      </c>
      <c r="F6" s="26" t="s">
        <v>10</v>
      </c>
      <c r="G6" s="26" t="s">
        <v>11</v>
      </c>
      <c r="H6" s="26" t="s">
        <v>12</v>
      </c>
      <c r="I6" s="29" t="s">
        <v>13</v>
      </c>
      <c r="J6" s="29" t="s">
        <v>14</v>
      </c>
      <c r="K6" s="26" t="s">
        <v>15</v>
      </c>
      <c r="L6" s="26" t="s">
        <v>16</v>
      </c>
      <c r="M6" s="24" t="s">
        <v>17</v>
      </c>
      <c r="N6" s="24"/>
      <c r="O6" s="24"/>
      <c r="P6" s="26"/>
    </row>
    <row r="7" spans="1:16" ht="225" customHeight="1" x14ac:dyDescent="0.2">
      <c r="A7" s="24"/>
      <c r="B7" s="24"/>
      <c r="C7" s="24"/>
      <c r="D7" s="26"/>
      <c r="E7" s="26"/>
      <c r="F7" s="26"/>
      <c r="G7" s="26"/>
      <c r="H7" s="26"/>
      <c r="I7" s="29"/>
      <c r="J7" s="29"/>
      <c r="K7" s="26"/>
      <c r="L7" s="26"/>
      <c r="M7" s="20" t="s">
        <v>18</v>
      </c>
      <c r="N7" s="20" t="s">
        <v>19</v>
      </c>
      <c r="O7" s="20" t="s">
        <v>56</v>
      </c>
      <c r="P7" s="26"/>
    </row>
    <row r="8" spans="1:16" ht="20.25" x14ac:dyDescent="0.2">
      <c r="A8" s="19">
        <v>1</v>
      </c>
      <c r="B8" s="92" t="s">
        <v>101</v>
      </c>
      <c r="C8" s="93" t="s">
        <v>542</v>
      </c>
      <c r="D8" s="19"/>
      <c r="E8" s="19"/>
      <c r="F8" s="19"/>
      <c r="G8" s="19"/>
      <c r="H8" s="19"/>
      <c r="I8" s="19"/>
      <c r="J8" s="19"/>
      <c r="K8" s="19">
        <f>D8+E8+F8+G8+H8+I8+J8</f>
        <v>0</v>
      </c>
      <c r="L8" s="18" t="str">
        <f>IF(K8&lt;=19,"/",IF(K8&lt;=26,"",IF(G8&lt;=33,"",IF(K8&lt;=40,""))))</f>
        <v>/</v>
      </c>
      <c r="M8" s="18" t="str">
        <f>IF(K8&lt;=19,"",IF(K8&lt;=26,"/",IF(K8&lt;=33,"",IF(K8&lt;=40,""))))</f>
        <v/>
      </c>
      <c r="N8" s="18" t="str">
        <f>IF(K8&lt;=19,"",IF(K8&lt;=26,"",IF(K8&lt;=33,"/",IF(K8&lt;=40,""))))</f>
        <v/>
      </c>
      <c r="O8" s="18" t="str">
        <f>IF(K8&lt;=19,"",IF(K8&lt;=26,"",IF(K8&lt;=33,"",IF(K8&lt;=40,"/"))))</f>
        <v/>
      </c>
      <c r="P8" s="18" t="str">
        <f>IF(K8&gt;24, "ผ่าน","ไม่ผ่าน")</f>
        <v>ไม่ผ่าน</v>
      </c>
    </row>
    <row r="9" spans="1:16" ht="20.25" x14ac:dyDescent="0.2">
      <c r="A9" s="19">
        <v>2</v>
      </c>
      <c r="B9" s="92" t="s">
        <v>543</v>
      </c>
      <c r="C9" s="93" t="s">
        <v>544</v>
      </c>
      <c r="D9" s="19"/>
      <c r="E9" s="19"/>
      <c r="F9" s="19"/>
      <c r="G9" s="19"/>
      <c r="H9" s="19"/>
      <c r="I9" s="19"/>
      <c r="J9" s="19"/>
      <c r="K9" s="19">
        <f t="shared" ref="K9:K36" si="0">D9+E9+F9+G9+H9+I9+J9</f>
        <v>0</v>
      </c>
      <c r="L9" s="18" t="str">
        <f t="shared" ref="L9:L36" si="1">IF(K9&lt;=19,"/",IF(K9&lt;=26,"",IF(G9&lt;=33,"",IF(K9&lt;=40,""))))</f>
        <v>/</v>
      </c>
      <c r="M9" s="18" t="str">
        <f t="shared" ref="M9:M36" si="2">IF(K9&lt;=19,"",IF(K9&lt;=26,"/",IF(K9&lt;=33,"",IF(K9&lt;=40,""))))</f>
        <v/>
      </c>
      <c r="N9" s="18" t="str">
        <f t="shared" ref="N9:N36" si="3">IF(K9&lt;=19,"",IF(K9&lt;=26,"",IF(K9&lt;=33,"/",IF(K9&lt;=40,""))))</f>
        <v/>
      </c>
      <c r="O9" s="18" t="str">
        <f t="shared" ref="O9:O36" si="4">IF(K9&lt;=19,"",IF(K9&lt;=26,"",IF(K9&lt;=33,"",IF(K9&lt;=40,"/"))))</f>
        <v/>
      </c>
      <c r="P9" s="18" t="str">
        <f t="shared" ref="P9:P36" si="5">IF(K9&gt;24, "ผ่าน","ไม่ผ่าน")</f>
        <v>ไม่ผ่าน</v>
      </c>
    </row>
    <row r="10" spans="1:16" ht="20.25" x14ac:dyDescent="0.2">
      <c r="A10" s="19">
        <v>3</v>
      </c>
      <c r="B10" s="94" t="s">
        <v>65</v>
      </c>
      <c r="C10" s="95" t="s">
        <v>545</v>
      </c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18" t="str">
        <f t="shared" si="1"/>
        <v>/</v>
      </c>
      <c r="M10" s="18" t="str">
        <f t="shared" si="2"/>
        <v/>
      </c>
      <c r="N10" s="18" t="str">
        <f t="shared" si="3"/>
        <v/>
      </c>
      <c r="O10" s="18" t="str">
        <f t="shared" si="4"/>
        <v/>
      </c>
      <c r="P10" s="18" t="str">
        <f t="shared" si="5"/>
        <v>ไม่ผ่าน</v>
      </c>
    </row>
    <row r="11" spans="1:16" ht="20.25" x14ac:dyDescent="0.2">
      <c r="A11" s="19">
        <v>4</v>
      </c>
      <c r="B11" s="92" t="s">
        <v>546</v>
      </c>
      <c r="C11" s="93" t="s">
        <v>547</v>
      </c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18" t="str">
        <f t="shared" si="1"/>
        <v>/</v>
      </c>
      <c r="M11" s="18" t="str">
        <f t="shared" si="2"/>
        <v/>
      </c>
      <c r="N11" s="18" t="str">
        <f t="shared" si="3"/>
        <v/>
      </c>
      <c r="O11" s="18" t="str">
        <f t="shared" si="4"/>
        <v/>
      </c>
      <c r="P11" s="18" t="str">
        <f t="shared" si="5"/>
        <v>ไม่ผ่าน</v>
      </c>
    </row>
    <row r="12" spans="1:16" ht="20.25" x14ac:dyDescent="0.2">
      <c r="A12" s="19">
        <v>5</v>
      </c>
      <c r="B12" s="94" t="s">
        <v>89</v>
      </c>
      <c r="C12" s="95" t="s">
        <v>550</v>
      </c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18" t="str">
        <f t="shared" si="1"/>
        <v>/</v>
      </c>
      <c r="M12" s="18" t="str">
        <f t="shared" si="2"/>
        <v/>
      </c>
      <c r="N12" s="18" t="str">
        <f t="shared" si="3"/>
        <v/>
      </c>
      <c r="O12" s="18" t="str">
        <f t="shared" si="4"/>
        <v/>
      </c>
      <c r="P12" s="18" t="str">
        <f t="shared" si="5"/>
        <v>ไม่ผ่าน</v>
      </c>
    </row>
    <row r="13" spans="1:16" ht="20.25" x14ac:dyDescent="0.2">
      <c r="A13" s="19">
        <v>6</v>
      </c>
      <c r="B13" s="94" t="s">
        <v>551</v>
      </c>
      <c r="C13" s="95" t="s">
        <v>552</v>
      </c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18" t="str">
        <f t="shared" si="1"/>
        <v>/</v>
      </c>
      <c r="M13" s="18" t="str">
        <f t="shared" si="2"/>
        <v/>
      </c>
      <c r="N13" s="18" t="str">
        <f t="shared" si="3"/>
        <v/>
      </c>
      <c r="O13" s="18" t="str">
        <f t="shared" si="4"/>
        <v/>
      </c>
      <c r="P13" s="18" t="str">
        <f t="shared" si="5"/>
        <v>ไม่ผ่าน</v>
      </c>
    </row>
    <row r="14" spans="1:16" ht="20.25" x14ac:dyDescent="0.2">
      <c r="A14" s="19">
        <v>7</v>
      </c>
      <c r="B14" s="94" t="s">
        <v>72</v>
      </c>
      <c r="C14" s="95" t="s">
        <v>553</v>
      </c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18" t="str">
        <f t="shared" si="1"/>
        <v>/</v>
      </c>
      <c r="M14" s="18" t="str">
        <f t="shared" si="2"/>
        <v/>
      </c>
      <c r="N14" s="18" t="str">
        <f t="shared" si="3"/>
        <v/>
      </c>
      <c r="O14" s="18" t="str">
        <f t="shared" si="4"/>
        <v/>
      </c>
      <c r="P14" s="18" t="str">
        <f t="shared" si="5"/>
        <v>ไม่ผ่าน</v>
      </c>
    </row>
    <row r="15" spans="1:16" ht="20.25" x14ac:dyDescent="0.2">
      <c r="A15" s="19">
        <v>8</v>
      </c>
      <c r="B15" s="92" t="s">
        <v>554</v>
      </c>
      <c r="C15" s="93" t="s">
        <v>555</v>
      </c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18" t="str">
        <f t="shared" si="1"/>
        <v>/</v>
      </c>
      <c r="M15" s="18" t="str">
        <f t="shared" si="2"/>
        <v/>
      </c>
      <c r="N15" s="18" t="str">
        <f t="shared" si="3"/>
        <v/>
      </c>
      <c r="O15" s="18" t="str">
        <f t="shared" si="4"/>
        <v/>
      </c>
      <c r="P15" s="18" t="str">
        <f t="shared" si="5"/>
        <v>ไม่ผ่าน</v>
      </c>
    </row>
    <row r="16" spans="1:16" ht="20.25" x14ac:dyDescent="0.2">
      <c r="A16" s="19">
        <v>9</v>
      </c>
      <c r="B16" s="94" t="s">
        <v>556</v>
      </c>
      <c r="C16" s="95" t="s">
        <v>557</v>
      </c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18" t="str">
        <f t="shared" si="1"/>
        <v>/</v>
      </c>
      <c r="M16" s="18" t="str">
        <f t="shared" si="2"/>
        <v/>
      </c>
      <c r="N16" s="18" t="str">
        <f t="shared" si="3"/>
        <v/>
      </c>
      <c r="O16" s="18" t="str">
        <f t="shared" si="4"/>
        <v/>
      </c>
      <c r="P16" s="18" t="str">
        <f t="shared" si="5"/>
        <v>ไม่ผ่าน</v>
      </c>
    </row>
    <row r="17" spans="1:16" ht="20.25" x14ac:dyDescent="0.2">
      <c r="A17" s="19">
        <v>10</v>
      </c>
      <c r="B17" s="92" t="s">
        <v>548</v>
      </c>
      <c r="C17" s="93" t="s">
        <v>549</v>
      </c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18" t="str">
        <f t="shared" si="1"/>
        <v>/</v>
      </c>
      <c r="M17" s="18" t="str">
        <f t="shared" si="2"/>
        <v/>
      </c>
      <c r="N17" s="18" t="str">
        <f t="shared" si="3"/>
        <v/>
      </c>
      <c r="O17" s="18" t="str">
        <f t="shared" si="4"/>
        <v/>
      </c>
      <c r="P17" s="18" t="str">
        <f t="shared" si="5"/>
        <v>ไม่ผ่าน</v>
      </c>
    </row>
    <row r="18" spans="1:16" ht="20.25" x14ac:dyDescent="0.2">
      <c r="A18" s="19">
        <v>11</v>
      </c>
      <c r="B18" s="94" t="s">
        <v>558</v>
      </c>
      <c r="C18" s="95" t="s">
        <v>559</v>
      </c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18" t="str">
        <f t="shared" si="1"/>
        <v>/</v>
      </c>
      <c r="M18" s="18" t="str">
        <f t="shared" si="2"/>
        <v/>
      </c>
      <c r="N18" s="18" t="str">
        <f t="shared" si="3"/>
        <v/>
      </c>
      <c r="O18" s="18" t="str">
        <f t="shared" si="4"/>
        <v/>
      </c>
      <c r="P18" s="18" t="str">
        <f t="shared" si="5"/>
        <v>ไม่ผ่าน</v>
      </c>
    </row>
    <row r="19" spans="1:16" ht="20.25" x14ac:dyDescent="0.2">
      <c r="A19" s="19">
        <v>12</v>
      </c>
      <c r="B19" s="92" t="s">
        <v>560</v>
      </c>
      <c r="C19" s="93" t="s">
        <v>561</v>
      </c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18" t="str">
        <f t="shared" si="1"/>
        <v>/</v>
      </c>
      <c r="M19" s="18" t="str">
        <f t="shared" si="2"/>
        <v/>
      </c>
      <c r="N19" s="18" t="str">
        <f t="shared" si="3"/>
        <v/>
      </c>
      <c r="O19" s="18" t="str">
        <f t="shared" si="4"/>
        <v/>
      </c>
      <c r="P19" s="18" t="str">
        <f t="shared" si="5"/>
        <v>ไม่ผ่าน</v>
      </c>
    </row>
    <row r="20" spans="1:16" ht="20.25" x14ac:dyDescent="0.2">
      <c r="A20" s="19">
        <v>13</v>
      </c>
      <c r="B20" s="92" t="s">
        <v>562</v>
      </c>
      <c r="C20" s="93" t="s">
        <v>563</v>
      </c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18" t="str">
        <f t="shared" si="1"/>
        <v>/</v>
      </c>
      <c r="M20" s="18" t="str">
        <f t="shared" si="2"/>
        <v/>
      </c>
      <c r="N20" s="18" t="str">
        <f t="shared" si="3"/>
        <v/>
      </c>
      <c r="O20" s="18" t="str">
        <f t="shared" si="4"/>
        <v/>
      </c>
      <c r="P20" s="18" t="str">
        <f t="shared" si="5"/>
        <v>ไม่ผ่าน</v>
      </c>
    </row>
    <row r="21" spans="1:16" ht="20.25" x14ac:dyDescent="0.2">
      <c r="A21" s="19">
        <v>14</v>
      </c>
      <c r="B21" s="92" t="s">
        <v>564</v>
      </c>
      <c r="C21" s="93" t="s">
        <v>565</v>
      </c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18" t="str">
        <f t="shared" si="1"/>
        <v>/</v>
      </c>
      <c r="M21" s="18" t="str">
        <f t="shared" si="2"/>
        <v/>
      </c>
      <c r="N21" s="18" t="str">
        <f t="shared" si="3"/>
        <v/>
      </c>
      <c r="O21" s="18" t="str">
        <f t="shared" si="4"/>
        <v/>
      </c>
      <c r="P21" s="18" t="str">
        <f t="shared" si="5"/>
        <v>ไม่ผ่าน</v>
      </c>
    </row>
    <row r="22" spans="1:16" ht="20.25" x14ac:dyDescent="0.2">
      <c r="A22" s="19">
        <v>15</v>
      </c>
      <c r="B22" s="94" t="s">
        <v>566</v>
      </c>
      <c r="C22" s="95" t="s">
        <v>567</v>
      </c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18" t="str">
        <f t="shared" si="1"/>
        <v>/</v>
      </c>
      <c r="M22" s="18" t="str">
        <f t="shared" si="2"/>
        <v/>
      </c>
      <c r="N22" s="18" t="str">
        <f t="shared" si="3"/>
        <v/>
      </c>
      <c r="O22" s="18" t="str">
        <f t="shared" si="4"/>
        <v/>
      </c>
      <c r="P22" s="18" t="str">
        <f t="shared" si="5"/>
        <v>ไม่ผ่าน</v>
      </c>
    </row>
    <row r="23" spans="1:16" ht="20.25" x14ac:dyDescent="0.2">
      <c r="A23" s="19">
        <v>16</v>
      </c>
      <c r="B23" s="92" t="s">
        <v>568</v>
      </c>
      <c r="C23" s="93" t="s">
        <v>569</v>
      </c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18" t="str">
        <f t="shared" si="1"/>
        <v>/</v>
      </c>
      <c r="M23" s="18" t="str">
        <f t="shared" si="2"/>
        <v/>
      </c>
      <c r="N23" s="18" t="str">
        <f t="shared" si="3"/>
        <v/>
      </c>
      <c r="O23" s="18" t="str">
        <f t="shared" si="4"/>
        <v/>
      </c>
      <c r="P23" s="18" t="str">
        <f t="shared" si="5"/>
        <v>ไม่ผ่าน</v>
      </c>
    </row>
    <row r="24" spans="1:16" ht="20.25" x14ac:dyDescent="0.2">
      <c r="A24" s="19">
        <v>17</v>
      </c>
      <c r="B24" s="92" t="s">
        <v>570</v>
      </c>
      <c r="C24" s="93" t="s">
        <v>571</v>
      </c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18" t="str">
        <f t="shared" si="1"/>
        <v>/</v>
      </c>
      <c r="M24" s="18" t="str">
        <f t="shared" si="2"/>
        <v/>
      </c>
      <c r="N24" s="18" t="str">
        <f t="shared" si="3"/>
        <v/>
      </c>
      <c r="O24" s="18" t="str">
        <f t="shared" si="4"/>
        <v/>
      </c>
      <c r="P24" s="18" t="str">
        <f t="shared" si="5"/>
        <v>ไม่ผ่าน</v>
      </c>
    </row>
    <row r="25" spans="1:16" ht="20.25" x14ac:dyDescent="0.2">
      <c r="A25" s="19">
        <v>18</v>
      </c>
      <c r="B25" s="92" t="s">
        <v>95</v>
      </c>
      <c r="C25" s="93" t="s">
        <v>572</v>
      </c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18" t="str">
        <f t="shared" si="1"/>
        <v>/</v>
      </c>
      <c r="M25" s="18" t="str">
        <f t="shared" si="2"/>
        <v/>
      </c>
      <c r="N25" s="18" t="str">
        <f t="shared" si="3"/>
        <v/>
      </c>
      <c r="O25" s="18" t="str">
        <f t="shared" si="4"/>
        <v/>
      </c>
      <c r="P25" s="18" t="str">
        <f t="shared" si="5"/>
        <v>ไม่ผ่าน</v>
      </c>
    </row>
    <row r="26" spans="1:16" ht="20.25" x14ac:dyDescent="0.2">
      <c r="A26" s="19">
        <v>19</v>
      </c>
      <c r="B26" s="92" t="s">
        <v>573</v>
      </c>
      <c r="C26" s="93" t="s">
        <v>314</v>
      </c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18" t="str">
        <f t="shared" si="1"/>
        <v>/</v>
      </c>
      <c r="M26" s="18" t="str">
        <f t="shared" si="2"/>
        <v/>
      </c>
      <c r="N26" s="18" t="str">
        <f t="shared" si="3"/>
        <v/>
      </c>
      <c r="O26" s="18" t="str">
        <f t="shared" si="4"/>
        <v/>
      </c>
      <c r="P26" s="18" t="str">
        <f t="shared" si="5"/>
        <v>ไม่ผ่าน</v>
      </c>
    </row>
    <row r="27" spans="1:16" ht="20.25" x14ac:dyDescent="0.2">
      <c r="A27" s="19">
        <v>20</v>
      </c>
      <c r="B27" s="92" t="s">
        <v>574</v>
      </c>
      <c r="C27" s="93" t="s">
        <v>513</v>
      </c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18" t="str">
        <f t="shared" si="1"/>
        <v>/</v>
      </c>
      <c r="M27" s="18" t="str">
        <f t="shared" si="2"/>
        <v/>
      </c>
      <c r="N27" s="18" t="str">
        <f t="shared" si="3"/>
        <v/>
      </c>
      <c r="O27" s="18" t="str">
        <f t="shared" si="4"/>
        <v/>
      </c>
      <c r="P27" s="18" t="str">
        <f t="shared" si="5"/>
        <v>ไม่ผ่าน</v>
      </c>
    </row>
    <row r="28" spans="1:16" ht="20.25" x14ac:dyDescent="0.2">
      <c r="A28" s="19">
        <v>21</v>
      </c>
      <c r="B28" s="92" t="s">
        <v>575</v>
      </c>
      <c r="C28" s="93" t="s">
        <v>576</v>
      </c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18" t="str">
        <f t="shared" si="1"/>
        <v>/</v>
      </c>
      <c r="M28" s="18" t="str">
        <f t="shared" si="2"/>
        <v/>
      </c>
      <c r="N28" s="18" t="str">
        <f t="shared" si="3"/>
        <v/>
      </c>
      <c r="O28" s="18" t="str">
        <f t="shared" si="4"/>
        <v/>
      </c>
      <c r="P28" s="18" t="str">
        <f t="shared" si="5"/>
        <v>ไม่ผ่าน</v>
      </c>
    </row>
    <row r="29" spans="1:16" ht="20.25" x14ac:dyDescent="0.2">
      <c r="A29" s="19">
        <v>22</v>
      </c>
      <c r="B29" s="92" t="s">
        <v>716</v>
      </c>
      <c r="C29" s="93" t="s">
        <v>577</v>
      </c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18" t="str">
        <f t="shared" si="1"/>
        <v>/</v>
      </c>
      <c r="M29" s="18" t="str">
        <f t="shared" si="2"/>
        <v/>
      </c>
      <c r="N29" s="18" t="str">
        <f t="shared" si="3"/>
        <v/>
      </c>
      <c r="O29" s="18" t="str">
        <f t="shared" si="4"/>
        <v/>
      </c>
      <c r="P29" s="18" t="str">
        <f t="shared" si="5"/>
        <v>ไม่ผ่าน</v>
      </c>
    </row>
    <row r="30" spans="1:16" ht="20.25" x14ac:dyDescent="0.2">
      <c r="A30" s="19">
        <v>23</v>
      </c>
      <c r="B30" s="96" t="s">
        <v>578</v>
      </c>
      <c r="C30" s="97" t="s">
        <v>40</v>
      </c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18" t="str">
        <f t="shared" si="1"/>
        <v>/</v>
      </c>
      <c r="M30" s="18" t="str">
        <f t="shared" si="2"/>
        <v/>
      </c>
      <c r="N30" s="18" t="str">
        <f t="shared" si="3"/>
        <v/>
      </c>
      <c r="O30" s="18" t="str">
        <f t="shared" si="4"/>
        <v/>
      </c>
      <c r="P30" s="18" t="str">
        <f t="shared" si="5"/>
        <v>ไม่ผ่าน</v>
      </c>
    </row>
    <row r="31" spans="1:16" ht="20.25" x14ac:dyDescent="0.2">
      <c r="A31" s="19">
        <v>24</v>
      </c>
      <c r="B31" s="94" t="s">
        <v>579</v>
      </c>
      <c r="C31" s="95" t="s">
        <v>580</v>
      </c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18" t="str">
        <f t="shared" si="1"/>
        <v>/</v>
      </c>
      <c r="M31" s="18" t="str">
        <f t="shared" si="2"/>
        <v/>
      </c>
      <c r="N31" s="18" t="str">
        <f t="shared" si="3"/>
        <v/>
      </c>
      <c r="O31" s="18" t="str">
        <f t="shared" si="4"/>
        <v/>
      </c>
      <c r="P31" s="18" t="str">
        <f t="shared" si="5"/>
        <v>ไม่ผ่าน</v>
      </c>
    </row>
    <row r="32" spans="1:16" ht="20.25" x14ac:dyDescent="0.2">
      <c r="A32" s="19">
        <v>25</v>
      </c>
      <c r="B32" s="94" t="s">
        <v>52</v>
      </c>
      <c r="C32" s="95" t="s">
        <v>581</v>
      </c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18" t="str">
        <f t="shared" si="1"/>
        <v>/</v>
      </c>
      <c r="M32" s="18" t="str">
        <f t="shared" si="2"/>
        <v/>
      </c>
      <c r="N32" s="18" t="str">
        <f t="shared" si="3"/>
        <v/>
      </c>
      <c r="O32" s="18" t="str">
        <f t="shared" si="4"/>
        <v/>
      </c>
      <c r="P32" s="18" t="str">
        <f t="shared" si="5"/>
        <v>ไม่ผ่าน</v>
      </c>
    </row>
    <row r="33" spans="1:16" ht="20.25" x14ac:dyDescent="0.2">
      <c r="A33" s="19">
        <v>26</v>
      </c>
      <c r="B33" s="94" t="s">
        <v>582</v>
      </c>
      <c r="C33" s="95" t="s">
        <v>583</v>
      </c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18" t="str">
        <f t="shared" si="1"/>
        <v>/</v>
      </c>
      <c r="M33" s="18" t="str">
        <f t="shared" si="2"/>
        <v/>
      </c>
      <c r="N33" s="18" t="str">
        <f t="shared" si="3"/>
        <v/>
      </c>
      <c r="O33" s="18" t="str">
        <f t="shared" si="4"/>
        <v/>
      </c>
      <c r="P33" s="18" t="str">
        <f t="shared" si="5"/>
        <v>ไม่ผ่าน</v>
      </c>
    </row>
    <row r="34" spans="1:16" ht="20.25" x14ac:dyDescent="0.2">
      <c r="A34" s="19">
        <v>27</v>
      </c>
      <c r="B34" s="94" t="s">
        <v>584</v>
      </c>
      <c r="C34" s="95" t="s">
        <v>585</v>
      </c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18" t="str">
        <f t="shared" si="1"/>
        <v>/</v>
      </c>
      <c r="M34" s="18" t="str">
        <f t="shared" si="2"/>
        <v/>
      </c>
      <c r="N34" s="18" t="str">
        <f t="shared" si="3"/>
        <v/>
      </c>
      <c r="O34" s="18" t="str">
        <f t="shared" si="4"/>
        <v/>
      </c>
      <c r="P34" s="18" t="str">
        <f t="shared" si="5"/>
        <v>ไม่ผ่าน</v>
      </c>
    </row>
    <row r="35" spans="1:16" ht="20.25" x14ac:dyDescent="0.2">
      <c r="A35" s="19">
        <v>28</v>
      </c>
      <c r="B35" s="94" t="s">
        <v>586</v>
      </c>
      <c r="C35" s="95" t="s">
        <v>587</v>
      </c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18" t="str">
        <f t="shared" si="1"/>
        <v>/</v>
      </c>
      <c r="M35" s="18" t="str">
        <f t="shared" si="2"/>
        <v/>
      </c>
      <c r="N35" s="18" t="str">
        <f t="shared" si="3"/>
        <v/>
      </c>
      <c r="O35" s="18" t="str">
        <f t="shared" si="4"/>
        <v/>
      </c>
      <c r="P35" s="18" t="str">
        <f t="shared" si="5"/>
        <v>ไม่ผ่าน</v>
      </c>
    </row>
    <row r="36" spans="1:16" ht="20.25" x14ac:dyDescent="0.2">
      <c r="A36" s="19">
        <v>29</v>
      </c>
      <c r="B36" s="94" t="s">
        <v>588</v>
      </c>
      <c r="C36" s="95" t="s">
        <v>589</v>
      </c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18" t="str">
        <f t="shared" si="1"/>
        <v>/</v>
      </c>
      <c r="M36" s="18" t="str">
        <f t="shared" si="2"/>
        <v/>
      </c>
      <c r="N36" s="18" t="str">
        <f t="shared" si="3"/>
        <v/>
      </c>
      <c r="O36" s="18" t="str">
        <f t="shared" si="4"/>
        <v/>
      </c>
      <c r="P36" s="18" t="str">
        <f t="shared" si="5"/>
        <v>ไม่ผ่าน</v>
      </c>
    </row>
    <row r="37" spans="1:16" ht="20.25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 t="s">
        <v>20</v>
      </c>
      <c r="O37" s="28"/>
      <c r="P37" s="2">
        <f>COUNTIF(P8:P36,"ผ่าน")</f>
        <v>0</v>
      </c>
    </row>
    <row r="38" spans="1:16" ht="20.25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 t="s">
        <v>21</v>
      </c>
      <c r="O38" s="28"/>
      <c r="P38" s="2">
        <f>COUNTIF(P8:P36,"ไม่ผ่าน")</f>
        <v>29</v>
      </c>
    </row>
    <row r="39" spans="1:16" ht="20.2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3"/>
    </row>
    <row r="40" spans="1:16" ht="20.25" x14ac:dyDescent="0.2">
      <c r="A40" s="31" t="s">
        <v>22</v>
      </c>
      <c r="B40" s="31"/>
      <c r="C40" s="31"/>
      <c r="D40" s="31"/>
      <c r="E40" s="31"/>
      <c r="F40" s="6"/>
      <c r="G40" s="6"/>
      <c r="H40" s="6"/>
      <c r="I40" s="6"/>
      <c r="J40" s="6"/>
      <c r="K40" s="6"/>
      <c r="L40" s="6"/>
      <c r="M40" s="6"/>
      <c r="N40" s="6"/>
      <c r="O40" s="6"/>
      <c r="P40" s="3"/>
    </row>
    <row r="41" spans="1:16" ht="20.25" x14ac:dyDescent="0.25">
      <c r="A41" s="6"/>
      <c r="B41" s="6"/>
      <c r="C41" s="6"/>
      <c r="D41" s="6"/>
      <c r="E41" s="7"/>
      <c r="F41" s="8" t="s">
        <v>98</v>
      </c>
      <c r="G41" s="7"/>
      <c r="H41" s="6"/>
      <c r="I41" s="6"/>
      <c r="J41" s="6"/>
      <c r="K41" s="6"/>
      <c r="L41" s="7"/>
      <c r="M41" s="6"/>
      <c r="N41" s="6"/>
      <c r="O41" s="6"/>
      <c r="P41" s="3"/>
    </row>
    <row r="42" spans="1:16" ht="20.25" x14ac:dyDescent="0.25">
      <c r="A42" s="6"/>
      <c r="B42" s="6"/>
      <c r="C42" s="6"/>
      <c r="D42" s="6"/>
      <c r="E42" s="7"/>
      <c r="F42" s="8" t="s">
        <v>99</v>
      </c>
      <c r="G42" s="7"/>
      <c r="H42" s="6"/>
      <c r="I42" s="6"/>
      <c r="J42" s="6"/>
      <c r="K42" s="6"/>
      <c r="L42" s="6"/>
      <c r="M42" s="6"/>
      <c r="N42" s="6"/>
      <c r="O42" s="6"/>
      <c r="P42" s="3"/>
    </row>
    <row r="43" spans="1:16" ht="20.25" x14ac:dyDescent="0.25">
      <c r="A43" s="6"/>
      <c r="B43" s="6"/>
      <c r="C43" s="6"/>
      <c r="D43" s="6"/>
      <c r="E43" s="7"/>
      <c r="F43" s="8" t="s">
        <v>97</v>
      </c>
      <c r="G43" s="7"/>
      <c r="H43" s="6"/>
      <c r="I43" s="6"/>
      <c r="J43" s="6"/>
      <c r="K43" s="6"/>
      <c r="L43" s="6"/>
      <c r="M43" s="6"/>
      <c r="N43" s="6"/>
      <c r="O43" s="6"/>
      <c r="P43" s="3"/>
    </row>
    <row r="44" spans="1:16" ht="20.25" x14ac:dyDescent="0.25">
      <c r="A44" s="6"/>
      <c r="B44" s="6"/>
      <c r="C44" s="6"/>
      <c r="D44" s="6"/>
      <c r="E44" s="7"/>
      <c r="F44" s="8"/>
      <c r="G44" s="7"/>
      <c r="H44" s="6"/>
      <c r="I44" s="6"/>
      <c r="J44" s="6"/>
      <c r="K44" s="6"/>
      <c r="L44" s="6"/>
      <c r="M44" s="6"/>
      <c r="N44" s="6"/>
      <c r="O44" s="6"/>
      <c r="P44" s="3"/>
    </row>
    <row r="45" spans="1:16" ht="20.25" x14ac:dyDescent="0.3">
      <c r="A45" s="33" t="s">
        <v>23</v>
      </c>
      <c r="B45" s="34"/>
      <c r="C45" s="21" t="s">
        <v>29</v>
      </c>
      <c r="D45" s="32" t="s">
        <v>24</v>
      </c>
      <c r="E45" s="32"/>
      <c r="F45" s="32"/>
      <c r="G45" s="32" t="s">
        <v>25</v>
      </c>
      <c r="H45" s="32"/>
      <c r="I45" s="32"/>
      <c r="J45" s="10"/>
      <c r="K45" s="10"/>
      <c r="L45" s="10"/>
      <c r="M45" s="10"/>
      <c r="N45" s="10"/>
      <c r="O45" s="10"/>
      <c r="P45" s="4"/>
    </row>
    <row r="46" spans="1:16" ht="20.25" x14ac:dyDescent="0.3">
      <c r="A46" s="35"/>
      <c r="B46" s="36"/>
      <c r="C46" s="19" t="s">
        <v>30</v>
      </c>
      <c r="D46" s="30" t="s">
        <v>26</v>
      </c>
      <c r="E46" s="30"/>
      <c r="F46" s="30"/>
      <c r="G46" s="30">
        <f>COUNTIF(L8:L36,"/")</f>
        <v>29</v>
      </c>
      <c r="H46" s="30"/>
      <c r="I46" s="30"/>
      <c r="J46" s="10"/>
      <c r="K46" s="10"/>
      <c r="L46" s="10"/>
      <c r="M46" s="10"/>
      <c r="N46" s="10"/>
      <c r="O46" s="10"/>
      <c r="P46" s="4"/>
    </row>
    <row r="47" spans="1:16" ht="20.25" x14ac:dyDescent="0.3">
      <c r="A47" s="35"/>
      <c r="B47" s="36"/>
      <c r="C47" s="19" t="s">
        <v>31</v>
      </c>
      <c r="D47" s="30" t="s">
        <v>27</v>
      </c>
      <c r="E47" s="30"/>
      <c r="F47" s="30"/>
      <c r="G47" s="30">
        <f>COUNTIF(M8:M36,"/")</f>
        <v>0</v>
      </c>
      <c r="H47" s="30"/>
      <c r="I47" s="30"/>
      <c r="J47" s="10"/>
      <c r="K47" s="10"/>
      <c r="L47" s="10"/>
      <c r="M47" s="10"/>
      <c r="N47" s="10"/>
      <c r="O47" s="10"/>
      <c r="P47" s="4"/>
    </row>
    <row r="48" spans="1:16" ht="20.25" x14ac:dyDescent="0.3">
      <c r="A48" s="35"/>
      <c r="B48" s="36"/>
      <c r="C48" s="19" t="s">
        <v>32</v>
      </c>
      <c r="D48" s="30" t="s">
        <v>28</v>
      </c>
      <c r="E48" s="30"/>
      <c r="F48" s="30"/>
      <c r="G48" s="30">
        <f>COUNTIF(N8:N36,"/")</f>
        <v>0</v>
      </c>
      <c r="H48" s="30"/>
      <c r="I48" s="30"/>
      <c r="J48" s="10"/>
      <c r="K48" s="10"/>
      <c r="L48" s="10"/>
      <c r="M48" s="10"/>
      <c r="N48" s="10"/>
      <c r="O48" s="10"/>
      <c r="P48" s="4"/>
    </row>
    <row r="49" spans="1:16" ht="20.25" x14ac:dyDescent="0.3">
      <c r="A49" s="37"/>
      <c r="B49" s="38"/>
      <c r="C49" s="19" t="s">
        <v>33</v>
      </c>
      <c r="D49" s="30" t="s">
        <v>57</v>
      </c>
      <c r="E49" s="30"/>
      <c r="F49" s="30"/>
      <c r="G49" s="30">
        <f>COUNTIF(O8:O36,"/")</f>
        <v>0</v>
      </c>
      <c r="H49" s="30"/>
      <c r="I49" s="30"/>
      <c r="J49" s="10"/>
      <c r="K49" s="10"/>
      <c r="L49" s="10"/>
      <c r="M49" s="10"/>
      <c r="N49" s="10"/>
      <c r="O49" s="10"/>
      <c r="P49" s="4"/>
    </row>
    <row r="50" spans="1:16" ht="19.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6" ht="19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6" ht="19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34">
    <mergeCell ref="A40:E40"/>
    <mergeCell ref="A45:B49"/>
    <mergeCell ref="D45:F45"/>
    <mergeCell ref="G45:I45"/>
    <mergeCell ref="D46:F46"/>
    <mergeCell ref="G46:I46"/>
    <mergeCell ref="D47:F47"/>
    <mergeCell ref="G47:I47"/>
    <mergeCell ref="D48:F48"/>
    <mergeCell ref="G48:I48"/>
    <mergeCell ref="D49:F49"/>
    <mergeCell ref="G49:I49"/>
    <mergeCell ref="N37:O37"/>
    <mergeCell ref="H6:H7"/>
    <mergeCell ref="I6:I7"/>
    <mergeCell ref="J6:J7"/>
    <mergeCell ref="A37:M38"/>
    <mergeCell ref="N38:O38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E6:E7"/>
    <mergeCell ref="F6:F7"/>
    <mergeCell ref="G6:G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2019-12-31T04:16:00Z</cp:lastPrinted>
  <dcterms:created xsi:type="dcterms:W3CDTF">2019-12-31T03:10:46Z</dcterms:created>
  <dcterms:modified xsi:type="dcterms:W3CDTF">2022-01-20T01:55:29Z</dcterms:modified>
</cp:coreProperties>
</file>