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30" yWindow="1530" windowWidth="13815" windowHeight="10755" tabRatio="813" activeTab="10"/>
  </bookViews>
  <sheets>
    <sheet name="ห้อง1" sheetId="133" r:id="rId1"/>
    <sheet name="ห้อง2" sheetId="147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46" r:id="rId11"/>
  </sheets>
  <definedNames>
    <definedName name="_xlnm._FilterDatabase" localSheetId="0" hidden="1">ห้อง1!$B$7:$C$37</definedName>
    <definedName name="_xlnm._FilterDatabase" localSheetId="9" hidden="1">ห้อง10!$B$7:$C$30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ห้อง5!$B$7:$C$13</definedName>
    <definedName name="_xlnm._FilterDatabase" localSheetId="5" hidden="1">ห้อง6!$B$7:$C$29</definedName>
    <definedName name="_xlnm._FilterDatabase" localSheetId="6" hidden="1">ห้อง7!$B$7:$C$36</definedName>
    <definedName name="_xlnm._FilterDatabase" localSheetId="7" hidden="1">ห้อง8!$B$7:$C$18</definedName>
    <definedName name="_xlnm._FilterDatabase" localSheetId="8" hidden="1">ห้อง9!$B$7:$C$36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E28" i="146" l="1"/>
  <c r="F28" i="146"/>
  <c r="G28" i="146"/>
  <c r="H28" i="146"/>
  <c r="I28" i="146"/>
  <c r="E29" i="146"/>
  <c r="F29" i="146"/>
  <c r="G29" i="146"/>
  <c r="H29" i="146"/>
  <c r="I29" i="146"/>
  <c r="E30" i="146"/>
  <c r="F30" i="146"/>
  <c r="G30" i="146"/>
  <c r="H30" i="146"/>
  <c r="I30" i="146"/>
  <c r="E31" i="146"/>
  <c r="F31" i="146"/>
  <c r="G31" i="146"/>
  <c r="H31" i="146"/>
  <c r="I31" i="146"/>
  <c r="E32" i="146"/>
  <c r="F32" i="146"/>
  <c r="G32" i="146"/>
  <c r="H32" i="146"/>
  <c r="I32" i="146"/>
  <c r="E33" i="146"/>
  <c r="F33" i="146"/>
  <c r="G33" i="146"/>
  <c r="H33" i="146"/>
  <c r="I33" i="146"/>
  <c r="E34" i="146"/>
  <c r="F34" i="146"/>
  <c r="G34" i="146"/>
  <c r="H34" i="146"/>
  <c r="I34" i="146"/>
  <c r="E35" i="146"/>
  <c r="F35" i="146"/>
  <c r="G35" i="146"/>
  <c r="H35" i="146"/>
  <c r="I35" i="146"/>
  <c r="E49" i="144"/>
  <c r="F49" i="144"/>
  <c r="G49" i="144"/>
  <c r="H49" i="144"/>
  <c r="I49" i="144"/>
  <c r="E50" i="144"/>
  <c r="F50" i="144"/>
  <c r="G50" i="144"/>
  <c r="H50" i="144"/>
  <c r="I50" i="144"/>
  <c r="E51" i="144"/>
  <c r="F51" i="144"/>
  <c r="G51" i="144"/>
  <c r="H51" i="144"/>
  <c r="I51" i="144"/>
  <c r="E9" i="145" l="1"/>
  <c r="F9" i="145"/>
  <c r="G9" i="145"/>
  <c r="H9" i="145"/>
  <c r="I9" i="145"/>
  <c r="E10" i="145"/>
  <c r="F10" i="145"/>
  <c r="G10" i="145"/>
  <c r="H10" i="145"/>
  <c r="I10" i="145"/>
  <c r="E11" i="145"/>
  <c r="F11" i="145"/>
  <c r="G11" i="145"/>
  <c r="H11" i="145"/>
  <c r="I11" i="145"/>
  <c r="E12" i="145"/>
  <c r="F12" i="145"/>
  <c r="G12" i="145"/>
  <c r="H12" i="145"/>
  <c r="I12" i="145"/>
  <c r="E13" i="145"/>
  <c r="F13" i="145"/>
  <c r="G13" i="145"/>
  <c r="H13" i="145"/>
  <c r="I13" i="145"/>
  <c r="E24" i="141"/>
  <c r="F24" i="141"/>
  <c r="G24" i="141"/>
  <c r="H24" i="141"/>
  <c r="I24" i="141"/>
  <c r="E25" i="141"/>
  <c r="F25" i="141"/>
  <c r="G25" i="141"/>
  <c r="H25" i="141"/>
  <c r="I25" i="141"/>
  <c r="E26" i="141"/>
  <c r="F26" i="141"/>
  <c r="G26" i="141"/>
  <c r="H26" i="141"/>
  <c r="I26" i="141"/>
  <c r="E27" i="141"/>
  <c r="F27" i="141"/>
  <c r="G27" i="141"/>
  <c r="H27" i="141"/>
  <c r="I27" i="141"/>
  <c r="E28" i="141"/>
  <c r="F28" i="141"/>
  <c r="G28" i="141"/>
  <c r="H28" i="141"/>
  <c r="I28" i="141"/>
  <c r="E29" i="141"/>
  <c r="F29" i="141"/>
  <c r="G29" i="141"/>
  <c r="H29" i="141"/>
  <c r="I29" i="141"/>
  <c r="E30" i="141"/>
  <c r="F30" i="141"/>
  <c r="G30" i="141"/>
  <c r="H30" i="141"/>
  <c r="I30" i="141"/>
  <c r="E31" i="141"/>
  <c r="F31" i="141"/>
  <c r="G31" i="141"/>
  <c r="H31" i="141"/>
  <c r="I31" i="141"/>
  <c r="E32" i="141"/>
  <c r="F32" i="141"/>
  <c r="G32" i="141"/>
  <c r="H32" i="141"/>
  <c r="I32" i="141"/>
  <c r="E33" i="141"/>
  <c r="F33" i="141"/>
  <c r="G33" i="141"/>
  <c r="H33" i="141"/>
  <c r="I33" i="141"/>
  <c r="E34" i="141"/>
  <c r="F34" i="141"/>
  <c r="G34" i="141"/>
  <c r="H34" i="141"/>
  <c r="I34" i="141"/>
  <c r="E35" i="141"/>
  <c r="F35" i="141"/>
  <c r="G35" i="141"/>
  <c r="H35" i="141"/>
  <c r="I35" i="141"/>
  <c r="E36" i="141"/>
  <c r="F36" i="141"/>
  <c r="G36" i="141"/>
  <c r="H36" i="141"/>
  <c r="I36" i="141"/>
  <c r="E37" i="141"/>
  <c r="F37" i="141"/>
  <c r="G37" i="141"/>
  <c r="H37" i="141"/>
  <c r="I37" i="141"/>
  <c r="E38" i="141"/>
  <c r="F38" i="141"/>
  <c r="G38" i="141"/>
  <c r="H38" i="141"/>
  <c r="I38" i="141"/>
  <c r="E39" i="141"/>
  <c r="F39" i="141"/>
  <c r="G39" i="141"/>
  <c r="H39" i="141"/>
  <c r="I39" i="141"/>
  <c r="E40" i="141"/>
  <c r="F40" i="141"/>
  <c r="G40" i="141"/>
  <c r="H40" i="141"/>
  <c r="I40" i="141"/>
  <c r="E41" i="141"/>
  <c r="F41" i="141"/>
  <c r="G41" i="141"/>
  <c r="H41" i="141"/>
  <c r="I41" i="141"/>
  <c r="E42" i="141"/>
  <c r="F42" i="141"/>
  <c r="G42" i="141"/>
  <c r="H42" i="141"/>
  <c r="I42" i="141"/>
  <c r="E43" i="141"/>
  <c r="F43" i="141"/>
  <c r="G43" i="141"/>
  <c r="H43" i="141"/>
  <c r="I43" i="141"/>
  <c r="E44" i="141"/>
  <c r="F44" i="141"/>
  <c r="G44" i="141"/>
  <c r="H44" i="141"/>
  <c r="I44" i="141"/>
  <c r="E45" i="141"/>
  <c r="F45" i="141"/>
  <c r="G45" i="141"/>
  <c r="H45" i="141"/>
  <c r="I45" i="141"/>
  <c r="E9" i="142"/>
  <c r="F9" i="142"/>
  <c r="G9" i="142"/>
  <c r="H9" i="142"/>
  <c r="I9" i="142"/>
  <c r="E10" i="142"/>
  <c r="F10" i="142"/>
  <c r="G10" i="142"/>
  <c r="H10" i="142"/>
  <c r="I10" i="142"/>
  <c r="E11" i="142"/>
  <c r="F11" i="142"/>
  <c r="G11" i="142"/>
  <c r="H11" i="142"/>
  <c r="I11" i="142"/>
  <c r="E12" i="142"/>
  <c r="F12" i="142"/>
  <c r="G12" i="142"/>
  <c r="H12" i="142"/>
  <c r="I12" i="142"/>
  <c r="E13" i="142"/>
  <c r="F13" i="142"/>
  <c r="G13" i="142"/>
  <c r="H13" i="142"/>
  <c r="I13" i="142"/>
  <c r="E14" i="142"/>
  <c r="F14" i="142"/>
  <c r="G14" i="142"/>
  <c r="H14" i="142"/>
  <c r="I14" i="142"/>
  <c r="E15" i="142"/>
  <c r="F15" i="142"/>
  <c r="G15" i="142"/>
  <c r="H15" i="142"/>
  <c r="I15" i="142"/>
  <c r="E16" i="142"/>
  <c r="F16" i="142"/>
  <c r="G16" i="142"/>
  <c r="H16" i="142"/>
  <c r="I16" i="142"/>
  <c r="E17" i="142"/>
  <c r="F17" i="142"/>
  <c r="G17" i="142"/>
  <c r="H17" i="142"/>
  <c r="I17" i="142"/>
  <c r="E18" i="142"/>
  <c r="F18" i="142"/>
  <c r="G18" i="142"/>
  <c r="H18" i="142"/>
  <c r="I18" i="142"/>
  <c r="E9" i="137"/>
  <c r="F9" i="137"/>
  <c r="G9" i="137"/>
  <c r="H9" i="137"/>
  <c r="I9" i="137"/>
  <c r="E10" i="137"/>
  <c r="F10" i="137"/>
  <c r="G10" i="137"/>
  <c r="H10" i="137"/>
  <c r="I10" i="137"/>
  <c r="E11" i="137"/>
  <c r="F11" i="137"/>
  <c r="G11" i="137"/>
  <c r="H11" i="137"/>
  <c r="I11" i="137"/>
  <c r="E12" i="137"/>
  <c r="F12" i="137"/>
  <c r="G12" i="137"/>
  <c r="H12" i="137"/>
  <c r="I12" i="137"/>
  <c r="E13" i="137"/>
  <c r="F13" i="137"/>
  <c r="G13" i="137"/>
  <c r="H13" i="137"/>
  <c r="I13" i="137"/>
  <c r="E14" i="137"/>
  <c r="F14" i="137"/>
  <c r="G14" i="137"/>
  <c r="H14" i="137"/>
  <c r="I14" i="137"/>
  <c r="E15" i="137"/>
  <c r="F15" i="137"/>
  <c r="G15" i="137"/>
  <c r="H15" i="137"/>
  <c r="I15" i="137"/>
  <c r="E16" i="137"/>
  <c r="F16" i="137"/>
  <c r="G16" i="137"/>
  <c r="H16" i="137"/>
  <c r="I16" i="137"/>
  <c r="E17" i="137"/>
  <c r="F17" i="137"/>
  <c r="G17" i="137"/>
  <c r="H17" i="137"/>
  <c r="I17" i="137"/>
  <c r="E18" i="137"/>
  <c r="F18" i="137"/>
  <c r="G18" i="137"/>
  <c r="H18" i="137"/>
  <c r="I18" i="137"/>
  <c r="E19" i="137"/>
  <c r="F19" i="137"/>
  <c r="G19" i="137"/>
  <c r="H19" i="137"/>
  <c r="I19" i="137"/>
  <c r="E20" i="137"/>
  <c r="F20" i="137"/>
  <c r="G20" i="137"/>
  <c r="H20" i="137"/>
  <c r="I20" i="137"/>
  <c r="E21" i="137"/>
  <c r="F21" i="137"/>
  <c r="G21" i="137"/>
  <c r="H21" i="137"/>
  <c r="I21" i="137"/>
  <c r="E22" i="137"/>
  <c r="F22" i="137"/>
  <c r="G22" i="137"/>
  <c r="H22" i="137"/>
  <c r="I22" i="137"/>
  <c r="E23" i="137"/>
  <c r="F23" i="137"/>
  <c r="G23" i="137"/>
  <c r="H23" i="137"/>
  <c r="I23" i="137"/>
  <c r="E24" i="137"/>
  <c r="F24" i="137"/>
  <c r="G24" i="137"/>
  <c r="H24" i="137"/>
  <c r="I24" i="137"/>
  <c r="E25" i="137"/>
  <c r="F25" i="137"/>
  <c r="G25" i="137"/>
  <c r="H25" i="137"/>
  <c r="I25" i="137"/>
  <c r="E26" i="137"/>
  <c r="F26" i="137"/>
  <c r="G26" i="137"/>
  <c r="H26" i="137"/>
  <c r="I26" i="137"/>
  <c r="E27" i="137"/>
  <c r="F27" i="137"/>
  <c r="G27" i="137"/>
  <c r="H27" i="137"/>
  <c r="I27" i="137"/>
  <c r="E28" i="137"/>
  <c r="F28" i="137"/>
  <c r="G28" i="137"/>
  <c r="H28" i="137"/>
  <c r="I28" i="137"/>
  <c r="E29" i="137"/>
  <c r="F29" i="137"/>
  <c r="G29" i="137"/>
  <c r="H29" i="137"/>
  <c r="I29" i="137"/>
  <c r="E30" i="137"/>
  <c r="F30" i="137"/>
  <c r="G30" i="137"/>
  <c r="H30" i="137"/>
  <c r="I30" i="137"/>
  <c r="E31" i="137"/>
  <c r="F31" i="137"/>
  <c r="G31" i="137"/>
  <c r="H31" i="137"/>
  <c r="I31" i="137"/>
  <c r="E32" i="137"/>
  <c r="F32" i="137"/>
  <c r="G32" i="137"/>
  <c r="H32" i="137"/>
  <c r="I32" i="137"/>
  <c r="E33" i="137"/>
  <c r="F33" i="137"/>
  <c r="G33" i="137"/>
  <c r="H33" i="137"/>
  <c r="I33" i="137"/>
  <c r="E34" i="137"/>
  <c r="F34" i="137"/>
  <c r="G34" i="137"/>
  <c r="H34" i="137"/>
  <c r="I34" i="137"/>
  <c r="E35" i="137"/>
  <c r="F35" i="137"/>
  <c r="G35" i="137"/>
  <c r="H35" i="137"/>
  <c r="I35" i="137"/>
  <c r="E36" i="137"/>
  <c r="F36" i="137"/>
  <c r="G36" i="137"/>
  <c r="H36" i="137"/>
  <c r="I36" i="137"/>
  <c r="E38" i="138"/>
  <c r="F38" i="138"/>
  <c r="G38" i="138"/>
  <c r="H38" i="138"/>
  <c r="I38" i="138"/>
  <c r="E39" i="138"/>
  <c r="F39" i="138"/>
  <c r="G39" i="138"/>
  <c r="H39" i="138"/>
  <c r="I39" i="138"/>
  <c r="E40" i="138"/>
  <c r="F40" i="138"/>
  <c r="G40" i="138"/>
  <c r="H40" i="138"/>
  <c r="I40" i="138"/>
  <c r="E41" i="138"/>
  <c r="F41" i="138"/>
  <c r="G41" i="138"/>
  <c r="H41" i="138"/>
  <c r="I41" i="138"/>
  <c r="E42" i="138"/>
  <c r="F42" i="138"/>
  <c r="G42" i="138"/>
  <c r="H42" i="138"/>
  <c r="I42" i="138"/>
  <c r="I27" i="146" l="1"/>
  <c r="H27" i="146"/>
  <c r="G27" i="146"/>
  <c r="F27" i="146"/>
  <c r="E27" i="146"/>
  <c r="I26" i="146"/>
  <c r="H26" i="146"/>
  <c r="G26" i="146"/>
  <c r="F26" i="146"/>
  <c r="E26" i="146"/>
  <c r="I25" i="146"/>
  <c r="H25" i="146"/>
  <c r="G25" i="146"/>
  <c r="F25" i="146"/>
  <c r="E25" i="146"/>
  <c r="I24" i="146"/>
  <c r="H24" i="146"/>
  <c r="G24" i="146"/>
  <c r="F24" i="146"/>
  <c r="E24" i="146"/>
  <c r="I23" i="146"/>
  <c r="H23" i="146"/>
  <c r="G23" i="146"/>
  <c r="F23" i="146"/>
  <c r="E23" i="146"/>
  <c r="I22" i="146"/>
  <c r="H22" i="146"/>
  <c r="G22" i="146"/>
  <c r="F22" i="146"/>
  <c r="E22" i="146"/>
  <c r="I21" i="146"/>
  <c r="H21" i="146"/>
  <c r="G21" i="146"/>
  <c r="F21" i="146"/>
  <c r="E21" i="146"/>
  <c r="I20" i="146"/>
  <c r="H20" i="146"/>
  <c r="G20" i="146"/>
  <c r="F20" i="146"/>
  <c r="E20" i="146"/>
  <c r="I19" i="146"/>
  <c r="H19" i="146"/>
  <c r="G19" i="146"/>
  <c r="F19" i="146"/>
  <c r="E19" i="146"/>
  <c r="I18" i="146"/>
  <c r="H18" i="146"/>
  <c r="G18" i="146"/>
  <c r="F18" i="146"/>
  <c r="E18" i="146"/>
  <c r="I17" i="146"/>
  <c r="H17" i="146"/>
  <c r="G17" i="146"/>
  <c r="F17" i="146"/>
  <c r="E17" i="146"/>
  <c r="I16" i="146"/>
  <c r="H16" i="146"/>
  <c r="G16" i="146"/>
  <c r="F16" i="146"/>
  <c r="E16" i="146"/>
  <c r="I15" i="146"/>
  <c r="H15" i="146"/>
  <c r="G15" i="146"/>
  <c r="F15" i="146"/>
  <c r="E15" i="146"/>
  <c r="I14" i="146"/>
  <c r="H14" i="146"/>
  <c r="G14" i="146"/>
  <c r="F14" i="146"/>
  <c r="E14" i="146"/>
  <c r="I13" i="146"/>
  <c r="H13" i="146"/>
  <c r="G13" i="146"/>
  <c r="F13" i="146"/>
  <c r="E13" i="146"/>
  <c r="I12" i="146"/>
  <c r="H12" i="146"/>
  <c r="G12" i="146"/>
  <c r="F12" i="146"/>
  <c r="E12" i="146"/>
  <c r="I11" i="146"/>
  <c r="H11" i="146"/>
  <c r="G11" i="146"/>
  <c r="F11" i="146"/>
  <c r="E11" i="146"/>
  <c r="I10" i="146"/>
  <c r="H10" i="146"/>
  <c r="G10" i="146"/>
  <c r="F10" i="146"/>
  <c r="E10" i="146"/>
  <c r="I9" i="146"/>
  <c r="H9" i="146"/>
  <c r="G9" i="146"/>
  <c r="F9" i="146"/>
  <c r="E9" i="146"/>
  <c r="I8" i="146"/>
  <c r="I37" i="146" s="1"/>
  <c r="H8" i="146"/>
  <c r="G8" i="146"/>
  <c r="F8" i="146"/>
  <c r="E8" i="146"/>
  <c r="G48" i="146" s="1"/>
  <c r="I37" i="138"/>
  <c r="H37" i="138"/>
  <c r="G37" i="138"/>
  <c r="F37" i="138"/>
  <c r="E37" i="138"/>
  <c r="I36" i="138"/>
  <c r="H36" i="138"/>
  <c r="G36" i="138"/>
  <c r="F36" i="138"/>
  <c r="E36" i="138"/>
  <c r="I35" i="138"/>
  <c r="H35" i="138"/>
  <c r="G35" i="138"/>
  <c r="F35" i="138"/>
  <c r="E35" i="138"/>
  <c r="I34" i="138"/>
  <c r="H34" i="138"/>
  <c r="G34" i="138"/>
  <c r="F34" i="138"/>
  <c r="E34" i="138"/>
  <c r="I33" i="138"/>
  <c r="H33" i="138"/>
  <c r="G33" i="138"/>
  <c r="F33" i="138"/>
  <c r="E33" i="138"/>
  <c r="I32" i="138"/>
  <c r="H32" i="138"/>
  <c r="G32" i="138"/>
  <c r="F32" i="138"/>
  <c r="E32" i="138"/>
  <c r="I31" i="138"/>
  <c r="H31" i="138"/>
  <c r="G31" i="138"/>
  <c r="F31" i="138"/>
  <c r="E31" i="138"/>
  <c r="I30" i="138"/>
  <c r="H30" i="138"/>
  <c r="G30" i="138"/>
  <c r="F30" i="138"/>
  <c r="E30" i="138"/>
  <c r="I29" i="138"/>
  <c r="H29" i="138"/>
  <c r="G29" i="138"/>
  <c r="F29" i="138"/>
  <c r="E29" i="138"/>
  <c r="I28" i="138"/>
  <c r="H28" i="138"/>
  <c r="G28" i="138"/>
  <c r="F28" i="138"/>
  <c r="E28" i="138"/>
  <c r="I27" i="138"/>
  <c r="H27" i="138"/>
  <c r="G27" i="138"/>
  <c r="F27" i="138"/>
  <c r="E27" i="138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H8" i="138"/>
  <c r="G8" i="138"/>
  <c r="F8" i="138"/>
  <c r="E8" i="138"/>
  <c r="I8" i="137"/>
  <c r="I38" i="137" s="1"/>
  <c r="H8" i="137"/>
  <c r="G46" i="137" s="1"/>
  <c r="G8" i="137"/>
  <c r="G47" i="137" s="1"/>
  <c r="F8" i="137"/>
  <c r="G48" i="137" s="1"/>
  <c r="E8" i="137"/>
  <c r="G49" i="137" s="1"/>
  <c r="I8" i="142"/>
  <c r="I20" i="142" s="1"/>
  <c r="H8" i="142"/>
  <c r="G8" i="142"/>
  <c r="G29" i="142" s="1"/>
  <c r="F8" i="142"/>
  <c r="E8" i="142"/>
  <c r="G31" i="142" s="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H8" i="141"/>
  <c r="G8" i="141"/>
  <c r="F8" i="141"/>
  <c r="E8" i="141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I46" i="140" s="1"/>
  <c r="H8" i="140"/>
  <c r="G8" i="140"/>
  <c r="F8" i="140"/>
  <c r="E8" i="140"/>
  <c r="G57" i="140" s="1"/>
  <c r="I8" i="145"/>
  <c r="I15" i="145" s="1"/>
  <c r="H8" i="145"/>
  <c r="G8" i="145"/>
  <c r="F8" i="145"/>
  <c r="G25" i="145" s="1"/>
  <c r="E8" i="145"/>
  <c r="G26" i="145" s="1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0" i="139" s="1"/>
  <c r="H8" i="139"/>
  <c r="G58" i="139" s="1"/>
  <c r="G8" i="139"/>
  <c r="G59" i="139" s="1"/>
  <c r="F8" i="139"/>
  <c r="G60" i="139" s="1"/>
  <c r="E8" i="139"/>
  <c r="G61" i="139" s="1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F9" i="144"/>
  <c r="E9" i="144"/>
  <c r="I8" i="144"/>
  <c r="H8" i="144"/>
  <c r="G61" i="144" s="1"/>
  <c r="G8" i="144"/>
  <c r="F8" i="144"/>
  <c r="G63" i="144" s="1"/>
  <c r="E8" i="144"/>
  <c r="G64" i="144" s="1"/>
  <c r="I51" i="147"/>
  <c r="H51" i="147"/>
  <c r="G51" i="147"/>
  <c r="F51" i="147"/>
  <c r="E51" i="147"/>
  <c r="I50" i="147"/>
  <c r="H50" i="147"/>
  <c r="G50" i="147"/>
  <c r="F50" i="147"/>
  <c r="E50" i="147"/>
  <c r="I49" i="147"/>
  <c r="H49" i="147"/>
  <c r="G49" i="147"/>
  <c r="F49" i="147"/>
  <c r="E49" i="147"/>
  <c r="I48" i="147"/>
  <c r="H48" i="147"/>
  <c r="G48" i="147"/>
  <c r="F48" i="147"/>
  <c r="E48" i="147"/>
  <c r="I47" i="147"/>
  <c r="H47" i="147"/>
  <c r="G47" i="147"/>
  <c r="F47" i="147"/>
  <c r="E47" i="147"/>
  <c r="I46" i="147"/>
  <c r="H46" i="147"/>
  <c r="G46" i="147"/>
  <c r="F46" i="147"/>
  <c r="E46" i="147"/>
  <c r="I45" i="147"/>
  <c r="H45" i="147"/>
  <c r="G45" i="147"/>
  <c r="F45" i="147"/>
  <c r="E45" i="147"/>
  <c r="I44" i="147"/>
  <c r="H44" i="147"/>
  <c r="G44" i="147"/>
  <c r="F44" i="147"/>
  <c r="E44" i="147"/>
  <c r="I43" i="147"/>
  <c r="H43" i="147"/>
  <c r="G43" i="147"/>
  <c r="F43" i="147"/>
  <c r="E43" i="147"/>
  <c r="I42" i="147"/>
  <c r="H42" i="147"/>
  <c r="G42" i="147"/>
  <c r="F42" i="147"/>
  <c r="E42" i="147"/>
  <c r="I41" i="147"/>
  <c r="H41" i="147"/>
  <c r="G41" i="147"/>
  <c r="F41" i="147"/>
  <c r="E41" i="147"/>
  <c r="I40" i="147"/>
  <c r="H40" i="147"/>
  <c r="G40" i="147"/>
  <c r="F40" i="147"/>
  <c r="E40" i="147"/>
  <c r="I39" i="147"/>
  <c r="H39" i="147"/>
  <c r="G39" i="147"/>
  <c r="F39" i="147"/>
  <c r="E39" i="147"/>
  <c r="I38" i="147"/>
  <c r="H38" i="147"/>
  <c r="G38" i="147"/>
  <c r="F38" i="147"/>
  <c r="E38" i="147"/>
  <c r="I37" i="147"/>
  <c r="H37" i="147"/>
  <c r="G37" i="147"/>
  <c r="F37" i="147"/>
  <c r="E37" i="147"/>
  <c r="I36" i="147"/>
  <c r="H36" i="147"/>
  <c r="G36" i="147"/>
  <c r="F36" i="147"/>
  <c r="E36" i="147"/>
  <c r="I35" i="147"/>
  <c r="H35" i="147"/>
  <c r="G35" i="147"/>
  <c r="F35" i="147"/>
  <c r="E35" i="147"/>
  <c r="I34" i="147"/>
  <c r="H34" i="147"/>
  <c r="G34" i="147"/>
  <c r="F34" i="147"/>
  <c r="E34" i="147"/>
  <c r="I33" i="147"/>
  <c r="H33" i="147"/>
  <c r="G33" i="147"/>
  <c r="F33" i="147"/>
  <c r="E33" i="147"/>
  <c r="I32" i="147"/>
  <c r="H32" i="147"/>
  <c r="G32" i="147"/>
  <c r="F32" i="147"/>
  <c r="E32" i="147"/>
  <c r="I31" i="147"/>
  <c r="H31" i="147"/>
  <c r="G31" i="147"/>
  <c r="F31" i="147"/>
  <c r="E31" i="147"/>
  <c r="I30" i="147"/>
  <c r="H30" i="147"/>
  <c r="G30" i="147"/>
  <c r="F30" i="147"/>
  <c r="E30" i="147"/>
  <c r="I29" i="147"/>
  <c r="H29" i="147"/>
  <c r="G29" i="147"/>
  <c r="F29" i="147"/>
  <c r="E29" i="147"/>
  <c r="I28" i="147"/>
  <c r="H28" i="147"/>
  <c r="G28" i="147"/>
  <c r="F28" i="147"/>
  <c r="E28" i="147"/>
  <c r="I27" i="147"/>
  <c r="H27" i="147"/>
  <c r="G27" i="147"/>
  <c r="F27" i="147"/>
  <c r="E27" i="147"/>
  <c r="I26" i="147"/>
  <c r="H26" i="147"/>
  <c r="G26" i="147"/>
  <c r="F26" i="147"/>
  <c r="E26" i="147"/>
  <c r="I25" i="147"/>
  <c r="H25" i="147"/>
  <c r="G25" i="147"/>
  <c r="F25" i="147"/>
  <c r="E25" i="147"/>
  <c r="I24" i="147"/>
  <c r="H24" i="147"/>
  <c r="G24" i="147"/>
  <c r="F24" i="147"/>
  <c r="E24" i="147"/>
  <c r="I23" i="147"/>
  <c r="H23" i="147"/>
  <c r="G23" i="147"/>
  <c r="F23" i="147"/>
  <c r="E23" i="147"/>
  <c r="I22" i="147"/>
  <c r="H22" i="147"/>
  <c r="G22" i="147"/>
  <c r="F22" i="147"/>
  <c r="E22" i="147"/>
  <c r="I21" i="147"/>
  <c r="H21" i="147"/>
  <c r="G21" i="147"/>
  <c r="F21" i="147"/>
  <c r="E21" i="147"/>
  <c r="I20" i="147"/>
  <c r="H20" i="147"/>
  <c r="G20" i="147"/>
  <c r="F20" i="147"/>
  <c r="E20" i="147"/>
  <c r="I19" i="147"/>
  <c r="H19" i="147"/>
  <c r="G19" i="147"/>
  <c r="F19" i="147"/>
  <c r="E19" i="147"/>
  <c r="I18" i="147"/>
  <c r="H18" i="147"/>
  <c r="G18" i="147"/>
  <c r="F18" i="147"/>
  <c r="E18" i="147"/>
  <c r="I17" i="147"/>
  <c r="H17" i="147"/>
  <c r="G17" i="147"/>
  <c r="F17" i="147"/>
  <c r="E17" i="147"/>
  <c r="I16" i="147"/>
  <c r="H16" i="147"/>
  <c r="G16" i="147"/>
  <c r="F16" i="147"/>
  <c r="E16" i="147"/>
  <c r="I15" i="147"/>
  <c r="H15" i="147"/>
  <c r="G15" i="147"/>
  <c r="F15" i="147"/>
  <c r="E15" i="147"/>
  <c r="I14" i="147"/>
  <c r="H14" i="147"/>
  <c r="G14" i="147"/>
  <c r="F14" i="147"/>
  <c r="E14" i="147"/>
  <c r="I13" i="147"/>
  <c r="H13" i="147"/>
  <c r="G13" i="147"/>
  <c r="F13" i="147"/>
  <c r="E13" i="147"/>
  <c r="I12" i="147"/>
  <c r="H12" i="147"/>
  <c r="G12" i="147"/>
  <c r="F12" i="147"/>
  <c r="E12" i="147"/>
  <c r="I11" i="147"/>
  <c r="H11" i="147"/>
  <c r="G11" i="147"/>
  <c r="F11" i="147"/>
  <c r="E11" i="147"/>
  <c r="I10" i="147"/>
  <c r="H10" i="147"/>
  <c r="G10" i="147"/>
  <c r="F10" i="147"/>
  <c r="E10" i="147"/>
  <c r="I9" i="147"/>
  <c r="H9" i="147"/>
  <c r="G9" i="147"/>
  <c r="F9" i="147"/>
  <c r="E9" i="147"/>
  <c r="I8" i="147"/>
  <c r="I53" i="147" s="1"/>
  <c r="H8" i="147"/>
  <c r="G61" i="147" s="1"/>
  <c r="G8" i="147"/>
  <c r="G62" i="147" s="1"/>
  <c r="F8" i="147"/>
  <c r="G63" i="147" s="1"/>
  <c r="E8" i="147"/>
  <c r="G64" i="147" s="1"/>
  <c r="G47" i="146" l="1"/>
  <c r="G46" i="146"/>
  <c r="G45" i="146"/>
  <c r="G52" i="138"/>
  <c r="G55" i="141"/>
  <c r="G57" i="141"/>
  <c r="I53" i="144"/>
  <c r="G62" i="144"/>
  <c r="G56" i="141"/>
  <c r="G58" i="141"/>
  <c r="I47" i="141"/>
  <c r="G54" i="138"/>
  <c r="G55" i="138"/>
  <c r="I44" i="138"/>
  <c r="G53" i="138"/>
  <c r="G56" i="140"/>
  <c r="G55" i="140"/>
  <c r="G54" i="140"/>
  <c r="G24" i="145"/>
  <c r="G23" i="145"/>
  <c r="G28" i="142"/>
  <c r="G30" i="142"/>
  <c r="I36" i="146"/>
  <c r="I43" i="138"/>
  <c r="I37" i="137"/>
  <c r="I19" i="142"/>
  <c r="I46" i="141"/>
  <c r="I45" i="140"/>
  <c r="I14" i="145"/>
  <c r="I49" i="139"/>
  <c r="I52" i="144"/>
  <c r="I52" i="147"/>
  <c r="E9" i="133" l="1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E47" i="133"/>
  <c r="F47" i="133"/>
  <c r="G47" i="133"/>
  <c r="H47" i="133"/>
  <c r="I47" i="133"/>
  <c r="I8" i="133"/>
  <c r="I49" i="133" s="1"/>
  <c r="G8" i="133"/>
  <c r="H8" i="133"/>
  <c r="F8" i="133"/>
  <c r="E8" i="133"/>
  <c r="I48" i="133" l="1"/>
  <c r="G60" i="133" l="1"/>
  <c r="G59" i="133"/>
  <c r="G58" i="133"/>
  <c r="G57" i="133"/>
</calcChain>
</file>

<file path=xl/sharedStrings.xml><?xml version="1.0" encoding="utf-8"?>
<sst xmlns="http://schemas.openxmlformats.org/spreadsheetml/2006/main" count="1070" uniqueCount="713">
  <si>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</si>
  <si>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</si>
  <si>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</si>
  <si>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</si>
  <si>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</si>
  <si>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</si>
  <si>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</si>
  <si>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</si>
  <si>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</si>
  <si>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</si>
  <si>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</si>
  <si>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</si>
  <si>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</si>
  <si>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</si>
  <si>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</si>
  <si>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</si>
  <si>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</si>
  <si>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</si>
  <si>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</si>
  <si>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</si>
  <si>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</si>
  <si>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</si>
  <si>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</si>
  <si>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</si>
  <si>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</si>
  <si>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</si>
  <si>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</si>
  <si>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>ลงชื่อ…......................…................. ผู้ประเมิน</t>
  </si>
  <si>
    <t>นายธนวัฒน์</t>
  </si>
  <si>
    <t>นางสาวกมลชนก</t>
  </si>
  <si>
    <t>นางสาวชุติกาญจน์</t>
  </si>
  <si>
    <t>บุญมี</t>
  </si>
  <si>
    <t>นางสาวศิริวรรณ</t>
  </si>
  <si>
    <t>นางสาวเปมิกา</t>
  </si>
  <si>
    <t>นางสาวณัฐพร</t>
  </si>
  <si>
    <t>นางสาวเสาวลักษณ์</t>
  </si>
  <si>
    <t>นายอภิรักษ์</t>
  </si>
  <si>
    <t>นางสาวธิดารัตน์</t>
  </si>
  <si>
    <t>นางสาวกนกวรรณ</t>
  </si>
  <si>
    <t>นายณัฐวุฒิ</t>
  </si>
  <si>
    <t>นางสาวกฤติยา</t>
  </si>
  <si>
    <t>นางสาวนภัสสร</t>
  </si>
  <si>
    <t>นางสาววรรณพร</t>
  </si>
  <si>
    <t>นายพงศธร</t>
  </si>
  <si>
    <t>นายกฤษฎา</t>
  </si>
  <si>
    <t>ซื่อสัตย์</t>
  </si>
  <si>
    <t>น้อยศรี</t>
  </si>
  <si>
    <t>นายนครินทร์</t>
  </si>
  <si>
    <t>นางสาวกัญญาณัฐ</t>
  </si>
  <si>
    <t>นางสาวจุฑามาศ</t>
  </si>
  <si>
    <t>ตำแหน่ง ครู</t>
  </si>
  <si>
    <t xml:space="preserve">            ประเมิน วันที่...................เดือน  ............................พ.ศ. ...................</t>
  </si>
  <si>
    <t>(                        )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</si>
  <si>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</si>
  <si>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</si>
  <si>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</si>
  <si>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</si>
  <si>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</si>
  <si>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</si>
  <si>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</si>
  <si>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</si>
  <si>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</si>
  <si>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</si>
  <si>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</si>
  <si>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อ่อนน้อม</t>
  </si>
  <si>
    <t>นางสาวไพรินทร์</t>
  </si>
  <si>
    <t>เอื้อเฟื้อ</t>
  </si>
  <si>
    <t>ดอนทอง</t>
  </si>
  <si>
    <t>นางสาวปณิดา</t>
  </si>
  <si>
    <t>วงษ์สุวรรณ์</t>
  </si>
  <si>
    <t>เกตุแก้วมณี</t>
  </si>
  <si>
    <t>นายกิตติศักดิ์</t>
  </si>
  <si>
    <t>นายชานนท์</t>
  </si>
  <si>
    <t>นางสาวพนิดา</t>
  </si>
  <si>
    <t>เดชสุภา</t>
  </si>
  <si>
    <t>ผ่องผิว</t>
  </si>
  <si>
    <t>บุญเจริญ</t>
  </si>
  <si>
    <t>เสนาพล</t>
  </si>
  <si>
    <t>นางสาวฐิติวรดา</t>
  </si>
  <si>
    <t>นางสาวณัฐณิชา</t>
  </si>
  <si>
    <t>โพธิ์ศรี</t>
  </si>
  <si>
    <t>คำดวง</t>
  </si>
  <si>
    <t>ปรุงนิยม</t>
  </si>
  <si>
    <t>นางสาวศุภรัตน์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</si>
  <si>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</si>
  <si>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</si>
  <si>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</si>
  <si>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</si>
  <si>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</si>
  <si>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นางสาวปฏิมาภรณ์</t>
  </si>
  <si>
    <t>ลือคำงาม</t>
  </si>
  <si>
    <t>นางสาวสุภาพร</t>
  </si>
  <si>
    <t>จินจู</t>
  </si>
  <si>
    <t>นายธนภัทร</t>
  </si>
  <si>
    <t>นายธเนศพล</t>
  </si>
  <si>
    <t>นายปณิธาน</t>
  </si>
  <si>
    <t>นายธนาธิป</t>
  </si>
  <si>
    <t>นางสาวรุ่งนภา</t>
  </si>
  <si>
    <t>ชาวเวียง</t>
  </si>
  <si>
    <t>แสงตา</t>
  </si>
  <si>
    <t>นายกิตติธัช</t>
  </si>
  <si>
    <t>นายนนทพัทธ์</t>
  </si>
  <si>
    <t>แผ่นผา</t>
  </si>
  <si>
    <t>โอสถานนท์</t>
  </si>
  <si>
    <t>นางสาวธัญชนก</t>
  </si>
  <si>
    <t>นางสาววิภาวี</t>
  </si>
  <si>
    <t>นายรัฐภูมิ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</si>
  <si>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</si>
  <si>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</si>
  <si>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</si>
  <si>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</si>
  <si>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</si>
  <si>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</si>
  <si>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</si>
  <si>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</si>
  <si>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</si>
  <si>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</si>
  <si>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</si>
  <si>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</si>
  <si>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</si>
  <si>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</si>
  <si>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</si>
  <si>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</si>
  <si>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</si>
  <si>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</si>
  <si>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</si>
  <si>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</si>
  <si>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</si>
  <si>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</si>
  <si>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</si>
  <si>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</si>
  <si>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</si>
  <si>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</si>
  <si>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</si>
  <si>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</si>
  <si>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นายศุภกฤต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</si>
  <si>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</si>
  <si>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</si>
  <si>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</si>
  <si>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</si>
  <si>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</si>
  <si>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</si>
  <si>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</si>
  <si>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นางสาวชลลดา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</si>
  <si>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</si>
  <si>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</si>
  <si>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</si>
  <si>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</si>
  <si>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</si>
  <si>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</si>
  <si>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</si>
  <si>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</si>
  <si>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</si>
  <si>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</si>
  <si>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</si>
  <si>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</si>
  <si>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</si>
  <si>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</si>
  <si>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</si>
  <si>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</si>
  <si>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ทองอ่อน</t>
  </si>
  <si>
    <t>นางสาวศุภสุตา</t>
  </si>
  <si>
    <t>เวฬุวรรณ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</si>
  <si>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</si>
  <si>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</si>
  <si>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</si>
  <si>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</si>
  <si>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</si>
  <si>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</si>
  <si>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</si>
  <si>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</si>
  <si>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</si>
  <si>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</si>
  <si>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</si>
  <si>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</si>
  <si>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</si>
  <si>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</si>
  <si>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นางสาวจิราภา</t>
  </si>
  <si>
    <t>กองวิเศษ</t>
  </si>
  <si>
    <t>นางสาวณริศรา</t>
  </si>
  <si>
    <t>ไชยวงษ์</t>
  </si>
  <si>
    <t>กัณฑสิทธิ์</t>
  </si>
  <si>
    <t>นางสาวนริศรา</t>
  </si>
  <si>
    <t>เทพศรี</t>
  </si>
  <si>
    <t>นางสาวพชรวรรณ</t>
  </si>
  <si>
    <t>ธรรมมะ</t>
  </si>
  <si>
    <t>นางสาวภคนันท์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</si>
  <si>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</si>
  <si>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</si>
  <si>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</si>
  <si>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</si>
  <si>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</si>
  <si>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</si>
  <si>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</si>
  <si>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</si>
  <si>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</si>
  <si>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</si>
  <si>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</si>
  <si>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ศรีผ่อง</t>
  </si>
  <si>
    <t>นายคณพศ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</si>
  <si>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</si>
  <si>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</si>
  <si>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</si>
  <si>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</si>
  <si>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</si>
  <si>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</si>
  <si>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</si>
  <si>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</si>
  <si>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นางสาววรนุช</t>
  </si>
  <si>
    <t>หาญจ่า</t>
  </si>
  <si>
    <t>นางสาววัลยา</t>
  </si>
  <si>
    <t>ตันประเสริฐ</t>
  </si>
  <si>
    <t>ศิริมงคล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</si>
  <si>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</si>
  <si>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</si>
  <si>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</si>
  <si>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</si>
  <si>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</si>
  <si>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</si>
  <si>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</si>
  <si>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</si>
  <si>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</si>
  <si>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นางสาวพิมพิศา</t>
  </si>
  <si>
    <t>ศรีเขตต์</t>
  </si>
  <si>
    <t>เม้งศิริ</t>
  </si>
  <si>
    <t>นางสาวศิริบูรณ์</t>
  </si>
  <si>
    <t>โตศิริวราพงศ์</t>
  </si>
  <si>
    <t>นางสาวกันตพิชญ์</t>
  </si>
  <si>
    <t>พุ่มพวง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</si>
  <si>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</si>
  <si>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</si>
  <si>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</si>
  <si>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</si>
  <si>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</si>
  <si>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แพนลา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</si>
  <si>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</si>
  <si>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</si>
  <si>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</si>
  <si>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</si>
  <si>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</si>
  <si>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</si>
  <si>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</si>
  <si>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</si>
  <si>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</si>
  <si>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นางสาวจุฑารัตน์​</t>
  </si>
  <si>
    <t>นางสาวทิพย์ภาพรรณ</t>
  </si>
  <si>
    <t>ศรีผทัย</t>
  </si>
  <si>
    <t>บุญรักษา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</si>
  <si>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</si>
  <si>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</si>
  <si>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</si>
  <si>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</si>
  <si>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</si>
  <si>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</si>
  <si>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</si>
  <si>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</si>
  <si>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</si>
  <si>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</si>
  <si>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</si>
  <si>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</si>
  <si>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</si>
  <si>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</si>
  <si>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</si>
  <si>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</si>
  <si>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บัวทอง</t>
  </si>
  <si>
    <t>นายวโรดม</t>
  </si>
  <si>
    <t>ตันวีระ</t>
  </si>
  <si>
    <t>นายชัยภัทร</t>
  </si>
  <si>
    <t>ชมภู</t>
  </si>
  <si>
    <t>นายสุรศักดิ์</t>
  </si>
  <si>
    <t>อินทะ</t>
  </si>
  <si>
    <t xml:space="preserve">นายธนากร 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</si>
  <si>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</si>
  <si>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</si>
  <si>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</si>
  <si>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</si>
  <si>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</si>
  <si>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</si>
  <si>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</si>
  <si>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</si>
  <si>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</si>
  <si>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</si>
  <si>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สีฟุยเดช</t>
  </si>
  <si>
    <t>นายคณิศร</t>
  </si>
  <si>
    <t>ชูศรี</t>
  </si>
  <si>
    <t>นายจิรภัทร</t>
  </si>
  <si>
    <t>สารโชติ</t>
  </si>
  <si>
    <t>ยะระสิทธิ์</t>
  </si>
  <si>
    <t>นายธนพล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</si>
  <si>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</si>
  <si>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</si>
  <si>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</si>
  <si>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</si>
  <si>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</si>
  <si>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</si>
  <si>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ยืนสุข</t>
  </si>
  <si>
    <t>นางสาวนัชญา</t>
  </si>
  <si>
    <t>ศรีภักดี</t>
  </si>
  <si>
    <t>จิตภักดิ</t>
  </si>
  <si>
    <t>นางสาวศิระประภา</t>
  </si>
  <si>
    <t>เครือจันทร์</t>
  </si>
  <si>
    <t>นางสาวจุธามุณี</t>
  </si>
  <si>
    <t>นางสาวณัฏฐ์สินี</t>
  </si>
  <si>
    <t>กรีมั่นทอง</t>
  </si>
  <si>
    <t>จันทรา</t>
  </si>
  <si>
    <t>นางสาวสุชานาถ</t>
  </si>
  <si>
    <t>ต่างแขวง</t>
  </si>
  <si>
    <t>นางสาวณกัญญา</t>
  </si>
  <si>
    <t>แก้วอุดทา</t>
  </si>
  <si>
    <t>นางสาวณัฏฐธิดา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</si>
  <si>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</si>
  <si>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</si>
  <si>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</si>
  <si>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</si>
  <si>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</si>
  <si>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</si>
  <si>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</si>
  <si>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</si>
  <si>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</si>
  <si>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</si>
  <si>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</si>
  <si>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</si>
  <si>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</si>
  <si>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</si>
  <si>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</si>
  <si>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</si>
  <si>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</si>
  <si>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นางสาวปนัดดา</t>
  </si>
  <si>
    <t>สุขสมัคร์</t>
  </si>
  <si>
    <t>นางสาวอินทิรา</t>
  </si>
  <si>
    <t>นางสาวกมลวรรณ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</si>
  <si>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</si>
  <si>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</si>
  <si>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</si>
  <si>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</si>
  <si>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</si>
  <si>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</si>
  <si>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</si>
  <si>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</si>
  <si>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</si>
  <si>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</si>
  <si>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นายณัฐพล</t>
  </si>
  <si>
    <t>อินทรศักดิ์ดา</t>
  </si>
  <si>
    <t>วัฒนพฤกษชาติ</t>
  </si>
  <si>
    <t>นายอภิสิทธิ์</t>
  </si>
  <si>
    <t>นายก้องภพ</t>
  </si>
  <si>
    <t>พลอยแย้ม</t>
  </si>
  <si>
    <t>นายปรัชญา</t>
  </si>
  <si>
    <t>อินทรกวี</t>
  </si>
  <si>
    <t>นายพงศ์พิเชษฐ์</t>
  </si>
  <si>
    <t>เพียรธัญการ</t>
  </si>
  <si>
    <t>นางสาวสุภัสสร</t>
  </si>
  <si>
    <t>คนสันทัด</t>
  </si>
  <si>
    <t>นางสาวชิรากร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</si>
  <si>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</si>
  <si>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</si>
  <si>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</si>
  <si>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</si>
  <si>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</si>
  <si>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</si>
  <si>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</si>
  <si>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</si>
  <si>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</si>
  <si>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</si>
  <si>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</si>
  <si>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</si>
  <si>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</si>
  <si>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</si>
  <si>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</si>
  <si>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นางสาวโกลัญญา</t>
  </si>
  <si>
    <t>ฤกษ์ดี</t>
  </si>
  <si>
    <t>นางสาวชลธิกานตร์</t>
  </si>
  <si>
    <t>กุลรอด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</si>
  <si>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</si>
  <si>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</si>
  <si>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</si>
  <si>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</si>
  <si>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</si>
  <si>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</si>
  <si>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นางสาวศศิชา</t>
  </si>
  <si>
    <t>ศรีสุขา</t>
  </si>
  <si>
    <t>นางสาวชุติมา</t>
  </si>
  <si>
    <t>กัตพงษ์</t>
  </si>
  <si>
    <t>นางสาวสุชาวดี</t>
  </si>
  <si>
    <t>มณีรัตนาศักดิ์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</si>
  <si>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</si>
  <si>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</si>
  <si>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</si>
  <si>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</si>
  <si>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</si>
  <si>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</si>
  <si>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</si>
  <si>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</si>
  <si>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</si>
  <si>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</si>
  <si>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</si>
  <si>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</si>
  <si>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</si>
  <si>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บัวเมือง</t>
  </si>
  <si>
    <t>นางสาวมิลลดา</t>
  </si>
  <si>
    <t>นางสาววรัดดา</t>
  </si>
  <si>
    <t>สังข์เงิน</t>
  </si>
  <si>
    <t>ภิญโญ</t>
  </si>
  <si>
    <t>นางสาวอภิกขณา</t>
  </si>
  <si>
    <t>เมืองงิ้วราย</t>
  </si>
  <si>
    <t>นางสาวภาสิคุณ</t>
  </si>
  <si>
    <t>ปิยคณาพร</t>
  </si>
  <si>
    <t>ชั้นมัธยมศึกษาปีที่5 /4</t>
  </si>
  <si>
    <t>นายวสุธา</t>
  </si>
  <si>
    <t>นาแสวง</t>
  </si>
  <si>
    <t>นายธนศักดิ์</t>
  </si>
  <si>
    <t>ดำดี</t>
  </si>
  <si>
    <t>นายเมฆภัทร</t>
  </si>
  <si>
    <t>อยู่สมศรี</t>
  </si>
  <si>
    <t>ศุขสุนทร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</si>
  <si>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</si>
  <si>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</si>
  <si>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</si>
  <si>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</si>
  <si>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</si>
  <si>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</si>
  <si>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</si>
  <si>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</si>
  <si>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</si>
  <si>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</si>
  <si>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</si>
  <si>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</si>
  <si>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</si>
  <si>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</si>
  <si>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</si>
  <si>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</si>
  <si>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</si>
  <si>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</si>
  <si>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</si>
  <si>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</si>
  <si>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</si>
  <si>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</si>
  <si>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ชนประเสริฐ</t>
  </si>
  <si>
    <t>กรีบาง</t>
  </si>
  <si>
    <t>นายรังสิมันตุ์</t>
  </si>
  <si>
    <t>นายอภิพล</t>
  </si>
  <si>
    <t>ตรีนิตย์</t>
  </si>
  <si>
    <t>นางสาวญาณิกา</t>
  </si>
  <si>
    <t>เครืออนันต์</t>
  </si>
  <si>
    <t>กุลรัตน์</t>
  </si>
  <si>
    <t>นางสาวบุษยมาศ</t>
  </si>
  <si>
    <t>ปิ่นทอง</t>
  </si>
  <si>
    <t>กลิ่นพิพัฒน์</t>
  </si>
  <si>
    <t>นางสาวธมนวรรณ</t>
  </si>
  <si>
    <t>ราชสาลี</t>
  </si>
  <si>
    <t>นางสาวพรพิมล</t>
  </si>
  <si>
    <t>ภู่พงษ์</t>
  </si>
  <si>
    <t>นางสาวศศิธร</t>
  </si>
  <si>
    <t>บุญชู</t>
  </si>
  <si>
    <t>วิจิตร</t>
  </si>
  <si>
    <t xml:space="preserve">นางสาวกลิ่นสุคนธ์ </t>
  </si>
  <si>
    <t>สมบูรณ์</t>
  </si>
  <si>
    <t>เพ็ชร์สังหาร</t>
  </si>
  <si>
    <t>รักษาพล</t>
  </si>
  <si>
    <t>นางสาวณัฐธยาน์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</si>
  <si>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</si>
  <si>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</si>
  <si>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</si>
  <si>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</si>
  <si>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</si>
  <si>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</si>
  <si>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</si>
  <si>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</si>
  <si>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</si>
  <si>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</si>
  <si>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</si>
  <si>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นางสาวชยาภรณ์</t>
  </si>
  <si>
    <t>ชิงชัย</t>
  </si>
  <si>
    <t>นางสาวชลิตา</t>
  </si>
  <si>
    <t>ไกรสิงห์</t>
  </si>
  <si>
    <t>ขาวทั่ว</t>
  </si>
  <si>
    <t>นางสาวปวริศา</t>
  </si>
  <si>
    <t>สุขคำ</t>
  </si>
  <si>
    <t>นางสาวสุนฑริยา</t>
  </si>
  <si>
    <t>ศรีสม​ศักดิ์​</t>
  </si>
  <si>
    <t>ทวีสุข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</si>
  <si>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</si>
  <si>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</si>
  <si>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</si>
  <si>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</si>
  <si>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</si>
  <si>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</si>
  <si>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</si>
  <si>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</si>
  <si>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</si>
  <si>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นายธนพัฒน์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</si>
  <si>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</si>
  <si>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</si>
  <si>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</si>
  <si>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</si>
  <si>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</si>
  <si>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</si>
  <si>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</si>
  <si>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</si>
  <si>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</si>
  <si>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</si>
  <si>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</si>
  <si>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</si>
  <si>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</si>
  <si>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</si>
  <si>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</si>
  <si>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</si>
  <si>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</si>
  <si>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</si>
  <si>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</si>
  <si>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</si>
  <si>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</si>
  <si>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</si>
  <si>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</si>
  <si>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</si>
  <si>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ธนปิตินันท์</t>
  </si>
  <si>
    <t>นางสาวกาญจน์ติมา</t>
  </si>
  <si>
    <t>ศรีพัฒโนทัย</t>
  </si>
  <si>
    <t>นางสาวจตุพร</t>
  </si>
  <si>
    <t>เจริญผล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</si>
  <si>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</si>
  <si>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</si>
  <si>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</si>
  <si>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</si>
  <si>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นางสาวชมพูนุช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</si>
  <si>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</si>
  <si>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</si>
  <si>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</si>
  <si>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</si>
  <si>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</si>
  <si>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</si>
  <si>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</si>
  <si>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</si>
  <si>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</si>
  <si>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นางสาวบัณฑิตา</t>
  </si>
  <si>
    <t>บ้านยาง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</si>
  <si>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</si>
  <si>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</si>
  <si>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</si>
  <si>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</si>
  <si>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</si>
  <si>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</si>
  <si>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</si>
  <si>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นางสาวอภิชญา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</si>
  <si>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</si>
  <si>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</si>
  <si>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</si>
  <si>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</si>
  <si>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</si>
  <si>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</si>
  <si>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</si>
  <si>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</si>
  <si>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</si>
  <si>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t>นายณัฐ​ภูมิ​</t>
  </si>
  <si>
    <t>จึง​ประไพ​</t>
  </si>
  <si>
    <t>นายรัชพงษ์</t>
  </si>
  <si>
    <t>สุวอ</t>
  </si>
  <si>
    <t>นายรัชพล</t>
  </si>
  <si>
    <t>ขุนอินทร์</t>
  </si>
  <si>
    <t>นายสุทธิภัทร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</si>
  <si>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</si>
  <si>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</si>
  <si>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</si>
  <si>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</si>
  <si>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</si>
  <si>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</si>
  <si>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นางสาวพิชชาภา</t>
  </si>
  <si>
    <t>แย้มกลิ่น</t>
  </si>
  <si>
    <t>อยู่เกษม</t>
  </si>
  <si>
    <t>นายธีรภัทร์</t>
  </si>
  <si>
    <t>นายภูมินทร์</t>
  </si>
  <si>
    <t>ดาราย</t>
  </si>
  <si>
    <t>ดาลบิดา</t>
  </si>
  <si>
    <t>คชรินทร์</t>
  </si>
  <si>
    <t>สายัณห์</t>
  </si>
  <si>
    <t>นายจิรศักดิ์</t>
  </si>
  <si>
    <t>แสนสุข</t>
  </si>
  <si>
    <t>นายจิระพงศ์</t>
  </si>
  <si>
    <t>เเสนสุข</t>
  </si>
  <si>
    <t>โทนนุ่ม</t>
  </si>
  <si>
    <t>สืบวงค์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</si>
  <si>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</si>
  <si>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</si>
  <si>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</si>
  <si>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</si>
  <si>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</si>
  <si>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</si>
  <si>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</si>
  <si>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</si>
  <si>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</si>
  <si>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</si>
  <si>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</si>
  <si>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</si>
  <si>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</si>
  <si>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</si>
  <si>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</si>
  <si>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</si>
  <si>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</si>
  <si>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</si>
  <si>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นางสาวสุดารัตย์</t>
  </si>
  <si>
    <t>แย้มปะกาแดง</t>
  </si>
  <si>
    <t>นางสาวรพีภรณ์</t>
  </si>
  <si>
    <t>ตะเภาพงษ์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</si>
  <si>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</si>
  <si>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</si>
  <si>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</si>
  <si>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</si>
  <si>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</si>
  <si>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</si>
  <si>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</si>
  <si>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</si>
  <si>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</si>
  <si>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</si>
  <si>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</si>
  <si>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</si>
  <si>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</si>
  <si>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</si>
  <si>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</si>
  <si>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</si>
  <si>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</si>
  <si>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</si>
  <si>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</si>
  <si>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</si>
  <si>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ขอมดำดิน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</si>
  <si>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</si>
  <si>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</si>
  <si>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</si>
  <si>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</si>
  <si>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</si>
  <si>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</si>
  <si>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</si>
  <si>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</si>
  <si>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</si>
  <si>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</si>
  <si>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</si>
  <si>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</si>
  <si>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นายทศพล</t>
  </si>
  <si>
    <t>นายประเวศน์</t>
  </si>
  <si>
    <t>ม่วงประโคน</t>
  </si>
  <si>
    <t>นายอภิวัฒน์</t>
  </si>
  <si>
    <t>อู่ทอง</t>
  </si>
  <si>
    <t>นายอภิสิทธิ​</t>
  </si>
  <si>
    <t>สุระขัน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</si>
  <si>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</si>
  <si>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</si>
  <si>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</si>
  <si>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</si>
  <si>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</si>
  <si>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</si>
  <si>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</si>
  <si>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</si>
  <si>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t>นายภูษิต​</t>
  </si>
  <si>
    <t>ศรีมงคล​</t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</si>
  <si>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</si>
  <si>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</si>
  <si>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</si>
  <si>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</si>
  <si>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</si>
  <si>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</si>
  <si>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</si>
  <si>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</si>
  <si>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</si>
  <si>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</si>
  <si>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</si>
  <si>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</si>
  <si>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</si>
  <si>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</si>
  <si>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</si>
  <si>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</si>
  <si>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</si>
  <si>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</si>
  <si>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</si>
  <si>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</si>
  <si>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</si>
  <si>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</si>
  <si>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</si>
  <si>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</si>
  <si>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</si>
  <si>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</si>
  <si>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</si>
  <si>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</si>
  <si>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</si>
  <si>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</si>
  <si>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</si>
  <si>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</si>
  <si>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</si>
  <si>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</si>
  <si>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</si>
  <si>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</si>
  <si>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ศรีเมือง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</si>
  <si>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</si>
  <si>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</si>
  <si>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</si>
  <si>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</si>
  <si>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</si>
  <si>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</si>
  <si>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</si>
  <si>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</si>
  <si>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</si>
  <si>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</si>
  <si>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</si>
  <si>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</si>
  <si>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</si>
  <si>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</si>
  <si>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</si>
  <si>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</si>
  <si>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</si>
  <si>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</si>
  <si>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</si>
  <si>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</si>
  <si>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</si>
  <si>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</si>
  <si>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ขันทอง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</si>
</sst>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/>
    <xf numFmtId="187" fontId="6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2" xfId="0" applyFont="1" applyBorder="1" applyAlignment="1">
      <alignment horizontal="center" textRotation="90"/>
    </xf>
    <xf numFmtId="0" fontId="11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5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textRotation="90"/>
    </xf>
    <xf numFmtId="0" fontId="16" fillId="0" borderId="13" xfId="0" applyFont="1" applyBorder="1" applyAlignment="1">
      <alignment horizontal="center" textRotation="90"/>
    </xf>
    <xf numFmtId="0" fontId="16" fillId="0" borderId="5" xfId="0" applyFont="1" applyBorder="1" applyAlignment="1">
      <alignment horizontal="center" textRotation="90"/>
    </xf>
    <xf numFmtId="0" fontId="16" fillId="0" borderId="9" xfId="0" applyFont="1" applyBorder="1" applyAlignment="1">
      <alignment horizontal="center" textRotation="90"/>
    </xf>
    <xf numFmtId="0" fontId="16" fillId="0" borderId="11" xfId="0" applyFont="1" applyBorder="1" applyAlignment="1">
      <alignment horizontal="center" textRotation="90"/>
    </xf>
    <xf numFmtId="0" fontId="16" fillId="0" borderId="14" xfId="0" applyFont="1" applyBorder="1" applyAlignment="1">
      <alignment horizontal="center" textRotation="90"/>
    </xf>
    <xf numFmtId="0" fontId="24" fillId="0" borderId="3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24" fillId="0" borderId="3" xfId="5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12" fillId="2" borderId="3" xfId="5" applyFont="1" applyFill="1" applyBorder="1" applyAlignment="1">
      <alignment horizontal="left" vertical="center"/>
    </xf>
    <xf numFmtId="0" fontId="12" fillId="2" borderId="1" xfId="5" applyFont="1" applyFill="1" applyBorder="1" applyAlignment="1">
      <alignment horizontal="left"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vertical="center" shrinkToFit="1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horizontal="left" vertical="center" shrinkToFit="1"/>
    </xf>
    <xf numFmtId="49" fontId="11" fillId="2" borderId="1" xfId="5" applyNumberFormat="1" applyFont="1" applyFill="1" applyBorder="1" applyAlignment="1">
      <alignment vertical="center" shrinkToFit="1"/>
    </xf>
    <xf numFmtId="0" fontId="24" fillId="2" borderId="1" xfId="5" applyFont="1" applyFill="1" applyBorder="1" applyAlignment="1">
      <alignment vertical="center" shrinkToFit="1"/>
    </xf>
    <xf numFmtId="0" fontId="11" fillId="0" borderId="3" xfId="5" applyFont="1" applyFill="1" applyBorder="1" applyAlignment="1">
      <alignment vertical="center"/>
    </xf>
    <xf numFmtId="49" fontId="11" fillId="0" borderId="1" xfId="5" applyNumberFormat="1" applyFont="1" applyFill="1" applyBorder="1" applyAlignment="1">
      <alignment vertical="center"/>
    </xf>
    <xf numFmtId="0" fontId="24" fillId="0" borderId="3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24" fillId="0" borderId="3" xfId="5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6" fillId="2" borderId="3" xfId="5" applyFont="1" applyFill="1" applyBorder="1" applyAlignment="1">
      <alignment vertical="center"/>
    </xf>
    <xf numFmtId="0" fontId="6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4" fillId="2" borderId="1" xfId="5" applyFont="1" applyFill="1" applyBorder="1" applyAlignment="1">
      <alignment vertical="center"/>
    </xf>
    <xf numFmtId="0" fontId="24" fillId="2" borderId="3" xfId="5" applyFont="1" applyFill="1" applyBorder="1" applyAlignment="1">
      <alignment horizontal="left" vertical="center"/>
    </xf>
    <xf numFmtId="0" fontId="24" fillId="2" borderId="1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vertical="center"/>
    </xf>
    <xf numFmtId="49" fontId="11" fillId="2" borderId="1" xfId="5" applyNumberFormat="1" applyFont="1" applyFill="1" applyBorder="1" applyAlignment="1">
      <alignment vertical="center"/>
    </xf>
    <xf numFmtId="0" fontId="6" fillId="2" borderId="3" xfId="5" applyFont="1" applyFill="1" applyBorder="1" applyAlignment="1">
      <alignment vertical="center"/>
    </xf>
    <xf numFmtId="0" fontId="6" fillId="2" borderId="1" xfId="5" applyFont="1" applyFill="1" applyBorder="1" applyAlignment="1">
      <alignment vertical="center"/>
    </xf>
    <xf numFmtId="0" fontId="6" fillId="2" borderId="3" xfId="5" applyFont="1" applyFill="1" applyBorder="1" applyAlignment="1">
      <alignment horizontal="left" vertical="center"/>
    </xf>
    <xf numFmtId="0" fontId="6" fillId="2" borderId="1" xfId="5" applyFont="1" applyFill="1" applyBorder="1" applyAlignment="1">
      <alignment horizontal="left" vertical="center"/>
    </xf>
    <xf numFmtId="0" fontId="12" fillId="0" borderId="3" xfId="5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/>
    </xf>
  </cellXfs>
  <cellStyles count="10">
    <cellStyle name="Normal" xfId="0" builtinId="0"/>
    <cellStyle name="Normal 2" xfId="4"/>
    <cellStyle name="Normal 3" xfId="2"/>
    <cellStyle name="Normal 3 2" xfId="6"/>
    <cellStyle name="Normal 3 3" xfId="8"/>
    <cellStyle name="Normal 4" xfId="3"/>
    <cellStyle name="Normal 4 2" xfId="7"/>
    <cellStyle name="Normal 4 3" xfId="9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14350" cy="58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52450" cy="605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33" zoomScalePageLayoutView="110" workbookViewId="0">
      <selection activeCell="A48" sqref="A48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  <c r="N1" s="8"/>
    </row>
    <row r="2" spans="1:14" ht="18.75" x14ac:dyDescent="0.3">
      <c r="A2" s="52" t="s">
        <v>107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  <c r="N2" s="8"/>
    </row>
    <row r="3" spans="1:14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4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4" s="6" customFormat="1" ht="86.45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4" s="2" customFormat="1" ht="15" customHeight="1" x14ac:dyDescent="0.2">
      <c r="A8" s="16">
        <v>1</v>
      </c>
      <c r="B8" s="70" t="s">
        <v>117</v>
      </c>
      <c r="C8" s="71" t="s">
        <v>118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x14ac:dyDescent="0.2">
      <c r="A9" s="16">
        <v>2</v>
      </c>
      <c r="B9" s="70" t="s">
        <v>119</v>
      </c>
      <c r="C9" s="71" t="s">
        <v>120</v>
      </c>
      <c r="D9" s="16"/>
      <c r="E9" s="32" t="str">
        <f t="shared" ref="E9:E47" si="0">IF(D9&lt;=11,"/","")</f>
        <v>/</v>
      </c>
      <c r="F9" s="32" t="str">
        <f t="shared" ref="F9:F47" si="1">IF(AND(D9&gt;=12,D9&lt;=16),"/","")</f>
        <v/>
      </c>
      <c r="G9" s="32" t="str">
        <f t="shared" ref="G9:G47" si="2">IF(AND(D9&gt;=17,D9&lt;=21),"/","")</f>
        <v/>
      </c>
      <c r="H9" s="32" t="str">
        <f t="shared" ref="H9:H47" si="3">IF(AND(D9&gt;=22,D9&lt;=25),"/","")</f>
        <v/>
      </c>
      <c r="I9" s="32" t="str">
        <f t="shared" ref="I9:I47" si="4">IF(D9&gt;=12,"ผ่าน","ไม่ผ่าน")</f>
        <v>ไม่ผ่าน</v>
      </c>
    </row>
    <row r="10" spans="1:14" s="2" customFormat="1" ht="15" customHeight="1" x14ac:dyDescent="0.2">
      <c r="A10" s="16">
        <v>3</v>
      </c>
      <c r="B10" s="68" t="s">
        <v>121</v>
      </c>
      <c r="C10" s="69" t="s">
        <v>122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x14ac:dyDescent="0.2">
      <c r="A11" s="16">
        <v>4</v>
      </c>
      <c r="B11" s="70" t="s">
        <v>123</v>
      </c>
      <c r="C11" s="71" t="s">
        <v>124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x14ac:dyDescent="0.2">
      <c r="A12" s="16">
        <v>5</v>
      </c>
      <c r="B12" s="68" t="s">
        <v>125</v>
      </c>
      <c r="C12" s="69" t="s">
        <v>126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x14ac:dyDescent="0.2">
      <c r="A13" s="16">
        <v>6</v>
      </c>
      <c r="B13" s="68" t="s">
        <v>127</v>
      </c>
      <c r="C13" s="69" t="s">
        <v>128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x14ac:dyDescent="0.2">
      <c r="A14" s="16">
        <v>7</v>
      </c>
      <c r="B14" s="70" t="s">
        <v>129</v>
      </c>
      <c r="C14" s="71" t="s">
        <v>130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x14ac:dyDescent="0.2">
      <c r="A15" s="16">
        <v>8</v>
      </c>
      <c r="B15" s="68" t="s">
        <v>131</v>
      </c>
      <c r="C15" s="69" t="s">
        <v>132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x14ac:dyDescent="0.2">
      <c r="A16" s="16">
        <v>9</v>
      </c>
      <c r="B16" s="70" t="s">
        <v>133</v>
      </c>
      <c r="C16" s="71" t="s">
        <v>134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x14ac:dyDescent="0.2">
      <c r="A17" s="16">
        <v>10</v>
      </c>
      <c r="B17" s="68" t="s">
        <v>135</v>
      </c>
      <c r="C17" s="69" t="s">
        <v>136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x14ac:dyDescent="0.2">
      <c r="A18" s="16">
        <v>11</v>
      </c>
      <c r="B18" s="68" t="s">
        <v>137</v>
      </c>
      <c r="C18" s="69" t="s">
        <v>138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x14ac:dyDescent="0.2">
      <c r="A19" s="32">
        <v>12</v>
      </c>
      <c r="B19" s="70" t="s">
        <v>139</v>
      </c>
      <c r="C19" s="71" t="s">
        <v>140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x14ac:dyDescent="0.2">
      <c r="A20" s="32">
        <v>13</v>
      </c>
      <c r="B20" s="70" t="s">
        <v>141</v>
      </c>
      <c r="C20" s="71" t="s">
        <v>142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x14ac:dyDescent="0.2">
      <c r="A21" s="32">
        <v>14</v>
      </c>
      <c r="B21" s="70" t="s">
        <v>143</v>
      </c>
      <c r="C21" s="71" t="s">
        <v>144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x14ac:dyDescent="0.2">
      <c r="A22" s="32">
        <v>15</v>
      </c>
      <c r="B22" s="68" t="s">
        <v>145</v>
      </c>
      <c r="C22" s="69" t="s">
        <v>146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x14ac:dyDescent="0.2">
      <c r="A23" s="32">
        <v>16</v>
      </c>
      <c r="B23" s="68" t="s">
        <v>147</v>
      </c>
      <c r="C23" s="69" t="s">
        <v>148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x14ac:dyDescent="0.2">
      <c r="A24" s="32">
        <v>17</v>
      </c>
      <c r="B24" s="68" t="s">
        <v>149</v>
      </c>
      <c r="C24" s="69" t="s">
        <v>150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x14ac:dyDescent="0.2">
      <c r="A25" s="32">
        <v>18</v>
      </c>
      <c r="B25" s="70" t="s">
        <v>42</v>
      </c>
      <c r="C25" s="71" t="s">
        <v>151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x14ac:dyDescent="0.2">
      <c r="A26" s="32">
        <v>19</v>
      </c>
      <c r="B26" s="70" t="s">
        <v>152</v>
      </c>
      <c r="C26" s="71" t="s">
        <v>153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x14ac:dyDescent="0.2">
      <c r="A27" s="32">
        <v>20</v>
      </c>
      <c r="B27" s="70" t="s">
        <v>154</v>
      </c>
      <c r="C27" s="71" t="s">
        <v>155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x14ac:dyDescent="0.2">
      <c r="A28" s="32">
        <v>21</v>
      </c>
      <c r="B28" s="68" t="s">
        <v>156</v>
      </c>
      <c r="C28" s="69" t="s">
        <v>157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x14ac:dyDescent="0.2">
      <c r="A29" s="32">
        <v>22</v>
      </c>
      <c r="B29" s="70" t="s">
        <v>158</v>
      </c>
      <c r="C29" s="71" t="s">
        <v>159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x14ac:dyDescent="0.2">
      <c r="A30" s="32">
        <v>23</v>
      </c>
      <c r="B30" s="68" t="s">
        <v>53</v>
      </c>
      <c r="C30" s="69" t="s">
        <v>160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x14ac:dyDescent="0.2">
      <c r="A31" s="32">
        <v>24</v>
      </c>
      <c r="B31" s="70" t="s">
        <v>161</v>
      </c>
      <c r="C31" s="71" t="s">
        <v>162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x14ac:dyDescent="0.2">
      <c r="A32" s="32">
        <v>25</v>
      </c>
      <c r="B32" s="68" t="s">
        <v>54</v>
      </c>
      <c r="C32" s="69" t="s">
        <v>163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x14ac:dyDescent="0.2">
      <c r="A33" s="32">
        <v>26</v>
      </c>
      <c r="B33" s="68" t="s">
        <v>164</v>
      </c>
      <c r="C33" s="69" t="s">
        <v>165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x14ac:dyDescent="0.2">
      <c r="A34" s="32">
        <v>27</v>
      </c>
      <c r="B34" s="70" t="s">
        <v>166</v>
      </c>
      <c r="C34" s="71" t="s">
        <v>167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x14ac:dyDescent="0.2">
      <c r="A35" s="32">
        <v>28</v>
      </c>
      <c r="B35" s="70" t="s">
        <v>168</v>
      </c>
      <c r="C35" s="71" t="s">
        <v>169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x14ac:dyDescent="0.2">
      <c r="A36" s="32">
        <v>29</v>
      </c>
      <c r="B36" s="70" t="s">
        <v>55</v>
      </c>
      <c r="C36" s="71" t="s">
        <v>170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x14ac:dyDescent="0.2">
      <c r="A37" s="32">
        <v>30</v>
      </c>
      <c r="B37" s="70" t="s">
        <v>171</v>
      </c>
      <c r="C37" s="71" t="s">
        <v>172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x14ac:dyDescent="0.2">
      <c r="A38" s="32">
        <v>31</v>
      </c>
      <c r="B38" s="70" t="s">
        <v>173</v>
      </c>
      <c r="C38" s="71" t="s">
        <v>174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x14ac:dyDescent="0.2">
      <c r="A39" s="32">
        <v>32</v>
      </c>
      <c r="B39" s="68" t="s">
        <v>175</v>
      </c>
      <c r="C39" s="69" t="s">
        <v>176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x14ac:dyDescent="0.2">
      <c r="A40" s="32">
        <v>33</v>
      </c>
      <c r="B40" s="70" t="s">
        <v>177</v>
      </c>
      <c r="C40" s="71" t="s">
        <v>178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x14ac:dyDescent="0.2">
      <c r="A41" s="32">
        <v>34</v>
      </c>
      <c r="B41" s="68" t="s">
        <v>56</v>
      </c>
      <c r="C41" s="69" t="s">
        <v>57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x14ac:dyDescent="0.2">
      <c r="A42" s="32">
        <v>35</v>
      </c>
      <c r="B42" s="68" t="s">
        <v>179</v>
      </c>
      <c r="C42" s="69" t="s">
        <v>180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x14ac:dyDescent="0.2">
      <c r="A43" s="32">
        <v>36</v>
      </c>
      <c r="B43" s="70" t="s">
        <v>58</v>
      </c>
      <c r="C43" s="71" t="s">
        <v>181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x14ac:dyDescent="0.2">
      <c r="A44" s="32">
        <v>37</v>
      </c>
      <c r="B44" s="70" t="s">
        <v>182</v>
      </c>
      <c r="C44" s="71" t="s">
        <v>183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x14ac:dyDescent="0.2">
      <c r="A45" s="32">
        <v>38</v>
      </c>
      <c r="B45" s="68" t="s">
        <v>184</v>
      </c>
      <c r="C45" s="69" t="s">
        <v>185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x14ac:dyDescent="0.2">
      <c r="A46" s="32">
        <v>39</v>
      </c>
      <c r="B46" s="68" t="s">
        <v>186</v>
      </c>
      <c r="C46" s="69" t="s">
        <v>59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x14ac:dyDescent="0.2">
      <c r="A47" s="32">
        <v>40</v>
      </c>
      <c r="B47" s="70" t="s">
        <v>187</v>
      </c>
      <c r="C47" s="71" t="s">
        <v>188</v>
      </c>
      <c r="D47" s="16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9" s="3" customFormat="1" ht="18.75" x14ac:dyDescent="0.3">
      <c r="A48" s="17"/>
      <c r="B48" s="18" t="s">
        <v>7</v>
      </c>
      <c r="C48" s="19"/>
      <c r="D48" s="16"/>
      <c r="E48" s="20"/>
      <c r="F48" s="20"/>
      <c r="G48" s="50" t="s">
        <v>6</v>
      </c>
      <c r="H48" s="51"/>
      <c r="I48" s="20">
        <f>COUNTIF(I8:I47,"ผ่าน")</f>
        <v>0</v>
      </c>
    </row>
    <row r="49" spans="1:9" s="3" customFormat="1" ht="18.75" x14ac:dyDescent="0.3">
      <c r="A49" s="43"/>
      <c r="B49" s="44"/>
      <c r="C49" s="45"/>
      <c r="D49" s="49"/>
      <c r="E49" s="49"/>
      <c r="F49" s="20"/>
      <c r="G49" s="50" t="s">
        <v>12</v>
      </c>
      <c r="H49" s="51"/>
      <c r="I49" s="20">
        <f>COUNTIF(I8:I47,"ไม่ผ่าน")</f>
        <v>40</v>
      </c>
    </row>
    <row r="50" spans="1:9" ht="18.75" x14ac:dyDescent="0.25">
      <c r="A50" s="46"/>
      <c r="B50" s="47"/>
      <c r="C50" s="48"/>
      <c r="D50" s="49"/>
      <c r="E50" s="49"/>
      <c r="F50" s="21"/>
      <c r="G50" s="21"/>
      <c r="H50" s="21"/>
      <c r="I50" s="21"/>
    </row>
    <row r="51" spans="1:9" ht="18.75" x14ac:dyDescent="0.25">
      <c r="A51" s="22" t="s">
        <v>18</v>
      </c>
      <c r="B51" s="14"/>
      <c r="C51" s="14"/>
      <c r="D51" s="23"/>
      <c r="E51" s="14"/>
      <c r="F51" s="14"/>
    </row>
    <row r="52" spans="1:9" ht="18.75" x14ac:dyDescent="0.25">
      <c r="A52" s="14"/>
      <c r="B52" s="14"/>
      <c r="C52" s="14" t="s">
        <v>27</v>
      </c>
      <c r="D52" s="23"/>
      <c r="E52" s="14"/>
      <c r="F52" s="14"/>
    </row>
    <row r="53" spans="1:9" ht="18.75" x14ac:dyDescent="0.25">
      <c r="A53" s="14"/>
      <c r="B53" s="14"/>
      <c r="C53" s="14" t="s">
        <v>52</v>
      </c>
      <c r="D53" s="23"/>
      <c r="E53" s="14"/>
      <c r="F53" s="14"/>
    </row>
    <row r="54" spans="1:9" ht="18.75" x14ac:dyDescent="0.25">
      <c r="A54" s="14"/>
      <c r="B54" s="14"/>
      <c r="C54" s="14" t="s">
        <v>50</v>
      </c>
      <c r="D54" s="23"/>
      <c r="E54" s="14"/>
      <c r="F54" s="14"/>
    </row>
    <row r="56" spans="1:9" x14ac:dyDescent="0.25">
      <c r="B56" s="25"/>
      <c r="C56" s="39" t="s">
        <v>8</v>
      </c>
      <c r="D56" s="39"/>
      <c r="E56" s="38" t="s">
        <v>9</v>
      </c>
      <c r="F56" s="38"/>
      <c r="G56" s="38" t="s">
        <v>10</v>
      </c>
      <c r="H56" s="38"/>
    </row>
    <row r="57" spans="1:9" x14ac:dyDescent="0.25">
      <c r="B57" s="26"/>
      <c r="C57" s="36" t="s">
        <v>23</v>
      </c>
      <c r="D57" s="36"/>
      <c r="E57" s="37" t="s">
        <v>13</v>
      </c>
      <c r="F57" s="37"/>
      <c r="G57" s="38">
        <f>COUNTIF(H8:H47,"/")</f>
        <v>0</v>
      </c>
      <c r="H57" s="38"/>
    </row>
    <row r="58" spans="1:9" x14ac:dyDescent="0.25">
      <c r="B58" s="26"/>
      <c r="C58" s="36" t="s">
        <v>24</v>
      </c>
      <c r="D58" s="36"/>
      <c r="E58" s="37" t="s">
        <v>11</v>
      </c>
      <c r="F58" s="37"/>
      <c r="G58" s="38">
        <f>COUNTIF(G8:G47,"/")</f>
        <v>0</v>
      </c>
      <c r="H58" s="38"/>
    </row>
    <row r="59" spans="1:9" x14ac:dyDescent="0.25">
      <c r="B59" s="26"/>
      <c r="C59" s="36" t="s">
        <v>19</v>
      </c>
      <c r="D59" s="36"/>
      <c r="E59" s="37" t="s">
        <v>17</v>
      </c>
      <c r="F59" s="37"/>
      <c r="G59" s="38">
        <f>COUNTIF(F8:F47,"/")</f>
        <v>0</v>
      </c>
      <c r="H59" s="38"/>
    </row>
    <row r="60" spans="1:9" x14ac:dyDescent="0.25">
      <c r="B60" s="26"/>
      <c r="C60" s="36" t="s">
        <v>20</v>
      </c>
      <c r="D60" s="36"/>
      <c r="E60" s="37" t="s">
        <v>16</v>
      </c>
      <c r="F60" s="37"/>
      <c r="G60" s="38">
        <f>COUNTIF(E8:E47,"/")</f>
        <v>40</v>
      </c>
      <c r="H60" s="38"/>
    </row>
  </sheetData>
  <mergeCells count="30">
    <mergeCell ref="F6:H6"/>
    <mergeCell ref="A49:C50"/>
    <mergeCell ref="D49:E50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8:H48"/>
    <mergeCell ref="C58:D58"/>
    <mergeCell ref="E58:F58"/>
    <mergeCell ref="G58:H58"/>
    <mergeCell ref="C56:D56"/>
    <mergeCell ref="E56:F56"/>
    <mergeCell ref="G56:H56"/>
    <mergeCell ref="C57:D57"/>
    <mergeCell ref="E57:F57"/>
    <mergeCell ref="G57:H57"/>
    <mergeCell ref="C59:D59"/>
    <mergeCell ref="E59:F59"/>
    <mergeCell ref="G59:H59"/>
    <mergeCell ref="C60:D60"/>
    <mergeCell ref="E60:F60"/>
    <mergeCell ref="G60:H60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34" zoomScalePageLayoutView="110" workbookViewId="0">
      <selection activeCell="A43" sqref="A43:XFD47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  <c r="N1" s="8"/>
    </row>
    <row r="2" spans="1:14" ht="18.75" x14ac:dyDescent="0.3">
      <c r="A2" s="52" t="s">
        <v>115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  <c r="N2" s="8"/>
    </row>
    <row r="3" spans="1:14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4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4" s="6" customFormat="1" ht="78.599999999999994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4" s="2" customFormat="1" ht="15" customHeight="1" x14ac:dyDescent="0.2">
      <c r="A8" s="33">
        <v>1</v>
      </c>
      <c r="B8" s="129" t="s">
        <v>614</v>
      </c>
      <c r="C8" s="130" t="s">
        <v>615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x14ac:dyDescent="0.2">
      <c r="A9" s="33">
        <v>2</v>
      </c>
      <c r="B9" s="129" t="s">
        <v>616</v>
      </c>
      <c r="C9" s="130" t="s">
        <v>98</v>
      </c>
      <c r="D9" s="33"/>
      <c r="E9" s="33" t="str">
        <f t="shared" ref="E9:E37" si="0">IF(D9&lt;=11,"/","")</f>
        <v>/</v>
      </c>
      <c r="F9" s="33" t="str">
        <f t="shared" ref="F9:F37" si="1">IF(AND(D9&gt;=12,D9&lt;=16),"/","")</f>
        <v/>
      </c>
      <c r="G9" s="33" t="str">
        <f t="shared" ref="G9:G37" si="2">IF(AND(D9&gt;=17,D9&lt;=21),"/","")</f>
        <v/>
      </c>
      <c r="H9" s="33" t="str">
        <f t="shared" ref="H9:H37" si="3">IF(AND(D9&gt;=22,D9&lt;=25),"/","")</f>
        <v/>
      </c>
      <c r="I9" s="33" t="str">
        <f t="shared" ref="I9:I37" si="4">IF(D9&gt;=12,"ผ่าน","ไม่ผ่าน")</f>
        <v>ไม่ผ่าน</v>
      </c>
    </row>
    <row r="10" spans="1:14" s="2" customFormat="1" ht="15" customHeight="1" x14ac:dyDescent="0.2">
      <c r="A10" s="33">
        <v>3</v>
      </c>
      <c r="B10" s="129" t="s">
        <v>617</v>
      </c>
      <c r="C10" s="130" t="s">
        <v>618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x14ac:dyDescent="0.2">
      <c r="A11" s="33">
        <v>4</v>
      </c>
      <c r="B11" s="129" t="s">
        <v>36</v>
      </c>
      <c r="C11" s="130" t="s">
        <v>619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x14ac:dyDescent="0.2">
      <c r="A12" s="33">
        <v>5</v>
      </c>
      <c r="B12" s="127" t="s">
        <v>620</v>
      </c>
      <c r="C12" s="128" t="s">
        <v>621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x14ac:dyDescent="0.2">
      <c r="A13" s="33">
        <v>6</v>
      </c>
      <c r="B13" s="127" t="s">
        <v>622</v>
      </c>
      <c r="C13" s="128" t="s">
        <v>99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x14ac:dyDescent="0.2">
      <c r="A14" s="33">
        <v>7</v>
      </c>
      <c r="B14" s="131" t="s">
        <v>100</v>
      </c>
      <c r="C14" s="132" t="s">
        <v>623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x14ac:dyDescent="0.2">
      <c r="A15" s="33">
        <v>8</v>
      </c>
      <c r="B15" s="129" t="s">
        <v>101</v>
      </c>
      <c r="C15" s="130" t="s">
        <v>624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x14ac:dyDescent="0.2">
      <c r="A16" s="33">
        <v>9</v>
      </c>
      <c r="B16" s="127" t="s">
        <v>93</v>
      </c>
      <c r="C16" s="128" t="s">
        <v>625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127" t="s">
        <v>626</v>
      </c>
      <c r="C17" s="128" t="s">
        <v>627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127" t="s">
        <v>628</v>
      </c>
      <c r="C18" s="128" t="s">
        <v>629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127" t="s">
        <v>44</v>
      </c>
      <c r="C19" s="128" t="s">
        <v>630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129" t="s">
        <v>631</v>
      </c>
      <c r="C20" s="130" t="s">
        <v>632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127" t="s">
        <v>633</v>
      </c>
      <c r="C21" s="128" t="s">
        <v>634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127" t="s">
        <v>39</v>
      </c>
      <c r="C22" s="128" t="s">
        <v>635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131" t="s">
        <v>636</v>
      </c>
      <c r="C23" s="132" t="s">
        <v>102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129" t="s">
        <v>490</v>
      </c>
      <c r="C24" s="130" t="s">
        <v>181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127" t="s">
        <v>637</v>
      </c>
      <c r="C25" s="128" t="s">
        <v>638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129" t="s">
        <v>639</v>
      </c>
      <c r="C26" s="130" t="s">
        <v>640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127" t="s">
        <v>641</v>
      </c>
      <c r="C27" s="128" t="s">
        <v>642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129" t="s">
        <v>643</v>
      </c>
      <c r="C28" s="130" t="s">
        <v>644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129" t="s">
        <v>645</v>
      </c>
      <c r="C29" s="130" t="s">
        <v>646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129" t="s">
        <v>647</v>
      </c>
      <c r="C30" s="130" t="s">
        <v>648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ht="18.75" x14ac:dyDescent="0.25">
      <c r="A31" s="33">
        <v>24</v>
      </c>
      <c r="B31" s="131" t="s">
        <v>649</v>
      </c>
      <c r="C31" s="132" t="s">
        <v>650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J31" s="2"/>
    </row>
    <row r="32" spans="1:15" ht="18.75" x14ac:dyDescent="0.25">
      <c r="A32" s="33">
        <v>25</v>
      </c>
      <c r="B32" s="129" t="s">
        <v>651</v>
      </c>
      <c r="C32" s="130" t="s">
        <v>652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J32" s="2"/>
    </row>
    <row r="33" spans="1:10" ht="18.75" x14ac:dyDescent="0.25">
      <c r="A33" s="33">
        <v>26</v>
      </c>
      <c r="B33" s="129" t="s">
        <v>653</v>
      </c>
      <c r="C33" s="130" t="s">
        <v>654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J33" s="2"/>
    </row>
    <row r="34" spans="1:10" ht="18.75" x14ac:dyDescent="0.25">
      <c r="A34" s="33">
        <v>27</v>
      </c>
      <c r="B34" s="129" t="s">
        <v>655</v>
      </c>
      <c r="C34" s="130" t="s">
        <v>656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J34" s="2"/>
    </row>
    <row r="35" spans="1:10" ht="18.75" x14ac:dyDescent="0.25">
      <c r="A35" s="33">
        <v>28</v>
      </c>
      <c r="B35" s="131" t="s">
        <v>657</v>
      </c>
      <c r="C35" s="132" t="s">
        <v>644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J35" s="2"/>
    </row>
    <row r="36" spans="1:10" ht="18.75" x14ac:dyDescent="0.25">
      <c r="A36" s="33">
        <v>29</v>
      </c>
      <c r="B36" s="133" t="s">
        <v>658</v>
      </c>
      <c r="C36" s="134" t="s">
        <v>659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J36" s="2"/>
    </row>
    <row r="37" spans="1:10" ht="18.75" x14ac:dyDescent="0.25">
      <c r="A37" s="33">
        <v>30</v>
      </c>
      <c r="B37" s="133" t="s">
        <v>660</v>
      </c>
      <c r="C37" s="134" t="s">
        <v>84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J37" s="2"/>
    </row>
    <row r="38" spans="1:10" ht="18.75" x14ac:dyDescent="0.25">
      <c r="A38" s="34">
        <v>31</v>
      </c>
      <c r="B38" s="133" t="s">
        <v>661</v>
      </c>
      <c r="C38" s="134" t="s">
        <v>662</v>
      </c>
      <c r="D38" s="34"/>
      <c r="E38" s="34" t="str">
        <f t="shared" ref="E38:E42" si="5">IF(D38&lt;=11,"/","")</f>
        <v>/</v>
      </c>
      <c r="F38" s="34" t="str">
        <f t="shared" ref="F38:F42" si="6">IF(AND(D38&gt;=12,D38&lt;=16),"/","")</f>
        <v/>
      </c>
      <c r="G38" s="34" t="str">
        <f t="shared" ref="G38:G42" si="7">IF(AND(D38&gt;=17,D38&lt;=21),"/","")</f>
        <v/>
      </c>
      <c r="H38" s="34" t="str">
        <f t="shared" ref="H38:H42" si="8">IF(AND(D38&gt;=22,D38&lt;=25),"/","")</f>
        <v/>
      </c>
      <c r="I38" s="34" t="str">
        <f t="shared" ref="I38:I42" si="9">IF(D38&gt;=12,"ผ่าน","ไม่ผ่าน")</f>
        <v>ไม่ผ่าน</v>
      </c>
      <c r="J38" s="2"/>
    </row>
    <row r="39" spans="1:10" ht="18.75" x14ac:dyDescent="0.25">
      <c r="A39" s="34">
        <v>32</v>
      </c>
      <c r="B39" s="133" t="s">
        <v>663</v>
      </c>
      <c r="C39" s="134" t="s">
        <v>664</v>
      </c>
      <c r="D39" s="34"/>
      <c r="E39" s="34" t="str">
        <f t="shared" si="5"/>
        <v>/</v>
      </c>
      <c r="F39" s="34" t="str">
        <f t="shared" si="6"/>
        <v/>
      </c>
      <c r="G39" s="34" t="str">
        <f t="shared" si="7"/>
        <v/>
      </c>
      <c r="H39" s="34" t="str">
        <f t="shared" si="8"/>
        <v/>
      </c>
      <c r="I39" s="34" t="str">
        <f t="shared" si="9"/>
        <v>ไม่ผ่าน</v>
      </c>
      <c r="J39" s="2"/>
    </row>
    <row r="40" spans="1:10" ht="18.75" x14ac:dyDescent="0.25">
      <c r="A40" s="34">
        <v>33</v>
      </c>
      <c r="B40" s="135" t="s">
        <v>665</v>
      </c>
      <c r="C40" s="136" t="s">
        <v>666</v>
      </c>
      <c r="D40" s="34"/>
      <c r="E40" s="34" t="str">
        <f t="shared" si="5"/>
        <v>/</v>
      </c>
      <c r="F40" s="34" t="str">
        <f t="shared" si="6"/>
        <v/>
      </c>
      <c r="G40" s="34" t="str">
        <f t="shared" si="7"/>
        <v/>
      </c>
      <c r="H40" s="34" t="str">
        <f t="shared" si="8"/>
        <v/>
      </c>
      <c r="I40" s="34" t="str">
        <f t="shared" si="9"/>
        <v>ไม่ผ่าน</v>
      </c>
      <c r="J40" s="2"/>
    </row>
    <row r="41" spans="1:10" ht="18.75" x14ac:dyDescent="0.25">
      <c r="A41" s="34">
        <v>34</v>
      </c>
      <c r="B41" s="133" t="s">
        <v>667</v>
      </c>
      <c r="C41" s="134" t="s">
        <v>103</v>
      </c>
      <c r="D41" s="34"/>
      <c r="E41" s="34" t="str">
        <f t="shared" si="5"/>
        <v>/</v>
      </c>
      <c r="F41" s="34" t="str">
        <f t="shared" si="6"/>
        <v/>
      </c>
      <c r="G41" s="34" t="str">
        <f t="shared" si="7"/>
        <v/>
      </c>
      <c r="H41" s="34" t="str">
        <f t="shared" si="8"/>
        <v/>
      </c>
      <c r="I41" s="34" t="str">
        <f t="shared" si="9"/>
        <v>ไม่ผ่าน</v>
      </c>
      <c r="J41" s="2"/>
    </row>
    <row r="42" spans="1:10" ht="18.75" x14ac:dyDescent="0.25">
      <c r="A42" s="34">
        <v>35</v>
      </c>
      <c r="B42" s="133" t="s">
        <v>668</v>
      </c>
      <c r="C42" s="134" t="s">
        <v>669</v>
      </c>
      <c r="D42" s="34"/>
      <c r="E42" s="34" t="str">
        <f t="shared" si="5"/>
        <v>/</v>
      </c>
      <c r="F42" s="34" t="str">
        <f t="shared" si="6"/>
        <v/>
      </c>
      <c r="G42" s="34" t="str">
        <f t="shared" si="7"/>
        <v/>
      </c>
      <c r="H42" s="34" t="str">
        <f t="shared" si="8"/>
        <v/>
      </c>
      <c r="I42" s="34" t="str">
        <f t="shared" si="9"/>
        <v>ไม่ผ่าน</v>
      </c>
      <c r="J42" s="2"/>
    </row>
    <row r="43" spans="1:10" ht="18.75" x14ac:dyDescent="0.3">
      <c r="A43" s="17"/>
      <c r="B43" s="18" t="s">
        <v>7</v>
      </c>
      <c r="C43" s="19"/>
      <c r="D43" s="33"/>
      <c r="E43" s="20"/>
      <c r="F43" s="20"/>
      <c r="G43" s="50" t="s">
        <v>6</v>
      </c>
      <c r="H43" s="51"/>
      <c r="I43" s="20">
        <f>COUNTIF(I8:I42,"ผ่าน")</f>
        <v>0</v>
      </c>
      <c r="J43" s="3"/>
    </row>
    <row r="44" spans="1:10" ht="18.75" x14ac:dyDescent="0.3">
      <c r="A44" s="43"/>
      <c r="B44" s="44"/>
      <c r="C44" s="45"/>
      <c r="D44" s="49"/>
      <c r="E44" s="49"/>
      <c r="F44" s="20"/>
      <c r="G44" s="50" t="s">
        <v>12</v>
      </c>
      <c r="H44" s="51"/>
      <c r="I44" s="20">
        <f>COUNTIF(I8:I42,"ไม่ผ่าน")</f>
        <v>35</v>
      </c>
      <c r="J44" s="3"/>
    </row>
    <row r="45" spans="1:10" ht="18.75" x14ac:dyDescent="0.25">
      <c r="A45" s="46"/>
      <c r="B45" s="47"/>
      <c r="C45" s="48"/>
      <c r="D45" s="49"/>
      <c r="E45" s="49"/>
      <c r="F45" s="21"/>
      <c r="G45" s="21"/>
      <c r="H45" s="21"/>
      <c r="I45" s="21"/>
    </row>
    <row r="46" spans="1:10" ht="18.75" x14ac:dyDescent="0.25">
      <c r="A46" s="22" t="s">
        <v>18</v>
      </c>
      <c r="B46" s="14"/>
      <c r="C46" s="14"/>
      <c r="D46" s="23"/>
      <c r="E46" s="14"/>
      <c r="F46" s="14"/>
    </row>
    <row r="47" spans="1:10" ht="18.75" x14ac:dyDescent="0.25">
      <c r="A47" s="14"/>
      <c r="B47" s="14"/>
      <c r="C47" s="14" t="s">
        <v>27</v>
      </c>
      <c r="D47" s="23"/>
      <c r="E47" s="14"/>
      <c r="F47" s="14"/>
    </row>
    <row r="48" spans="1:10" ht="18.75" x14ac:dyDescent="0.25">
      <c r="A48" s="14"/>
      <c r="B48" s="14"/>
      <c r="C48" s="14" t="s">
        <v>52</v>
      </c>
      <c r="D48" s="23"/>
      <c r="E48" s="14"/>
      <c r="F48" s="14"/>
    </row>
    <row r="49" spans="1:8" ht="18.75" x14ac:dyDescent="0.25">
      <c r="A49" s="14"/>
      <c r="B49" s="14"/>
      <c r="C49" s="14" t="s">
        <v>50</v>
      </c>
      <c r="D49" s="23"/>
      <c r="E49" s="14"/>
      <c r="F49" s="14"/>
    </row>
    <row r="51" spans="1:8" x14ac:dyDescent="0.25">
      <c r="B51" s="25"/>
      <c r="C51" s="39" t="s">
        <v>8</v>
      </c>
      <c r="D51" s="39"/>
      <c r="E51" s="38" t="s">
        <v>9</v>
      </c>
      <c r="F51" s="38"/>
      <c r="G51" s="38" t="s">
        <v>10</v>
      </c>
      <c r="H51" s="38"/>
    </row>
    <row r="52" spans="1:8" x14ac:dyDescent="0.25">
      <c r="B52" s="26"/>
      <c r="C52" s="36" t="s">
        <v>23</v>
      </c>
      <c r="D52" s="36"/>
      <c r="E52" s="37" t="s">
        <v>13</v>
      </c>
      <c r="F52" s="37"/>
      <c r="G52" s="38">
        <f>COUNTIF(H8:H42,"/")</f>
        <v>0</v>
      </c>
      <c r="H52" s="38"/>
    </row>
    <row r="53" spans="1:8" x14ac:dyDescent="0.25">
      <c r="B53" s="26"/>
      <c r="C53" s="36" t="s">
        <v>24</v>
      </c>
      <c r="D53" s="36"/>
      <c r="E53" s="37" t="s">
        <v>11</v>
      </c>
      <c r="F53" s="37"/>
      <c r="G53" s="38">
        <f>COUNTIF(G8:G42,"/")</f>
        <v>0</v>
      </c>
      <c r="H53" s="38"/>
    </row>
    <row r="54" spans="1:8" x14ac:dyDescent="0.25">
      <c r="B54" s="26"/>
      <c r="C54" s="36" t="s">
        <v>19</v>
      </c>
      <c r="D54" s="36"/>
      <c r="E54" s="37" t="s">
        <v>17</v>
      </c>
      <c r="F54" s="37"/>
      <c r="G54" s="38">
        <f>COUNTIF(F8:F42,"/")</f>
        <v>0</v>
      </c>
      <c r="H54" s="38"/>
    </row>
    <row r="55" spans="1:8" x14ac:dyDescent="0.25">
      <c r="B55" s="26"/>
      <c r="C55" s="36" t="s">
        <v>20</v>
      </c>
      <c r="D55" s="36"/>
      <c r="E55" s="37" t="s">
        <v>16</v>
      </c>
      <c r="F55" s="37"/>
      <c r="G55" s="38">
        <f>COUNTIF(E8:E42,"/")</f>
        <v>35</v>
      </c>
      <c r="H55" s="38"/>
    </row>
  </sheetData>
  <mergeCells count="30"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G43:H43"/>
    <mergeCell ref="A44:C45"/>
    <mergeCell ref="D44:E45"/>
    <mergeCell ref="G44:H44"/>
    <mergeCell ref="C51:D51"/>
    <mergeCell ref="E51:F51"/>
    <mergeCell ref="G51:H51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A25" zoomScale="82" zoomScaleNormal="82" zoomScalePageLayoutView="110" workbookViewId="0">
      <selection activeCell="A36" sqref="A36:XFD43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  <c r="N1" s="8"/>
    </row>
    <row r="2" spans="1:14" ht="18.75" x14ac:dyDescent="0.3">
      <c r="A2" s="52" t="s">
        <v>116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  <c r="N2" s="8"/>
    </row>
    <row r="3" spans="1:14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4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4" s="6" customFormat="1" ht="94.15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4" s="2" customFormat="1" ht="15" customHeight="1" x14ac:dyDescent="0.2">
      <c r="A8" s="33">
        <v>1</v>
      </c>
      <c r="B8" s="137" t="s">
        <v>670</v>
      </c>
      <c r="C8" s="138" t="s">
        <v>671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x14ac:dyDescent="0.2">
      <c r="A9" s="33">
        <v>2</v>
      </c>
      <c r="B9" s="137" t="s">
        <v>672</v>
      </c>
      <c r="C9" s="138" t="s">
        <v>673</v>
      </c>
      <c r="D9" s="33"/>
      <c r="E9" s="33" t="str">
        <f t="shared" ref="E9:E27" si="0">IF(D9&lt;=11,"/","")</f>
        <v>/</v>
      </c>
      <c r="F9" s="33" t="str">
        <f t="shared" ref="F9:F27" si="1">IF(AND(D9&gt;=12,D9&lt;=16),"/","")</f>
        <v/>
      </c>
      <c r="G9" s="33" t="str">
        <f t="shared" ref="G9:G27" si="2">IF(AND(D9&gt;=17,D9&lt;=21),"/","")</f>
        <v/>
      </c>
      <c r="H9" s="33" t="str">
        <f t="shared" ref="H9:H27" si="3">IF(AND(D9&gt;=22,D9&lt;=25),"/","")</f>
        <v/>
      </c>
      <c r="I9" s="33" t="str">
        <f t="shared" ref="I9:I27" si="4">IF(D9&gt;=12,"ผ่าน","ไม่ผ่าน")</f>
        <v>ไม่ผ่าน</v>
      </c>
    </row>
    <row r="10" spans="1:14" s="2" customFormat="1" ht="15" customHeight="1" x14ac:dyDescent="0.2">
      <c r="A10" s="33">
        <v>3</v>
      </c>
      <c r="B10" s="137" t="s">
        <v>674</v>
      </c>
      <c r="C10" s="138" t="s">
        <v>675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x14ac:dyDescent="0.2">
      <c r="A11" s="33">
        <v>4</v>
      </c>
      <c r="B11" s="137" t="s">
        <v>676</v>
      </c>
      <c r="C11" s="138" t="s">
        <v>66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x14ac:dyDescent="0.2">
      <c r="A12" s="33">
        <v>5</v>
      </c>
      <c r="B12" s="137" t="s">
        <v>677</v>
      </c>
      <c r="C12" s="138" t="s">
        <v>678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x14ac:dyDescent="0.2">
      <c r="A13" s="33">
        <v>6</v>
      </c>
      <c r="B13" s="137" t="s">
        <v>679</v>
      </c>
      <c r="C13" s="138" t="s">
        <v>680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x14ac:dyDescent="0.2">
      <c r="A14" s="33">
        <v>7</v>
      </c>
      <c r="B14" s="137" t="s">
        <v>681</v>
      </c>
      <c r="C14" s="138" t="s">
        <v>682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x14ac:dyDescent="0.2">
      <c r="A15" s="33">
        <v>8</v>
      </c>
      <c r="B15" s="137" t="s">
        <v>683</v>
      </c>
      <c r="C15" s="138" t="s">
        <v>684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x14ac:dyDescent="0.2">
      <c r="A16" s="33">
        <v>9</v>
      </c>
      <c r="B16" s="137" t="s">
        <v>685</v>
      </c>
      <c r="C16" s="138" t="s">
        <v>686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137" t="s">
        <v>687</v>
      </c>
      <c r="C17" s="138" t="s">
        <v>688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137" t="s">
        <v>79</v>
      </c>
      <c r="C18" s="138" t="s">
        <v>689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137" t="s">
        <v>104</v>
      </c>
      <c r="C19" s="138" t="s">
        <v>690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137" t="s">
        <v>87</v>
      </c>
      <c r="C20" s="138" t="s">
        <v>691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137" t="s">
        <v>692</v>
      </c>
      <c r="C21" s="138" t="s">
        <v>693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137" t="s">
        <v>694</v>
      </c>
      <c r="C22" s="138" t="s">
        <v>695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137" t="s">
        <v>696</v>
      </c>
      <c r="C23" s="138" t="s">
        <v>697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137" t="s">
        <v>351</v>
      </c>
      <c r="C24" s="138" t="s">
        <v>698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137" t="s">
        <v>49</v>
      </c>
      <c r="C25" s="138" t="s">
        <v>511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137" t="s">
        <v>34</v>
      </c>
      <c r="C26" s="138" t="s">
        <v>364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137" t="s">
        <v>32</v>
      </c>
      <c r="C27" s="138" t="s">
        <v>699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5">
        <v>21</v>
      </c>
      <c r="B28" s="137" t="s">
        <v>700</v>
      </c>
      <c r="C28" s="138" t="s">
        <v>701</v>
      </c>
      <c r="D28" s="35"/>
      <c r="E28" s="35" t="str">
        <f t="shared" ref="E28:E35" si="5">IF(D28&lt;=11,"/","")</f>
        <v>/</v>
      </c>
      <c r="F28" s="35" t="str">
        <f t="shared" ref="F28:F35" si="6">IF(AND(D28&gt;=12,D28&lt;=16),"/","")</f>
        <v/>
      </c>
      <c r="G28" s="35" t="str">
        <f t="shared" ref="G28:G35" si="7">IF(AND(D28&gt;=17,D28&lt;=21),"/","")</f>
        <v/>
      </c>
      <c r="H28" s="35" t="str">
        <f t="shared" ref="H28:H35" si="8">IF(AND(D28&gt;=22,D28&lt;=25),"/","")</f>
        <v/>
      </c>
      <c r="I28" s="35" t="str">
        <f t="shared" ref="I28:I35" si="9">IF(D28&gt;=12,"ผ่าน","ไม่ผ่าน")</f>
        <v>ไม่ผ่าน</v>
      </c>
    </row>
    <row r="29" spans="1:15" s="2" customFormat="1" ht="15" customHeight="1" x14ac:dyDescent="0.2">
      <c r="A29" s="35">
        <v>22</v>
      </c>
      <c r="B29" s="137" t="s">
        <v>702</v>
      </c>
      <c r="C29" s="138" t="s">
        <v>703</v>
      </c>
      <c r="D29" s="35"/>
      <c r="E29" s="35" t="str">
        <f t="shared" si="5"/>
        <v>/</v>
      </c>
      <c r="F29" s="35" t="str">
        <f t="shared" si="6"/>
        <v/>
      </c>
      <c r="G29" s="35" t="str">
        <f t="shared" si="7"/>
        <v/>
      </c>
      <c r="H29" s="35" t="str">
        <f t="shared" si="8"/>
        <v/>
      </c>
      <c r="I29" s="35" t="str">
        <f t="shared" si="9"/>
        <v>ไม่ผ่าน</v>
      </c>
    </row>
    <row r="30" spans="1:15" s="2" customFormat="1" ht="15" customHeight="1" x14ac:dyDescent="0.2">
      <c r="A30" s="35">
        <v>23</v>
      </c>
      <c r="B30" s="137" t="s">
        <v>235</v>
      </c>
      <c r="C30" s="138" t="s">
        <v>75</v>
      </c>
      <c r="D30" s="35"/>
      <c r="E30" s="35" t="str">
        <f t="shared" si="5"/>
        <v>/</v>
      </c>
      <c r="F30" s="35" t="str">
        <f t="shared" si="6"/>
        <v/>
      </c>
      <c r="G30" s="35" t="str">
        <f t="shared" si="7"/>
        <v/>
      </c>
      <c r="H30" s="35" t="str">
        <f t="shared" si="8"/>
        <v/>
      </c>
      <c r="I30" s="35" t="str">
        <f t="shared" si="9"/>
        <v>ไม่ผ่าน</v>
      </c>
    </row>
    <row r="31" spans="1:15" s="2" customFormat="1" ht="15" customHeight="1" x14ac:dyDescent="0.2">
      <c r="A31" s="35">
        <v>24</v>
      </c>
      <c r="B31" s="137" t="s">
        <v>704</v>
      </c>
      <c r="C31" s="138" t="s">
        <v>705</v>
      </c>
      <c r="D31" s="35"/>
      <c r="E31" s="35" t="str">
        <f t="shared" si="5"/>
        <v>/</v>
      </c>
      <c r="F31" s="35" t="str">
        <f t="shared" si="6"/>
        <v/>
      </c>
      <c r="G31" s="35" t="str">
        <f t="shared" si="7"/>
        <v/>
      </c>
      <c r="H31" s="35" t="str">
        <f t="shared" si="8"/>
        <v/>
      </c>
      <c r="I31" s="35" t="str">
        <f t="shared" si="9"/>
        <v>ไม่ผ่าน</v>
      </c>
    </row>
    <row r="32" spans="1:15" s="2" customFormat="1" ht="15" customHeight="1" x14ac:dyDescent="0.2">
      <c r="A32" s="35">
        <v>25</v>
      </c>
      <c r="B32" s="137" t="s">
        <v>706</v>
      </c>
      <c r="C32" s="138" t="s">
        <v>707</v>
      </c>
      <c r="D32" s="35"/>
      <c r="E32" s="35" t="str">
        <f t="shared" si="5"/>
        <v>/</v>
      </c>
      <c r="F32" s="35" t="str">
        <f t="shared" si="6"/>
        <v/>
      </c>
      <c r="G32" s="35" t="str">
        <f t="shared" si="7"/>
        <v/>
      </c>
      <c r="H32" s="35" t="str">
        <f t="shared" si="8"/>
        <v/>
      </c>
      <c r="I32" s="35" t="str">
        <f t="shared" si="9"/>
        <v>ไม่ผ่าน</v>
      </c>
    </row>
    <row r="33" spans="1:10" s="2" customFormat="1" ht="15" customHeight="1" x14ac:dyDescent="0.2">
      <c r="A33" s="35">
        <v>26</v>
      </c>
      <c r="B33" s="137" t="s">
        <v>708</v>
      </c>
      <c r="C33" s="138" t="s">
        <v>709</v>
      </c>
      <c r="D33" s="35"/>
      <c r="E33" s="35" t="str">
        <f t="shared" si="5"/>
        <v>/</v>
      </c>
      <c r="F33" s="35" t="str">
        <f t="shared" si="6"/>
        <v/>
      </c>
      <c r="G33" s="35" t="str">
        <f t="shared" si="7"/>
        <v/>
      </c>
      <c r="H33" s="35" t="str">
        <f t="shared" si="8"/>
        <v/>
      </c>
      <c r="I33" s="35" t="str">
        <f t="shared" si="9"/>
        <v>ไม่ผ่าน</v>
      </c>
    </row>
    <row r="34" spans="1:10" s="2" customFormat="1" ht="15" customHeight="1" x14ac:dyDescent="0.2">
      <c r="A34" s="35">
        <v>27</v>
      </c>
      <c r="B34" s="137" t="s">
        <v>710</v>
      </c>
      <c r="C34" s="138" t="s">
        <v>711</v>
      </c>
      <c r="D34" s="35"/>
      <c r="E34" s="35" t="str">
        <f t="shared" si="5"/>
        <v>/</v>
      </c>
      <c r="F34" s="35" t="str">
        <f t="shared" si="6"/>
        <v/>
      </c>
      <c r="G34" s="35" t="str">
        <f t="shared" si="7"/>
        <v/>
      </c>
      <c r="H34" s="35" t="str">
        <f t="shared" si="8"/>
        <v/>
      </c>
      <c r="I34" s="35" t="str">
        <f t="shared" si="9"/>
        <v>ไม่ผ่าน</v>
      </c>
    </row>
    <row r="35" spans="1:10" s="2" customFormat="1" ht="15" customHeight="1" x14ac:dyDescent="0.2">
      <c r="A35" s="35">
        <v>28</v>
      </c>
      <c r="B35" s="137" t="s">
        <v>105</v>
      </c>
      <c r="C35" s="138" t="s">
        <v>712</v>
      </c>
      <c r="D35" s="35"/>
      <c r="E35" s="35" t="str">
        <f t="shared" si="5"/>
        <v>/</v>
      </c>
      <c r="F35" s="35" t="str">
        <f t="shared" si="6"/>
        <v/>
      </c>
      <c r="G35" s="35" t="str">
        <f t="shared" si="7"/>
        <v/>
      </c>
      <c r="H35" s="35" t="str">
        <f t="shared" si="8"/>
        <v/>
      </c>
      <c r="I35" s="35" t="str">
        <f t="shared" si="9"/>
        <v>ไม่ผ่าน</v>
      </c>
    </row>
    <row r="36" spans="1:10" ht="18.75" x14ac:dyDescent="0.3">
      <c r="A36" s="17"/>
      <c r="B36" s="18" t="s">
        <v>7</v>
      </c>
      <c r="C36" s="19"/>
      <c r="D36" s="33"/>
      <c r="E36" s="20"/>
      <c r="F36" s="20"/>
      <c r="G36" s="50" t="s">
        <v>6</v>
      </c>
      <c r="H36" s="51"/>
      <c r="I36" s="20">
        <f>COUNTIF(I8:I35,"ผ่าน")</f>
        <v>0</v>
      </c>
      <c r="J36" s="3"/>
    </row>
    <row r="37" spans="1:10" ht="18.75" x14ac:dyDescent="0.3">
      <c r="A37" s="43"/>
      <c r="B37" s="44"/>
      <c r="C37" s="45"/>
      <c r="D37" s="49"/>
      <c r="E37" s="49"/>
      <c r="F37" s="20"/>
      <c r="G37" s="50" t="s">
        <v>12</v>
      </c>
      <c r="H37" s="51"/>
      <c r="I37" s="20">
        <f>COUNTIF(I8:I35,"ไม่ผ่าน")</f>
        <v>28</v>
      </c>
      <c r="J37" s="3"/>
    </row>
    <row r="38" spans="1:10" ht="18.75" x14ac:dyDescent="0.25">
      <c r="A38" s="46"/>
      <c r="B38" s="47"/>
      <c r="C38" s="48"/>
      <c r="D38" s="49"/>
      <c r="E38" s="49"/>
      <c r="F38" s="21"/>
      <c r="G38" s="21"/>
      <c r="H38" s="21"/>
      <c r="I38" s="21"/>
    </row>
    <row r="39" spans="1:10" ht="18.75" x14ac:dyDescent="0.25">
      <c r="A39" s="22" t="s">
        <v>18</v>
      </c>
      <c r="B39" s="14"/>
      <c r="C39" s="14"/>
      <c r="D39" s="23"/>
      <c r="E39" s="14"/>
      <c r="F39" s="14"/>
    </row>
    <row r="40" spans="1:10" ht="18.75" x14ac:dyDescent="0.25">
      <c r="A40" s="14"/>
      <c r="B40" s="14"/>
      <c r="C40" s="14" t="s">
        <v>27</v>
      </c>
      <c r="D40" s="23"/>
      <c r="E40" s="14"/>
      <c r="F40" s="14"/>
    </row>
    <row r="41" spans="1:10" ht="18.75" x14ac:dyDescent="0.25">
      <c r="A41" s="14"/>
      <c r="B41" s="14"/>
      <c r="C41" s="14" t="s">
        <v>52</v>
      </c>
      <c r="D41" s="23"/>
      <c r="E41" s="14"/>
      <c r="F41" s="14"/>
    </row>
    <row r="42" spans="1:10" ht="18.75" x14ac:dyDescent="0.25">
      <c r="A42" s="14"/>
      <c r="B42" s="14"/>
      <c r="C42" s="14" t="s">
        <v>50</v>
      </c>
      <c r="D42" s="23"/>
      <c r="E42" s="14"/>
      <c r="F42" s="14"/>
    </row>
    <row r="44" spans="1:10" x14ac:dyDescent="0.25">
      <c r="B44" s="25"/>
      <c r="C44" s="39" t="s">
        <v>8</v>
      </c>
      <c r="D44" s="39"/>
      <c r="E44" s="38" t="s">
        <v>9</v>
      </c>
      <c r="F44" s="38"/>
      <c r="G44" s="38" t="s">
        <v>10</v>
      </c>
      <c r="H44" s="38"/>
    </row>
    <row r="45" spans="1:10" x14ac:dyDescent="0.25">
      <c r="B45" s="26"/>
      <c r="C45" s="36" t="s">
        <v>23</v>
      </c>
      <c r="D45" s="36"/>
      <c r="E45" s="37" t="s">
        <v>13</v>
      </c>
      <c r="F45" s="37"/>
      <c r="G45" s="38">
        <f>COUNTIF(H8:H35,"/")</f>
        <v>0</v>
      </c>
      <c r="H45" s="38"/>
    </row>
    <row r="46" spans="1:10" x14ac:dyDescent="0.25">
      <c r="B46" s="26"/>
      <c r="C46" s="36" t="s">
        <v>24</v>
      </c>
      <c r="D46" s="36"/>
      <c r="E46" s="37" t="s">
        <v>11</v>
      </c>
      <c r="F46" s="37"/>
      <c r="G46" s="38">
        <f>COUNTIF(G8:G35,"/")</f>
        <v>0</v>
      </c>
      <c r="H46" s="38"/>
    </row>
    <row r="47" spans="1:10" x14ac:dyDescent="0.25">
      <c r="B47" s="26"/>
      <c r="C47" s="36" t="s">
        <v>19</v>
      </c>
      <c r="D47" s="36"/>
      <c r="E47" s="37" t="s">
        <v>17</v>
      </c>
      <c r="F47" s="37"/>
      <c r="G47" s="38">
        <f>COUNTIF(F8:F35,"/")</f>
        <v>0</v>
      </c>
      <c r="H47" s="38"/>
    </row>
    <row r="48" spans="1:10" x14ac:dyDescent="0.25">
      <c r="B48" s="26"/>
      <c r="C48" s="36" t="s">
        <v>20</v>
      </c>
      <c r="D48" s="36"/>
      <c r="E48" s="37" t="s">
        <v>16</v>
      </c>
      <c r="F48" s="37"/>
      <c r="G48" s="38">
        <f>COUNTIF(E8:E35,"/")</f>
        <v>28</v>
      </c>
      <c r="H48" s="38"/>
    </row>
  </sheetData>
  <mergeCells count="30"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G36:H36"/>
    <mergeCell ref="A37:C38"/>
    <mergeCell ref="D37:E38"/>
    <mergeCell ref="G37:H37"/>
    <mergeCell ref="C44:D44"/>
    <mergeCell ref="E44:F44"/>
    <mergeCell ref="G44:H4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35" zoomScaleNormal="100" zoomScalePageLayoutView="110" workbookViewId="0">
      <selection activeCell="B8" sqref="B8:C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29"/>
      <c r="L1" s="29"/>
      <c r="M1" s="29"/>
    </row>
    <row r="2" spans="1:13" ht="18.75" x14ac:dyDescent="0.3">
      <c r="A2" s="52" t="s">
        <v>108</v>
      </c>
      <c r="B2" s="52"/>
      <c r="C2" s="52"/>
      <c r="D2" s="52"/>
      <c r="E2" s="52"/>
      <c r="F2" s="52"/>
      <c r="G2" s="52"/>
      <c r="H2" s="52"/>
      <c r="I2" s="52"/>
      <c r="J2" s="8"/>
      <c r="K2" s="29"/>
      <c r="L2" s="29"/>
      <c r="M2" s="29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  <c r="K5" s="30"/>
      <c r="L5" s="30"/>
      <c r="M5" s="30"/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  <c r="K6" s="30"/>
      <c r="L6" s="30"/>
      <c r="M6" s="30"/>
    </row>
    <row r="7" spans="1:13" s="6" customFormat="1" ht="87.6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  <c r="K7" s="31"/>
      <c r="L7" s="31"/>
      <c r="M7" s="31"/>
    </row>
    <row r="8" spans="1:13" s="2" customFormat="1" ht="15" customHeight="1" x14ac:dyDescent="0.2">
      <c r="A8" s="33">
        <v>1</v>
      </c>
      <c r="B8" s="74" t="s">
        <v>189</v>
      </c>
      <c r="C8" s="75" t="s">
        <v>190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x14ac:dyDescent="0.2">
      <c r="A9" s="33">
        <v>2</v>
      </c>
      <c r="B9" s="72" t="s">
        <v>191</v>
      </c>
      <c r="C9" s="73" t="s">
        <v>192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  <c r="M9" s="14"/>
    </row>
    <row r="10" spans="1:13" s="2" customFormat="1" ht="15" customHeight="1" x14ac:dyDescent="0.2">
      <c r="A10" s="33">
        <v>3</v>
      </c>
      <c r="B10" s="74" t="s">
        <v>193</v>
      </c>
      <c r="C10" s="75" t="s">
        <v>194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x14ac:dyDescent="0.2">
      <c r="A11" s="33">
        <v>4</v>
      </c>
      <c r="B11" s="74" t="s">
        <v>195</v>
      </c>
      <c r="C11" s="75" t="s">
        <v>196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x14ac:dyDescent="0.2">
      <c r="A12" s="33">
        <v>5</v>
      </c>
      <c r="B12" s="72" t="s">
        <v>197</v>
      </c>
      <c r="C12" s="73" t="s">
        <v>198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x14ac:dyDescent="0.2">
      <c r="A13" s="33">
        <v>6</v>
      </c>
      <c r="B13" s="74" t="s">
        <v>199</v>
      </c>
      <c r="C13" s="75" t="s">
        <v>200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x14ac:dyDescent="0.2">
      <c r="A14" s="33">
        <v>7</v>
      </c>
      <c r="B14" s="74" t="s">
        <v>201</v>
      </c>
      <c r="C14" s="75" t="s">
        <v>202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x14ac:dyDescent="0.2">
      <c r="A15" s="33">
        <v>8</v>
      </c>
      <c r="B15" s="72" t="s">
        <v>203</v>
      </c>
      <c r="C15" s="73" t="s">
        <v>204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x14ac:dyDescent="0.2">
      <c r="A16" s="33">
        <v>9</v>
      </c>
      <c r="B16" s="72" t="s">
        <v>205</v>
      </c>
      <c r="C16" s="73" t="s">
        <v>206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x14ac:dyDescent="0.2">
      <c r="A17" s="33">
        <v>10</v>
      </c>
      <c r="B17" s="72" t="s">
        <v>207</v>
      </c>
      <c r="C17" s="73" t="s">
        <v>60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x14ac:dyDescent="0.2">
      <c r="A18" s="33">
        <v>11</v>
      </c>
      <c r="B18" s="72" t="s">
        <v>208</v>
      </c>
      <c r="C18" s="73" t="s">
        <v>209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x14ac:dyDescent="0.2">
      <c r="A19" s="33">
        <v>12</v>
      </c>
      <c r="B19" s="74" t="s">
        <v>210</v>
      </c>
      <c r="C19" s="75" t="s">
        <v>211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x14ac:dyDescent="0.2">
      <c r="A20" s="33">
        <v>13</v>
      </c>
      <c r="B20" s="72" t="s">
        <v>61</v>
      </c>
      <c r="C20" s="73" t="s">
        <v>212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x14ac:dyDescent="0.2">
      <c r="A21" s="33">
        <v>14</v>
      </c>
      <c r="B21" s="74" t="s">
        <v>62</v>
      </c>
      <c r="C21" s="75" t="s">
        <v>213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x14ac:dyDescent="0.2">
      <c r="A22" s="33">
        <v>15</v>
      </c>
      <c r="B22" s="74" t="s">
        <v>214</v>
      </c>
      <c r="C22" s="75" t="s">
        <v>215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x14ac:dyDescent="0.2">
      <c r="A23" s="33">
        <v>16</v>
      </c>
      <c r="B23" s="74" t="s">
        <v>216</v>
      </c>
      <c r="C23" s="75" t="s">
        <v>217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x14ac:dyDescent="0.2">
      <c r="A24" s="33">
        <v>17</v>
      </c>
      <c r="B24" s="72" t="s">
        <v>218</v>
      </c>
      <c r="C24" s="73" t="s">
        <v>219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x14ac:dyDescent="0.2">
      <c r="A25" s="33">
        <v>18</v>
      </c>
      <c r="B25" s="74" t="s">
        <v>220</v>
      </c>
      <c r="C25" s="75" t="s">
        <v>221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x14ac:dyDescent="0.2">
      <c r="A26" s="33">
        <v>19</v>
      </c>
      <c r="B26" s="74" t="s">
        <v>222</v>
      </c>
      <c r="C26" s="75" t="s">
        <v>223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x14ac:dyDescent="0.2">
      <c r="A27" s="33">
        <v>20</v>
      </c>
      <c r="B27" s="74" t="s">
        <v>63</v>
      </c>
      <c r="C27" s="75" t="s">
        <v>224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x14ac:dyDescent="0.2">
      <c r="A28" s="33">
        <v>21</v>
      </c>
      <c r="B28" s="72" t="s">
        <v>225</v>
      </c>
      <c r="C28" s="73" t="s">
        <v>226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x14ac:dyDescent="0.2">
      <c r="A29" s="33">
        <v>22</v>
      </c>
      <c r="B29" s="72" t="s">
        <v>227</v>
      </c>
      <c r="C29" s="73" t="s">
        <v>228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x14ac:dyDescent="0.2">
      <c r="A30" s="33">
        <v>23</v>
      </c>
      <c r="B30" s="72" t="s">
        <v>30</v>
      </c>
      <c r="C30" s="73" t="s">
        <v>64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x14ac:dyDescent="0.2">
      <c r="A31" s="33">
        <v>24</v>
      </c>
      <c r="B31" s="72" t="s">
        <v>65</v>
      </c>
      <c r="C31" s="73" t="s">
        <v>229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x14ac:dyDescent="0.2">
      <c r="A32" s="33">
        <v>25</v>
      </c>
      <c r="B32" s="72" t="s">
        <v>42</v>
      </c>
      <c r="C32" s="73" t="s">
        <v>230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x14ac:dyDescent="0.2">
      <c r="A33" s="33">
        <v>26</v>
      </c>
      <c r="B33" s="74" t="s">
        <v>231</v>
      </c>
      <c r="C33" s="75" t="s">
        <v>232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x14ac:dyDescent="0.2">
      <c r="A34" s="33">
        <v>27</v>
      </c>
      <c r="B34" s="74" t="s">
        <v>233</v>
      </c>
      <c r="C34" s="75" t="s">
        <v>234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x14ac:dyDescent="0.2">
      <c r="A35" s="33">
        <v>28</v>
      </c>
      <c r="B35" s="74" t="s">
        <v>235</v>
      </c>
      <c r="C35" s="75" t="s">
        <v>236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x14ac:dyDescent="0.2">
      <c r="A36" s="33">
        <v>29</v>
      </c>
      <c r="B36" s="72" t="s">
        <v>237</v>
      </c>
      <c r="C36" s="73" t="s">
        <v>238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x14ac:dyDescent="0.2">
      <c r="A37" s="33">
        <v>30</v>
      </c>
      <c r="B37" s="74" t="s">
        <v>239</v>
      </c>
      <c r="C37" s="75" t="s">
        <v>240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x14ac:dyDescent="0.2">
      <c r="A38" s="33">
        <v>31</v>
      </c>
      <c r="B38" s="74" t="s">
        <v>241</v>
      </c>
      <c r="C38" s="75" t="s">
        <v>242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x14ac:dyDescent="0.2">
      <c r="A39" s="33">
        <v>32</v>
      </c>
      <c r="B39" s="76" t="s">
        <v>29</v>
      </c>
      <c r="C39" s="77" t="s">
        <v>243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x14ac:dyDescent="0.2">
      <c r="A40" s="33">
        <v>33</v>
      </c>
      <c r="B40" s="74" t="s">
        <v>177</v>
      </c>
      <c r="C40" s="75" t="s">
        <v>66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x14ac:dyDescent="0.2">
      <c r="A41" s="33">
        <v>34</v>
      </c>
      <c r="B41" s="74" t="s">
        <v>244</v>
      </c>
      <c r="C41" s="75" t="s">
        <v>67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x14ac:dyDescent="0.2">
      <c r="A42" s="33">
        <v>35</v>
      </c>
      <c r="B42" s="74" t="s">
        <v>245</v>
      </c>
      <c r="C42" s="75" t="s">
        <v>246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x14ac:dyDescent="0.2">
      <c r="A43" s="33">
        <v>36</v>
      </c>
      <c r="B43" s="72" t="s">
        <v>37</v>
      </c>
      <c r="C43" s="73" t="s">
        <v>247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x14ac:dyDescent="0.2">
      <c r="A44" s="33">
        <v>37</v>
      </c>
      <c r="B44" s="72" t="s">
        <v>68</v>
      </c>
      <c r="C44" s="73" t="s">
        <v>248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x14ac:dyDescent="0.2">
      <c r="A45" s="33">
        <v>38</v>
      </c>
      <c r="B45" s="74" t="s">
        <v>249</v>
      </c>
      <c r="C45" s="75" t="s">
        <v>250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3" customFormat="1" ht="18.75" x14ac:dyDescent="0.3">
      <c r="A46" s="33">
        <v>39</v>
      </c>
      <c r="B46" s="72" t="s">
        <v>251</v>
      </c>
      <c r="C46" s="73" t="s">
        <v>252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  <c r="K46" s="29"/>
      <c r="L46" s="29"/>
      <c r="M46" s="29"/>
    </row>
    <row r="47" spans="1:13" s="3" customFormat="1" ht="18.75" x14ac:dyDescent="0.3">
      <c r="A47" s="33">
        <v>40</v>
      </c>
      <c r="B47" s="74" t="s">
        <v>253</v>
      </c>
      <c r="C47" s="75" t="s">
        <v>254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ht="18.75" x14ac:dyDescent="0.25">
      <c r="A48" s="33">
        <v>41</v>
      </c>
      <c r="B48" s="74" t="s">
        <v>255</v>
      </c>
      <c r="C48" s="75" t="s">
        <v>256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8.75" x14ac:dyDescent="0.25">
      <c r="A49" s="33">
        <v>42</v>
      </c>
      <c r="B49" s="74" t="s">
        <v>257</v>
      </c>
      <c r="C49" s="75" t="s">
        <v>258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8.75" x14ac:dyDescent="0.25">
      <c r="A50" s="33">
        <v>43</v>
      </c>
      <c r="B50" s="74" t="s">
        <v>259</v>
      </c>
      <c r="C50" s="75" t="s">
        <v>260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25">
      <c r="A51" s="33">
        <v>44</v>
      </c>
      <c r="B51" s="72" t="s">
        <v>261</v>
      </c>
      <c r="C51" s="73" t="s">
        <v>262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50" t="s">
        <v>6</v>
      </c>
      <c r="H52" s="51"/>
      <c r="I52" s="20">
        <f>COUNTIF(I8:I51,"ผ่าน")</f>
        <v>0</v>
      </c>
      <c r="J52" s="3"/>
    </row>
    <row r="53" spans="1:10" ht="18.75" x14ac:dyDescent="0.3">
      <c r="A53" s="43"/>
      <c r="B53" s="44"/>
      <c r="C53" s="45"/>
      <c r="D53" s="49"/>
      <c r="E53" s="49"/>
      <c r="F53" s="20"/>
      <c r="G53" s="50" t="s">
        <v>12</v>
      </c>
      <c r="H53" s="51"/>
      <c r="I53" s="20">
        <f>COUNTIF(I8:I51,"ไม่ผ่าน")</f>
        <v>44</v>
      </c>
      <c r="J53" s="3"/>
    </row>
    <row r="54" spans="1:10" ht="18.75" x14ac:dyDescent="0.25">
      <c r="A54" s="46"/>
      <c r="B54" s="47"/>
      <c r="C54" s="48"/>
      <c r="D54" s="49"/>
      <c r="E54" s="49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52</v>
      </c>
      <c r="D57" s="23"/>
      <c r="E57" s="14"/>
      <c r="F57" s="14"/>
    </row>
    <row r="58" spans="1:10" ht="18.75" x14ac:dyDescent="0.25">
      <c r="A58" s="14"/>
      <c r="B58" s="14"/>
      <c r="C58" s="14" t="s">
        <v>50</v>
      </c>
      <c r="D58" s="23"/>
      <c r="E58" s="14"/>
      <c r="F58" s="14"/>
    </row>
    <row r="60" spans="1:10" x14ac:dyDescent="0.25">
      <c r="B60" s="25"/>
      <c r="C60" s="39" t="s">
        <v>8</v>
      </c>
      <c r="D60" s="39"/>
      <c r="E60" s="38" t="s">
        <v>9</v>
      </c>
      <c r="F60" s="38"/>
      <c r="G60" s="38" t="s">
        <v>10</v>
      </c>
      <c r="H60" s="38"/>
    </row>
    <row r="61" spans="1:10" x14ac:dyDescent="0.25">
      <c r="B61" s="26"/>
      <c r="C61" s="36" t="s">
        <v>23</v>
      </c>
      <c r="D61" s="36"/>
      <c r="E61" s="37" t="s">
        <v>13</v>
      </c>
      <c r="F61" s="37"/>
      <c r="G61" s="38">
        <f>COUNTIF(H8:H51,"/")</f>
        <v>0</v>
      </c>
      <c r="H61" s="38"/>
    </row>
    <row r="62" spans="1:10" x14ac:dyDescent="0.25">
      <c r="B62" s="26"/>
      <c r="C62" s="36" t="s">
        <v>24</v>
      </c>
      <c r="D62" s="36"/>
      <c r="E62" s="37" t="s">
        <v>11</v>
      </c>
      <c r="F62" s="37"/>
      <c r="G62" s="38">
        <f>COUNTIF(G8:G51,"/")</f>
        <v>0</v>
      </c>
      <c r="H62" s="38"/>
    </row>
    <row r="63" spans="1:10" x14ac:dyDescent="0.25">
      <c r="B63" s="26"/>
      <c r="C63" s="36" t="s">
        <v>19</v>
      </c>
      <c r="D63" s="36"/>
      <c r="E63" s="37" t="s">
        <v>17</v>
      </c>
      <c r="F63" s="37"/>
      <c r="G63" s="38">
        <f>COUNTIF(F8:F51,"/")</f>
        <v>0</v>
      </c>
      <c r="H63" s="38"/>
    </row>
    <row r="64" spans="1:10" x14ac:dyDescent="0.25">
      <c r="B64" s="26"/>
      <c r="C64" s="36" t="s">
        <v>20</v>
      </c>
      <c r="D64" s="36"/>
      <c r="E64" s="37" t="s">
        <v>16</v>
      </c>
      <c r="F64" s="37"/>
      <c r="G64" s="38">
        <f>COUNTIF(E8:E51,"/")</f>
        <v>44</v>
      </c>
      <c r="H64" s="38"/>
    </row>
  </sheetData>
  <mergeCells count="30"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  <mergeCell ref="C61:D61"/>
    <mergeCell ref="E61:F61"/>
    <mergeCell ref="G61:H61"/>
    <mergeCell ref="C60:D60"/>
    <mergeCell ref="E60:F60"/>
    <mergeCell ref="G60:H60"/>
    <mergeCell ref="G52:H52"/>
    <mergeCell ref="A53:C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D53:E54"/>
    <mergeCell ref="G53:H5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33" zoomScalePageLayoutView="110" workbookViewId="0">
      <selection activeCell="B8" sqref="B8:C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29"/>
      <c r="L1" s="29"/>
      <c r="M1" s="8"/>
    </row>
    <row r="2" spans="1:13" ht="18.75" x14ac:dyDescent="0.3">
      <c r="A2" s="52" t="s">
        <v>109</v>
      </c>
      <c r="B2" s="52"/>
      <c r="C2" s="52"/>
      <c r="D2" s="52"/>
      <c r="E2" s="52"/>
      <c r="F2" s="52"/>
      <c r="G2" s="52"/>
      <c r="H2" s="52"/>
      <c r="I2" s="52"/>
      <c r="J2" s="8"/>
      <c r="K2" s="29"/>
      <c r="L2" s="29"/>
      <c r="M2" s="8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  <c r="K5" s="30"/>
      <c r="L5" s="30"/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  <c r="K6" s="30"/>
      <c r="L6" s="30"/>
    </row>
    <row r="7" spans="1:13" s="6" customFormat="1" ht="93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  <c r="K7" s="31"/>
      <c r="L7" s="31"/>
    </row>
    <row r="8" spans="1:13" s="2" customFormat="1" ht="15" customHeight="1" x14ac:dyDescent="0.2">
      <c r="A8" s="33">
        <v>1</v>
      </c>
      <c r="B8" s="80" t="s">
        <v>263</v>
      </c>
      <c r="C8" s="81" t="s">
        <v>264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x14ac:dyDescent="0.2">
      <c r="A9" s="33">
        <v>2</v>
      </c>
      <c r="B9" s="80" t="s">
        <v>265</v>
      </c>
      <c r="C9" s="81" t="s">
        <v>266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</row>
    <row r="10" spans="1:13" s="2" customFormat="1" ht="15" customHeight="1" x14ac:dyDescent="0.2">
      <c r="A10" s="33">
        <v>3</v>
      </c>
      <c r="B10" s="80" t="s">
        <v>267</v>
      </c>
      <c r="C10" s="81" t="s">
        <v>268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x14ac:dyDescent="0.2">
      <c r="A11" s="33">
        <v>4</v>
      </c>
      <c r="B11" s="78" t="s">
        <v>269</v>
      </c>
      <c r="C11" s="79" t="s">
        <v>270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x14ac:dyDescent="0.2">
      <c r="A12" s="33">
        <v>5</v>
      </c>
      <c r="B12" s="80" t="s">
        <v>271</v>
      </c>
      <c r="C12" s="81" t="s">
        <v>69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x14ac:dyDescent="0.2">
      <c r="A13" s="33">
        <v>6</v>
      </c>
      <c r="B13" s="78" t="s">
        <v>272</v>
      </c>
      <c r="C13" s="79" t="s">
        <v>273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x14ac:dyDescent="0.2">
      <c r="A14" s="33">
        <v>7</v>
      </c>
      <c r="B14" s="80" t="s">
        <v>274</v>
      </c>
      <c r="C14" s="81" t="s">
        <v>275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x14ac:dyDescent="0.2">
      <c r="A15" s="33">
        <v>8</v>
      </c>
      <c r="B15" s="78" t="s">
        <v>276</v>
      </c>
      <c r="C15" s="79" t="s">
        <v>70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x14ac:dyDescent="0.2">
      <c r="A16" s="33">
        <v>9</v>
      </c>
      <c r="B16" s="78" t="s">
        <v>277</v>
      </c>
      <c r="C16" s="79" t="s">
        <v>278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x14ac:dyDescent="0.2">
      <c r="A17" s="33">
        <v>10</v>
      </c>
      <c r="B17" s="82" t="s">
        <v>279</v>
      </c>
      <c r="C17" s="83" t="s">
        <v>167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x14ac:dyDescent="0.2">
      <c r="A18" s="33">
        <v>11</v>
      </c>
      <c r="B18" s="80" t="s">
        <v>280</v>
      </c>
      <c r="C18" s="81" t="s">
        <v>281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x14ac:dyDescent="0.2">
      <c r="A19" s="33">
        <v>12</v>
      </c>
      <c r="B19" s="80" t="s">
        <v>71</v>
      </c>
      <c r="C19" s="81" t="s">
        <v>282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x14ac:dyDescent="0.2">
      <c r="A20" s="33">
        <v>13</v>
      </c>
      <c r="B20" s="80" t="s">
        <v>283</v>
      </c>
      <c r="C20" s="81" t="s">
        <v>284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x14ac:dyDescent="0.2">
      <c r="A21" s="33">
        <v>14</v>
      </c>
      <c r="B21" s="80" t="s">
        <v>285</v>
      </c>
      <c r="C21" s="81" t="s">
        <v>286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x14ac:dyDescent="0.2">
      <c r="A22" s="33">
        <v>15</v>
      </c>
      <c r="B22" s="80" t="s">
        <v>72</v>
      </c>
      <c r="C22" s="81" t="s">
        <v>287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x14ac:dyDescent="0.2">
      <c r="A23" s="33">
        <v>16</v>
      </c>
      <c r="B23" s="78" t="s">
        <v>288</v>
      </c>
      <c r="C23" s="79" t="s">
        <v>289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x14ac:dyDescent="0.2">
      <c r="A24" s="33">
        <v>17</v>
      </c>
      <c r="B24" s="80" t="s">
        <v>290</v>
      </c>
      <c r="C24" s="81" t="s">
        <v>291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x14ac:dyDescent="0.2">
      <c r="A25" s="33">
        <v>18</v>
      </c>
      <c r="B25" s="78" t="s">
        <v>292</v>
      </c>
      <c r="C25" s="79" t="s">
        <v>293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x14ac:dyDescent="0.2">
      <c r="A26" s="33">
        <v>19</v>
      </c>
      <c r="B26" s="80" t="s">
        <v>30</v>
      </c>
      <c r="C26" s="81" t="s">
        <v>294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x14ac:dyDescent="0.2">
      <c r="A27" s="33">
        <v>20</v>
      </c>
      <c r="B27" s="84" t="s">
        <v>58</v>
      </c>
      <c r="C27" s="85" t="s">
        <v>295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x14ac:dyDescent="0.2">
      <c r="A28" s="33">
        <v>21</v>
      </c>
      <c r="B28" s="80" t="s">
        <v>296</v>
      </c>
      <c r="C28" s="81" t="s">
        <v>297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x14ac:dyDescent="0.2">
      <c r="A29" s="33">
        <v>22</v>
      </c>
      <c r="B29" s="78" t="s">
        <v>73</v>
      </c>
      <c r="C29" s="79" t="s">
        <v>298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x14ac:dyDescent="0.2">
      <c r="A30" s="33">
        <v>23</v>
      </c>
      <c r="B30" s="80" t="s">
        <v>299</v>
      </c>
      <c r="C30" s="81" t="s">
        <v>300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x14ac:dyDescent="0.2">
      <c r="A31" s="33">
        <v>24</v>
      </c>
      <c r="B31" s="78" t="s">
        <v>301</v>
      </c>
      <c r="C31" s="79" t="s">
        <v>74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x14ac:dyDescent="0.2">
      <c r="A32" s="33">
        <v>25</v>
      </c>
      <c r="B32" s="80" t="s">
        <v>302</v>
      </c>
      <c r="C32" s="81" t="s">
        <v>303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x14ac:dyDescent="0.2">
      <c r="A33" s="33">
        <v>26</v>
      </c>
      <c r="B33" s="78" t="s">
        <v>218</v>
      </c>
      <c r="C33" s="79" t="s">
        <v>304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x14ac:dyDescent="0.2">
      <c r="A34" s="33">
        <v>27</v>
      </c>
      <c r="B34" s="78" t="s">
        <v>305</v>
      </c>
      <c r="C34" s="79" t="s">
        <v>306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x14ac:dyDescent="0.2">
      <c r="A35" s="33">
        <v>28</v>
      </c>
      <c r="B35" s="80" t="s">
        <v>307</v>
      </c>
      <c r="C35" s="81" t="s">
        <v>308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x14ac:dyDescent="0.2">
      <c r="A36" s="33">
        <v>29</v>
      </c>
      <c r="B36" s="78" t="s">
        <v>309</v>
      </c>
      <c r="C36" s="79" t="s">
        <v>310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x14ac:dyDescent="0.2">
      <c r="A37" s="33">
        <v>30</v>
      </c>
      <c r="B37" s="78" t="s">
        <v>311</v>
      </c>
      <c r="C37" s="79" t="s">
        <v>312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x14ac:dyDescent="0.2">
      <c r="A38" s="33">
        <v>31</v>
      </c>
      <c r="B38" s="78" t="s">
        <v>313</v>
      </c>
      <c r="C38" s="79" t="s">
        <v>314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x14ac:dyDescent="0.2">
      <c r="A39" s="33">
        <v>32</v>
      </c>
      <c r="B39" s="80" t="s">
        <v>315</v>
      </c>
      <c r="C39" s="81" t="s">
        <v>316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x14ac:dyDescent="0.2">
      <c r="A40" s="33">
        <v>33</v>
      </c>
      <c r="B40" s="78" t="s">
        <v>317</v>
      </c>
      <c r="C40" s="79" t="s">
        <v>318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x14ac:dyDescent="0.2">
      <c r="A41" s="33">
        <v>34</v>
      </c>
      <c r="B41" s="78" t="s">
        <v>319</v>
      </c>
      <c r="C41" s="79" t="s">
        <v>320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x14ac:dyDescent="0.2">
      <c r="A42" s="33">
        <v>35</v>
      </c>
      <c r="B42" s="78" t="s">
        <v>321</v>
      </c>
      <c r="C42" s="79" t="s">
        <v>75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x14ac:dyDescent="0.2">
      <c r="A43" s="33">
        <v>36</v>
      </c>
      <c r="B43" s="78" t="s">
        <v>322</v>
      </c>
      <c r="C43" s="79" t="s">
        <v>323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s="2" customFormat="1" ht="15" customHeight="1" x14ac:dyDescent="0.2">
      <c r="A44" s="33">
        <v>37</v>
      </c>
      <c r="B44" s="80" t="s">
        <v>324</v>
      </c>
      <c r="C44" s="81" t="s">
        <v>325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</row>
    <row r="45" spans="1:12" s="2" customFormat="1" ht="15" customHeight="1" x14ac:dyDescent="0.2">
      <c r="A45" s="33">
        <v>38</v>
      </c>
      <c r="B45" s="80" t="s">
        <v>34</v>
      </c>
      <c r="C45" s="81" t="s">
        <v>326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</row>
    <row r="46" spans="1:12" s="2" customFormat="1" ht="15" customHeight="1" x14ac:dyDescent="0.2">
      <c r="A46" s="33">
        <v>39</v>
      </c>
      <c r="B46" s="80" t="s">
        <v>327</v>
      </c>
      <c r="C46" s="81" t="s">
        <v>328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</row>
    <row r="47" spans="1:12" s="3" customFormat="1" ht="18.75" x14ac:dyDescent="0.3">
      <c r="A47" s="33">
        <v>40</v>
      </c>
      <c r="B47" s="78" t="s">
        <v>329</v>
      </c>
      <c r="C47" s="79" t="s">
        <v>76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</row>
    <row r="48" spans="1:12" s="3" customFormat="1" ht="18.75" x14ac:dyDescent="0.3">
      <c r="A48" s="33">
        <v>41</v>
      </c>
      <c r="B48" s="80" t="s">
        <v>330</v>
      </c>
      <c r="C48" s="81" t="s">
        <v>331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</row>
    <row r="49" spans="1:12" s="3" customFormat="1" ht="18.75" x14ac:dyDescent="0.3">
      <c r="A49" s="35">
        <v>42</v>
      </c>
      <c r="B49" s="80" t="s">
        <v>41</v>
      </c>
      <c r="C49" s="81" t="s">
        <v>332</v>
      </c>
      <c r="D49" s="35"/>
      <c r="E49" s="35" t="str">
        <f t="shared" ref="E49:E51" si="5">IF(D49&lt;=11,"/","")</f>
        <v>/</v>
      </c>
      <c r="F49" s="35" t="str">
        <f t="shared" ref="F49:F51" si="6">IF(AND(D49&gt;=12,D49&lt;=16),"/","")</f>
        <v/>
      </c>
      <c r="G49" s="35" t="str">
        <f t="shared" ref="G49:G51" si="7">IF(AND(D49&gt;=17,D49&lt;=21),"/","")</f>
        <v/>
      </c>
      <c r="H49" s="35" t="str">
        <f t="shared" ref="H49:H51" si="8">IF(AND(D49&gt;=22,D49&lt;=25),"/","")</f>
        <v/>
      </c>
      <c r="I49" s="35" t="str">
        <f t="shared" ref="I49:I51" si="9">IF(D49&gt;=12,"ผ่าน","ไม่ผ่าน")</f>
        <v>ไม่ผ่าน</v>
      </c>
      <c r="J49" s="2"/>
      <c r="K49" s="29"/>
      <c r="L49" s="29"/>
    </row>
    <row r="50" spans="1:12" ht="18.75" x14ac:dyDescent="0.25">
      <c r="A50" s="35">
        <v>43</v>
      </c>
      <c r="B50" s="78" t="s">
        <v>333</v>
      </c>
      <c r="C50" s="79" t="s">
        <v>334</v>
      </c>
      <c r="D50" s="35"/>
      <c r="E50" s="35" t="str">
        <f t="shared" si="5"/>
        <v>/</v>
      </c>
      <c r="F50" s="35" t="str">
        <f t="shared" si="6"/>
        <v/>
      </c>
      <c r="G50" s="35" t="str">
        <f t="shared" si="7"/>
        <v/>
      </c>
      <c r="H50" s="35" t="str">
        <f t="shared" si="8"/>
        <v/>
      </c>
      <c r="I50" s="35" t="str">
        <f t="shared" si="9"/>
        <v>ไม่ผ่าน</v>
      </c>
      <c r="J50" s="2"/>
    </row>
    <row r="51" spans="1:12" ht="18.75" x14ac:dyDescent="0.25">
      <c r="A51" s="35">
        <v>44</v>
      </c>
      <c r="B51" s="80" t="s">
        <v>335</v>
      </c>
      <c r="C51" s="81" t="s">
        <v>336</v>
      </c>
      <c r="D51" s="35"/>
      <c r="E51" s="35" t="str">
        <f t="shared" si="5"/>
        <v>/</v>
      </c>
      <c r="F51" s="35" t="str">
        <f t="shared" si="6"/>
        <v/>
      </c>
      <c r="G51" s="35" t="str">
        <f t="shared" si="7"/>
        <v/>
      </c>
      <c r="H51" s="35" t="str">
        <f t="shared" si="8"/>
        <v/>
      </c>
      <c r="I51" s="35" t="str">
        <f t="shared" si="9"/>
        <v>ไม่ผ่าน</v>
      </c>
      <c r="J51" s="2"/>
    </row>
    <row r="52" spans="1:12" ht="18.75" x14ac:dyDescent="0.3">
      <c r="A52" s="17"/>
      <c r="B52" s="80" t="s">
        <v>337</v>
      </c>
      <c r="C52" s="81" t="s">
        <v>338</v>
      </c>
      <c r="D52" s="33"/>
      <c r="E52" s="20"/>
      <c r="F52" s="20"/>
      <c r="G52" s="50" t="s">
        <v>6</v>
      </c>
      <c r="H52" s="51"/>
      <c r="I52" s="20">
        <f>COUNTIF(I8:I51,"ผ่าน")</f>
        <v>0</v>
      </c>
      <c r="J52" s="3"/>
    </row>
    <row r="53" spans="1:12" ht="18.75" x14ac:dyDescent="0.3">
      <c r="A53" s="43"/>
      <c r="B53" s="44"/>
      <c r="C53" s="45"/>
      <c r="D53" s="49"/>
      <c r="E53" s="49"/>
      <c r="F53" s="20"/>
      <c r="G53" s="50" t="s">
        <v>12</v>
      </c>
      <c r="H53" s="51"/>
      <c r="I53" s="20">
        <f>COUNTIF(I8:I51,"ไม่ผ่าน")</f>
        <v>44</v>
      </c>
      <c r="J53" s="3"/>
    </row>
    <row r="54" spans="1:12" ht="18.75" x14ac:dyDescent="0.25">
      <c r="A54" s="46"/>
      <c r="B54" s="47"/>
      <c r="C54" s="48"/>
      <c r="D54" s="49"/>
      <c r="E54" s="49"/>
      <c r="F54" s="21"/>
      <c r="G54" s="21"/>
      <c r="H54" s="21"/>
      <c r="I54" s="21"/>
    </row>
    <row r="55" spans="1:12" ht="18.75" x14ac:dyDescent="0.25">
      <c r="A55" s="22" t="s">
        <v>18</v>
      </c>
      <c r="B55" s="14"/>
      <c r="C55" s="14"/>
      <c r="D55" s="23"/>
      <c r="E55" s="14"/>
      <c r="F55" s="14"/>
    </row>
    <row r="56" spans="1:12" ht="18.75" x14ac:dyDescent="0.25">
      <c r="A56" s="14"/>
      <c r="B56" s="14"/>
      <c r="C56" s="14" t="s">
        <v>27</v>
      </c>
      <c r="D56" s="23"/>
      <c r="E56" s="14"/>
      <c r="F56" s="14"/>
    </row>
    <row r="57" spans="1:12" ht="18.75" x14ac:dyDescent="0.25">
      <c r="A57" s="14"/>
      <c r="B57" s="14"/>
      <c r="C57" s="14" t="s">
        <v>52</v>
      </c>
      <c r="D57" s="23"/>
      <c r="E57" s="14"/>
      <c r="F57" s="14"/>
    </row>
    <row r="58" spans="1:12" ht="18.75" x14ac:dyDescent="0.25">
      <c r="A58" s="14"/>
      <c r="B58" s="14"/>
      <c r="C58" s="14" t="s">
        <v>50</v>
      </c>
      <c r="D58" s="23"/>
      <c r="E58" s="14"/>
      <c r="F58" s="14"/>
    </row>
    <row r="60" spans="1:12" x14ac:dyDescent="0.25">
      <c r="B60" s="25"/>
      <c r="C60" s="39" t="s">
        <v>8</v>
      </c>
      <c r="D60" s="39"/>
      <c r="E60" s="38" t="s">
        <v>9</v>
      </c>
      <c r="F60" s="38"/>
      <c r="G60" s="38" t="s">
        <v>10</v>
      </c>
      <c r="H60" s="38"/>
    </row>
    <row r="61" spans="1:12" x14ac:dyDescent="0.25">
      <c r="B61" s="26"/>
      <c r="C61" s="36" t="s">
        <v>23</v>
      </c>
      <c r="D61" s="36"/>
      <c r="E61" s="37" t="s">
        <v>13</v>
      </c>
      <c r="F61" s="37"/>
      <c r="G61" s="38">
        <f>COUNTIF(H8:H51,"/")</f>
        <v>0</v>
      </c>
      <c r="H61" s="38"/>
    </row>
    <row r="62" spans="1:12" x14ac:dyDescent="0.25">
      <c r="B62" s="26"/>
      <c r="C62" s="36" t="s">
        <v>24</v>
      </c>
      <c r="D62" s="36"/>
      <c r="E62" s="37" t="s">
        <v>11</v>
      </c>
      <c r="F62" s="37"/>
      <c r="G62" s="38">
        <f>COUNTIF(G8:G51,"/")</f>
        <v>0</v>
      </c>
      <c r="H62" s="38"/>
    </row>
    <row r="63" spans="1:12" x14ac:dyDescent="0.25">
      <c r="B63" s="26"/>
      <c r="C63" s="36" t="s">
        <v>19</v>
      </c>
      <c r="D63" s="36"/>
      <c r="E63" s="37" t="s">
        <v>17</v>
      </c>
      <c r="F63" s="37"/>
      <c r="G63" s="38">
        <f>COUNTIF(F8:F51,"/")</f>
        <v>0</v>
      </c>
      <c r="H63" s="38"/>
    </row>
    <row r="64" spans="1:12" x14ac:dyDescent="0.25">
      <c r="B64" s="26"/>
      <c r="C64" s="36" t="s">
        <v>20</v>
      </c>
      <c r="D64" s="36"/>
      <c r="E64" s="37" t="s">
        <v>16</v>
      </c>
      <c r="F64" s="37"/>
      <c r="G64" s="38">
        <f>COUNTIF(E8:E51,"/")</f>
        <v>44</v>
      </c>
      <c r="H64" s="38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3:H53"/>
    <mergeCell ref="G52:H52"/>
    <mergeCell ref="A53:C54"/>
    <mergeCell ref="D53:E54"/>
    <mergeCell ref="F6:H6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PageLayoutView="110" workbookViewId="0">
      <selection activeCell="J7" sqref="J7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</row>
    <row r="2" spans="1:10" ht="18.75" x14ac:dyDescent="0.3">
      <c r="A2" s="52" t="s">
        <v>407</v>
      </c>
      <c r="B2" s="52"/>
      <c r="C2" s="52"/>
      <c r="D2" s="52"/>
      <c r="E2" s="52"/>
      <c r="F2" s="52"/>
      <c r="G2" s="52"/>
      <c r="H2" s="52"/>
      <c r="I2" s="52"/>
      <c r="J2" s="8"/>
    </row>
    <row r="3" spans="1:10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</row>
    <row r="5" spans="1:10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0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0" s="6" customFormat="1" ht="83.45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0" s="2" customFormat="1" ht="15" customHeight="1" x14ac:dyDescent="0.2">
      <c r="A8" s="33">
        <v>1</v>
      </c>
      <c r="B8" s="88" t="s">
        <v>339</v>
      </c>
      <c r="C8" s="89" t="s">
        <v>340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0" s="2" customFormat="1" ht="15" customHeight="1" x14ac:dyDescent="0.2">
      <c r="A9" s="33">
        <v>2</v>
      </c>
      <c r="B9" s="88" t="s">
        <v>341</v>
      </c>
      <c r="C9" s="89" t="s">
        <v>342</v>
      </c>
      <c r="D9" s="33"/>
      <c r="E9" s="33" t="str">
        <f t="shared" ref="E9:E48" si="0">IF(D9&lt;=11,"/","")</f>
        <v>/</v>
      </c>
      <c r="F9" s="33" t="str">
        <f t="shared" ref="F9:F48" si="1">IF(AND(D9&gt;=12,D9&lt;=16),"/","")</f>
        <v/>
      </c>
      <c r="G9" s="33" t="str">
        <f t="shared" ref="G9:G48" si="2">IF(AND(D9&gt;=17,D9&lt;=21),"/","")</f>
        <v/>
      </c>
      <c r="H9" s="33" t="str">
        <f t="shared" ref="H9:H48" si="3">IF(AND(D9&gt;=22,D9&lt;=25),"/","")</f>
        <v/>
      </c>
      <c r="I9" s="33" t="str">
        <f t="shared" ref="I9:I48" si="4">IF(D9&gt;=12,"ผ่าน","ไม่ผ่าน")</f>
        <v>ไม่ผ่าน</v>
      </c>
    </row>
    <row r="10" spans="1:10" s="2" customFormat="1" ht="15" customHeight="1" x14ac:dyDescent="0.2">
      <c r="A10" s="33">
        <v>3</v>
      </c>
      <c r="B10" s="86" t="s">
        <v>341</v>
      </c>
      <c r="C10" s="87" t="s">
        <v>343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0" s="2" customFormat="1" ht="15" customHeight="1" x14ac:dyDescent="0.2">
      <c r="A11" s="33">
        <v>4</v>
      </c>
      <c r="B11" s="88" t="s">
        <v>344</v>
      </c>
      <c r="C11" s="89" t="s">
        <v>77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0" s="2" customFormat="1" ht="15" customHeight="1" x14ac:dyDescent="0.2">
      <c r="A12" s="33">
        <v>5</v>
      </c>
      <c r="B12" s="86" t="s">
        <v>345</v>
      </c>
      <c r="C12" s="87" t="s">
        <v>346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0" s="2" customFormat="1" ht="15" customHeight="1" x14ac:dyDescent="0.2">
      <c r="A13" s="33">
        <v>6</v>
      </c>
      <c r="B13" s="86" t="s">
        <v>347</v>
      </c>
      <c r="C13" s="87" t="s">
        <v>348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0" s="2" customFormat="1" ht="15" customHeight="1" x14ac:dyDescent="0.2">
      <c r="A14" s="33">
        <v>7</v>
      </c>
      <c r="B14" s="86" t="s">
        <v>349</v>
      </c>
      <c r="C14" s="87" t="s">
        <v>350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0" s="2" customFormat="1" ht="15" customHeight="1" x14ac:dyDescent="0.2">
      <c r="A15" s="33">
        <v>8</v>
      </c>
      <c r="B15" s="88" t="s">
        <v>351</v>
      </c>
      <c r="C15" s="89" t="s">
        <v>352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0" s="2" customFormat="1" ht="15" customHeight="1" x14ac:dyDescent="0.2">
      <c r="A16" s="33">
        <v>9</v>
      </c>
      <c r="B16" s="88" t="s">
        <v>353</v>
      </c>
      <c r="C16" s="89" t="s">
        <v>64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86" t="s">
        <v>78</v>
      </c>
      <c r="C17" s="87" t="s">
        <v>354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88" t="s">
        <v>355</v>
      </c>
      <c r="C18" s="89" t="s">
        <v>356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86" t="s">
        <v>357</v>
      </c>
      <c r="C19" s="87" t="s">
        <v>358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88" t="s">
        <v>359</v>
      </c>
      <c r="C20" s="89" t="s">
        <v>360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86" t="s">
        <v>361</v>
      </c>
      <c r="C21" s="87" t="s">
        <v>362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90" t="s">
        <v>361</v>
      </c>
      <c r="C22" s="91" t="s">
        <v>340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88" t="s">
        <v>363</v>
      </c>
      <c r="C23" s="89" t="s">
        <v>364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88" t="s">
        <v>365</v>
      </c>
      <c r="C24" s="89" t="s">
        <v>366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86" t="s">
        <v>367</v>
      </c>
      <c r="C25" s="87" t="s">
        <v>368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88" t="s">
        <v>369</v>
      </c>
      <c r="C26" s="89" t="s">
        <v>370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88" t="s">
        <v>371</v>
      </c>
      <c r="C27" s="89" t="s">
        <v>372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88" t="s">
        <v>79</v>
      </c>
      <c r="C28" s="89" t="s">
        <v>373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86" t="s">
        <v>374</v>
      </c>
      <c r="C29" s="87" t="s">
        <v>46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88" t="s">
        <v>40</v>
      </c>
      <c r="C30" s="89" t="s">
        <v>375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x14ac:dyDescent="0.2">
      <c r="A31" s="33">
        <v>24</v>
      </c>
      <c r="B31" s="86" t="s">
        <v>376</v>
      </c>
      <c r="C31" s="87" t="s">
        <v>377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x14ac:dyDescent="0.2">
      <c r="A32" s="33">
        <v>25</v>
      </c>
      <c r="B32" s="86" t="s">
        <v>378</v>
      </c>
      <c r="C32" s="87" t="s">
        <v>80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x14ac:dyDescent="0.2">
      <c r="A33" s="33">
        <v>26</v>
      </c>
      <c r="B33" s="86" t="s">
        <v>379</v>
      </c>
      <c r="C33" s="87" t="s">
        <v>380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x14ac:dyDescent="0.2">
      <c r="A34" s="33">
        <v>27</v>
      </c>
      <c r="B34" s="88" t="s">
        <v>381</v>
      </c>
      <c r="C34" s="89" t="s">
        <v>382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x14ac:dyDescent="0.2">
      <c r="A35" s="33">
        <v>28</v>
      </c>
      <c r="B35" s="88" t="s">
        <v>383</v>
      </c>
      <c r="C35" s="89" t="s">
        <v>384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x14ac:dyDescent="0.2">
      <c r="A36" s="33">
        <v>29</v>
      </c>
      <c r="B36" s="86" t="s">
        <v>385</v>
      </c>
      <c r="C36" s="87" t="s">
        <v>386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x14ac:dyDescent="0.2">
      <c r="A37" s="33">
        <v>30</v>
      </c>
      <c r="B37" s="88" t="s">
        <v>387</v>
      </c>
      <c r="C37" s="89" t="s">
        <v>388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x14ac:dyDescent="0.2">
      <c r="A38" s="33">
        <v>31</v>
      </c>
      <c r="B38" s="88" t="s">
        <v>389</v>
      </c>
      <c r="C38" s="89" t="s">
        <v>390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x14ac:dyDescent="0.2">
      <c r="A39" s="33">
        <v>32</v>
      </c>
      <c r="B39" s="86" t="s">
        <v>391</v>
      </c>
      <c r="C39" s="87" t="s">
        <v>81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x14ac:dyDescent="0.2">
      <c r="A40" s="33">
        <v>33</v>
      </c>
      <c r="B40" s="88" t="s">
        <v>78</v>
      </c>
      <c r="C40" s="89" t="s">
        <v>392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x14ac:dyDescent="0.2">
      <c r="A41" s="33">
        <v>34</v>
      </c>
      <c r="B41" s="88" t="s">
        <v>393</v>
      </c>
      <c r="C41" s="89" t="s">
        <v>394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x14ac:dyDescent="0.2">
      <c r="A42" s="33">
        <v>35</v>
      </c>
      <c r="B42" s="88" t="s">
        <v>395</v>
      </c>
      <c r="C42" s="89" t="s">
        <v>396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2" customFormat="1" ht="15" customHeight="1" x14ac:dyDescent="0.2">
      <c r="A43" s="33">
        <v>36</v>
      </c>
      <c r="B43" s="88" t="s">
        <v>397</v>
      </c>
      <c r="C43" s="89" t="s">
        <v>398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</row>
    <row r="44" spans="1:10" s="2" customFormat="1" ht="15" customHeight="1" x14ac:dyDescent="0.2">
      <c r="A44" s="33">
        <v>37</v>
      </c>
      <c r="B44" s="88" t="s">
        <v>399</v>
      </c>
      <c r="C44" s="89" t="s">
        <v>82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</row>
    <row r="45" spans="1:10" s="3" customFormat="1" ht="18.75" x14ac:dyDescent="0.3">
      <c r="A45" s="33">
        <v>38</v>
      </c>
      <c r="B45" s="86" t="s">
        <v>400</v>
      </c>
      <c r="C45" s="87" t="s">
        <v>401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s="3" customFormat="1" ht="18.75" x14ac:dyDescent="0.3">
      <c r="A46" s="33">
        <v>39</v>
      </c>
      <c r="B46" s="88" t="s">
        <v>83</v>
      </c>
      <c r="C46" s="89" t="s">
        <v>402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8.75" x14ac:dyDescent="0.25">
      <c r="A47" s="33">
        <v>40</v>
      </c>
      <c r="B47" s="86" t="s">
        <v>403</v>
      </c>
      <c r="C47" s="87" t="s">
        <v>404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</row>
    <row r="48" spans="1:10" ht="18.75" x14ac:dyDescent="0.25">
      <c r="A48" s="33">
        <v>41</v>
      </c>
      <c r="B48" s="88" t="s">
        <v>405</v>
      </c>
      <c r="C48" s="89" t="s">
        <v>406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8.75" x14ac:dyDescent="0.3">
      <c r="A49" s="17"/>
      <c r="B49" s="18" t="s">
        <v>7</v>
      </c>
      <c r="C49" s="19"/>
      <c r="D49" s="33"/>
      <c r="E49" s="20"/>
      <c r="F49" s="20"/>
      <c r="G49" s="50" t="s">
        <v>6</v>
      </c>
      <c r="H49" s="51"/>
      <c r="I49" s="20">
        <f>COUNTIF(I8:I48,"ผ่าน")</f>
        <v>0</v>
      </c>
      <c r="J49" s="3"/>
    </row>
    <row r="50" spans="1:10" ht="18.75" x14ac:dyDescent="0.3">
      <c r="A50" s="43"/>
      <c r="B50" s="44"/>
      <c r="C50" s="45"/>
      <c r="D50" s="49"/>
      <c r="E50" s="49"/>
      <c r="F50" s="20"/>
      <c r="G50" s="50" t="s">
        <v>12</v>
      </c>
      <c r="H50" s="51"/>
      <c r="I50" s="20">
        <f>COUNTIF(I8:I48,"ไม่ผ่าน")</f>
        <v>41</v>
      </c>
      <c r="J50" s="3"/>
    </row>
    <row r="51" spans="1:10" ht="18.75" x14ac:dyDescent="0.25">
      <c r="A51" s="46"/>
      <c r="B51" s="47"/>
      <c r="C51" s="48"/>
      <c r="D51" s="49"/>
      <c r="E51" s="49"/>
      <c r="F51" s="21"/>
      <c r="G51" s="21"/>
      <c r="H51" s="21"/>
      <c r="I51" s="21"/>
    </row>
    <row r="52" spans="1:10" ht="18.75" x14ac:dyDescent="0.25">
      <c r="A52" s="22" t="s">
        <v>18</v>
      </c>
      <c r="B52" s="14"/>
      <c r="C52" s="14"/>
      <c r="D52" s="23"/>
      <c r="E52" s="14"/>
      <c r="F52" s="14"/>
    </row>
    <row r="53" spans="1:10" ht="18.75" x14ac:dyDescent="0.25">
      <c r="A53" s="14"/>
      <c r="B53" s="14"/>
      <c r="C53" s="14" t="s">
        <v>27</v>
      </c>
      <c r="D53" s="23"/>
      <c r="E53" s="14"/>
      <c r="F53" s="14"/>
    </row>
    <row r="54" spans="1:10" ht="18.75" x14ac:dyDescent="0.25">
      <c r="A54" s="14"/>
      <c r="B54" s="14"/>
      <c r="C54" s="14" t="s">
        <v>52</v>
      </c>
      <c r="D54" s="23"/>
      <c r="E54" s="14"/>
      <c r="F54" s="14"/>
    </row>
    <row r="55" spans="1:10" ht="18.75" x14ac:dyDescent="0.25">
      <c r="A55" s="14"/>
      <c r="B55" s="14"/>
      <c r="C55" s="14" t="s">
        <v>50</v>
      </c>
      <c r="D55" s="23"/>
      <c r="E55" s="14"/>
      <c r="F55" s="14"/>
    </row>
    <row r="57" spans="1:10" x14ac:dyDescent="0.25">
      <c r="B57" s="25"/>
      <c r="C57" s="39" t="s">
        <v>8</v>
      </c>
      <c r="D57" s="39"/>
      <c r="E57" s="38" t="s">
        <v>9</v>
      </c>
      <c r="F57" s="38"/>
      <c r="G57" s="38" t="s">
        <v>10</v>
      </c>
      <c r="H57" s="38"/>
    </row>
    <row r="58" spans="1:10" x14ac:dyDescent="0.25">
      <c r="B58" s="26"/>
      <c r="C58" s="36" t="s">
        <v>23</v>
      </c>
      <c r="D58" s="36"/>
      <c r="E58" s="37" t="s">
        <v>13</v>
      </c>
      <c r="F58" s="37"/>
      <c r="G58" s="38">
        <f>COUNTIF(H8:H48,"/")</f>
        <v>0</v>
      </c>
      <c r="H58" s="38"/>
    </row>
    <row r="59" spans="1:10" x14ac:dyDescent="0.25">
      <c r="B59" s="26"/>
      <c r="C59" s="36" t="s">
        <v>24</v>
      </c>
      <c r="D59" s="36"/>
      <c r="E59" s="37" t="s">
        <v>11</v>
      </c>
      <c r="F59" s="37"/>
      <c r="G59" s="38">
        <f>COUNTIF(G8:G48,"/")</f>
        <v>0</v>
      </c>
      <c r="H59" s="38"/>
    </row>
    <row r="60" spans="1:10" x14ac:dyDescent="0.25">
      <c r="B60" s="26"/>
      <c r="C60" s="36" t="s">
        <v>19</v>
      </c>
      <c r="D60" s="36"/>
      <c r="E60" s="37" t="s">
        <v>17</v>
      </c>
      <c r="F60" s="37"/>
      <c r="G60" s="38">
        <f>COUNTIF(F8:F48,"/")</f>
        <v>0</v>
      </c>
      <c r="H60" s="38"/>
    </row>
    <row r="61" spans="1:10" x14ac:dyDescent="0.25">
      <c r="B61" s="26"/>
      <c r="C61" s="36" t="s">
        <v>20</v>
      </c>
      <c r="D61" s="36"/>
      <c r="E61" s="37" t="s">
        <v>16</v>
      </c>
      <c r="F61" s="37"/>
      <c r="G61" s="38">
        <f>COUNTIF(E8:E48,"/")</f>
        <v>41</v>
      </c>
      <c r="H61" s="38"/>
    </row>
  </sheetData>
  <mergeCells count="30">
    <mergeCell ref="C61:D61"/>
    <mergeCell ref="E61:F61"/>
    <mergeCell ref="G61:H61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9:H49"/>
    <mergeCell ref="A50:C51"/>
    <mergeCell ref="D50:E51"/>
    <mergeCell ref="G50:H50"/>
    <mergeCell ref="C57:D57"/>
    <mergeCell ref="E57:F57"/>
    <mergeCell ref="G57:H57"/>
    <mergeCell ref="C60:D60"/>
    <mergeCell ref="E60:F60"/>
    <mergeCell ref="G60:H60"/>
    <mergeCell ref="C58:D58"/>
    <mergeCell ref="E58:F58"/>
    <mergeCell ref="G58:H58"/>
    <mergeCell ref="C59:D59"/>
    <mergeCell ref="E59:F59"/>
    <mergeCell ref="G59:H59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14" zoomScalePageLayoutView="110" workbookViewId="0">
      <selection activeCell="A14" sqref="A14:XFD33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</row>
    <row r="2" spans="1:13" ht="18.75" x14ac:dyDescent="0.3">
      <c r="A2" s="52" t="s">
        <v>110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3" s="6" customFormat="1" ht="81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3" s="2" customFormat="1" ht="15" customHeight="1" x14ac:dyDescent="0.2">
      <c r="A8" s="33">
        <v>1</v>
      </c>
      <c r="B8" s="94" t="s">
        <v>408</v>
      </c>
      <c r="C8" s="95" t="s">
        <v>409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4">
        <v>2</v>
      </c>
      <c r="B9" s="94" t="s">
        <v>410</v>
      </c>
      <c r="C9" s="95" t="s">
        <v>411</v>
      </c>
      <c r="D9" s="34"/>
      <c r="E9" s="34" t="str">
        <f t="shared" ref="E9:E13" si="0">IF(D9&lt;=11,"/","")</f>
        <v>/</v>
      </c>
      <c r="F9" s="34" t="str">
        <f t="shared" ref="F9:F13" si="1">IF(AND(D9&gt;=12,D9&lt;=16),"/","")</f>
        <v/>
      </c>
      <c r="G9" s="34" t="str">
        <f t="shared" ref="G9:G13" si="2">IF(AND(D9&gt;=17,D9&lt;=21),"/","")</f>
        <v/>
      </c>
      <c r="H9" s="34" t="str">
        <f t="shared" ref="H9:H13" si="3">IF(AND(D9&gt;=22,D9&lt;=25),"/","")</f>
        <v/>
      </c>
      <c r="I9" s="34" t="str">
        <f t="shared" ref="I9:I13" si="4">IF(D9&gt;=12,"ผ่าน","ไม่ผ่าน")</f>
        <v>ไม่ผ่าน</v>
      </c>
    </row>
    <row r="10" spans="1:13" s="2" customFormat="1" ht="15" customHeight="1" x14ac:dyDescent="0.2">
      <c r="A10" s="34">
        <v>3</v>
      </c>
      <c r="B10" s="92" t="s">
        <v>412</v>
      </c>
      <c r="C10" s="93" t="s">
        <v>413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</row>
    <row r="11" spans="1:13" s="2" customFormat="1" ht="15" customHeight="1" x14ac:dyDescent="0.2">
      <c r="A11" s="34">
        <v>4</v>
      </c>
      <c r="B11" s="92" t="s">
        <v>89</v>
      </c>
      <c r="C11" s="96" t="s">
        <v>414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</row>
    <row r="12" spans="1:13" s="2" customFormat="1" ht="15" customHeight="1" x14ac:dyDescent="0.2">
      <c r="A12" s="34">
        <v>5</v>
      </c>
      <c r="B12" s="94" t="s">
        <v>415</v>
      </c>
      <c r="C12" s="95" t="s">
        <v>416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</row>
    <row r="13" spans="1:13" s="2" customFormat="1" ht="15" customHeight="1" x14ac:dyDescent="0.2">
      <c r="A13" s="34">
        <v>6</v>
      </c>
      <c r="B13" s="94" t="s">
        <v>417</v>
      </c>
      <c r="C13" s="95" t="s">
        <v>418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</row>
    <row r="14" spans="1:13" ht="18.75" x14ac:dyDescent="0.3">
      <c r="A14" s="17"/>
      <c r="B14" s="18" t="s">
        <v>7</v>
      </c>
      <c r="C14" s="19"/>
      <c r="D14" s="33"/>
      <c r="E14" s="20"/>
      <c r="F14" s="20"/>
      <c r="G14" s="50" t="s">
        <v>6</v>
      </c>
      <c r="H14" s="51"/>
      <c r="I14" s="20">
        <f>COUNTIF(I8:I13,"ผ่าน")</f>
        <v>0</v>
      </c>
      <c r="J14" s="3"/>
    </row>
    <row r="15" spans="1:13" ht="18.75" x14ac:dyDescent="0.3">
      <c r="A15" s="43"/>
      <c r="B15" s="44"/>
      <c r="C15" s="45"/>
      <c r="D15" s="49"/>
      <c r="E15" s="49"/>
      <c r="F15" s="20"/>
      <c r="G15" s="50" t="s">
        <v>12</v>
      </c>
      <c r="H15" s="51"/>
      <c r="I15" s="20">
        <f>COUNTIF(I8:I13,"ไม่ผ่าน")</f>
        <v>6</v>
      </c>
      <c r="J15" s="3"/>
    </row>
    <row r="16" spans="1:13" ht="18.75" x14ac:dyDescent="0.25">
      <c r="A16" s="46"/>
      <c r="B16" s="47"/>
      <c r="C16" s="48"/>
      <c r="D16" s="49"/>
      <c r="E16" s="49"/>
      <c r="F16" s="21"/>
      <c r="G16" s="21"/>
      <c r="H16" s="21"/>
      <c r="I16" s="21"/>
    </row>
    <row r="17" spans="1:8" ht="18.75" x14ac:dyDescent="0.25">
      <c r="A17" s="22" t="s">
        <v>18</v>
      </c>
      <c r="B17" s="14"/>
      <c r="C17" s="14"/>
      <c r="D17" s="23"/>
      <c r="E17" s="14"/>
      <c r="F17" s="14"/>
    </row>
    <row r="18" spans="1:8" ht="18.75" x14ac:dyDescent="0.25">
      <c r="A18" s="14"/>
      <c r="B18" s="14"/>
      <c r="C18" s="14" t="s">
        <v>27</v>
      </c>
      <c r="D18" s="23"/>
      <c r="E18" s="14"/>
      <c r="F18" s="14"/>
    </row>
    <row r="19" spans="1:8" ht="18.75" x14ac:dyDescent="0.25">
      <c r="A19" s="14"/>
      <c r="B19" s="14"/>
      <c r="C19" s="14" t="s">
        <v>52</v>
      </c>
      <c r="D19" s="23"/>
      <c r="E19" s="14"/>
      <c r="F19" s="14"/>
    </row>
    <row r="20" spans="1:8" ht="18.75" x14ac:dyDescent="0.25">
      <c r="A20" s="14"/>
      <c r="B20" s="14"/>
      <c r="C20" s="14" t="s">
        <v>50</v>
      </c>
      <c r="D20" s="23"/>
      <c r="E20" s="14"/>
      <c r="F20" s="14"/>
    </row>
    <row r="22" spans="1:8" x14ac:dyDescent="0.25">
      <c r="B22" s="25"/>
      <c r="C22" s="39" t="s">
        <v>8</v>
      </c>
      <c r="D22" s="39"/>
      <c r="E22" s="38" t="s">
        <v>9</v>
      </c>
      <c r="F22" s="38"/>
      <c r="G22" s="38" t="s">
        <v>10</v>
      </c>
      <c r="H22" s="38"/>
    </row>
    <row r="23" spans="1:8" x14ac:dyDescent="0.25">
      <c r="B23" s="26"/>
      <c r="C23" s="36" t="s">
        <v>23</v>
      </c>
      <c r="D23" s="36"/>
      <c r="E23" s="37" t="s">
        <v>13</v>
      </c>
      <c r="F23" s="37"/>
      <c r="G23" s="38">
        <f>COUNTIF(H8:H13,"/")</f>
        <v>0</v>
      </c>
      <c r="H23" s="38"/>
    </row>
    <row r="24" spans="1:8" x14ac:dyDescent="0.25">
      <c r="B24" s="26"/>
      <c r="C24" s="36" t="s">
        <v>24</v>
      </c>
      <c r="D24" s="36"/>
      <c r="E24" s="37" t="s">
        <v>11</v>
      </c>
      <c r="F24" s="37"/>
      <c r="G24" s="38">
        <f>COUNTIF(G8:G13,"/")</f>
        <v>0</v>
      </c>
      <c r="H24" s="38"/>
    </row>
    <row r="25" spans="1:8" x14ac:dyDescent="0.25">
      <c r="B25" s="26"/>
      <c r="C25" s="36" t="s">
        <v>19</v>
      </c>
      <c r="D25" s="36"/>
      <c r="E25" s="37" t="s">
        <v>17</v>
      </c>
      <c r="F25" s="37"/>
      <c r="G25" s="38">
        <f>COUNTIF(F8:F13,"/")</f>
        <v>0</v>
      </c>
      <c r="H25" s="38"/>
    </row>
    <row r="26" spans="1:8" x14ac:dyDescent="0.25">
      <c r="B26" s="26"/>
      <c r="C26" s="36" t="s">
        <v>20</v>
      </c>
      <c r="D26" s="36"/>
      <c r="E26" s="37" t="s">
        <v>16</v>
      </c>
      <c r="F26" s="37"/>
      <c r="G26" s="38">
        <f>COUNTIF(E8:E13,"/")</f>
        <v>6</v>
      </c>
      <c r="H26" s="38"/>
    </row>
  </sheetData>
  <mergeCells count="30"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G14:H14"/>
    <mergeCell ref="A15:C16"/>
    <mergeCell ref="D15:E16"/>
    <mergeCell ref="G15:H15"/>
    <mergeCell ref="C22:D22"/>
    <mergeCell ref="E22:F22"/>
    <mergeCell ref="G22:H2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opLeftCell="A45" zoomScalePageLayoutView="110" workbookViewId="0">
      <selection activeCell="A45" sqref="A45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</row>
    <row r="2" spans="1:13" ht="18.75" x14ac:dyDescent="0.3">
      <c r="A2" s="52" t="s">
        <v>111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3" s="6" customFormat="1" ht="63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3" s="2" customFormat="1" ht="15" customHeight="1" x14ac:dyDescent="0.2">
      <c r="A8" s="33">
        <v>1</v>
      </c>
      <c r="B8" s="99" t="s">
        <v>419</v>
      </c>
      <c r="C8" s="102" t="s">
        <v>420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3">
        <v>2</v>
      </c>
      <c r="B9" s="99" t="s">
        <v>106</v>
      </c>
      <c r="C9" s="102" t="s">
        <v>421</v>
      </c>
      <c r="D9" s="33"/>
      <c r="E9" s="33" t="str">
        <f t="shared" ref="E9:E44" si="0">IF(D9&lt;=11,"/","")</f>
        <v>/</v>
      </c>
      <c r="F9" s="33" t="str">
        <f t="shared" ref="F9:F44" si="1">IF(AND(D9&gt;=12,D9&lt;=16),"/","")</f>
        <v/>
      </c>
      <c r="G9" s="33" t="str">
        <f t="shared" ref="G9:G44" si="2">IF(AND(D9&gt;=17,D9&lt;=21),"/","")</f>
        <v/>
      </c>
      <c r="H9" s="33" t="str">
        <f t="shared" ref="H9:H44" si="3">IF(AND(D9&gt;=22,D9&lt;=25),"/","")</f>
        <v/>
      </c>
      <c r="I9" s="33" t="str">
        <f t="shared" ref="I9:I44" si="4">IF(D9&gt;=12,"ผ่าน","ไม่ผ่าน")</f>
        <v>ไม่ผ่าน</v>
      </c>
    </row>
    <row r="10" spans="1:13" s="2" customFormat="1" ht="15" customHeight="1" x14ac:dyDescent="0.2">
      <c r="A10" s="33">
        <v>3</v>
      </c>
      <c r="B10" s="101" t="s">
        <v>422</v>
      </c>
      <c r="C10" s="103" t="s">
        <v>423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x14ac:dyDescent="0.2">
      <c r="A11" s="33">
        <v>4</v>
      </c>
      <c r="B11" s="97" t="s">
        <v>424</v>
      </c>
      <c r="C11" s="104" t="s">
        <v>425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x14ac:dyDescent="0.2">
      <c r="A12" s="33">
        <v>5</v>
      </c>
      <c r="B12" s="99" t="s">
        <v>426</v>
      </c>
      <c r="C12" s="102" t="s">
        <v>427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x14ac:dyDescent="0.2">
      <c r="A13" s="33">
        <v>6</v>
      </c>
      <c r="B13" s="99" t="s">
        <v>428</v>
      </c>
      <c r="C13" s="102" t="s">
        <v>429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x14ac:dyDescent="0.2">
      <c r="A14" s="33">
        <v>7</v>
      </c>
      <c r="B14" s="97" t="s">
        <v>430</v>
      </c>
      <c r="C14" s="104" t="s">
        <v>431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x14ac:dyDescent="0.2">
      <c r="A15" s="33">
        <v>8</v>
      </c>
      <c r="B15" s="99" t="s">
        <v>432</v>
      </c>
      <c r="C15" s="102" t="s">
        <v>433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x14ac:dyDescent="0.2">
      <c r="A16" s="33">
        <v>9</v>
      </c>
      <c r="B16" s="99" t="s">
        <v>434</v>
      </c>
      <c r="C16" s="102" t="s">
        <v>435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99" t="s">
        <v>436</v>
      </c>
      <c r="C17" s="102" t="s">
        <v>437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97" t="s">
        <v>43</v>
      </c>
      <c r="C18" s="104" t="s">
        <v>438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99" t="s">
        <v>439</v>
      </c>
      <c r="C19" s="102" t="s">
        <v>84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97" t="s">
        <v>440</v>
      </c>
      <c r="C20" s="104" t="s">
        <v>441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97" t="s">
        <v>442</v>
      </c>
      <c r="C21" s="104" t="s">
        <v>443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99" t="s">
        <v>85</v>
      </c>
      <c r="C22" s="102" t="s">
        <v>444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97" t="s">
        <v>445</v>
      </c>
      <c r="C23" s="104" t="s">
        <v>446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97" t="s">
        <v>86</v>
      </c>
      <c r="C24" s="104" t="s">
        <v>447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97" t="s">
        <v>448</v>
      </c>
      <c r="C25" s="104" t="s">
        <v>449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99" t="s">
        <v>450</v>
      </c>
      <c r="C26" s="102" t="s">
        <v>451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99" t="s">
        <v>452</v>
      </c>
      <c r="C27" s="102" t="s">
        <v>453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99" t="s">
        <v>87</v>
      </c>
      <c r="C28" s="102" t="s">
        <v>454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97" t="s">
        <v>455</v>
      </c>
      <c r="C29" s="104" t="s">
        <v>456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99" t="s">
        <v>330</v>
      </c>
      <c r="C30" s="102" t="s">
        <v>457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x14ac:dyDescent="0.2">
      <c r="A31" s="33">
        <v>24</v>
      </c>
      <c r="B31" s="99" t="s">
        <v>88</v>
      </c>
      <c r="C31" s="102" t="s">
        <v>458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x14ac:dyDescent="0.2">
      <c r="A32" s="33">
        <v>25</v>
      </c>
      <c r="B32" s="97" t="s">
        <v>459</v>
      </c>
      <c r="C32" s="104" t="s">
        <v>45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x14ac:dyDescent="0.2">
      <c r="A33" s="33">
        <v>26</v>
      </c>
      <c r="B33" s="99" t="s">
        <v>460</v>
      </c>
      <c r="C33" s="100" t="s">
        <v>461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x14ac:dyDescent="0.2">
      <c r="A34" s="33">
        <v>27</v>
      </c>
      <c r="B34" s="99" t="s">
        <v>462</v>
      </c>
      <c r="C34" s="102" t="s">
        <v>463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x14ac:dyDescent="0.2">
      <c r="A35" s="33">
        <v>28</v>
      </c>
      <c r="B35" s="99" t="s">
        <v>464</v>
      </c>
      <c r="C35" s="102" t="s">
        <v>465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x14ac:dyDescent="0.2">
      <c r="A36" s="33">
        <v>29</v>
      </c>
      <c r="B36" s="99" t="s">
        <v>466</v>
      </c>
      <c r="C36" s="102" t="s">
        <v>467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x14ac:dyDescent="0.2">
      <c r="A37" s="33">
        <v>30</v>
      </c>
      <c r="B37" s="97" t="s">
        <v>48</v>
      </c>
      <c r="C37" s="104" t="s">
        <v>468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x14ac:dyDescent="0.2">
      <c r="A38" s="33">
        <v>31</v>
      </c>
      <c r="B38" s="97" t="s">
        <v>469</v>
      </c>
      <c r="C38" s="104" t="s">
        <v>470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x14ac:dyDescent="0.2">
      <c r="A39" s="33">
        <v>32</v>
      </c>
      <c r="B39" s="97" t="s">
        <v>471</v>
      </c>
      <c r="C39" s="98" t="s">
        <v>472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x14ac:dyDescent="0.2">
      <c r="A40" s="33">
        <v>33</v>
      </c>
      <c r="B40" s="97" t="s">
        <v>473</v>
      </c>
      <c r="C40" s="104" t="s">
        <v>474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x14ac:dyDescent="0.2">
      <c r="A41" s="33">
        <v>34</v>
      </c>
      <c r="B41" s="97" t="s">
        <v>79</v>
      </c>
      <c r="C41" s="104" t="s">
        <v>475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x14ac:dyDescent="0.2">
      <c r="A42" s="33">
        <v>35</v>
      </c>
      <c r="B42" s="99" t="s">
        <v>476</v>
      </c>
      <c r="C42" s="102" t="s">
        <v>477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3" customFormat="1" ht="18.75" x14ac:dyDescent="0.3">
      <c r="A43" s="33">
        <v>36</v>
      </c>
      <c r="B43" s="99" t="s">
        <v>478</v>
      </c>
      <c r="C43" s="102" t="s">
        <v>479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J43" s="2"/>
    </row>
    <row r="44" spans="1:10" s="3" customFormat="1" ht="18.75" x14ac:dyDescent="0.3">
      <c r="A44" s="33">
        <v>37</v>
      </c>
      <c r="B44" s="97" t="s">
        <v>35</v>
      </c>
      <c r="C44" s="104" t="s">
        <v>480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J44" s="2"/>
    </row>
    <row r="45" spans="1:10" ht="18.75" x14ac:dyDescent="0.3">
      <c r="A45" s="17"/>
      <c r="B45" s="18" t="s">
        <v>7</v>
      </c>
      <c r="C45" s="19"/>
      <c r="D45" s="33"/>
      <c r="E45" s="20"/>
      <c r="F45" s="20"/>
      <c r="G45" s="50" t="s">
        <v>6</v>
      </c>
      <c r="H45" s="51"/>
      <c r="I45" s="20">
        <f>COUNTIF(I8:I44,"ผ่าน")</f>
        <v>0</v>
      </c>
      <c r="J45" s="3"/>
    </row>
    <row r="46" spans="1:10" ht="18.75" x14ac:dyDescent="0.3">
      <c r="A46" s="43"/>
      <c r="B46" s="44"/>
      <c r="C46" s="45"/>
      <c r="D46" s="49"/>
      <c r="E46" s="49"/>
      <c r="F46" s="20"/>
      <c r="G46" s="50" t="s">
        <v>12</v>
      </c>
      <c r="H46" s="51"/>
      <c r="I46" s="20">
        <f>COUNTIF(I8:I44,"ไม่ผ่าน")</f>
        <v>37</v>
      </c>
      <c r="J46" s="3"/>
    </row>
    <row r="47" spans="1:10" ht="18.75" x14ac:dyDescent="0.25">
      <c r="A47" s="46"/>
      <c r="B47" s="47"/>
      <c r="C47" s="48"/>
      <c r="D47" s="49"/>
      <c r="E47" s="49"/>
      <c r="F47" s="21"/>
      <c r="G47" s="21"/>
      <c r="H47" s="21"/>
      <c r="I47" s="21"/>
    </row>
    <row r="48" spans="1:10" ht="18.75" x14ac:dyDescent="0.25">
      <c r="A48" s="22" t="s">
        <v>18</v>
      </c>
      <c r="B48" s="14"/>
      <c r="C48" s="14"/>
      <c r="D48" s="23"/>
      <c r="E48" s="14"/>
      <c r="F48" s="14"/>
    </row>
    <row r="49" spans="1:8" ht="18.75" x14ac:dyDescent="0.25">
      <c r="A49" s="14"/>
      <c r="B49" s="14"/>
      <c r="C49" s="14" t="s">
        <v>27</v>
      </c>
      <c r="D49" s="23"/>
      <c r="E49" s="14"/>
      <c r="F49" s="14"/>
    </row>
    <row r="50" spans="1:8" ht="18.75" x14ac:dyDescent="0.25">
      <c r="A50" s="14"/>
      <c r="B50" s="14"/>
      <c r="C50" s="14" t="s">
        <v>52</v>
      </c>
      <c r="D50" s="23"/>
      <c r="E50" s="14"/>
      <c r="F50" s="14"/>
    </row>
    <row r="51" spans="1:8" ht="18.75" x14ac:dyDescent="0.25">
      <c r="A51" s="14"/>
      <c r="B51" s="14"/>
      <c r="C51" s="14" t="s">
        <v>50</v>
      </c>
      <c r="D51" s="23"/>
      <c r="E51" s="14"/>
      <c r="F51" s="14"/>
    </row>
    <row r="53" spans="1:8" x14ac:dyDescent="0.25">
      <c r="B53" s="25"/>
      <c r="C53" s="39" t="s">
        <v>8</v>
      </c>
      <c r="D53" s="39"/>
      <c r="E53" s="38" t="s">
        <v>9</v>
      </c>
      <c r="F53" s="38"/>
      <c r="G53" s="38" t="s">
        <v>10</v>
      </c>
      <c r="H53" s="38"/>
    </row>
    <row r="54" spans="1:8" x14ac:dyDescent="0.25">
      <c r="B54" s="26"/>
      <c r="C54" s="36" t="s">
        <v>23</v>
      </c>
      <c r="D54" s="36"/>
      <c r="E54" s="37" t="s">
        <v>13</v>
      </c>
      <c r="F54" s="37"/>
      <c r="G54" s="38">
        <f>COUNTIF(H8:H44,"/")</f>
        <v>0</v>
      </c>
      <c r="H54" s="38"/>
    </row>
    <row r="55" spans="1:8" x14ac:dyDescent="0.25">
      <c r="B55" s="26"/>
      <c r="C55" s="36" t="s">
        <v>24</v>
      </c>
      <c r="D55" s="36"/>
      <c r="E55" s="37" t="s">
        <v>11</v>
      </c>
      <c r="F55" s="37"/>
      <c r="G55" s="38">
        <f>COUNTIF(G8:G44,"/")</f>
        <v>0</v>
      </c>
      <c r="H55" s="38"/>
    </row>
    <row r="56" spans="1:8" x14ac:dyDescent="0.25">
      <c r="B56" s="26"/>
      <c r="C56" s="36" t="s">
        <v>19</v>
      </c>
      <c r="D56" s="36"/>
      <c r="E56" s="37" t="s">
        <v>17</v>
      </c>
      <c r="F56" s="37"/>
      <c r="G56" s="38">
        <f>COUNTIF(F8:F44,"/")</f>
        <v>0</v>
      </c>
      <c r="H56" s="38"/>
    </row>
    <row r="57" spans="1:8" x14ac:dyDescent="0.25">
      <c r="B57" s="26"/>
      <c r="C57" s="36" t="s">
        <v>20</v>
      </c>
      <c r="D57" s="36"/>
      <c r="E57" s="37" t="s">
        <v>16</v>
      </c>
      <c r="F57" s="37"/>
      <c r="G57" s="38">
        <f>COUNTIF(E8:E44,"/")</f>
        <v>37</v>
      </c>
      <c r="H57" s="38"/>
    </row>
  </sheetData>
  <mergeCells count="30">
    <mergeCell ref="C57:D57"/>
    <mergeCell ref="E57:F57"/>
    <mergeCell ref="G57:H57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5:H45"/>
    <mergeCell ref="A46:C47"/>
    <mergeCell ref="D46:E47"/>
    <mergeCell ref="G46:H46"/>
    <mergeCell ref="C53:D53"/>
    <mergeCell ref="E53:F53"/>
    <mergeCell ref="G53:H53"/>
    <mergeCell ref="C56:D56"/>
    <mergeCell ref="E56:F56"/>
    <mergeCell ref="G56:H56"/>
    <mergeCell ref="C54:D54"/>
    <mergeCell ref="E54:F54"/>
    <mergeCell ref="G54:H54"/>
    <mergeCell ref="C55:D55"/>
    <mergeCell ref="E55:F55"/>
    <mergeCell ref="G55:H55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opLeftCell="A34" zoomScalePageLayoutView="110" workbookViewId="0">
      <selection activeCell="A46" sqref="A46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29"/>
      <c r="L1" s="29"/>
      <c r="M1" s="29"/>
    </row>
    <row r="2" spans="1:13" ht="18.75" x14ac:dyDescent="0.3">
      <c r="A2" s="52" t="s">
        <v>112</v>
      </c>
      <c r="B2" s="52"/>
      <c r="C2" s="52"/>
      <c r="D2" s="52"/>
      <c r="E2" s="52"/>
      <c r="F2" s="52"/>
      <c r="G2" s="52"/>
      <c r="H2" s="52"/>
      <c r="I2" s="52"/>
      <c r="J2" s="8"/>
      <c r="K2" s="29"/>
      <c r="L2" s="29"/>
      <c r="M2" s="29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  <c r="K5" s="30"/>
      <c r="L5" s="30"/>
      <c r="M5" s="30"/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  <c r="K6" s="30"/>
      <c r="L6" s="30"/>
      <c r="M6" s="30"/>
    </row>
    <row r="7" spans="1:13" s="6" customFormat="1" ht="86.45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  <c r="K7" s="31"/>
      <c r="L7" s="31"/>
      <c r="M7" s="31"/>
    </row>
    <row r="8" spans="1:13" s="2" customFormat="1" ht="15" customHeight="1" x14ac:dyDescent="0.2">
      <c r="A8" s="33">
        <v>1</v>
      </c>
      <c r="B8" s="107" t="s">
        <v>481</v>
      </c>
      <c r="C8" s="108" t="s">
        <v>482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x14ac:dyDescent="0.2">
      <c r="A9" s="33">
        <v>2</v>
      </c>
      <c r="B9" s="107" t="s">
        <v>483</v>
      </c>
      <c r="C9" s="108" t="s">
        <v>484</v>
      </c>
      <c r="D9" s="33"/>
      <c r="E9" s="33" t="str">
        <f t="shared" ref="E9:E23" si="0">IF(D9&lt;=11,"/","")</f>
        <v>/</v>
      </c>
      <c r="F9" s="33" t="str">
        <f t="shared" ref="F9:F23" si="1">IF(AND(D9&gt;=12,D9&lt;=16),"/","")</f>
        <v/>
      </c>
      <c r="G9" s="33" t="str">
        <f t="shared" ref="G9:G23" si="2">IF(AND(D9&gt;=17,D9&lt;=21),"/","")</f>
        <v/>
      </c>
      <c r="H9" s="33" t="str">
        <f t="shared" ref="H9:H23" si="3">IF(AND(D9&gt;=22,D9&lt;=25),"/","")</f>
        <v/>
      </c>
      <c r="I9" s="33" t="str">
        <f t="shared" ref="I9:I23" si="4">IF(D9&gt;=12,"ผ่าน","ไม่ผ่าน")</f>
        <v>ไม่ผ่าน</v>
      </c>
      <c r="K9" s="14"/>
      <c r="L9" s="14"/>
      <c r="M9" s="14"/>
    </row>
    <row r="10" spans="1:13" s="2" customFormat="1" ht="15" customHeight="1" x14ac:dyDescent="0.2">
      <c r="A10" s="33">
        <v>3</v>
      </c>
      <c r="B10" s="107" t="s">
        <v>485</v>
      </c>
      <c r="C10" s="108" t="s">
        <v>486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x14ac:dyDescent="0.2">
      <c r="A11" s="33">
        <v>4</v>
      </c>
      <c r="B11" s="111" t="s">
        <v>487</v>
      </c>
      <c r="C11" s="112" t="s">
        <v>297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x14ac:dyDescent="0.2">
      <c r="A12" s="33">
        <v>5</v>
      </c>
      <c r="B12" s="107" t="s">
        <v>488</v>
      </c>
      <c r="C12" s="108" t="s">
        <v>489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x14ac:dyDescent="0.2">
      <c r="A13" s="33">
        <v>6</v>
      </c>
      <c r="B13" s="107" t="s">
        <v>490</v>
      </c>
      <c r="C13" s="108" t="s">
        <v>491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x14ac:dyDescent="0.2">
      <c r="A14" s="33">
        <v>7</v>
      </c>
      <c r="B14" s="105" t="s">
        <v>28</v>
      </c>
      <c r="C14" s="106" t="s">
        <v>492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x14ac:dyDescent="0.2">
      <c r="A15" s="33">
        <v>8</v>
      </c>
      <c r="B15" s="109" t="s">
        <v>493</v>
      </c>
      <c r="C15" s="110" t="s">
        <v>494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x14ac:dyDescent="0.2">
      <c r="A16" s="33">
        <v>9</v>
      </c>
      <c r="B16" s="107" t="s">
        <v>495</v>
      </c>
      <c r="C16" s="108" t="s">
        <v>496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x14ac:dyDescent="0.2">
      <c r="A17" s="33">
        <v>10</v>
      </c>
      <c r="B17" s="107" t="s">
        <v>497</v>
      </c>
      <c r="C17" s="108" t="s">
        <v>498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x14ac:dyDescent="0.2">
      <c r="A18" s="33">
        <v>11</v>
      </c>
      <c r="B18" s="109" t="s">
        <v>499</v>
      </c>
      <c r="C18" s="110" t="s">
        <v>500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x14ac:dyDescent="0.2">
      <c r="A19" s="33">
        <v>12</v>
      </c>
      <c r="B19" s="109" t="s">
        <v>501</v>
      </c>
      <c r="C19" s="110" t="s">
        <v>502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x14ac:dyDescent="0.2">
      <c r="A20" s="33">
        <v>13</v>
      </c>
      <c r="B20" s="109" t="s">
        <v>503</v>
      </c>
      <c r="C20" s="110" t="s">
        <v>504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x14ac:dyDescent="0.2">
      <c r="A21" s="33">
        <v>14</v>
      </c>
      <c r="B21" s="107" t="s">
        <v>505</v>
      </c>
      <c r="C21" s="108" t="s">
        <v>506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x14ac:dyDescent="0.2">
      <c r="A22" s="33">
        <v>15</v>
      </c>
      <c r="B22" s="109" t="s">
        <v>507</v>
      </c>
      <c r="C22" s="110" t="s">
        <v>508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x14ac:dyDescent="0.2">
      <c r="A23" s="33">
        <v>16</v>
      </c>
      <c r="B23" s="107" t="s">
        <v>509</v>
      </c>
      <c r="C23" s="108" t="s">
        <v>510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x14ac:dyDescent="0.2">
      <c r="A24" s="34">
        <v>17</v>
      </c>
      <c r="B24" s="107" t="s">
        <v>38</v>
      </c>
      <c r="C24" s="108" t="s">
        <v>511</v>
      </c>
      <c r="D24" s="34"/>
      <c r="E24" s="34" t="str">
        <f t="shared" ref="E24:E45" si="5">IF(D24&lt;=11,"/","")</f>
        <v>/</v>
      </c>
      <c r="F24" s="34" t="str">
        <f t="shared" ref="F24:F45" si="6">IF(AND(D24&gt;=12,D24&lt;=16),"/","")</f>
        <v/>
      </c>
      <c r="G24" s="34" t="str">
        <f t="shared" ref="G24:G45" si="7">IF(AND(D24&gt;=17,D24&lt;=21),"/","")</f>
        <v/>
      </c>
      <c r="H24" s="34" t="str">
        <f t="shared" ref="H24:H45" si="8">IF(AND(D24&gt;=22,D24&lt;=25),"/","")</f>
        <v/>
      </c>
      <c r="I24" s="34" t="str">
        <f t="shared" ref="I24:I45" si="9">IF(D24&gt;=12,"ผ่าน","ไม่ผ่าน")</f>
        <v>ไม่ผ่าน</v>
      </c>
      <c r="K24" s="14"/>
      <c r="L24" s="14"/>
      <c r="M24" s="14"/>
    </row>
    <row r="25" spans="1:15" s="2" customFormat="1" ht="15" customHeight="1" x14ac:dyDescent="0.2">
      <c r="A25" s="34">
        <v>18</v>
      </c>
      <c r="B25" s="109" t="s">
        <v>512</v>
      </c>
      <c r="C25" s="110" t="s">
        <v>513</v>
      </c>
      <c r="D25" s="34"/>
      <c r="E25" s="34" t="str">
        <f t="shared" si="5"/>
        <v>/</v>
      </c>
      <c r="F25" s="34" t="str">
        <f t="shared" si="6"/>
        <v/>
      </c>
      <c r="G25" s="34" t="str">
        <f t="shared" si="7"/>
        <v/>
      </c>
      <c r="H25" s="34" t="str">
        <f t="shared" si="8"/>
        <v/>
      </c>
      <c r="I25" s="34" t="str">
        <f t="shared" si="9"/>
        <v>ไม่ผ่าน</v>
      </c>
      <c r="K25" s="14"/>
      <c r="L25" s="14"/>
      <c r="M25" s="14"/>
    </row>
    <row r="26" spans="1:15" s="2" customFormat="1" ht="15" customHeight="1" x14ac:dyDescent="0.2">
      <c r="A26" s="34">
        <v>19</v>
      </c>
      <c r="B26" s="109" t="s">
        <v>514</v>
      </c>
      <c r="C26" s="110" t="s">
        <v>515</v>
      </c>
      <c r="D26" s="34"/>
      <c r="E26" s="34" t="str">
        <f t="shared" si="5"/>
        <v>/</v>
      </c>
      <c r="F26" s="34" t="str">
        <f t="shared" si="6"/>
        <v/>
      </c>
      <c r="G26" s="34" t="str">
        <f t="shared" si="7"/>
        <v/>
      </c>
      <c r="H26" s="34" t="str">
        <f t="shared" si="8"/>
        <v/>
      </c>
      <c r="I26" s="34" t="str">
        <f t="shared" si="9"/>
        <v>ไม่ผ่าน</v>
      </c>
      <c r="K26" s="14"/>
      <c r="L26" s="14"/>
      <c r="M26" s="14"/>
    </row>
    <row r="27" spans="1:15" s="2" customFormat="1" ht="15" customHeight="1" x14ac:dyDescent="0.2">
      <c r="A27" s="34">
        <v>20</v>
      </c>
      <c r="B27" s="107" t="s">
        <v>516</v>
      </c>
      <c r="C27" s="108" t="s">
        <v>517</v>
      </c>
      <c r="D27" s="34"/>
      <c r="E27" s="34" t="str">
        <f t="shared" si="5"/>
        <v>/</v>
      </c>
      <c r="F27" s="34" t="str">
        <f t="shared" si="6"/>
        <v/>
      </c>
      <c r="G27" s="34" t="str">
        <f t="shared" si="7"/>
        <v/>
      </c>
      <c r="H27" s="34" t="str">
        <f t="shared" si="8"/>
        <v/>
      </c>
      <c r="I27" s="34" t="str">
        <f t="shared" si="9"/>
        <v>ไม่ผ่าน</v>
      </c>
      <c r="K27" s="14"/>
      <c r="L27" s="14"/>
      <c r="M27" s="14"/>
    </row>
    <row r="28" spans="1:15" s="2" customFormat="1" ht="15" customHeight="1" x14ac:dyDescent="0.2">
      <c r="A28" s="34">
        <v>21</v>
      </c>
      <c r="B28" s="109" t="s">
        <v>518</v>
      </c>
      <c r="C28" s="110" t="s">
        <v>519</v>
      </c>
      <c r="D28" s="34"/>
      <c r="E28" s="34" t="str">
        <f t="shared" si="5"/>
        <v>/</v>
      </c>
      <c r="F28" s="34" t="str">
        <f t="shared" si="6"/>
        <v/>
      </c>
      <c r="G28" s="34" t="str">
        <f t="shared" si="7"/>
        <v/>
      </c>
      <c r="H28" s="34" t="str">
        <f t="shared" si="8"/>
        <v/>
      </c>
      <c r="I28" s="34" t="str">
        <f t="shared" si="9"/>
        <v>ไม่ผ่าน</v>
      </c>
      <c r="K28" s="14"/>
      <c r="L28" s="14"/>
      <c r="M28" s="14"/>
    </row>
    <row r="29" spans="1:15" s="2" customFormat="1" ht="15" customHeight="1" x14ac:dyDescent="0.2">
      <c r="A29" s="34">
        <v>22</v>
      </c>
      <c r="B29" s="107" t="s">
        <v>62</v>
      </c>
      <c r="C29" s="108" t="s">
        <v>520</v>
      </c>
      <c r="D29" s="34"/>
      <c r="E29" s="34" t="str">
        <f t="shared" si="5"/>
        <v>/</v>
      </c>
      <c r="F29" s="34" t="str">
        <f t="shared" si="6"/>
        <v/>
      </c>
      <c r="G29" s="34" t="str">
        <f t="shared" si="7"/>
        <v/>
      </c>
      <c r="H29" s="34" t="str">
        <f t="shared" si="8"/>
        <v/>
      </c>
      <c r="I29" s="34" t="str">
        <f t="shared" si="9"/>
        <v>ไม่ผ่าน</v>
      </c>
      <c r="K29" s="14"/>
      <c r="L29" s="14"/>
      <c r="M29" s="14"/>
    </row>
    <row r="30" spans="1:15" s="2" customFormat="1" ht="15" customHeight="1" x14ac:dyDescent="0.2">
      <c r="A30" s="34">
        <v>23</v>
      </c>
      <c r="B30" s="107" t="s">
        <v>521</v>
      </c>
      <c r="C30" s="108" t="s">
        <v>522</v>
      </c>
      <c r="D30" s="34"/>
      <c r="E30" s="34" t="str">
        <f t="shared" si="5"/>
        <v>/</v>
      </c>
      <c r="F30" s="34" t="str">
        <f t="shared" si="6"/>
        <v/>
      </c>
      <c r="G30" s="34" t="str">
        <f t="shared" si="7"/>
        <v/>
      </c>
      <c r="H30" s="34" t="str">
        <f t="shared" si="8"/>
        <v/>
      </c>
      <c r="I30" s="34" t="str">
        <f t="shared" si="9"/>
        <v>ไม่ผ่าน</v>
      </c>
      <c r="K30" s="14"/>
      <c r="L30" s="14"/>
      <c r="M30" s="14"/>
    </row>
    <row r="31" spans="1:15" s="2" customFormat="1" ht="15" customHeight="1" x14ac:dyDescent="0.2">
      <c r="A31" s="34">
        <v>24</v>
      </c>
      <c r="B31" s="109" t="s">
        <v>177</v>
      </c>
      <c r="C31" s="110" t="s">
        <v>523</v>
      </c>
      <c r="D31" s="34"/>
      <c r="E31" s="34" t="str">
        <f t="shared" si="5"/>
        <v>/</v>
      </c>
      <c r="F31" s="34" t="str">
        <f t="shared" si="6"/>
        <v/>
      </c>
      <c r="G31" s="34" t="str">
        <f t="shared" si="7"/>
        <v/>
      </c>
      <c r="H31" s="34" t="str">
        <f t="shared" si="8"/>
        <v/>
      </c>
      <c r="I31" s="34" t="str">
        <f t="shared" si="9"/>
        <v>ไม่ผ่าน</v>
      </c>
      <c r="K31" s="14"/>
      <c r="L31" s="14"/>
      <c r="M31" s="14"/>
    </row>
    <row r="32" spans="1:15" s="2" customFormat="1" ht="15" customHeight="1" x14ac:dyDescent="0.2">
      <c r="A32" s="34">
        <v>25</v>
      </c>
      <c r="B32" s="107" t="s">
        <v>524</v>
      </c>
      <c r="C32" s="108" t="s">
        <v>525</v>
      </c>
      <c r="D32" s="34"/>
      <c r="E32" s="34" t="str">
        <f t="shared" si="5"/>
        <v>/</v>
      </c>
      <c r="F32" s="34" t="str">
        <f t="shared" si="6"/>
        <v/>
      </c>
      <c r="G32" s="34" t="str">
        <f t="shared" si="7"/>
        <v/>
      </c>
      <c r="H32" s="34" t="str">
        <f t="shared" si="8"/>
        <v/>
      </c>
      <c r="I32" s="34" t="str">
        <f t="shared" si="9"/>
        <v>ไม่ผ่าน</v>
      </c>
      <c r="K32" s="14"/>
      <c r="L32" s="14"/>
      <c r="M32" s="14"/>
    </row>
    <row r="33" spans="1:13" s="2" customFormat="1" ht="15" customHeight="1" x14ac:dyDescent="0.2">
      <c r="A33" s="34">
        <v>26</v>
      </c>
      <c r="B33" s="109" t="s">
        <v>30</v>
      </c>
      <c r="C33" s="110" t="s">
        <v>526</v>
      </c>
      <c r="D33" s="34"/>
      <c r="E33" s="34" t="str">
        <f t="shared" si="5"/>
        <v>/</v>
      </c>
      <c r="F33" s="34" t="str">
        <f t="shared" si="6"/>
        <v/>
      </c>
      <c r="G33" s="34" t="str">
        <f t="shared" si="7"/>
        <v/>
      </c>
      <c r="H33" s="34" t="str">
        <f t="shared" si="8"/>
        <v/>
      </c>
      <c r="I33" s="34" t="str">
        <f t="shared" si="9"/>
        <v>ไม่ผ่าน</v>
      </c>
      <c r="K33" s="14"/>
      <c r="L33" s="14"/>
      <c r="M33" s="14"/>
    </row>
    <row r="34" spans="1:13" s="2" customFormat="1" ht="15" customHeight="1" x14ac:dyDescent="0.2">
      <c r="A34" s="34">
        <v>27</v>
      </c>
      <c r="B34" s="109" t="s">
        <v>527</v>
      </c>
      <c r="C34" s="110" t="s">
        <v>528</v>
      </c>
      <c r="D34" s="34"/>
      <c r="E34" s="34" t="str">
        <f t="shared" si="5"/>
        <v>/</v>
      </c>
      <c r="F34" s="34" t="str">
        <f t="shared" si="6"/>
        <v/>
      </c>
      <c r="G34" s="34" t="str">
        <f t="shared" si="7"/>
        <v/>
      </c>
      <c r="H34" s="34" t="str">
        <f t="shared" si="8"/>
        <v/>
      </c>
      <c r="I34" s="34" t="str">
        <f t="shared" si="9"/>
        <v>ไม่ผ่าน</v>
      </c>
      <c r="K34" s="14"/>
      <c r="L34" s="14"/>
      <c r="M34" s="14"/>
    </row>
    <row r="35" spans="1:13" s="2" customFormat="1" ht="15" customHeight="1" x14ac:dyDescent="0.2">
      <c r="A35" s="34">
        <v>28</v>
      </c>
      <c r="B35" s="109" t="s">
        <v>58</v>
      </c>
      <c r="C35" s="110" t="s">
        <v>529</v>
      </c>
      <c r="D35" s="34"/>
      <c r="E35" s="34" t="str">
        <f t="shared" si="5"/>
        <v>/</v>
      </c>
      <c r="F35" s="34" t="str">
        <f t="shared" si="6"/>
        <v/>
      </c>
      <c r="G35" s="34" t="str">
        <f t="shared" si="7"/>
        <v/>
      </c>
      <c r="H35" s="34" t="str">
        <f t="shared" si="8"/>
        <v/>
      </c>
      <c r="I35" s="34" t="str">
        <f t="shared" si="9"/>
        <v>ไม่ผ่าน</v>
      </c>
      <c r="K35" s="14"/>
      <c r="L35" s="14"/>
      <c r="M35" s="14"/>
    </row>
    <row r="36" spans="1:13" s="2" customFormat="1" ht="15" customHeight="1" x14ac:dyDescent="0.2">
      <c r="A36" s="34">
        <v>29</v>
      </c>
      <c r="B36" s="107" t="s">
        <v>530</v>
      </c>
      <c r="C36" s="108" t="s">
        <v>531</v>
      </c>
      <c r="D36" s="34"/>
      <c r="E36" s="34" t="str">
        <f t="shared" si="5"/>
        <v>/</v>
      </c>
      <c r="F36" s="34" t="str">
        <f t="shared" si="6"/>
        <v/>
      </c>
      <c r="G36" s="34" t="str">
        <f t="shared" si="7"/>
        <v/>
      </c>
      <c r="H36" s="34" t="str">
        <f t="shared" si="8"/>
        <v/>
      </c>
      <c r="I36" s="34" t="str">
        <f t="shared" si="9"/>
        <v>ไม่ผ่าน</v>
      </c>
      <c r="K36" s="14"/>
      <c r="L36" s="14"/>
      <c r="M36" s="14"/>
    </row>
    <row r="37" spans="1:13" s="2" customFormat="1" ht="15" customHeight="1" x14ac:dyDescent="0.2">
      <c r="A37" s="34">
        <v>30</v>
      </c>
      <c r="B37" s="107" t="s">
        <v>532</v>
      </c>
      <c r="C37" s="108" t="s">
        <v>533</v>
      </c>
      <c r="D37" s="34"/>
      <c r="E37" s="34" t="str">
        <f t="shared" si="5"/>
        <v>/</v>
      </c>
      <c r="F37" s="34" t="str">
        <f t="shared" si="6"/>
        <v/>
      </c>
      <c r="G37" s="34" t="str">
        <f t="shared" si="7"/>
        <v/>
      </c>
      <c r="H37" s="34" t="str">
        <f t="shared" si="8"/>
        <v/>
      </c>
      <c r="I37" s="34" t="str">
        <f t="shared" si="9"/>
        <v>ไม่ผ่าน</v>
      </c>
      <c r="K37" s="14"/>
      <c r="L37" s="14"/>
      <c r="M37" s="14"/>
    </row>
    <row r="38" spans="1:13" s="2" customFormat="1" ht="15" customHeight="1" x14ac:dyDescent="0.2">
      <c r="A38" s="34">
        <v>31</v>
      </c>
      <c r="B38" s="109" t="s">
        <v>534</v>
      </c>
      <c r="C38" s="110" t="s">
        <v>535</v>
      </c>
      <c r="D38" s="34"/>
      <c r="E38" s="34" t="str">
        <f t="shared" si="5"/>
        <v>/</v>
      </c>
      <c r="F38" s="34" t="str">
        <f t="shared" si="6"/>
        <v/>
      </c>
      <c r="G38" s="34" t="str">
        <f t="shared" si="7"/>
        <v/>
      </c>
      <c r="H38" s="34" t="str">
        <f t="shared" si="8"/>
        <v/>
      </c>
      <c r="I38" s="34" t="str">
        <f t="shared" si="9"/>
        <v>ไม่ผ่าน</v>
      </c>
      <c r="K38" s="14"/>
      <c r="L38" s="14"/>
      <c r="M38" s="14"/>
    </row>
    <row r="39" spans="1:13" s="2" customFormat="1" ht="15" customHeight="1" x14ac:dyDescent="0.2">
      <c r="A39" s="34">
        <v>32</v>
      </c>
      <c r="B39" s="109" t="s">
        <v>32</v>
      </c>
      <c r="C39" s="110" t="s">
        <v>536</v>
      </c>
      <c r="D39" s="34"/>
      <c r="E39" s="34" t="str">
        <f t="shared" si="5"/>
        <v>/</v>
      </c>
      <c r="F39" s="34" t="str">
        <f t="shared" si="6"/>
        <v/>
      </c>
      <c r="G39" s="34" t="str">
        <f t="shared" si="7"/>
        <v/>
      </c>
      <c r="H39" s="34" t="str">
        <f t="shared" si="8"/>
        <v/>
      </c>
      <c r="I39" s="34" t="str">
        <f t="shared" si="9"/>
        <v>ไม่ผ่าน</v>
      </c>
      <c r="K39" s="14"/>
      <c r="L39" s="14"/>
      <c r="M39" s="14"/>
    </row>
    <row r="40" spans="1:13" s="2" customFormat="1" ht="15" customHeight="1" x14ac:dyDescent="0.2">
      <c r="A40" s="34">
        <v>33</v>
      </c>
      <c r="B40" s="109" t="s">
        <v>537</v>
      </c>
      <c r="C40" s="110" t="s">
        <v>538</v>
      </c>
      <c r="D40" s="34"/>
      <c r="E40" s="34" t="str">
        <f t="shared" si="5"/>
        <v>/</v>
      </c>
      <c r="F40" s="34" t="str">
        <f t="shared" si="6"/>
        <v/>
      </c>
      <c r="G40" s="34" t="str">
        <f t="shared" si="7"/>
        <v/>
      </c>
      <c r="H40" s="34" t="str">
        <f t="shared" si="8"/>
        <v/>
      </c>
      <c r="I40" s="34" t="str">
        <f t="shared" si="9"/>
        <v>ไม่ผ่าน</v>
      </c>
      <c r="K40" s="14"/>
      <c r="L40" s="14"/>
      <c r="M40" s="14"/>
    </row>
    <row r="41" spans="1:13" s="2" customFormat="1" ht="15" customHeight="1" x14ac:dyDescent="0.2">
      <c r="A41" s="34">
        <v>34</v>
      </c>
      <c r="B41" s="109" t="s">
        <v>539</v>
      </c>
      <c r="C41" s="110" t="s">
        <v>540</v>
      </c>
      <c r="D41" s="34"/>
      <c r="E41" s="34" t="str">
        <f t="shared" si="5"/>
        <v>/</v>
      </c>
      <c r="F41" s="34" t="str">
        <f t="shared" si="6"/>
        <v/>
      </c>
      <c r="G41" s="34" t="str">
        <f t="shared" si="7"/>
        <v/>
      </c>
      <c r="H41" s="34" t="str">
        <f t="shared" si="8"/>
        <v/>
      </c>
      <c r="I41" s="34" t="str">
        <f t="shared" si="9"/>
        <v>ไม่ผ่าน</v>
      </c>
      <c r="K41" s="14"/>
      <c r="L41" s="14"/>
      <c r="M41" s="14"/>
    </row>
    <row r="42" spans="1:13" s="2" customFormat="1" ht="15" customHeight="1" x14ac:dyDescent="0.2">
      <c r="A42" s="34">
        <v>35</v>
      </c>
      <c r="B42" s="109" t="s">
        <v>541</v>
      </c>
      <c r="C42" s="110" t="s">
        <v>542</v>
      </c>
      <c r="D42" s="34"/>
      <c r="E42" s="34" t="str">
        <f t="shared" si="5"/>
        <v>/</v>
      </c>
      <c r="F42" s="34" t="str">
        <f t="shared" si="6"/>
        <v/>
      </c>
      <c r="G42" s="34" t="str">
        <f t="shared" si="7"/>
        <v/>
      </c>
      <c r="H42" s="34" t="str">
        <f t="shared" si="8"/>
        <v/>
      </c>
      <c r="I42" s="34" t="str">
        <f t="shared" si="9"/>
        <v>ไม่ผ่าน</v>
      </c>
      <c r="K42" s="14"/>
      <c r="L42" s="14"/>
      <c r="M42" s="14"/>
    </row>
    <row r="43" spans="1:13" s="2" customFormat="1" ht="15" customHeight="1" x14ac:dyDescent="0.2">
      <c r="A43" s="34">
        <v>36</v>
      </c>
      <c r="B43" s="109" t="s">
        <v>543</v>
      </c>
      <c r="C43" s="110" t="s">
        <v>544</v>
      </c>
      <c r="D43" s="34"/>
      <c r="E43" s="34" t="str">
        <f t="shared" si="5"/>
        <v>/</v>
      </c>
      <c r="F43" s="34" t="str">
        <f t="shared" si="6"/>
        <v/>
      </c>
      <c r="G43" s="34" t="str">
        <f t="shared" si="7"/>
        <v/>
      </c>
      <c r="H43" s="34" t="str">
        <f t="shared" si="8"/>
        <v/>
      </c>
      <c r="I43" s="34" t="str">
        <f t="shared" si="9"/>
        <v>ไม่ผ่าน</v>
      </c>
      <c r="K43" s="14"/>
      <c r="L43" s="14"/>
      <c r="M43" s="14"/>
    </row>
    <row r="44" spans="1:13" s="2" customFormat="1" ht="15" customHeight="1" x14ac:dyDescent="0.2">
      <c r="A44" s="34">
        <v>37</v>
      </c>
      <c r="B44" s="107" t="s">
        <v>545</v>
      </c>
      <c r="C44" s="108" t="s">
        <v>546</v>
      </c>
      <c r="D44" s="34"/>
      <c r="E44" s="34" t="str">
        <f t="shared" si="5"/>
        <v>/</v>
      </c>
      <c r="F44" s="34" t="str">
        <f t="shared" si="6"/>
        <v/>
      </c>
      <c r="G44" s="34" t="str">
        <f t="shared" si="7"/>
        <v/>
      </c>
      <c r="H44" s="34" t="str">
        <f t="shared" si="8"/>
        <v/>
      </c>
      <c r="I44" s="34" t="str">
        <f t="shared" si="9"/>
        <v>ไม่ผ่าน</v>
      </c>
      <c r="K44" s="14"/>
      <c r="L44" s="14"/>
      <c r="M44" s="14"/>
    </row>
    <row r="45" spans="1:13" s="2" customFormat="1" ht="15" customHeight="1" x14ac:dyDescent="0.2">
      <c r="A45" s="34">
        <v>38</v>
      </c>
      <c r="B45" s="107" t="s">
        <v>547</v>
      </c>
      <c r="C45" s="108" t="s">
        <v>548</v>
      </c>
      <c r="D45" s="34"/>
      <c r="E45" s="34" t="str">
        <f t="shared" si="5"/>
        <v>/</v>
      </c>
      <c r="F45" s="34" t="str">
        <f t="shared" si="6"/>
        <v/>
      </c>
      <c r="G45" s="34" t="str">
        <f t="shared" si="7"/>
        <v/>
      </c>
      <c r="H45" s="34" t="str">
        <f t="shared" si="8"/>
        <v/>
      </c>
      <c r="I45" s="34" t="str">
        <f t="shared" si="9"/>
        <v>ไม่ผ่าน</v>
      </c>
      <c r="K45" s="14"/>
      <c r="L45" s="14"/>
      <c r="M45" s="14"/>
    </row>
    <row r="46" spans="1:13" ht="18.75" x14ac:dyDescent="0.3">
      <c r="A46" s="17"/>
      <c r="B46" s="18" t="s">
        <v>7</v>
      </c>
      <c r="C46" s="19"/>
      <c r="D46" s="33"/>
      <c r="E46" s="20"/>
      <c r="F46" s="20"/>
      <c r="G46" s="50" t="s">
        <v>6</v>
      </c>
      <c r="H46" s="51"/>
      <c r="I46" s="20">
        <f>COUNTIF(I8:I45,"ผ่าน")</f>
        <v>0</v>
      </c>
      <c r="J46" s="3"/>
    </row>
    <row r="47" spans="1:13" ht="18.75" x14ac:dyDescent="0.3">
      <c r="A47" s="43"/>
      <c r="B47" s="44"/>
      <c r="C47" s="45"/>
      <c r="D47" s="49"/>
      <c r="E47" s="49"/>
      <c r="F47" s="20"/>
      <c r="G47" s="50" t="s">
        <v>12</v>
      </c>
      <c r="H47" s="51"/>
      <c r="I47" s="20">
        <f>COUNTIF(I8:I45,"ไม่ผ่าน")</f>
        <v>38</v>
      </c>
      <c r="J47" s="3"/>
    </row>
    <row r="48" spans="1:13" ht="18.75" x14ac:dyDescent="0.25">
      <c r="A48" s="46"/>
      <c r="B48" s="47"/>
      <c r="C48" s="48"/>
      <c r="D48" s="49"/>
      <c r="E48" s="49"/>
      <c r="F48" s="21"/>
      <c r="G48" s="21"/>
      <c r="H48" s="21"/>
      <c r="I48" s="21"/>
    </row>
    <row r="49" spans="1:8" ht="18.75" x14ac:dyDescent="0.25">
      <c r="A49" s="22" t="s">
        <v>18</v>
      </c>
      <c r="B49" s="14"/>
      <c r="C49" s="14"/>
      <c r="D49" s="23"/>
      <c r="E49" s="14"/>
      <c r="F49" s="14"/>
    </row>
    <row r="50" spans="1:8" ht="18.75" x14ac:dyDescent="0.25">
      <c r="A50" s="14"/>
      <c r="B50" s="14"/>
      <c r="C50" s="14" t="s">
        <v>27</v>
      </c>
      <c r="D50" s="23"/>
      <c r="E50" s="14"/>
      <c r="F50" s="14"/>
    </row>
    <row r="51" spans="1:8" ht="18.75" x14ac:dyDescent="0.25">
      <c r="A51" s="14"/>
      <c r="B51" s="14"/>
      <c r="C51" s="14" t="s">
        <v>52</v>
      </c>
      <c r="D51" s="23"/>
      <c r="E51" s="14"/>
      <c r="F51" s="14"/>
    </row>
    <row r="52" spans="1:8" ht="18.75" x14ac:dyDescent="0.25">
      <c r="A52" s="14"/>
      <c r="B52" s="14"/>
      <c r="C52" s="14" t="s">
        <v>50</v>
      </c>
      <c r="D52" s="23"/>
      <c r="E52" s="14"/>
      <c r="F52" s="14"/>
    </row>
    <row r="54" spans="1:8" x14ac:dyDescent="0.25">
      <c r="B54" s="25"/>
      <c r="C54" s="39" t="s">
        <v>8</v>
      </c>
      <c r="D54" s="39"/>
      <c r="E54" s="38" t="s">
        <v>9</v>
      </c>
      <c r="F54" s="38"/>
      <c r="G54" s="38" t="s">
        <v>10</v>
      </c>
      <c r="H54" s="38"/>
    </row>
    <row r="55" spans="1:8" x14ac:dyDescent="0.25">
      <c r="B55" s="26"/>
      <c r="C55" s="36" t="s">
        <v>23</v>
      </c>
      <c r="D55" s="36"/>
      <c r="E55" s="37" t="s">
        <v>13</v>
      </c>
      <c r="F55" s="37"/>
      <c r="G55" s="38">
        <f>COUNTIF(H8:H45,"/")</f>
        <v>0</v>
      </c>
      <c r="H55" s="38"/>
    </row>
    <row r="56" spans="1:8" x14ac:dyDescent="0.25">
      <c r="B56" s="26"/>
      <c r="C56" s="36" t="s">
        <v>24</v>
      </c>
      <c r="D56" s="36"/>
      <c r="E56" s="37" t="s">
        <v>11</v>
      </c>
      <c r="F56" s="37"/>
      <c r="G56" s="38">
        <f>COUNTIF(G8:G45,"/")</f>
        <v>0</v>
      </c>
      <c r="H56" s="38"/>
    </row>
    <row r="57" spans="1:8" x14ac:dyDescent="0.25">
      <c r="B57" s="26"/>
      <c r="C57" s="36" t="s">
        <v>19</v>
      </c>
      <c r="D57" s="36"/>
      <c r="E57" s="37" t="s">
        <v>17</v>
      </c>
      <c r="F57" s="37"/>
      <c r="G57" s="38">
        <f>COUNTIF(F8:F45,"/")</f>
        <v>0</v>
      </c>
      <c r="H57" s="38"/>
    </row>
    <row r="58" spans="1:8" x14ac:dyDescent="0.25">
      <c r="B58" s="26"/>
      <c r="C58" s="36" t="s">
        <v>20</v>
      </c>
      <c r="D58" s="36"/>
      <c r="E58" s="37" t="s">
        <v>16</v>
      </c>
      <c r="F58" s="37"/>
      <c r="G58" s="38">
        <f>COUNTIF(E8:E45,"/")</f>
        <v>38</v>
      </c>
      <c r="H58" s="38"/>
    </row>
  </sheetData>
  <mergeCells count="30">
    <mergeCell ref="C57:D57"/>
    <mergeCell ref="E57:F57"/>
    <mergeCell ref="G57:H57"/>
    <mergeCell ref="C58:D58"/>
    <mergeCell ref="E58:F58"/>
    <mergeCell ref="G58:H58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6:H46"/>
    <mergeCell ref="A47:C48"/>
    <mergeCell ref="D47:E48"/>
    <mergeCell ref="G47:H47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WhiteSpace="0" view="pageLayout" topLeftCell="A5" zoomScale="62" zoomScaleNormal="100" zoomScalePageLayoutView="62" workbookViewId="0">
      <selection activeCell="A19" sqref="A19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8"/>
      <c r="L1" s="8"/>
      <c r="M1" s="8"/>
    </row>
    <row r="2" spans="1:13" ht="18.75" x14ac:dyDescent="0.3">
      <c r="A2" s="52" t="s">
        <v>113</v>
      </c>
      <c r="B2" s="52"/>
      <c r="C2" s="52"/>
      <c r="D2" s="52"/>
      <c r="E2" s="52"/>
      <c r="F2" s="52"/>
      <c r="G2" s="52"/>
      <c r="H2" s="52"/>
      <c r="I2" s="52"/>
      <c r="J2" s="8"/>
      <c r="K2" s="8"/>
      <c r="L2" s="8"/>
      <c r="M2" s="8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</row>
    <row r="7" spans="1:13" s="6" customFormat="1" ht="82.9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</row>
    <row r="8" spans="1:13" s="2" customFormat="1" ht="15" customHeight="1" x14ac:dyDescent="0.2">
      <c r="A8" s="33">
        <v>1</v>
      </c>
      <c r="B8" s="115" t="s">
        <v>549</v>
      </c>
      <c r="C8" s="116" t="s">
        <v>550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4">
        <v>2</v>
      </c>
      <c r="B9" s="115" t="s">
        <v>551</v>
      </c>
      <c r="C9" s="116" t="s">
        <v>552</v>
      </c>
      <c r="D9" s="34"/>
      <c r="E9" s="34" t="str">
        <f t="shared" ref="E9:E18" si="0">IF(D9&lt;=11,"/","")</f>
        <v>/</v>
      </c>
      <c r="F9" s="34" t="str">
        <f t="shared" ref="F9:F18" si="1">IF(AND(D9&gt;=12,D9&lt;=16),"/","")</f>
        <v/>
      </c>
      <c r="G9" s="34" t="str">
        <f t="shared" ref="G9:G18" si="2">IF(AND(D9&gt;=17,D9&lt;=21),"/","")</f>
        <v/>
      </c>
      <c r="H9" s="34" t="str">
        <f t="shared" ref="H9:H18" si="3">IF(AND(D9&gt;=22,D9&lt;=25),"/","")</f>
        <v/>
      </c>
      <c r="I9" s="34" t="str">
        <f t="shared" ref="I9:I18" si="4">IF(D9&gt;=12,"ผ่าน","ไม่ผ่าน")</f>
        <v>ไม่ผ่าน</v>
      </c>
    </row>
    <row r="10" spans="1:13" s="2" customFormat="1" ht="15" customHeight="1" x14ac:dyDescent="0.2">
      <c r="A10" s="34">
        <v>3</v>
      </c>
      <c r="B10" s="113" t="s">
        <v>553</v>
      </c>
      <c r="C10" s="114" t="s">
        <v>554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</row>
    <row r="11" spans="1:13" s="2" customFormat="1" ht="15" customHeight="1" x14ac:dyDescent="0.2">
      <c r="A11" s="34">
        <v>4</v>
      </c>
      <c r="B11" s="113" t="s">
        <v>555</v>
      </c>
      <c r="C11" s="114" t="s">
        <v>556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</row>
    <row r="12" spans="1:13" s="2" customFormat="1" ht="15" customHeight="1" x14ac:dyDescent="0.2">
      <c r="A12" s="34">
        <v>5</v>
      </c>
      <c r="B12" s="115" t="s">
        <v>557</v>
      </c>
      <c r="C12" s="116" t="s">
        <v>558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</row>
    <row r="13" spans="1:13" s="2" customFormat="1" ht="15" customHeight="1" x14ac:dyDescent="0.2">
      <c r="A13" s="34">
        <v>6</v>
      </c>
      <c r="B13" s="115" t="s">
        <v>559</v>
      </c>
      <c r="C13" s="116" t="s">
        <v>264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</row>
    <row r="14" spans="1:13" s="2" customFormat="1" ht="15" customHeight="1" x14ac:dyDescent="0.2">
      <c r="A14" s="34">
        <v>7</v>
      </c>
      <c r="B14" s="113" t="s">
        <v>560</v>
      </c>
      <c r="C14" s="114" t="s">
        <v>561</v>
      </c>
      <c r="D14" s="34"/>
      <c r="E14" s="34" t="str">
        <f t="shared" si="0"/>
        <v>/</v>
      </c>
      <c r="F14" s="34" t="str">
        <f t="shared" si="1"/>
        <v/>
      </c>
      <c r="G14" s="34" t="str">
        <f t="shared" si="2"/>
        <v/>
      </c>
      <c r="H14" s="34" t="str">
        <f t="shared" si="3"/>
        <v/>
      </c>
      <c r="I14" s="34" t="str">
        <f t="shared" si="4"/>
        <v>ไม่ผ่าน</v>
      </c>
    </row>
    <row r="15" spans="1:13" s="2" customFormat="1" ht="15" customHeight="1" x14ac:dyDescent="0.2">
      <c r="A15" s="34">
        <v>8</v>
      </c>
      <c r="B15" s="115" t="s">
        <v>562</v>
      </c>
      <c r="C15" s="116" t="s">
        <v>563</v>
      </c>
      <c r="D15" s="34"/>
      <c r="E15" s="34" t="str">
        <f t="shared" si="0"/>
        <v>/</v>
      </c>
      <c r="F15" s="34" t="str">
        <f t="shared" si="1"/>
        <v/>
      </c>
      <c r="G15" s="34" t="str">
        <f t="shared" si="2"/>
        <v/>
      </c>
      <c r="H15" s="34" t="str">
        <f t="shared" si="3"/>
        <v/>
      </c>
      <c r="I15" s="34" t="str">
        <f t="shared" si="4"/>
        <v>ไม่ผ่าน</v>
      </c>
    </row>
    <row r="16" spans="1:13" s="2" customFormat="1" ht="15" customHeight="1" x14ac:dyDescent="0.2">
      <c r="A16" s="34">
        <v>9</v>
      </c>
      <c r="B16" s="117" t="s">
        <v>564</v>
      </c>
      <c r="C16" s="118" t="s">
        <v>565</v>
      </c>
      <c r="D16" s="34"/>
      <c r="E16" s="34" t="str">
        <f t="shared" si="0"/>
        <v>/</v>
      </c>
      <c r="F16" s="34" t="str">
        <f t="shared" si="1"/>
        <v/>
      </c>
      <c r="G16" s="34" t="str">
        <f t="shared" si="2"/>
        <v/>
      </c>
      <c r="H16" s="34" t="str">
        <f t="shared" si="3"/>
        <v/>
      </c>
      <c r="I16" s="34" t="str">
        <f t="shared" si="4"/>
        <v>ไม่ผ่าน</v>
      </c>
    </row>
    <row r="17" spans="1:10" s="2" customFormat="1" ht="15" customHeight="1" x14ac:dyDescent="0.2">
      <c r="A17" s="34">
        <v>10</v>
      </c>
      <c r="B17" s="119" t="s">
        <v>566</v>
      </c>
      <c r="C17" s="120" t="s">
        <v>567</v>
      </c>
      <c r="D17" s="34"/>
      <c r="E17" s="34" t="str">
        <f t="shared" si="0"/>
        <v>/</v>
      </c>
      <c r="F17" s="34" t="str">
        <f t="shared" si="1"/>
        <v/>
      </c>
      <c r="G17" s="34" t="str">
        <f t="shared" si="2"/>
        <v/>
      </c>
      <c r="H17" s="34" t="str">
        <f t="shared" si="3"/>
        <v/>
      </c>
      <c r="I17" s="34" t="str">
        <f t="shared" si="4"/>
        <v>ไม่ผ่าน</v>
      </c>
    </row>
    <row r="18" spans="1:10" s="2" customFormat="1" ht="15" customHeight="1" x14ac:dyDescent="0.2">
      <c r="A18" s="34">
        <v>11</v>
      </c>
      <c r="B18" s="117" t="s">
        <v>91</v>
      </c>
      <c r="C18" s="118" t="s">
        <v>31</v>
      </c>
      <c r="D18" s="34"/>
      <c r="E18" s="34" t="str">
        <f t="shared" si="0"/>
        <v>/</v>
      </c>
      <c r="F18" s="34" t="str">
        <f t="shared" si="1"/>
        <v/>
      </c>
      <c r="G18" s="34" t="str">
        <f t="shared" si="2"/>
        <v/>
      </c>
      <c r="H18" s="34" t="str">
        <f t="shared" si="3"/>
        <v/>
      </c>
      <c r="I18" s="34" t="str">
        <f t="shared" si="4"/>
        <v>ไม่ผ่าน</v>
      </c>
    </row>
    <row r="19" spans="1:10" ht="18.75" x14ac:dyDescent="0.3">
      <c r="A19" s="17"/>
      <c r="B19" s="18" t="s">
        <v>7</v>
      </c>
      <c r="C19" s="19"/>
      <c r="D19" s="33"/>
      <c r="E19" s="20"/>
      <c r="F19" s="20"/>
      <c r="G19" s="50" t="s">
        <v>6</v>
      </c>
      <c r="H19" s="51"/>
      <c r="I19" s="20">
        <f>COUNTIF(I8:I18,"ผ่าน")</f>
        <v>0</v>
      </c>
      <c r="J19" s="3"/>
    </row>
    <row r="20" spans="1:10" ht="18.75" x14ac:dyDescent="0.3">
      <c r="A20" s="43"/>
      <c r="B20" s="44"/>
      <c r="C20" s="45"/>
      <c r="D20" s="49"/>
      <c r="E20" s="49"/>
      <c r="F20" s="20"/>
      <c r="G20" s="50" t="s">
        <v>12</v>
      </c>
      <c r="H20" s="51"/>
      <c r="I20" s="20">
        <f>COUNTIF(I8:I18,"ไม่ผ่าน")</f>
        <v>11</v>
      </c>
      <c r="J20" s="3"/>
    </row>
    <row r="21" spans="1:10" ht="18.75" x14ac:dyDescent="0.25">
      <c r="A21" s="46"/>
      <c r="B21" s="47"/>
      <c r="C21" s="48"/>
      <c r="D21" s="49"/>
      <c r="E21" s="49"/>
      <c r="F21" s="21"/>
      <c r="G21" s="21"/>
      <c r="H21" s="21"/>
      <c r="I21" s="21"/>
    </row>
    <row r="22" spans="1:10" ht="18.75" x14ac:dyDescent="0.25">
      <c r="A22" s="22" t="s">
        <v>18</v>
      </c>
      <c r="B22" s="14"/>
      <c r="C22" s="14"/>
      <c r="D22" s="23"/>
      <c r="E22" s="14"/>
      <c r="F22" s="14"/>
    </row>
    <row r="23" spans="1:10" ht="18.75" x14ac:dyDescent="0.25">
      <c r="A23" s="14"/>
      <c r="B23" s="14"/>
      <c r="C23" s="14" t="s">
        <v>27</v>
      </c>
      <c r="D23" s="23"/>
      <c r="E23" s="14"/>
      <c r="F23" s="14"/>
    </row>
    <row r="24" spans="1:10" ht="18.75" x14ac:dyDescent="0.25">
      <c r="A24" s="14"/>
      <c r="B24" s="14"/>
      <c r="C24" s="14" t="s">
        <v>52</v>
      </c>
      <c r="D24" s="23"/>
      <c r="E24" s="14"/>
      <c r="F24" s="14"/>
    </row>
    <row r="25" spans="1:10" ht="18.75" x14ac:dyDescent="0.25">
      <c r="A25" s="14"/>
      <c r="B25" s="14"/>
      <c r="C25" s="14" t="s">
        <v>50</v>
      </c>
      <c r="D25" s="23"/>
      <c r="E25" s="14"/>
      <c r="F25" s="14"/>
    </row>
    <row r="27" spans="1:10" x14ac:dyDescent="0.25">
      <c r="B27" s="25"/>
      <c r="C27" s="39" t="s">
        <v>8</v>
      </c>
      <c r="D27" s="39"/>
      <c r="E27" s="38" t="s">
        <v>9</v>
      </c>
      <c r="F27" s="38"/>
      <c r="G27" s="38" t="s">
        <v>10</v>
      </c>
      <c r="H27" s="38"/>
    </row>
    <row r="28" spans="1:10" x14ac:dyDescent="0.25">
      <c r="B28" s="26"/>
      <c r="C28" s="36" t="s">
        <v>23</v>
      </c>
      <c r="D28" s="36"/>
      <c r="E28" s="37" t="s">
        <v>13</v>
      </c>
      <c r="F28" s="37"/>
      <c r="G28" s="38">
        <f>COUNTIF(H8:H18,"/")</f>
        <v>0</v>
      </c>
      <c r="H28" s="38"/>
    </row>
    <row r="29" spans="1:10" x14ac:dyDescent="0.25">
      <c r="B29" s="26"/>
      <c r="C29" s="36" t="s">
        <v>24</v>
      </c>
      <c r="D29" s="36"/>
      <c r="E29" s="37" t="s">
        <v>11</v>
      </c>
      <c r="F29" s="37"/>
      <c r="G29" s="38">
        <f>COUNTIF(G8:G18,"/")</f>
        <v>0</v>
      </c>
      <c r="H29" s="38"/>
    </row>
    <row r="30" spans="1:10" x14ac:dyDescent="0.25">
      <c r="B30" s="26"/>
      <c r="C30" s="36" t="s">
        <v>19</v>
      </c>
      <c r="D30" s="36"/>
      <c r="E30" s="37" t="s">
        <v>17</v>
      </c>
      <c r="F30" s="37"/>
      <c r="G30" s="38">
        <f>COUNTIF(F8:F18,"/")</f>
        <v>0</v>
      </c>
      <c r="H30" s="38"/>
    </row>
    <row r="31" spans="1:10" x14ac:dyDescent="0.25">
      <c r="B31" s="26"/>
      <c r="C31" s="36" t="s">
        <v>20</v>
      </c>
      <c r="D31" s="36"/>
      <c r="E31" s="37" t="s">
        <v>16</v>
      </c>
      <c r="F31" s="37"/>
      <c r="G31" s="38">
        <f>COUNTIF(E8:E18,"/")</f>
        <v>11</v>
      </c>
      <c r="H31" s="38"/>
    </row>
  </sheetData>
  <mergeCells count="30"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G19:H19"/>
    <mergeCell ref="A20:C21"/>
    <mergeCell ref="D20:E21"/>
    <mergeCell ref="G20:H20"/>
    <mergeCell ref="C27:D27"/>
    <mergeCell ref="E27:F27"/>
    <mergeCell ref="G27:H27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34" zoomScaleNormal="100" zoomScalePageLayoutView="110" workbookViewId="0">
      <selection activeCell="A37" sqref="A37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8"/>
      <c r="K1" s="29"/>
      <c r="L1" s="29"/>
      <c r="M1" s="8"/>
    </row>
    <row r="2" spans="1:13" ht="18.75" x14ac:dyDescent="0.3">
      <c r="A2" s="52" t="s">
        <v>114</v>
      </c>
      <c r="B2" s="52"/>
      <c r="C2" s="52"/>
      <c r="D2" s="52"/>
      <c r="E2" s="52"/>
      <c r="F2" s="52"/>
      <c r="G2" s="52"/>
      <c r="H2" s="52"/>
      <c r="I2" s="52"/>
      <c r="J2" s="8"/>
      <c r="K2" s="29"/>
      <c r="L2" s="29"/>
      <c r="M2" s="8"/>
    </row>
    <row r="3" spans="1:13" ht="18.75" x14ac:dyDescent="0.3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53" t="s">
        <v>0</v>
      </c>
      <c r="B5" s="56" t="s">
        <v>2</v>
      </c>
      <c r="C5" s="59" t="s">
        <v>3</v>
      </c>
      <c r="D5" s="62" t="s">
        <v>15</v>
      </c>
      <c r="E5" s="40" t="s">
        <v>4</v>
      </c>
      <c r="F5" s="41"/>
      <c r="G5" s="41"/>
      <c r="H5" s="42"/>
      <c r="I5" s="65" t="s">
        <v>5</v>
      </c>
      <c r="K5" s="30"/>
      <c r="L5" s="30"/>
    </row>
    <row r="6" spans="1:13" s="4" customFormat="1" ht="21" customHeight="1" x14ac:dyDescent="0.3">
      <c r="A6" s="54"/>
      <c r="B6" s="57"/>
      <c r="C6" s="60"/>
      <c r="D6" s="63"/>
      <c r="E6" s="65" t="s">
        <v>21</v>
      </c>
      <c r="F6" s="40" t="s">
        <v>6</v>
      </c>
      <c r="G6" s="41"/>
      <c r="H6" s="42"/>
      <c r="I6" s="66"/>
      <c r="K6" s="30"/>
      <c r="L6" s="30"/>
    </row>
    <row r="7" spans="1:13" s="6" customFormat="1" ht="87.6" customHeight="1" x14ac:dyDescent="0.3">
      <c r="A7" s="55"/>
      <c r="B7" s="58"/>
      <c r="C7" s="61"/>
      <c r="D7" s="64"/>
      <c r="E7" s="67"/>
      <c r="F7" s="15" t="s">
        <v>22</v>
      </c>
      <c r="G7" s="15" t="s">
        <v>26</v>
      </c>
      <c r="H7" s="15" t="s">
        <v>25</v>
      </c>
      <c r="I7" s="67"/>
      <c r="K7" s="31"/>
      <c r="L7" s="31"/>
    </row>
    <row r="8" spans="1:13" s="2" customFormat="1" ht="15" customHeight="1" x14ac:dyDescent="0.2">
      <c r="A8" s="33">
        <v>1</v>
      </c>
      <c r="B8" s="121" t="s">
        <v>117</v>
      </c>
      <c r="C8" s="122" t="s">
        <v>568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x14ac:dyDescent="0.2">
      <c r="A9" s="34">
        <v>2</v>
      </c>
      <c r="B9" s="121" t="s">
        <v>569</v>
      </c>
      <c r="C9" s="122" t="s">
        <v>92</v>
      </c>
      <c r="D9" s="34"/>
      <c r="E9" s="34" t="str">
        <f t="shared" ref="E9:E36" si="0">IF(D9&lt;=11,"/","")</f>
        <v>/</v>
      </c>
      <c r="F9" s="34" t="str">
        <f t="shared" ref="F9:F36" si="1">IF(AND(D9&gt;=12,D9&lt;=16),"/","")</f>
        <v/>
      </c>
      <c r="G9" s="34" t="str">
        <f t="shared" ref="G9:G36" si="2">IF(AND(D9&gt;=17,D9&lt;=21),"/","")</f>
        <v/>
      </c>
      <c r="H9" s="34" t="str">
        <f t="shared" ref="H9:H36" si="3">IF(AND(D9&gt;=22,D9&lt;=25),"/","")</f>
        <v/>
      </c>
      <c r="I9" s="34" t="str">
        <f t="shared" ref="I9:I36" si="4">IF(D9&gt;=12,"ผ่าน","ไม่ผ่าน")</f>
        <v>ไม่ผ่าน</v>
      </c>
      <c r="K9" s="14"/>
      <c r="L9" s="14"/>
    </row>
    <row r="10" spans="1:13" s="2" customFormat="1" ht="15" customHeight="1" x14ac:dyDescent="0.2">
      <c r="A10" s="34">
        <v>3</v>
      </c>
      <c r="B10" s="123" t="s">
        <v>570</v>
      </c>
      <c r="C10" s="124" t="s">
        <v>571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  <c r="K10" s="14"/>
      <c r="L10" s="14"/>
    </row>
    <row r="11" spans="1:13" s="2" customFormat="1" ht="15" customHeight="1" x14ac:dyDescent="0.2">
      <c r="A11" s="34">
        <v>4</v>
      </c>
      <c r="B11" s="121" t="s">
        <v>93</v>
      </c>
      <c r="C11" s="122" t="s">
        <v>572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  <c r="K11" s="14"/>
      <c r="L11" s="14"/>
    </row>
    <row r="12" spans="1:13" s="2" customFormat="1" ht="15" customHeight="1" x14ac:dyDescent="0.2">
      <c r="A12" s="34">
        <v>5</v>
      </c>
      <c r="B12" s="123" t="s">
        <v>47</v>
      </c>
      <c r="C12" s="124" t="s">
        <v>573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  <c r="K12" s="14"/>
      <c r="L12" s="14"/>
    </row>
    <row r="13" spans="1:13" s="2" customFormat="1" ht="15" customHeight="1" x14ac:dyDescent="0.2">
      <c r="A13" s="34">
        <v>6</v>
      </c>
      <c r="B13" s="123" t="s">
        <v>95</v>
      </c>
      <c r="C13" s="124" t="s">
        <v>574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  <c r="K13" s="14"/>
      <c r="L13" s="14"/>
    </row>
    <row r="14" spans="1:13" s="2" customFormat="1" ht="15" customHeight="1" x14ac:dyDescent="0.2">
      <c r="A14" s="34">
        <v>7</v>
      </c>
      <c r="B14" s="123" t="s">
        <v>575</v>
      </c>
      <c r="C14" s="124" t="s">
        <v>576</v>
      </c>
      <c r="D14" s="34"/>
      <c r="E14" s="34" t="str">
        <f t="shared" si="0"/>
        <v>/</v>
      </c>
      <c r="F14" s="34" t="str">
        <f t="shared" si="1"/>
        <v/>
      </c>
      <c r="G14" s="34" t="str">
        <f t="shared" si="2"/>
        <v/>
      </c>
      <c r="H14" s="34" t="str">
        <f t="shared" si="3"/>
        <v/>
      </c>
      <c r="I14" s="34" t="str">
        <f t="shared" si="4"/>
        <v>ไม่ผ่าน</v>
      </c>
      <c r="K14" s="14"/>
      <c r="L14" s="14"/>
    </row>
    <row r="15" spans="1:13" s="2" customFormat="1" ht="15" customHeight="1" x14ac:dyDescent="0.2">
      <c r="A15" s="34">
        <v>8</v>
      </c>
      <c r="B15" s="121" t="s">
        <v>577</v>
      </c>
      <c r="C15" s="122" t="s">
        <v>578</v>
      </c>
      <c r="D15" s="34"/>
      <c r="E15" s="34" t="str">
        <f t="shared" si="0"/>
        <v>/</v>
      </c>
      <c r="F15" s="34" t="str">
        <f t="shared" si="1"/>
        <v/>
      </c>
      <c r="G15" s="34" t="str">
        <f t="shared" si="2"/>
        <v/>
      </c>
      <c r="H15" s="34" t="str">
        <f t="shared" si="3"/>
        <v/>
      </c>
      <c r="I15" s="34" t="str">
        <f t="shared" si="4"/>
        <v>ไม่ผ่าน</v>
      </c>
      <c r="K15" s="14"/>
      <c r="L15" s="14"/>
    </row>
    <row r="16" spans="1:13" s="2" customFormat="1" ht="15" customHeight="1" x14ac:dyDescent="0.2">
      <c r="A16" s="34">
        <v>9</v>
      </c>
      <c r="B16" s="123" t="s">
        <v>96</v>
      </c>
      <c r="C16" s="124" t="s">
        <v>579</v>
      </c>
      <c r="D16" s="34"/>
      <c r="E16" s="34" t="str">
        <f t="shared" si="0"/>
        <v>/</v>
      </c>
      <c r="F16" s="34" t="str">
        <f t="shared" si="1"/>
        <v/>
      </c>
      <c r="G16" s="34" t="str">
        <f t="shared" si="2"/>
        <v/>
      </c>
      <c r="H16" s="34" t="str">
        <f t="shared" si="3"/>
        <v/>
      </c>
      <c r="I16" s="34" t="str">
        <f t="shared" si="4"/>
        <v>ไม่ผ่าน</v>
      </c>
      <c r="K16" s="14"/>
      <c r="L16" s="14"/>
    </row>
    <row r="17" spans="1:12" s="2" customFormat="1" ht="15" customHeight="1" x14ac:dyDescent="0.2">
      <c r="A17" s="34">
        <v>10</v>
      </c>
      <c r="B17" s="121" t="s">
        <v>94</v>
      </c>
      <c r="C17" s="122" t="s">
        <v>580</v>
      </c>
      <c r="D17" s="34"/>
      <c r="E17" s="34" t="str">
        <f t="shared" si="0"/>
        <v>/</v>
      </c>
      <c r="F17" s="34" t="str">
        <f t="shared" si="1"/>
        <v/>
      </c>
      <c r="G17" s="34" t="str">
        <f t="shared" si="2"/>
        <v/>
      </c>
      <c r="H17" s="34" t="str">
        <f t="shared" si="3"/>
        <v/>
      </c>
      <c r="I17" s="34" t="str">
        <f t="shared" si="4"/>
        <v>ไม่ผ่าน</v>
      </c>
      <c r="K17" s="14"/>
      <c r="L17" s="14"/>
    </row>
    <row r="18" spans="1:12" s="2" customFormat="1" ht="15" customHeight="1" x14ac:dyDescent="0.2">
      <c r="A18" s="34">
        <v>11</v>
      </c>
      <c r="B18" s="123" t="s">
        <v>581</v>
      </c>
      <c r="C18" s="124" t="s">
        <v>582</v>
      </c>
      <c r="D18" s="34"/>
      <c r="E18" s="34" t="str">
        <f t="shared" si="0"/>
        <v>/</v>
      </c>
      <c r="F18" s="34" t="str">
        <f t="shared" si="1"/>
        <v/>
      </c>
      <c r="G18" s="34" t="str">
        <f t="shared" si="2"/>
        <v/>
      </c>
      <c r="H18" s="34" t="str">
        <f t="shared" si="3"/>
        <v/>
      </c>
      <c r="I18" s="34" t="str">
        <f t="shared" si="4"/>
        <v>ไม่ผ่าน</v>
      </c>
      <c r="K18" s="14"/>
      <c r="L18" s="14"/>
    </row>
    <row r="19" spans="1:12" s="2" customFormat="1" ht="15" customHeight="1" x14ac:dyDescent="0.2">
      <c r="A19" s="34">
        <v>12</v>
      </c>
      <c r="B19" s="121" t="s">
        <v>583</v>
      </c>
      <c r="C19" s="122" t="s">
        <v>584</v>
      </c>
      <c r="D19" s="34"/>
      <c r="E19" s="34" t="str">
        <f t="shared" si="0"/>
        <v>/</v>
      </c>
      <c r="F19" s="34" t="str">
        <f t="shared" si="1"/>
        <v/>
      </c>
      <c r="G19" s="34" t="str">
        <f t="shared" si="2"/>
        <v/>
      </c>
      <c r="H19" s="34" t="str">
        <f t="shared" si="3"/>
        <v/>
      </c>
      <c r="I19" s="34" t="str">
        <f t="shared" si="4"/>
        <v>ไม่ผ่าน</v>
      </c>
      <c r="K19" s="14"/>
      <c r="L19" s="14"/>
    </row>
    <row r="20" spans="1:12" s="2" customFormat="1" ht="15" customHeight="1" x14ac:dyDescent="0.2">
      <c r="A20" s="34">
        <v>13</v>
      </c>
      <c r="B20" s="121" t="s">
        <v>585</v>
      </c>
      <c r="C20" s="122" t="s">
        <v>586</v>
      </c>
      <c r="D20" s="34"/>
      <c r="E20" s="34" t="str">
        <f t="shared" si="0"/>
        <v>/</v>
      </c>
      <c r="F20" s="34" t="str">
        <f t="shared" si="1"/>
        <v/>
      </c>
      <c r="G20" s="34" t="str">
        <f t="shared" si="2"/>
        <v/>
      </c>
      <c r="H20" s="34" t="str">
        <f t="shared" si="3"/>
        <v/>
      </c>
      <c r="I20" s="34" t="str">
        <f t="shared" si="4"/>
        <v>ไม่ผ่าน</v>
      </c>
      <c r="K20" s="14"/>
      <c r="L20" s="14"/>
    </row>
    <row r="21" spans="1:12" s="2" customFormat="1" ht="15" customHeight="1" x14ac:dyDescent="0.2">
      <c r="A21" s="34">
        <v>14</v>
      </c>
      <c r="B21" s="121" t="s">
        <v>587</v>
      </c>
      <c r="C21" s="122" t="s">
        <v>588</v>
      </c>
      <c r="D21" s="34"/>
      <c r="E21" s="34" t="str">
        <f t="shared" si="0"/>
        <v>/</v>
      </c>
      <c r="F21" s="34" t="str">
        <f t="shared" si="1"/>
        <v/>
      </c>
      <c r="G21" s="34" t="str">
        <f t="shared" si="2"/>
        <v/>
      </c>
      <c r="H21" s="34" t="str">
        <f t="shared" si="3"/>
        <v/>
      </c>
      <c r="I21" s="34" t="str">
        <f t="shared" si="4"/>
        <v>ไม่ผ่าน</v>
      </c>
      <c r="K21" s="14"/>
      <c r="L21" s="14"/>
    </row>
    <row r="22" spans="1:12" s="2" customFormat="1" ht="15" customHeight="1" x14ac:dyDescent="0.2">
      <c r="A22" s="34">
        <v>15</v>
      </c>
      <c r="B22" s="123" t="s">
        <v>589</v>
      </c>
      <c r="C22" s="124" t="s">
        <v>590</v>
      </c>
      <c r="D22" s="34"/>
      <c r="E22" s="34" t="str">
        <f t="shared" si="0"/>
        <v>/</v>
      </c>
      <c r="F22" s="34" t="str">
        <f t="shared" si="1"/>
        <v/>
      </c>
      <c r="G22" s="34" t="str">
        <f t="shared" si="2"/>
        <v/>
      </c>
      <c r="H22" s="34" t="str">
        <f t="shared" si="3"/>
        <v/>
      </c>
      <c r="I22" s="34" t="str">
        <f t="shared" si="4"/>
        <v>ไม่ผ่าน</v>
      </c>
      <c r="K22" s="14"/>
      <c r="L22" s="14"/>
    </row>
    <row r="23" spans="1:12" s="2" customFormat="1" ht="15" customHeight="1" x14ac:dyDescent="0.2">
      <c r="A23" s="34">
        <v>16</v>
      </c>
      <c r="B23" s="121" t="s">
        <v>591</v>
      </c>
      <c r="C23" s="122" t="s">
        <v>592</v>
      </c>
      <c r="D23" s="34"/>
      <c r="E23" s="34" t="str">
        <f t="shared" si="0"/>
        <v>/</v>
      </c>
      <c r="F23" s="34" t="str">
        <f t="shared" si="1"/>
        <v/>
      </c>
      <c r="G23" s="34" t="str">
        <f t="shared" si="2"/>
        <v/>
      </c>
      <c r="H23" s="34" t="str">
        <f t="shared" si="3"/>
        <v/>
      </c>
      <c r="I23" s="34" t="str">
        <f t="shared" si="4"/>
        <v>ไม่ผ่าน</v>
      </c>
      <c r="K23" s="14"/>
      <c r="L23" s="14"/>
    </row>
    <row r="24" spans="1:12" s="2" customFormat="1" ht="15" customHeight="1" x14ac:dyDescent="0.2">
      <c r="A24" s="34">
        <v>17</v>
      </c>
      <c r="B24" s="121" t="s">
        <v>97</v>
      </c>
      <c r="C24" s="122" t="s">
        <v>593</v>
      </c>
      <c r="D24" s="34"/>
      <c r="E24" s="34" t="str">
        <f t="shared" si="0"/>
        <v>/</v>
      </c>
      <c r="F24" s="34" t="str">
        <f t="shared" si="1"/>
        <v/>
      </c>
      <c r="G24" s="34" t="str">
        <f t="shared" si="2"/>
        <v/>
      </c>
      <c r="H24" s="34" t="str">
        <f t="shared" si="3"/>
        <v/>
      </c>
      <c r="I24" s="34" t="str">
        <f t="shared" si="4"/>
        <v>ไม่ผ่าน</v>
      </c>
      <c r="K24" s="14"/>
      <c r="L24" s="14"/>
    </row>
    <row r="25" spans="1:12" s="2" customFormat="1" ht="15" customHeight="1" x14ac:dyDescent="0.2">
      <c r="A25" s="34">
        <v>18</v>
      </c>
      <c r="B25" s="121" t="s">
        <v>49</v>
      </c>
      <c r="C25" s="122" t="s">
        <v>594</v>
      </c>
      <c r="D25" s="34"/>
      <c r="E25" s="34" t="str">
        <f t="shared" si="0"/>
        <v>/</v>
      </c>
      <c r="F25" s="34" t="str">
        <f t="shared" si="1"/>
        <v/>
      </c>
      <c r="G25" s="34" t="str">
        <f t="shared" si="2"/>
        <v/>
      </c>
      <c r="H25" s="34" t="str">
        <f t="shared" si="3"/>
        <v/>
      </c>
      <c r="I25" s="34" t="str">
        <f t="shared" si="4"/>
        <v>ไม่ผ่าน</v>
      </c>
      <c r="K25" s="14"/>
      <c r="L25" s="14"/>
    </row>
    <row r="26" spans="1:12" s="2" customFormat="1" ht="15" customHeight="1" x14ac:dyDescent="0.2">
      <c r="A26" s="34">
        <v>19</v>
      </c>
      <c r="B26" s="121" t="s">
        <v>595</v>
      </c>
      <c r="C26" s="122" t="s">
        <v>325</v>
      </c>
      <c r="D26" s="34"/>
      <c r="E26" s="34" t="str">
        <f t="shared" si="0"/>
        <v>/</v>
      </c>
      <c r="F26" s="34" t="str">
        <f t="shared" si="1"/>
        <v/>
      </c>
      <c r="G26" s="34" t="str">
        <f t="shared" si="2"/>
        <v/>
      </c>
      <c r="H26" s="34" t="str">
        <f t="shared" si="3"/>
        <v/>
      </c>
      <c r="I26" s="34" t="str">
        <f t="shared" si="4"/>
        <v>ไม่ผ่าน</v>
      </c>
      <c r="K26" s="14"/>
      <c r="L26" s="14"/>
    </row>
    <row r="27" spans="1:12" s="2" customFormat="1" ht="15" customHeight="1" x14ac:dyDescent="0.2">
      <c r="A27" s="34">
        <v>20</v>
      </c>
      <c r="B27" s="121" t="s">
        <v>596</v>
      </c>
      <c r="C27" s="122" t="s">
        <v>90</v>
      </c>
      <c r="D27" s="34"/>
      <c r="E27" s="34" t="str">
        <f t="shared" si="0"/>
        <v>/</v>
      </c>
      <c r="F27" s="34" t="str">
        <f t="shared" si="1"/>
        <v/>
      </c>
      <c r="G27" s="34" t="str">
        <f t="shared" si="2"/>
        <v/>
      </c>
      <c r="H27" s="34" t="str">
        <f t="shared" si="3"/>
        <v/>
      </c>
      <c r="I27" s="34" t="str">
        <f t="shared" si="4"/>
        <v>ไม่ผ่าน</v>
      </c>
      <c r="K27" s="14"/>
      <c r="L27" s="14"/>
    </row>
    <row r="28" spans="1:12" s="2" customFormat="1" ht="15" customHeight="1" x14ac:dyDescent="0.2">
      <c r="A28" s="34">
        <v>21</v>
      </c>
      <c r="B28" s="121" t="s">
        <v>597</v>
      </c>
      <c r="C28" s="122" t="s">
        <v>598</v>
      </c>
      <c r="D28" s="34"/>
      <c r="E28" s="34" t="str">
        <f t="shared" si="0"/>
        <v>/</v>
      </c>
      <c r="F28" s="34" t="str">
        <f t="shared" si="1"/>
        <v/>
      </c>
      <c r="G28" s="34" t="str">
        <f t="shared" si="2"/>
        <v/>
      </c>
      <c r="H28" s="34" t="str">
        <f t="shared" si="3"/>
        <v/>
      </c>
      <c r="I28" s="34" t="str">
        <f t="shared" si="4"/>
        <v>ไม่ผ่าน</v>
      </c>
      <c r="K28" s="14"/>
      <c r="L28" s="14"/>
    </row>
    <row r="29" spans="1:12" s="2" customFormat="1" ht="15" customHeight="1" x14ac:dyDescent="0.2">
      <c r="A29" s="34">
        <v>22</v>
      </c>
      <c r="B29" s="121" t="s">
        <v>599</v>
      </c>
      <c r="C29" s="122" t="s">
        <v>600</v>
      </c>
      <c r="D29" s="34"/>
      <c r="E29" s="34" t="str">
        <f t="shared" si="0"/>
        <v>/</v>
      </c>
      <c r="F29" s="34" t="str">
        <f t="shared" si="1"/>
        <v/>
      </c>
      <c r="G29" s="34" t="str">
        <f t="shared" si="2"/>
        <v/>
      </c>
      <c r="H29" s="34" t="str">
        <f t="shared" si="3"/>
        <v/>
      </c>
      <c r="I29" s="34" t="str">
        <f t="shared" si="4"/>
        <v>ไม่ผ่าน</v>
      </c>
      <c r="K29" s="14"/>
      <c r="L29" s="14"/>
    </row>
    <row r="30" spans="1:12" s="2" customFormat="1" ht="15" customHeight="1" x14ac:dyDescent="0.2">
      <c r="A30" s="34">
        <v>23</v>
      </c>
      <c r="B30" s="125" t="s">
        <v>601</v>
      </c>
      <c r="C30" s="126" t="s">
        <v>602</v>
      </c>
      <c r="D30" s="34"/>
      <c r="E30" s="34" t="str">
        <f t="shared" si="0"/>
        <v>/</v>
      </c>
      <c r="F30" s="34" t="str">
        <f t="shared" si="1"/>
        <v/>
      </c>
      <c r="G30" s="34" t="str">
        <f t="shared" si="2"/>
        <v/>
      </c>
      <c r="H30" s="34" t="str">
        <f t="shared" si="3"/>
        <v/>
      </c>
      <c r="I30" s="34" t="str">
        <f t="shared" si="4"/>
        <v>ไม่ผ่าน</v>
      </c>
      <c r="K30" s="14"/>
      <c r="L30" s="14"/>
    </row>
    <row r="31" spans="1:12" s="2" customFormat="1" ht="15" customHeight="1" x14ac:dyDescent="0.2">
      <c r="A31" s="34">
        <v>24</v>
      </c>
      <c r="B31" s="123" t="s">
        <v>603</v>
      </c>
      <c r="C31" s="124" t="s">
        <v>604</v>
      </c>
      <c r="D31" s="34"/>
      <c r="E31" s="34" t="str">
        <f t="shared" si="0"/>
        <v>/</v>
      </c>
      <c r="F31" s="34" t="str">
        <f t="shared" si="1"/>
        <v/>
      </c>
      <c r="G31" s="34" t="str">
        <f t="shared" si="2"/>
        <v/>
      </c>
      <c r="H31" s="34" t="str">
        <f t="shared" si="3"/>
        <v/>
      </c>
      <c r="I31" s="34" t="str">
        <f t="shared" si="4"/>
        <v>ไม่ผ่าน</v>
      </c>
      <c r="K31" s="14"/>
      <c r="L31" s="14"/>
    </row>
    <row r="32" spans="1:12" s="2" customFormat="1" ht="15" customHeight="1" x14ac:dyDescent="0.2">
      <c r="A32" s="34">
        <v>25</v>
      </c>
      <c r="B32" s="123" t="s">
        <v>33</v>
      </c>
      <c r="C32" s="124" t="s">
        <v>605</v>
      </c>
      <c r="D32" s="34"/>
      <c r="E32" s="34" t="str">
        <f t="shared" si="0"/>
        <v>/</v>
      </c>
      <c r="F32" s="34" t="str">
        <f t="shared" si="1"/>
        <v/>
      </c>
      <c r="G32" s="34" t="str">
        <f t="shared" si="2"/>
        <v/>
      </c>
      <c r="H32" s="34" t="str">
        <f t="shared" si="3"/>
        <v/>
      </c>
      <c r="I32" s="34" t="str">
        <f t="shared" si="4"/>
        <v>ไม่ผ่าน</v>
      </c>
      <c r="K32" s="14"/>
      <c r="L32" s="14"/>
    </row>
    <row r="33" spans="1:15" s="2" customFormat="1" ht="15" customHeight="1" x14ac:dyDescent="0.2">
      <c r="A33" s="34">
        <v>26</v>
      </c>
      <c r="B33" s="123" t="s">
        <v>606</v>
      </c>
      <c r="C33" s="124" t="s">
        <v>607</v>
      </c>
      <c r="D33" s="34"/>
      <c r="E33" s="34" t="str">
        <f t="shared" si="0"/>
        <v>/</v>
      </c>
      <c r="F33" s="34" t="str">
        <f t="shared" si="1"/>
        <v/>
      </c>
      <c r="G33" s="34" t="str">
        <f t="shared" si="2"/>
        <v/>
      </c>
      <c r="H33" s="34" t="str">
        <f t="shared" si="3"/>
        <v/>
      </c>
      <c r="I33" s="34" t="str">
        <f t="shared" si="4"/>
        <v>ไม่ผ่าน</v>
      </c>
      <c r="K33" s="14"/>
      <c r="L33" s="14"/>
    </row>
    <row r="34" spans="1:15" s="2" customFormat="1" ht="15" customHeight="1" x14ac:dyDescent="0.2">
      <c r="A34" s="34">
        <v>27</v>
      </c>
      <c r="B34" s="123" t="s">
        <v>608</v>
      </c>
      <c r="C34" s="124" t="s">
        <v>609</v>
      </c>
      <c r="D34" s="34"/>
      <c r="E34" s="34" t="str">
        <f t="shared" si="0"/>
        <v>/</v>
      </c>
      <c r="F34" s="34" t="str">
        <f t="shared" si="1"/>
        <v/>
      </c>
      <c r="G34" s="34" t="str">
        <f t="shared" si="2"/>
        <v/>
      </c>
      <c r="H34" s="34" t="str">
        <f t="shared" si="3"/>
        <v/>
      </c>
      <c r="I34" s="34" t="str">
        <f t="shared" si="4"/>
        <v>ไม่ผ่าน</v>
      </c>
      <c r="K34" s="14"/>
      <c r="L34" s="14"/>
    </row>
    <row r="35" spans="1:15" s="2" customFormat="1" ht="14.25" customHeight="1" x14ac:dyDescent="0.2">
      <c r="A35" s="34">
        <v>28</v>
      </c>
      <c r="B35" s="123" t="s">
        <v>610</v>
      </c>
      <c r="C35" s="124" t="s">
        <v>611</v>
      </c>
      <c r="D35" s="34"/>
      <c r="E35" s="34" t="str">
        <f t="shared" si="0"/>
        <v>/</v>
      </c>
      <c r="F35" s="34" t="str">
        <f t="shared" si="1"/>
        <v/>
      </c>
      <c r="G35" s="34" t="str">
        <f t="shared" si="2"/>
        <v/>
      </c>
      <c r="H35" s="34" t="str">
        <f t="shared" si="3"/>
        <v/>
      </c>
      <c r="I35" s="34" t="str">
        <f t="shared" si="4"/>
        <v>ไม่ผ่าน</v>
      </c>
      <c r="K35" s="14"/>
      <c r="L35" s="14"/>
      <c r="M35" s="7"/>
      <c r="N35" s="5"/>
      <c r="O35" s="5"/>
    </row>
    <row r="36" spans="1:15" s="2" customFormat="1" ht="15" customHeight="1" x14ac:dyDescent="0.2">
      <c r="A36" s="34">
        <v>29</v>
      </c>
      <c r="B36" s="123" t="s">
        <v>612</v>
      </c>
      <c r="C36" s="124" t="s">
        <v>613</v>
      </c>
      <c r="D36" s="34"/>
      <c r="E36" s="34" t="str">
        <f t="shared" si="0"/>
        <v>/</v>
      </c>
      <c r="F36" s="34" t="str">
        <f t="shared" si="1"/>
        <v/>
      </c>
      <c r="G36" s="34" t="str">
        <f t="shared" si="2"/>
        <v/>
      </c>
      <c r="H36" s="34" t="str">
        <f t="shared" si="3"/>
        <v/>
      </c>
      <c r="I36" s="34" t="str">
        <f t="shared" si="4"/>
        <v>ไม่ผ่าน</v>
      </c>
      <c r="K36" s="14"/>
      <c r="L36" s="14"/>
    </row>
    <row r="37" spans="1:15" ht="18.75" x14ac:dyDescent="0.3">
      <c r="A37" s="17"/>
      <c r="B37" s="18" t="s">
        <v>7</v>
      </c>
      <c r="C37" s="19"/>
      <c r="D37" s="33"/>
      <c r="E37" s="20"/>
      <c r="F37" s="20"/>
      <c r="G37" s="50" t="s">
        <v>6</v>
      </c>
      <c r="H37" s="51"/>
      <c r="I37" s="20">
        <f>COUNTIF(I8:I36,"ผ่าน")</f>
        <v>0</v>
      </c>
      <c r="J37" s="3"/>
    </row>
    <row r="38" spans="1:15" ht="18.75" x14ac:dyDescent="0.3">
      <c r="A38" s="43"/>
      <c r="B38" s="44"/>
      <c r="C38" s="45"/>
      <c r="D38" s="49"/>
      <c r="E38" s="49"/>
      <c r="F38" s="20"/>
      <c r="G38" s="50" t="s">
        <v>12</v>
      </c>
      <c r="H38" s="51"/>
      <c r="I38" s="20">
        <f>COUNTIF(I8:I36,"ไม่ผ่าน")</f>
        <v>29</v>
      </c>
      <c r="J38" s="3"/>
    </row>
    <row r="39" spans="1:15" ht="18.75" x14ac:dyDescent="0.25">
      <c r="A39" s="46"/>
      <c r="B39" s="47"/>
      <c r="C39" s="48"/>
      <c r="D39" s="49"/>
      <c r="E39" s="49"/>
      <c r="F39" s="21"/>
      <c r="G39" s="21"/>
      <c r="H39" s="21"/>
      <c r="I39" s="21"/>
    </row>
    <row r="40" spans="1:15" ht="18.75" x14ac:dyDescent="0.25">
      <c r="A40" s="22" t="s">
        <v>18</v>
      </c>
      <c r="B40" s="14"/>
      <c r="C40" s="14"/>
      <c r="D40" s="23"/>
      <c r="E40" s="14"/>
      <c r="F40" s="14"/>
    </row>
    <row r="41" spans="1:15" ht="18.75" x14ac:dyDescent="0.25">
      <c r="A41" s="14"/>
      <c r="B41" s="14"/>
      <c r="C41" s="14" t="s">
        <v>27</v>
      </c>
      <c r="D41" s="23"/>
      <c r="E41" s="14"/>
      <c r="F41" s="14"/>
    </row>
    <row r="42" spans="1:15" ht="18.75" x14ac:dyDescent="0.25">
      <c r="A42" s="14"/>
      <c r="B42" s="14"/>
      <c r="C42" s="14" t="s">
        <v>52</v>
      </c>
      <c r="D42" s="23"/>
      <c r="E42" s="14"/>
      <c r="F42" s="14"/>
    </row>
    <row r="43" spans="1:15" ht="18.75" x14ac:dyDescent="0.25">
      <c r="A43" s="14"/>
      <c r="B43" s="14"/>
      <c r="C43" s="14" t="s">
        <v>50</v>
      </c>
      <c r="D43" s="23"/>
      <c r="E43" s="14"/>
      <c r="F43" s="14"/>
    </row>
    <row r="45" spans="1:15" x14ac:dyDescent="0.25">
      <c r="B45" s="25"/>
      <c r="C45" s="39" t="s">
        <v>8</v>
      </c>
      <c r="D45" s="39"/>
      <c r="E45" s="38" t="s">
        <v>9</v>
      </c>
      <c r="F45" s="38"/>
      <c r="G45" s="38" t="s">
        <v>10</v>
      </c>
      <c r="H45" s="38"/>
    </row>
    <row r="46" spans="1:15" x14ac:dyDescent="0.25">
      <c r="B46" s="26"/>
      <c r="C46" s="36" t="s">
        <v>23</v>
      </c>
      <c r="D46" s="36"/>
      <c r="E46" s="37" t="s">
        <v>13</v>
      </c>
      <c r="F46" s="37"/>
      <c r="G46" s="38">
        <f>COUNTIF(H8:H36,"/")</f>
        <v>0</v>
      </c>
      <c r="H46" s="38"/>
    </row>
    <row r="47" spans="1:15" x14ac:dyDescent="0.25">
      <c r="B47" s="26"/>
      <c r="C47" s="36" t="s">
        <v>24</v>
      </c>
      <c r="D47" s="36"/>
      <c r="E47" s="37" t="s">
        <v>11</v>
      </c>
      <c r="F47" s="37"/>
      <c r="G47" s="38">
        <f>COUNTIF(G8:G36,"/")</f>
        <v>0</v>
      </c>
      <c r="H47" s="38"/>
    </row>
    <row r="48" spans="1:15" x14ac:dyDescent="0.25">
      <c r="B48" s="26"/>
      <c r="C48" s="36" t="s">
        <v>19</v>
      </c>
      <c r="D48" s="36"/>
      <c r="E48" s="37" t="s">
        <v>17</v>
      </c>
      <c r="F48" s="37"/>
      <c r="G48" s="38">
        <f>COUNTIF(F8:F36,"/")</f>
        <v>0</v>
      </c>
      <c r="H48" s="38"/>
    </row>
    <row r="49" spans="2:8" x14ac:dyDescent="0.25">
      <c r="B49" s="26"/>
      <c r="C49" s="36" t="s">
        <v>20</v>
      </c>
      <c r="D49" s="36"/>
      <c r="E49" s="37" t="s">
        <v>16</v>
      </c>
      <c r="F49" s="37"/>
      <c r="G49" s="38">
        <f>COUNTIF(E8:E36,"/")</f>
        <v>29</v>
      </c>
      <c r="H49" s="38"/>
    </row>
  </sheetData>
  <mergeCells count="30">
    <mergeCell ref="C49:D49"/>
    <mergeCell ref="E49:F49"/>
    <mergeCell ref="G49:H49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G37:H37"/>
    <mergeCell ref="A38:C39"/>
    <mergeCell ref="D38:E39"/>
    <mergeCell ref="G38:H3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2022-01-20T01:27:45Z</dcterms:modified>
</cp:coreProperties>
</file>