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665" windowHeight="846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E28" i="10" l="1"/>
  <c r="F28" i="10"/>
  <c r="G28" i="10"/>
  <c r="H28" i="10"/>
  <c r="I28" i="10"/>
  <c r="E29" i="10"/>
  <c r="F29" i="10"/>
  <c r="G29" i="10"/>
  <c r="H29" i="10"/>
  <c r="I29" i="10"/>
  <c r="E30" i="10"/>
  <c r="F30" i="10"/>
  <c r="G30" i="10"/>
  <c r="H30" i="10"/>
  <c r="I30" i="10"/>
  <c r="E31" i="10"/>
  <c r="F31" i="10"/>
  <c r="G31" i="10"/>
  <c r="H31" i="10"/>
  <c r="I31" i="10"/>
  <c r="E32" i="10"/>
  <c r="F32" i="10"/>
  <c r="G32" i="10"/>
  <c r="H32" i="10"/>
  <c r="I32" i="10"/>
  <c r="E33" i="10"/>
  <c r="F33" i="10"/>
  <c r="G33" i="10"/>
  <c r="H33" i="10"/>
  <c r="I33" i="10"/>
  <c r="E34" i="10"/>
  <c r="F34" i="10"/>
  <c r="G34" i="10"/>
  <c r="H34" i="10"/>
  <c r="I34" i="10"/>
  <c r="E35" i="10"/>
  <c r="F35" i="10"/>
  <c r="G35" i="10"/>
  <c r="H35" i="10"/>
  <c r="I35" i="10"/>
  <c r="E36" i="10"/>
  <c r="F36" i="10"/>
  <c r="G36" i="10"/>
  <c r="H36" i="10"/>
  <c r="I36" i="10"/>
  <c r="E37" i="10"/>
  <c r="F37" i="10"/>
  <c r="G37" i="10"/>
  <c r="H37" i="10"/>
  <c r="I37" i="10"/>
  <c r="E38" i="10"/>
  <c r="F38" i="10"/>
  <c r="G38" i="10"/>
  <c r="H38" i="10"/>
  <c r="I38" i="10"/>
  <c r="E39" i="10"/>
  <c r="F39" i="10"/>
  <c r="G39" i="10"/>
  <c r="H39" i="10"/>
  <c r="I39" i="10"/>
  <c r="E40" i="10"/>
  <c r="F40" i="10"/>
  <c r="G40" i="10"/>
  <c r="H40" i="10"/>
  <c r="I40" i="10"/>
  <c r="E41" i="10"/>
  <c r="F41" i="10"/>
  <c r="G41" i="10"/>
  <c r="H41" i="10"/>
  <c r="I41" i="10"/>
  <c r="E42" i="10"/>
  <c r="F42" i="10"/>
  <c r="G42" i="10"/>
  <c r="H42" i="10"/>
  <c r="I42" i="10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49" i="3"/>
  <c r="F49" i="3"/>
  <c r="G49" i="3"/>
  <c r="H49" i="3"/>
  <c r="I49" i="3"/>
  <c r="E50" i="3"/>
  <c r="F50" i="3"/>
  <c r="G50" i="3"/>
  <c r="H50" i="3"/>
  <c r="I50" i="3"/>
  <c r="E51" i="3"/>
  <c r="F51" i="3"/>
  <c r="G51" i="3"/>
  <c r="H51" i="3"/>
  <c r="I51" i="3"/>
  <c r="E52" i="3"/>
  <c r="F52" i="3"/>
  <c r="G52" i="3"/>
  <c r="H52" i="3"/>
  <c r="I52" i="3"/>
  <c r="E12" i="10" l="1"/>
  <c r="F12" i="10"/>
  <c r="G12" i="10"/>
  <c r="H12" i="10"/>
  <c r="I12" i="10"/>
  <c r="E13" i="10"/>
  <c r="F13" i="10"/>
  <c r="G13" i="10"/>
  <c r="H13" i="10"/>
  <c r="I13" i="10"/>
  <c r="E14" i="10"/>
  <c r="F14" i="10"/>
  <c r="G14" i="10"/>
  <c r="H14" i="10"/>
  <c r="I14" i="10"/>
  <c r="E15" i="10"/>
  <c r="F15" i="10"/>
  <c r="G15" i="10"/>
  <c r="H15" i="10"/>
  <c r="I15" i="10"/>
  <c r="E16" i="10"/>
  <c r="F16" i="10"/>
  <c r="G16" i="10"/>
  <c r="H16" i="10"/>
  <c r="I16" i="10"/>
  <c r="E17" i="10"/>
  <c r="F17" i="10"/>
  <c r="G17" i="10"/>
  <c r="H17" i="10"/>
  <c r="I17" i="10"/>
  <c r="E18" i="10"/>
  <c r="F18" i="10"/>
  <c r="G18" i="10"/>
  <c r="H18" i="10"/>
  <c r="I18" i="10"/>
  <c r="E19" i="10"/>
  <c r="F19" i="10"/>
  <c r="G19" i="10"/>
  <c r="H19" i="10"/>
  <c r="I19" i="10"/>
  <c r="E20" i="10"/>
  <c r="F20" i="10"/>
  <c r="G20" i="10"/>
  <c r="H20" i="10"/>
  <c r="I20" i="10"/>
  <c r="E21" i="10"/>
  <c r="F21" i="10"/>
  <c r="G21" i="10"/>
  <c r="H21" i="10"/>
  <c r="I21" i="10"/>
  <c r="E22" i="10"/>
  <c r="F22" i="10"/>
  <c r="G22" i="10"/>
  <c r="H22" i="10"/>
  <c r="I22" i="10"/>
  <c r="E23" i="10"/>
  <c r="F23" i="10"/>
  <c r="G23" i="10"/>
  <c r="H23" i="10"/>
  <c r="I23" i="10"/>
  <c r="E24" i="10"/>
  <c r="F24" i="10"/>
  <c r="G24" i="10"/>
  <c r="H24" i="10"/>
  <c r="I24" i="10"/>
  <c r="E25" i="10"/>
  <c r="F25" i="10"/>
  <c r="G25" i="10"/>
  <c r="H25" i="10"/>
  <c r="I25" i="10"/>
  <c r="E26" i="10"/>
  <c r="F26" i="10"/>
  <c r="G26" i="10"/>
  <c r="H26" i="10"/>
  <c r="I26" i="10"/>
  <c r="E27" i="10"/>
  <c r="F27" i="10"/>
  <c r="G27" i="10"/>
  <c r="H27" i="10"/>
  <c r="I27" i="10"/>
  <c r="E9" i="10"/>
  <c r="F9" i="10"/>
  <c r="G9" i="10"/>
  <c r="H9" i="10"/>
  <c r="I9" i="10"/>
  <c r="E10" i="10"/>
  <c r="F10" i="10"/>
  <c r="G10" i="10"/>
  <c r="H10" i="10"/>
  <c r="I10" i="10"/>
  <c r="E11" i="10"/>
  <c r="F11" i="10"/>
  <c r="G11" i="10"/>
  <c r="H11" i="10"/>
  <c r="I11" i="10"/>
  <c r="E11" i="11"/>
  <c r="F11" i="11"/>
  <c r="G11" i="11"/>
  <c r="H11" i="11"/>
  <c r="I11" i="11"/>
  <c r="E12" i="11"/>
  <c r="F12" i="11"/>
  <c r="G12" i="11"/>
  <c r="H12" i="11"/>
  <c r="I12" i="11"/>
  <c r="E13" i="11"/>
  <c r="F13" i="11"/>
  <c r="G13" i="11"/>
  <c r="H13" i="11"/>
  <c r="I13" i="11"/>
  <c r="E14" i="11"/>
  <c r="F14" i="11"/>
  <c r="G14" i="11"/>
  <c r="H14" i="11"/>
  <c r="I14" i="11"/>
  <c r="E15" i="11"/>
  <c r="F15" i="11"/>
  <c r="G15" i="11"/>
  <c r="H15" i="11"/>
  <c r="I15" i="11"/>
  <c r="E16" i="11"/>
  <c r="F16" i="11"/>
  <c r="G16" i="11"/>
  <c r="H16" i="11"/>
  <c r="I16" i="11"/>
  <c r="E17" i="11"/>
  <c r="F17" i="11"/>
  <c r="G17" i="11"/>
  <c r="H17" i="11"/>
  <c r="I17" i="11"/>
  <c r="E18" i="11"/>
  <c r="F18" i="11"/>
  <c r="G18" i="11"/>
  <c r="H18" i="11"/>
  <c r="I18" i="11"/>
  <c r="E19" i="11"/>
  <c r="F19" i="11"/>
  <c r="G19" i="11"/>
  <c r="H19" i="11"/>
  <c r="I19" i="11"/>
  <c r="E20" i="11"/>
  <c r="F20" i="11"/>
  <c r="G20" i="11"/>
  <c r="H20" i="11"/>
  <c r="I20" i="11"/>
  <c r="E21" i="11"/>
  <c r="F21" i="11"/>
  <c r="G21" i="11"/>
  <c r="H21" i="11"/>
  <c r="I21" i="11"/>
  <c r="E22" i="11"/>
  <c r="F22" i="11"/>
  <c r="G22" i="11"/>
  <c r="H22" i="11"/>
  <c r="I22" i="11"/>
  <c r="E23" i="11"/>
  <c r="F23" i="11"/>
  <c r="G23" i="11"/>
  <c r="H23" i="11"/>
  <c r="I23" i="11"/>
  <c r="E24" i="11"/>
  <c r="F24" i="11"/>
  <c r="G24" i="11"/>
  <c r="H24" i="11"/>
  <c r="I24" i="11"/>
  <c r="E25" i="11"/>
  <c r="F25" i="11"/>
  <c r="G25" i="11"/>
  <c r="H25" i="11"/>
  <c r="I25" i="11"/>
  <c r="E26" i="11"/>
  <c r="F26" i="11"/>
  <c r="G26" i="11"/>
  <c r="H26" i="11"/>
  <c r="I26" i="11"/>
  <c r="E27" i="11"/>
  <c r="F27" i="11"/>
  <c r="G27" i="11"/>
  <c r="H27" i="11"/>
  <c r="I27" i="11"/>
  <c r="E28" i="11"/>
  <c r="F28" i="11"/>
  <c r="G28" i="11"/>
  <c r="H28" i="11"/>
  <c r="I28" i="11"/>
  <c r="E29" i="11"/>
  <c r="F29" i="11"/>
  <c r="G29" i="11"/>
  <c r="H29" i="11"/>
  <c r="I29" i="11"/>
  <c r="E30" i="11"/>
  <c r="F30" i="11"/>
  <c r="G30" i="11"/>
  <c r="H30" i="11"/>
  <c r="I30" i="11"/>
  <c r="E31" i="11"/>
  <c r="F31" i="11"/>
  <c r="G31" i="11"/>
  <c r="H31" i="11"/>
  <c r="I31" i="11"/>
  <c r="E32" i="11"/>
  <c r="F32" i="11"/>
  <c r="G32" i="11"/>
  <c r="H32" i="11"/>
  <c r="I32" i="11"/>
  <c r="E33" i="11"/>
  <c r="F33" i="11"/>
  <c r="G33" i="11"/>
  <c r="H33" i="11"/>
  <c r="I33" i="11"/>
  <c r="E34" i="11"/>
  <c r="F34" i="11"/>
  <c r="G34" i="11"/>
  <c r="H34" i="11"/>
  <c r="I34" i="11"/>
  <c r="E35" i="11"/>
  <c r="F35" i="11"/>
  <c r="G35" i="11"/>
  <c r="H35" i="11"/>
  <c r="I35" i="11"/>
  <c r="I10" i="11" l="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8" i="10"/>
  <c r="H8" i="10"/>
  <c r="G8" i="10"/>
  <c r="F8" i="10"/>
  <c r="E8" i="10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E8" i="6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E8" i="5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H8" i="3"/>
  <c r="G8" i="3"/>
  <c r="F8" i="3"/>
  <c r="G62" i="3" s="1"/>
  <c r="E8" i="3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G60" i="2" s="1"/>
  <c r="F8" i="2"/>
  <c r="E8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I8" i="1"/>
  <c r="H8" i="1"/>
  <c r="G8" i="1"/>
  <c r="F8" i="1"/>
  <c r="E8" i="1"/>
  <c r="G43" i="11" l="1"/>
  <c r="G59" i="4"/>
  <c r="I50" i="4"/>
  <c r="G55" i="7"/>
  <c r="G62" i="2"/>
  <c r="I53" i="2"/>
  <c r="G60" i="3"/>
  <c r="G58" i="1"/>
  <c r="G63" i="3"/>
  <c r="I54" i="3"/>
  <c r="G56" i="4"/>
  <c r="G54" i="6"/>
  <c r="G53" i="10"/>
  <c r="I44" i="10"/>
  <c r="G61" i="3"/>
  <c r="G58" i="4"/>
  <c r="G46" i="9"/>
  <c r="G28" i="8"/>
  <c r="G24" i="5"/>
  <c r="I15" i="5"/>
  <c r="G21" i="5"/>
  <c r="G57" i="4"/>
  <c r="G61" i="2"/>
  <c r="G59" i="2"/>
  <c r="G57" i="1"/>
  <c r="G46" i="11"/>
  <c r="I37" i="11"/>
  <c r="G45" i="11"/>
  <c r="G44" i="11"/>
  <c r="G52" i="10"/>
  <c r="G51" i="10"/>
  <c r="G50" i="10"/>
  <c r="G45" i="9"/>
  <c r="G44" i="9"/>
  <c r="G47" i="9"/>
  <c r="I38" i="9"/>
  <c r="G27" i="8"/>
  <c r="G26" i="8"/>
  <c r="G29" i="8"/>
  <c r="I20" i="8"/>
  <c r="G58" i="7"/>
  <c r="G57" i="7"/>
  <c r="I49" i="7"/>
  <c r="G56" i="7"/>
  <c r="G53" i="6"/>
  <c r="G52" i="6"/>
  <c r="G55" i="6"/>
  <c r="I46" i="6"/>
  <c r="G23" i="5"/>
  <c r="G22" i="5"/>
  <c r="G56" i="1"/>
  <c r="G55" i="1"/>
  <c r="I36" i="11"/>
  <c r="I43" i="10"/>
  <c r="I37" i="9"/>
  <c r="I19" i="8"/>
  <c r="I48" i="7"/>
  <c r="I45" i="6"/>
  <c r="I14" i="5"/>
  <c r="I49" i="4"/>
  <c r="I53" i="3"/>
  <c r="I52" i="2"/>
  <c r="I49" i="1"/>
  <c r="I48" i="1"/>
</calcChain>
</file>

<file path=xl/sharedStrings.xml><?xml version="1.0" encoding="utf-8"?>
<sst xmlns="http://schemas.openxmlformats.org/spreadsheetml/2006/main" count="1075" uniqueCount="715">
  <si>
    <t>แบบบันทึกผลการประเมินความสามารถและทักษะชีวิต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</si>
  <si>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</si>
  <si>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</si>
  <si>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</si>
  <si>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</si>
  <si>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</si>
  <si>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</si>
  <si>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</si>
  <si>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</si>
  <si>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</si>
  <si>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</si>
  <si>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</si>
  <si>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</si>
  <si>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</si>
  <si>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</si>
  <si>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</si>
  <si>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</si>
  <si>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</si>
  <si>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</si>
  <si>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</si>
  <si>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</si>
  <si>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</si>
  <si>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</si>
  <si>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</si>
  <si>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</si>
  <si>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</si>
  <si>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</si>
  <si>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</si>
  <si>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</si>
  <si>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</si>
  <si>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</si>
  <si>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</si>
  <si>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</si>
  <si>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</si>
  <si>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</si>
  <si>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</si>
  <si>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</si>
  <si>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</si>
  <si>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</si>
  <si>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</si>
  <si>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</si>
  <si>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</si>
  <si>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</si>
  <si>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</si>
  <si>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</si>
  <si>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</si>
  <si>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</si>
  <si>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</si>
  <si>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</si>
  <si>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</si>
  <si>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</si>
  <si>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</si>
  <si>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</si>
  <si>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</si>
  <si>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</si>
  <si>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</si>
  <si>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</si>
  <si>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</si>
  <si>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</si>
  <si>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</si>
  <si>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</si>
  <si>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</si>
  <si>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</si>
  <si>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</si>
  <si>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</si>
  <si>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</si>
  <si>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</si>
  <si>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</si>
  <si>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</si>
  <si>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</si>
  <si>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</si>
  <si>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</si>
  <si>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</si>
  <si>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</si>
  <si>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</si>
  <si>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</si>
  <si>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</si>
  <si>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</si>
  <si>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</si>
  <si>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</si>
  <si>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</si>
  <si>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</si>
  <si>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</si>
  <si>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</si>
  <si>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</si>
  <si>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นางสาวพิมพิศา</t>
  </si>
  <si>
    <t>นายอภิวัฒน์</t>
  </si>
  <si>
    <t>นายธนพล</t>
  </si>
  <si>
    <t>บัวเมือง</t>
  </si>
  <si>
    <t>นางสาวจุฑามาศ</t>
  </si>
  <si>
    <t>คนสันทัด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</si>
  <si>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</si>
  <si>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</si>
  <si>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</si>
  <si>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</si>
  <si>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</si>
  <si>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</si>
  <si>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</si>
  <si>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</si>
  <si>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</si>
  <si>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</si>
  <si>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</si>
  <si>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</si>
  <si>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</si>
  <si>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</si>
  <si>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</si>
  <si>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</si>
  <si>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</si>
  <si>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</si>
  <si>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</si>
  <si>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</si>
  <si>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</si>
  <si>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</si>
  <si>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</si>
  <si>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</si>
  <si>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</si>
  <si>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</si>
  <si>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</si>
  <si>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</si>
  <si>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</si>
  <si>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</si>
  <si>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</si>
  <si>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</si>
  <si>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</si>
  <si>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</si>
  <si>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</si>
  <si>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</si>
  <si>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</si>
  <si>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</si>
  <si>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</si>
  <si>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</si>
  <si>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</si>
  <si>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</si>
  <si>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</si>
  <si>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</si>
  <si>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</si>
  <si>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</si>
  <si>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</si>
  <si>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</si>
  <si>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</si>
  <si>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</si>
  <si>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</si>
  <si>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</si>
  <si>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</si>
  <si>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</si>
  <si>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</si>
  <si>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</si>
  <si>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</si>
  <si>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</si>
  <si>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</si>
  <si>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</si>
  <si>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</si>
  <si>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</si>
  <si>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</si>
  <si>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</si>
  <si>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</si>
  <si>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</si>
  <si>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</si>
  <si>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</si>
  <si>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เทพศรี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</si>
  <si>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</si>
  <si>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</si>
  <si>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</si>
  <si>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</si>
  <si>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</si>
  <si>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</si>
  <si>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</si>
  <si>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</si>
  <si>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</si>
  <si>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</si>
  <si>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</si>
  <si>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</si>
  <si>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</si>
  <si>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</si>
  <si>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</si>
  <si>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</si>
  <si>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</si>
  <si>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</si>
  <si>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</si>
  <si>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</si>
  <si>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</si>
  <si>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</si>
  <si>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</si>
  <si>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</si>
  <si>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</si>
  <si>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</si>
  <si>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</si>
  <si>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</si>
  <si>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</si>
  <si>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</si>
  <si>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</si>
  <si>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</si>
  <si>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</si>
  <si>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</si>
  <si>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</si>
  <si>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</si>
  <si>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</si>
  <si>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</si>
  <si>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</si>
  <si>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</si>
  <si>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</si>
  <si>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</si>
  <si>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</si>
  <si>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</si>
  <si>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</si>
  <si>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</si>
  <si>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</si>
  <si>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</si>
  <si>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</si>
  <si>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</si>
  <si>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</si>
  <si>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</si>
  <si>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</si>
  <si>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</si>
  <si>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</si>
  <si>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</si>
  <si>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</si>
  <si>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</si>
  <si>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</si>
  <si>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</si>
  <si>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</si>
  <si>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</si>
  <si>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</si>
  <si>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</si>
  <si>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</si>
  <si>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</si>
  <si>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</si>
  <si>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</si>
  <si>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</si>
  <si>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</si>
  <si>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</si>
  <si>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</si>
  <si>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</si>
  <si>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</si>
  <si>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</si>
  <si>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</si>
  <si>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</si>
  <si>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</si>
  <si>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</si>
  <si>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</si>
  <si>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</si>
  <si>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</si>
  <si>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</si>
  <si>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</si>
  <si>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</si>
  <si>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</si>
  <si>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</si>
  <si>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</si>
  <si>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</si>
  <si>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</si>
  <si>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</si>
  <si>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</si>
  <si>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</si>
  <si>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</si>
  <si>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</si>
  <si>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</si>
  <si>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</si>
  <si>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</si>
  <si>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</si>
  <si>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</si>
  <si>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</si>
  <si>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</si>
  <si>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</si>
  <si>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</si>
  <si>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</si>
  <si>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</si>
  <si>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</si>
  <si>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</si>
  <si>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</si>
  <si>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</si>
  <si>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</si>
  <si>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</si>
  <si>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</si>
  <si>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</si>
  <si>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</si>
  <si>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</si>
  <si>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</si>
  <si>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</si>
  <si>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</si>
  <si>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</si>
  <si>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</si>
  <si>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</si>
  <si>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</si>
  <si>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</si>
  <si>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</si>
  <si>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</si>
  <si>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</si>
  <si>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</si>
  <si>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</si>
  <si>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</si>
  <si>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</si>
  <si>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</si>
  <si>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</si>
  <si>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</si>
  <si>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</si>
  <si>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</si>
  <si>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</si>
  <si>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</si>
  <si>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</si>
  <si>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</si>
  <si>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</si>
  <si>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</si>
  <si>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</si>
  <si>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</si>
  <si>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</si>
  <si>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</si>
  <si>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</si>
  <si>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</si>
  <si>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</si>
  <si>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</si>
  <si>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</si>
  <si>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</si>
  <si>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</si>
  <si>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</si>
  <si>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</si>
  <si>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</si>
  <si>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</si>
  <si>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</si>
  <si>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</si>
  <si>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</si>
  <si>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</si>
  <si>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</si>
  <si>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</si>
  <si>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t>สุระขัน</t>
  </si>
  <si>
    <t>นายก้องภพ</t>
  </si>
  <si>
    <t>พลอยแย้ม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</si>
  <si>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</si>
  <si>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</si>
  <si>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</si>
  <si>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</si>
  <si>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</si>
  <si>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</si>
  <si>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</si>
  <si>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</si>
  <si>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</si>
  <si>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</si>
  <si>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</si>
  <si>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</si>
  <si>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</si>
  <si>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</si>
  <si>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</si>
  <si>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</si>
  <si>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</si>
  <si>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</si>
  <si>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</si>
  <si>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</si>
  <si>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</si>
  <si>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</si>
  <si>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</si>
  <si>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</si>
  <si>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</si>
  <si>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</si>
  <si>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</si>
  <si>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</si>
  <si>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</si>
  <si>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</si>
  <si>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</si>
  <si>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</si>
  <si>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</si>
  <si>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</si>
  <si>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</si>
  <si>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</si>
  <si>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</si>
  <si>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</si>
  <si>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</si>
  <si>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</si>
  <si>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</si>
  <si>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</si>
  <si>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</si>
  <si>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</si>
  <si>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</si>
  <si>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</si>
  <si>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</si>
  <si>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</si>
  <si>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</si>
  <si>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</si>
  <si>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</si>
  <si>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</si>
  <si>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</si>
  <si>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</si>
  <si>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</si>
  <si>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</si>
  <si>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</si>
  <si>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</si>
  <si>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</si>
  <si>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</si>
  <si>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</si>
  <si>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</si>
  <si>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</si>
  <si>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</si>
  <si>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นายจิรายุทธ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</si>
  <si>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</si>
  <si>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</si>
  <si>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</si>
  <si>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</si>
  <si>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</si>
  <si>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</si>
  <si>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</si>
  <si>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</si>
  <si>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</si>
  <si>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</si>
  <si>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</si>
  <si>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</si>
  <si>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</si>
  <si>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</si>
  <si>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</si>
  <si>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</si>
  <si>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</si>
  <si>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</si>
  <si>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</si>
  <si>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</si>
  <si>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</si>
  <si>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</si>
  <si>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</si>
  <si>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</si>
  <si>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</si>
  <si>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</si>
  <si>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</si>
  <si>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</si>
  <si>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</si>
  <si>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</si>
  <si>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</si>
  <si>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</si>
  <si>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</si>
  <si>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</si>
  <si>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</si>
  <si>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</si>
  <si>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</si>
  <si>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</si>
  <si>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</si>
  <si>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</si>
  <si>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</si>
  <si>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</si>
  <si>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</si>
  <si>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</si>
  <si>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</si>
  <si>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</si>
  <si>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</si>
  <si>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</si>
  <si>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</si>
  <si>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</si>
  <si>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</si>
  <si>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</si>
  <si>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</si>
  <si>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</si>
  <si>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</si>
  <si>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</si>
  <si>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</si>
  <si>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</si>
  <si>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</si>
  <si>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</si>
  <si>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นางสาวสุนฑริยา</t>
  </si>
  <si>
    <t>ทวีสุข</t>
  </si>
  <si>
    <t>นายธนศักดิ์</t>
  </si>
  <si>
    <t xml:space="preserve">นายพิชัยยุทธ 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</si>
  <si>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</si>
  <si>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</si>
  <si>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</si>
  <si>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</si>
  <si>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</si>
  <si>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</si>
  <si>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</si>
  <si>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</si>
  <si>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</si>
  <si>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</si>
  <si>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</si>
  <si>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</si>
  <si>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</si>
  <si>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</si>
  <si>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</si>
  <si>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</si>
  <si>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</si>
  <si>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</si>
  <si>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</si>
  <si>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</si>
  <si>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</si>
  <si>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</si>
  <si>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</si>
  <si>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</si>
  <si>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</si>
  <si>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</si>
  <si>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</si>
  <si>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</si>
  <si>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</si>
  <si>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</si>
  <si>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</si>
  <si>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</si>
  <si>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</si>
  <si>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</si>
  <si>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นางสาวเกศริน</t>
  </si>
  <si>
    <t>พิมพวง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</si>
  <si>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</si>
  <si>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</si>
  <si>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</si>
  <si>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</si>
  <si>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</si>
  <si>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นางสาวชณัญญา</t>
  </si>
  <si>
    <t>อินทรวิเชียร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</si>
  <si>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</si>
  <si>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</si>
  <si>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</si>
  <si>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</si>
  <si>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</si>
  <si>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</si>
  <si>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</si>
  <si>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</si>
  <si>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</si>
  <si>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</si>
  <si>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</si>
  <si>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</si>
  <si>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</si>
  <si>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</si>
  <si>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</si>
  <si>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</si>
  <si>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</si>
  <si>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</si>
  <si>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</si>
  <si>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</si>
  <si>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</si>
  <si>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</si>
  <si>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</si>
  <si>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นายกฤตนัย</t>
  </si>
  <si>
    <t>แว่นระเว</t>
  </si>
  <si>
    <t>นายไชยสิทธิ์</t>
  </si>
  <si>
    <t>สาป้อง</t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</si>
  <si>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</si>
  <si>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</si>
  <si>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</si>
  <si>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</si>
  <si>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</si>
  <si>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</si>
  <si>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</si>
  <si>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</si>
  <si>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</si>
  <si>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</si>
  <si>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</si>
  <si>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</si>
  <si>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</si>
  <si>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</si>
  <si>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</si>
  <si>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</si>
  <si>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</si>
  <si>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</si>
  <si>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</si>
  <si>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</si>
  <si>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</si>
  <si>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</si>
  <si>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</si>
  <si>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</si>
  <si>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</si>
  <si>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</si>
  <si>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</si>
  <si>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</si>
  <si>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</si>
  <si>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</si>
  <si>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</si>
  <si>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</si>
  <si>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</si>
  <si>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</si>
  <si>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</si>
  <si>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</si>
  <si>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</si>
  <si>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</si>
  <si>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</si>
  <si>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</si>
  <si>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</si>
  <si>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</si>
  <si>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</si>
  <si>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</si>
  <si>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</si>
  <si>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</si>
  <si>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</si>
  <si>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</si>
  <si>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</si>
  <si>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</si>
  <si>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</si>
  <si>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</si>
  <si>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</si>
  <si>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</si>
  <si>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</si>
  <si>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</si>
  <si>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</si>
  <si>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</si>
  <si>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</si>
  <si>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</si>
  <si>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</si>
  <si>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นายทินภัทร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</si>
  <si>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</si>
  <si>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</si>
  <si>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</si>
  <si>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</si>
  <si>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</si>
  <si>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</si>
  <si>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</si>
  <si>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</si>
  <si>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</si>
  <si>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</si>
  <si>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</si>
  <si>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</si>
  <si>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</si>
  <si>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</si>
  <si>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</si>
  <si>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</si>
  <si>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</si>
  <si>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</si>
  <si>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</si>
  <si>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</si>
  <si>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</si>
  <si>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</si>
  <si>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</si>
  <si>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</si>
  <si>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</si>
  <si>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</si>
  <si>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</si>
  <si>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</si>
  <si>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</si>
  <si>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</si>
  <si>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</si>
  <si>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</si>
  <si>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</si>
  <si>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</si>
  <si>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</si>
  <si>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</si>
  <si>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</si>
  <si>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</si>
  <si>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</si>
  <si>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</si>
  <si>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</si>
  <si>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</si>
  <si>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</si>
  <si>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</si>
  <si>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</si>
  <si>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</si>
  <si>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</si>
  <si>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</si>
  <si>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</si>
  <si>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</si>
  <si>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</si>
  <si>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</si>
  <si>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</si>
  <si>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</si>
  <si>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</si>
  <si>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</si>
  <si>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</si>
  <si>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</si>
  <si>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</si>
  <si>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</si>
  <si>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</si>
  <si>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</si>
  <si>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</si>
  <si>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</si>
  <si>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</si>
  <si>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</si>
  <si>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</si>
  <si>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</si>
  <si>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</si>
  <si>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</si>
  <si>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</si>
  <si>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</si>
  <si>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</si>
  <si>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</si>
  <si>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</si>
  <si>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</si>
  <si>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</si>
  <si>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</si>
  <si>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</si>
  <si>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</si>
  <si>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</si>
  <si>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</si>
  <si>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</si>
  <si>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</si>
  <si>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</si>
  <si>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</si>
  <si>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</si>
  <si>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</si>
  <si>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</si>
  <si>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</si>
  <si>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</si>
  <si>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</si>
  <si>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</si>
  <si>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</si>
  <si>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</si>
  <si>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</si>
  <si>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</si>
  <si>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</si>
  <si>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</si>
  <si>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</si>
  <si>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</si>
  <si>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นายปรัชญา</t>
  </si>
  <si>
    <t>อินทรกวี</t>
  </si>
  <si>
    <t>ชั้นมัธยมศึกษาปีที่ 5/10</t>
  </si>
  <si>
    <t>ชั้นมัธยมศึกษาปีที่ 5/11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</si>
  <si>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</si>
  <si>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</si>
  <si>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</si>
  <si>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</si>
  <si>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</si>
  <si>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</si>
  <si>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</si>
  <si>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</si>
  <si>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</si>
  <si>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นายอภิสิทธิ​</t>
  </si>
  <si>
    <t>นายภูษิต​</t>
  </si>
  <si>
    <t>ศรีมงคล​</t>
  </si>
  <si>
    <t>นางสาวสุดารัตย์</t>
  </si>
  <si>
    <t>นายณัฐ​ภูมิ​</t>
  </si>
  <si>
    <t>จึง​ประไพ​</t>
  </si>
  <si>
    <t>นายรัฐภูมิ</t>
  </si>
  <si>
    <t>ศรีสม​ศักดิ์​</t>
  </si>
  <si>
    <t>ดำดี</t>
  </si>
  <si>
    <t>นายพงศ์พิเชษฐ์</t>
  </si>
  <si>
    <t>เพียรธัญการ</t>
  </si>
  <si>
    <t>นางสาวภาสิคุณ</t>
  </si>
  <si>
    <t>ปิยคณาพร</t>
  </si>
  <si>
    <t>นางสาวจุฑารัตน์​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</si>
</sst>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24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0" fontId="10" fillId="0" borderId="0" xfId="0" applyFont="1" applyAlignment="1"/>
    <xf numFmtId="0" fontId="0" fillId="0" borderId="0" xfId="0" applyAlignment="1"/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11" fillId="0" borderId="2" xfId="0" applyNumberFormat="1" applyFont="1" applyBorder="1" applyAlignment="1">
      <alignment horizont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11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0" fontId="2" fillId="0" borderId="11" xfId="6" applyFont="1" applyBorder="1" applyAlignment="1">
      <alignment horizontal="left" vertical="center"/>
    </xf>
    <xf numFmtId="0" fontId="2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5" fillId="3" borderId="11" xfId="6" applyFont="1" applyFill="1" applyBorder="1" applyAlignment="1">
      <alignment vertical="center"/>
    </xf>
    <xf numFmtId="0" fontId="5" fillId="3" borderId="12" xfId="6" applyFont="1" applyFill="1" applyBorder="1" applyAlignment="1">
      <alignment vertical="center"/>
    </xf>
    <xf numFmtId="0" fontId="5" fillId="3" borderId="11" xfId="6" applyFont="1" applyFill="1" applyBorder="1" applyAlignment="1">
      <alignment horizontal="left" vertical="center"/>
    </xf>
    <xf numFmtId="0" fontId="5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5" fillId="3" borderId="11" xfId="6" applyFont="1" applyFill="1" applyBorder="1" applyAlignment="1">
      <alignment vertical="center"/>
    </xf>
    <xf numFmtId="0" fontId="5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 shrinkToFit="1"/>
    </xf>
    <xf numFmtId="49" fontId="3" fillId="3" borderId="12" xfId="6" applyNumberFormat="1" applyFont="1" applyFill="1" applyBorder="1" applyAlignment="1">
      <alignment vertical="center" shrinkToFit="1"/>
    </xf>
    <xf numFmtId="0" fontId="14" fillId="3" borderId="12" xfId="6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2" fillId="3" borderId="11" xfId="6" applyFont="1" applyFill="1" applyBorder="1" applyAlignment="1">
      <alignment horizontal="left" vertical="center"/>
    </xf>
    <xf numFmtId="0" fontId="2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/>
    </xf>
    <xf numFmtId="0" fontId="14" fillId="3" borderId="12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142875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38176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33" zoomScale="73" zoomScaleNormal="73" workbookViewId="0">
      <selection activeCell="A48" sqref="A48:XFD5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692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117.7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s="1" customFormat="1" ht="18.75" x14ac:dyDescent="0.3">
      <c r="A8" s="19">
        <v>1</v>
      </c>
      <c r="B8" s="122" t="s">
        <v>91</v>
      </c>
      <c r="C8" s="123" t="s">
        <v>92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s="1" customFormat="1" ht="18.75" x14ac:dyDescent="0.3">
      <c r="A9" s="19">
        <v>2</v>
      </c>
      <c r="B9" s="122" t="s">
        <v>93</v>
      </c>
      <c r="C9" s="123" t="s">
        <v>94</v>
      </c>
      <c r="D9" s="20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9" s="1" customFormat="1" ht="18.75" x14ac:dyDescent="0.3">
      <c r="A10" s="19">
        <v>3</v>
      </c>
      <c r="B10" s="120" t="s">
        <v>95</v>
      </c>
      <c r="C10" s="121" t="s">
        <v>96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19">
        <v>4</v>
      </c>
      <c r="B11" s="122" t="s">
        <v>97</v>
      </c>
      <c r="C11" s="123" t="s">
        <v>98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s="1" customFormat="1" ht="18.75" x14ac:dyDescent="0.3">
      <c r="A12" s="19">
        <v>5</v>
      </c>
      <c r="B12" s="120" t="s">
        <v>99</v>
      </c>
      <c r="C12" s="121" t="s">
        <v>100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s="1" customFormat="1" ht="18.75" x14ac:dyDescent="0.3">
      <c r="A13" s="19">
        <v>6</v>
      </c>
      <c r="B13" s="120" t="s">
        <v>101</v>
      </c>
      <c r="C13" s="121" t="s">
        <v>102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s="1" customFormat="1" ht="18.75" x14ac:dyDescent="0.3">
      <c r="A14" s="19">
        <v>7</v>
      </c>
      <c r="B14" s="122" t="s">
        <v>103</v>
      </c>
      <c r="C14" s="123" t="s">
        <v>104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s="1" customFormat="1" ht="18.75" x14ac:dyDescent="0.3">
      <c r="A15" s="19">
        <v>8</v>
      </c>
      <c r="B15" s="120" t="s">
        <v>105</v>
      </c>
      <c r="C15" s="121" t="s">
        <v>106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s="1" customFormat="1" ht="18.75" x14ac:dyDescent="0.3">
      <c r="A16" s="19">
        <v>9</v>
      </c>
      <c r="B16" s="122" t="s">
        <v>107</v>
      </c>
      <c r="C16" s="123" t="s">
        <v>108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9">
        <v>10</v>
      </c>
      <c r="B17" s="120" t="s">
        <v>57</v>
      </c>
      <c r="C17" s="121" t="s">
        <v>109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9">
        <v>11</v>
      </c>
      <c r="B18" s="120" t="s">
        <v>110</v>
      </c>
      <c r="C18" s="121" t="s">
        <v>111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9">
        <v>12</v>
      </c>
      <c r="B19" s="122" t="s">
        <v>112</v>
      </c>
      <c r="C19" s="123" t="s">
        <v>113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9">
        <v>13</v>
      </c>
      <c r="B20" s="122" t="s">
        <v>114</v>
      </c>
      <c r="C20" s="123" t="s">
        <v>115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9">
        <v>14</v>
      </c>
      <c r="B21" s="122" t="s">
        <v>42</v>
      </c>
      <c r="C21" s="123" t="s">
        <v>116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9">
        <v>15</v>
      </c>
      <c r="B22" s="120" t="s">
        <v>117</v>
      </c>
      <c r="C22" s="121" t="s">
        <v>118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9">
        <v>16</v>
      </c>
      <c r="B23" s="120" t="s">
        <v>119</v>
      </c>
      <c r="C23" s="121" t="s">
        <v>120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9">
        <v>17</v>
      </c>
      <c r="B24" s="120" t="s">
        <v>121</v>
      </c>
      <c r="C24" s="121" t="s">
        <v>122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9">
        <v>18</v>
      </c>
      <c r="B25" s="122" t="s">
        <v>73</v>
      </c>
      <c r="C25" s="123" t="s">
        <v>123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9">
        <v>19</v>
      </c>
      <c r="B26" s="122" t="s">
        <v>124</v>
      </c>
      <c r="C26" s="123" t="s">
        <v>125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9">
        <v>20</v>
      </c>
      <c r="B27" s="122" t="s">
        <v>126</v>
      </c>
      <c r="C27" s="123" t="s">
        <v>127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9">
        <v>21</v>
      </c>
      <c r="B28" s="120" t="s">
        <v>128</v>
      </c>
      <c r="C28" s="121" t="s">
        <v>129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9">
        <v>22</v>
      </c>
      <c r="B29" s="122" t="s">
        <v>130</v>
      </c>
      <c r="C29" s="123" t="s">
        <v>131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9">
        <v>23</v>
      </c>
      <c r="B30" s="120" t="s">
        <v>132</v>
      </c>
      <c r="C30" s="121" t="s">
        <v>70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9">
        <v>24</v>
      </c>
      <c r="B31" s="122" t="s">
        <v>133</v>
      </c>
      <c r="C31" s="123" t="s">
        <v>134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9">
        <v>25</v>
      </c>
      <c r="B32" s="120" t="s">
        <v>135</v>
      </c>
      <c r="C32" s="121" t="s">
        <v>136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9">
        <v>26</v>
      </c>
      <c r="B33" s="120" t="s">
        <v>137</v>
      </c>
      <c r="C33" s="121" t="s">
        <v>138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9">
        <v>27</v>
      </c>
      <c r="B34" s="122" t="s">
        <v>139</v>
      </c>
      <c r="C34" s="123" t="s">
        <v>140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9">
        <v>28</v>
      </c>
      <c r="B35" s="122" t="s">
        <v>141</v>
      </c>
      <c r="C35" s="123" t="s">
        <v>142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9">
        <v>29</v>
      </c>
      <c r="B36" s="122" t="s">
        <v>143</v>
      </c>
      <c r="C36" s="123" t="s">
        <v>144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9">
        <v>30</v>
      </c>
      <c r="B37" s="122" t="s">
        <v>145</v>
      </c>
      <c r="C37" s="123" t="s">
        <v>146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9">
        <v>31</v>
      </c>
      <c r="B38" s="122" t="s">
        <v>147</v>
      </c>
      <c r="C38" s="123" t="s">
        <v>148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9">
        <v>32</v>
      </c>
      <c r="B39" s="120" t="s">
        <v>149</v>
      </c>
      <c r="C39" s="121" t="s">
        <v>150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9">
        <v>33</v>
      </c>
      <c r="B40" s="122" t="s">
        <v>151</v>
      </c>
      <c r="C40" s="123" t="s">
        <v>152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9">
        <v>34</v>
      </c>
      <c r="B41" s="120" t="s">
        <v>153</v>
      </c>
      <c r="C41" s="121" t="s">
        <v>154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9">
        <v>35</v>
      </c>
      <c r="B42" s="120" t="s">
        <v>155</v>
      </c>
      <c r="C42" s="121" t="s">
        <v>156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9">
        <v>36</v>
      </c>
      <c r="B43" s="122" t="s">
        <v>157</v>
      </c>
      <c r="C43" s="123" t="s">
        <v>158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22" t="s">
        <v>40</v>
      </c>
      <c r="C44" s="123" t="s">
        <v>159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9">
        <v>38</v>
      </c>
      <c r="B45" s="120" t="s">
        <v>160</v>
      </c>
      <c r="C45" s="121" t="s">
        <v>161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9">
        <v>39</v>
      </c>
      <c r="B46" s="120" t="s">
        <v>162</v>
      </c>
      <c r="C46" s="121" t="s">
        <v>163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9">
        <v>40</v>
      </c>
      <c r="B47" s="122" t="s">
        <v>164</v>
      </c>
      <c r="C47" s="123" t="s">
        <v>165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2">
      <c r="A48" s="35"/>
      <c r="B48" s="36"/>
      <c r="C48" s="36"/>
      <c r="D48" s="37"/>
      <c r="E48" s="37"/>
      <c r="F48" s="37"/>
      <c r="G48" s="32" t="s">
        <v>10</v>
      </c>
      <c r="H48" s="33"/>
      <c r="I48" s="4">
        <f>COUNTIF(I8:I47,"ผ่าน")</f>
        <v>0</v>
      </c>
    </row>
    <row r="49" spans="1:9" ht="18.75" x14ac:dyDescent="0.2">
      <c r="A49" s="38"/>
      <c r="B49" s="36"/>
      <c r="C49" s="36"/>
      <c r="D49" s="36"/>
      <c r="E49" s="36"/>
      <c r="F49" s="36"/>
      <c r="G49" s="32" t="s">
        <v>14</v>
      </c>
      <c r="H49" s="33"/>
      <c r="I49" s="4">
        <f>COUNTIF(I8:I47,"ไม่ผ่าน")</f>
        <v>40</v>
      </c>
    </row>
    <row r="50" spans="1:9" ht="18.75" x14ac:dyDescent="0.3">
      <c r="A50" s="6" t="s">
        <v>15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18</v>
      </c>
      <c r="F53" s="10"/>
      <c r="G53" s="2"/>
      <c r="H53" s="2"/>
      <c r="I53" s="14"/>
    </row>
    <row r="54" spans="1:9" ht="18.75" x14ac:dyDescent="0.3">
      <c r="A54" s="56" t="s">
        <v>19</v>
      </c>
      <c r="B54" s="56"/>
      <c r="C54" s="56" t="s">
        <v>20</v>
      </c>
      <c r="D54" s="56"/>
      <c r="E54" s="34" t="s">
        <v>21</v>
      </c>
      <c r="F54" s="34"/>
      <c r="G54" s="34" t="s">
        <v>22</v>
      </c>
      <c r="H54" s="34"/>
      <c r="I54" s="14"/>
    </row>
    <row r="55" spans="1:9" ht="18.75" x14ac:dyDescent="0.3">
      <c r="A55" s="56"/>
      <c r="B55" s="56"/>
      <c r="C55" s="57" t="s">
        <v>23</v>
      </c>
      <c r="D55" s="57"/>
      <c r="E55" s="58" t="s">
        <v>24</v>
      </c>
      <c r="F55" s="58"/>
      <c r="G55" s="58">
        <f>COUNTIF(H8:H47,"/")</f>
        <v>0</v>
      </c>
      <c r="H55" s="58"/>
      <c r="I55" s="14"/>
    </row>
    <row r="56" spans="1:9" ht="18.75" x14ac:dyDescent="0.3">
      <c r="A56" s="56"/>
      <c r="B56" s="56"/>
      <c r="C56" s="57" t="s">
        <v>25</v>
      </c>
      <c r="D56" s="57"/>
      <c r="E56" s="58" t="s">
        <v>26</v>
      </c>
      <c r="F56" s="58"/>
      <c r="G56" s="58">
        <f>COUNTIF(G8:G47,"/")</f>
        <v>0</v>
      </c>
      <c r="H56" s="58"/>
      <c r="I56" s="14"/>
    </row>
    <row r="57" spans="1:9" ht="18.75" x14ac:dyDescent="0.3">
      <c r="A57" s="56"/>
      <c r="B57" s="56"/>
      <c r="C57" s="57" t="s">
        <v>27</v>
      </c>
      <c r="D57" s="57"/>
      <c r="E57" s="58" t="s">
        <v>10</v>
      </c>
      <c r="F57" s="58"/>
      <c r="G57" s="58">
        <f>COUNTIF(F8:F47,"/")</f>
        <v>0</v>
      </c>
      <c r="H57" s="58"/>
      <c r="I57" s="14"/>
    </row>
    <row r="58" spans="1:9" ht="18.75" x14ac:dyDescent="0.3">
      <c r="A58" s="56"/>
      <c r="B58" s="56"/>
      <c r="C58" s="57" t="s">
        <v>28</v>
      </c>
      <c r="D58" s="57"/>
      <c r="E58" s="58" t="s">
        <v>14</v>
      </c>
      <c r="F58" s="58"/>
      <c r="G58" s="58">
        <f>COUNTIF(E8:E47,"/")</f>
        <v>40</v>
      </c>
      <c r="H58" s="58"/>
      <c r="I58" s="14"/>
    </row>
  </sheetData>
  <mergeCells count="30">
    <mergeCell ref="G54:H54"/>
    <mergeCell ref="C55:D55"/>
    <mergeCell ref="C58:D58"/>
    <mergeCell ref="E58:F58"/>
    <mergeCell ref="G58:H58"/>
    <mergeCell ref="E55:F55"/>
    <mergeCell ref="G55:H55"/>
    <mergeCell ref="C56:D56"/>
    <mergeCell ref="E56:F56"/>
    <mergeCell ref="G56:H56"/>
    <mergeCell ref="C57:D57"/>
    <mergeCell ref="E57:F57"/>
    <mergeCell ref="G57:H57"/>
    <mergeCell ref="C54:D54"/>
    <mergeCell ref="G49:H49"/>
    <mergeCell ref="E54:F54"/>
    <mergeCell ref="A48:F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8:H48"/>
    <mergeCell ref="A54:B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4" workbookViewId="0">
      <selection activeCell="A43" sqref="A43:XFD46"/>
    </sheetView>
  </sheetViews>
  <sheetFormatPr defaultRowHeight="14.25" x14ac:dyDescent="0.2"/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690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4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65" t="s">
        <v>586</v>
      </c>
      <c r="C8" s="66" t="s">
        <v>587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65" t="s">
        <v>588</v>
      </c>
      <c r="C9" s="66" t="s">
        <v>589</v>
      </c>
      <c r="D9" s="20"/>
      <c r="E9" s="16" t="str">
        <f t="shared" ref="E9:E27" si="0">IF(D9&lt;=14,"/",IF(D9&lt;=20,"",IF(D9&lt;=25,"",IF(D9&lt;=30,""))))</f>
        <v>/</v>
      </c>
      <c r="F9" s="16" t="str">
        <f t="shared" ref="F9:F11" si="1">IF(D9&lt;=14,"",IF(D9&lt;=20,"/",IF(D9&lt;=25,"",IF(D9&lt;=30,""))))</f>
        <v/>
      </c>
      <c r="G9" s="16" t="str">
        <f t="shared" ref="G9:G11" si="2">IF(D9&lt;=14,"",IF(D9&lt;=20,"",IF(D9&lt;=25,"/",IF(D9&lt;=30,""))))</f>
        <v/>
      </c>
      <c r="H9" s="16" t="str">
        <f t="shared" ref="H9:H11" si="3">IF(D9&lt;=14,"",IF(D9&lt;=20,"",IF(D9&lt;=25,"",IF(D9&lt;=30,"/"))))</f>
        <v/>
      </c>
      <c r="I9" s="16" t="str">
        <f t="shared" ref="I9:I11" si="4">IF(D9&gt;14,"ผ่าน","ไม่ผ่าน")</f>
        <v>ไม่ผ่าน</v>
      </c>
    </row>
    <row r="10" spans="1:9" ht="18.75" x14ac:dyDescent="0.3">
      <c r="A10" s="19">
        <v>3</v>
      </c>
      <c r="B10" s="65" t="s">
        <v>590</v>
      </c>
      <c r="C10" s="66" t="s">
        <v>591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65" t="s">
        <v>54</v>
      </c>
      <c r="C11" s="66" t="s">
        <v>592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63" t="s">
        <v>593</v>
      </c>
      <c r="C12" s="64" t="s">
        <v>594</v>
      </c>
      <c r="D12" s="20"/>
      <c r="E12" s="16" t="str">
        <f t="shared" si="0"/>
        <v>/</v>
      </c>
      <c r="F12" s="16" t="str">
        <f t="shared" ref="F12:F27" si="5">IF(D12&lt;=14,"",IF(D12&lt;=20,"/",IF(D12&lt;=25,"",IF(D12&lt;=30,""))))</f>
        <v/>
      </c>
      <c r="G12" s="16" t="str">
        <f t="shared" ref="G12:G27" si="6">IF(D12&lt;=14,"",IF(D12&lt;=20,"",IF(D12&lt;=25,"/",IF(D12&lt;=30,""))))</f>
        <v/>
      </c>
      <c r="H12" s="16" t="str">
        <f t="shared" ref="H12:H27" si="7">IF(D12&lt;=14,"",IF(D12&lt;=20,"",IF(D12&lt;=25,"",IF(D12&lt;=30,"/"))))</f>
        <v/>
      </c>
      <c r="I12" s="16" t="str">
        <f t="shared" ref="I12:I27" si="8">IF(D12&gt;14,"ผ่าน","ไม่ผ่าน")</f>
        <v>ไม่ผ่าน</v>
      </c>
    </row>
    <row r="13" spans="1:9" ht="18.75" x14ac:dyDescent="0.3">
      <c r="A13" s="19">
        <v>6</v>
      </c>
      <c r="B13" s="63" t="s">
        <v>595</v>
      </c>
      <c r="C13" s="64" t="s">
        <v>596</v>
      </c>
      <c r="D13" s="20"/>
      <c r="E13" s="16" t="str">
        <f t="shared" si="0"/>
        <v>/</v>
      </c>
      <c r="F13" s="16" t="str">
        <f t="shared" si="5"/>
        <v/>
      </c>
      <c r="G13" s="16" t="str">
        <f t="shared" si="6"/>
        <v/>
      </c>
      <c r="H13" s="16" t="str">
        <f t="shared" si="7"/>
        <v/>
      </c>
      <c r="I13" s="16" t="str">
        <f t="shared" si="8"/>
        <v>ไม่ผ่าน</v>
      </c>
    </row>
    <row r="14" spans="1:9" ht="18.75" x14ac:dyDescent="0.3">
      <c r="A14" s="19">
        <v>7</v>
      </c>
      <c r="B14" s="67" t="s">
        <v>597</v>
      </c>
      <c r="C14" s="68" t="s">
        <v>598</v>
      </c>
      <c r="D14" s="20"/>
      <c r="E14" s="16" t="str">
        <f t="shared" si="0"/>
        <v>/</v>
      </c>
      <c r="F14" s="16" t="str">
        <f t="shared" si="5"/>
        <v/>
      </c>
      <c r="G14" s="16" t="str">
        <f t="shared" si="6"/>
        <v/>
      </c>
      <c r="H14" s="16" t="str">
        <f t="shared" si="7"/>
        <v/>
      </c>
      <c r="I14" s="16" t="str">
        <f t="shared" si="8"/>
        <v>ไม่ผ่าน</v>
      </c>
    </row>
    <row r="15" spans="1:9" ht="18.75" x14ac:dyDescent="0.3">
      <c r="A15" s="19">
        <v>8</v>
      </c>
      <c r="B15" s="65" t="s">
        <v>599</v>
      </c>
      <c r="C15" s="66" t="s">
        <v>600</v>
      </c>
      <c r="D15" s="20"/>
      <c r="E15" s="16" t="str">
        <f t="shared" si="0"/>
        <v>/</v>
      </c>
      <c r="F15" s="16" t="str">
        <f t="shared" si="5"/>
        <v/>
      </c>
      <c r="G15" s="16" t="str">
        <f t="shared" si="6"/>
        <v/>
      </c>
      <c r="H15" s="16" t="str">
        <f t="shared" si="7"/>
        <v/>
      </c>
      <c r="I15" s="16" t="str">
        <f t="shared" si="8"/>
        <v>ไม่ผ่าน</v>
      </c>
    </row>
    <row r="16" spans="1:9" ht="18.75" x14ac:dyDescent="0.3">
      <c r="A16" s="19">
        <v>9</v>
      </c>
      <c r="B16" s="63" t="s">
        <v>542</v>
      </c>
      <c r="C16" s="64" t="s">
        <v>601</v>
      </c>
      <c r="D16" s="20"/>
      <c r="E16" s="16" t="str">
        <f t="shared" si="0"/>
        <v>/</v>
      </c>
      <c r="F16" s="16" t="str">
        <f t="shared" si="5"/>
        <v/>
      </c>
      <c r="G16" s="16" t="str">
        <f t="shared" si="6"/>
        <v/>
      </c>
      <c r="H16" s="16" t="str">
        <f t="shared" si="7"/>
        <v/>
      </c>
      <c r="I16" s="16" t="str">
        <f t="shared" si="8"/>
        <v>ไม่ผ่าน</v>
      </c>
    </row>
    <row r="17" spans="1:9" ht="18.75" x14ac:dyDescent="0.3">
      <c r="A17" s="19">
        <v>10</v>
      </c>
      <c r="B17" s="63" t="s">
        <v>602</v>
      </c>
      <c r="C17" s="64" t="s">
        <v>603</v>
      </c>
      <c r="D17" s="20"/>
      <c r="E17" s="16" t="str">
        <f t="shared" si="0"/>
        <v>/</v>
      </c>
      <c r="F17" s="16" t="str">
        <f t="shared" si="5"/>
        <v/>
      </c>
      <c r="G17" s="16" t="str">
        <f t="shared" si="6"/>
        <v/>
      </c>
      <c r="H17" s="16" t="str">
        <f t="shared" si="7"/>
        <v/>
      </c>
      <c r="I17" s="16" t="str">
        <f t="shared" si="8"/>
        <v>ไม่ผ่าน</v>
      </c>
    </row>
    <row r="18" spans="1:9" ht="18.75" x14ac:dyDescent="0.3">
      <c r="A18" s="19">
        <v>11</v>
      </c>
      <c r="B18" s="63" t="s">
        <v>604</v>
      </c>
      <c r="C18" s="64" t="s">
        <v>605</v>
      </c>
      <c r="D18" s="20"/>
      <c r="E18" s="16" t="str">
        <f t="shared" si="0"/>
        <v>/</v>
      </c>
      <c r="F18" s="16" t="str">
        <f t="shared" si="5"/>
        <v/>
      </c>
      <c r="G18" s="16" t="str">
        <f t="shared" si="6"/>
        <v/>
      </c>
      <c r="H18" s="16" t="str">
        <f t="shared" si="7"/>
        <v/>
      </c>
      <c r="I18" s="16" t="str">
        <f t="shared" si="8"/>
        <v>ไม่ผ่าน</v>
      </c>
    </row>
    <row r="19" spans="1:9" ht="18.75" x14ac:dyDescent="0.3">
      <c r="A19" s="19">
        <v>12</v>
      </c>
      <c r="B19" s="63" t="s">
        <v>78</v>
      </c>
      <c r="C19" s="64" t="s">
        <v>606</v>
      </c>
      <c r="D19" s="20"/>
      <c r="E19" s="16" t="str">
        <f t="shared" si="0"/>
        <v>/</v>
      </c>
      <c r="F19" s="16" t="str">
        <f t="shared" si="5"/>
        <v/>
      </c>
      <c r="G19" s="16" t="str">
        <f t="shared" si="6"/>
        <v/>
      </c>
      <c r="H19" s="16" t="str">
        <f t="shared" si="7"/>
        <v/>
      </c>
      <c r="I19" s="16" t="str">
        <f t="shared" si="8"/>
        <v>ไม่ผ่าน</v>
      </c>
    </row>
    <row r="20" spans="1:9" ht="18.75" x14ac:dyDescent="0.3">
      <c r="A20" s="19">
        <v>13</v>
      </c>
      <c r="B20" s="65" t="s">
        <v>607</v>
      </c>
      <c r="C20" s="66" t="s">
        <v>608</v>
      </c>
      <c r="D20" s="20"/>
      <c r="E20" s="16" t="str">
        <f t="shared" si="0"/>
        <v>/</v>
      </c>
      <c r="F20" s="16" t="str">
        <f t="shared" si="5"/>
        <v/>
      </c>
      <c r="G20" s="16" t="str">
        <f t="shared" si="6"/>
        <v/>
      </c>
      <c r="H20" s="16" t="str">
        <f t="shared" si="7"/>
        <v/>
      </c>
      <c r="I20" s="16" t="str">
        <f t="shared" si="8"/>
        <v>ไม่ผ่าน</v>
      </c>
    </row>
    <row r="21" spans="1:9" ht="18.75" x14ac:dyDescent="0.3">
      <c r="A21" s="19">
        <v>14</v>
      </c>
      <c r="B21" s="63" t="s">
        <v>609</v>
      </c>
      <c r="C21" s="64" t="s">
        <v>610</v>
      </c>
      <c r="D21" s="20"/>
      <c r="E21" s="16" t="str">
        <f t="shared" si="0"/>
        <v>/</v>
      </c>
      <c r="F21" s="16" t="str">
        <f t="shared" si="5"/>
        <v/>
      </c>
      <c r="G21" s="16" t="str">
        <f t="shared" si="6"/>
        <v/>
      </c>
      <c r="H21" s="16" t="str">
        <f t="shared" si="7"/>
        <v/>
      </c>
      <c r="I21" s="16" t="str">
        <f t="shared" si="8"/>
        <v>ไม่ผ่าน</v>
      </c>
    </row>
    <row r="22" spans="1:9" ht="18.75" x14ac:dyDescent="0.3">
      <c r="A22" s="19">
        <v>15</v>
      </c>
      <c r="B22" s="63" t="s">
        <v>66</v>
      </c>
      <c r="C22" s="64" t="s">
        <v>611</v>
      </c>
      <c r="D22" s="20"/>
      <c r="E22" s="16" t="str">
        <f t="shared" si="0"/>
        <v>/</v>
      </c>
      <c r="F22" s="16" t="str">
        <f t="shared" si="5"/>
        <v/>
      </c>
      <c r="G22" s="16" t="str">
        <f t="shared" si="6"/>
        <v/>
      </c>
      <c r="H22" s="16" t="str">
        <f t="shared" si="7"/>
        <v/>
      </c>
      <c r="I22" s="16" t="str">
        <f t="shared" si="8"/>
        <v>ไม่ผ่าน</v>
      </c>
    </row>
    <row r="23" spans="1:9" ht="18.75" x14ac:dyDescent="0.3">
      <c r="A23" s="19">
        <v>16</v>
      </c>
      <c r="B23" s="67" t="s">
        <v>43</v>
      </c>
      <c r="C23" s="68" t="s">
        <v>612</v>
      </c>
      <c r="D23" s="20"/>
      <c r="E23" s="16" t="str">
        <f t="shared" si="0"/>
        <v>/</v>
      </c>
      <c r="F23" s="16" t="str">
        <f t="shared" si="5"/>
        <v/>
      </c>
      <c r="G23" s="16" t="str">
        <f t="shared" si="6"/>
        <v/>
      </c>
      <c r="H23" s="16" t="str">
        <f t="shared" si="7"/>
        <v/>
      </c>
      <c r="I23" s="16" t="str">
        <f t="shared" si="8"/>
        <v>ไม่ผ่าน</v>
      </c>
    </row>
    <row r="24" spans="1:9" s="1" customFormat="1" ht="18.75" x14ac:dyDescent="0.3">
      <c r="A24" s="19">
        <v>17</v>
      </c>
      <c r="B24" s="65" t="s">
        <v>29</v>
      </c>
      <c r="C24" s="66" t="s">
        <v>158</v>
      </c>
      <c r="D24" s="20"/>
      <c r="E24" s="16" t="str">
        <f t="shared" si="0"/>
        <v>/</v>
      </c>
      <c r="F24" s="16" t="str">
        <f t="shared" si="5"/>
        <v/>
      </c>
      <c r="G24" s="16" t="str">
        <f t="shared" si="6"/>
        <v/>
      </c>
      <c r="H24" s="16" t="str">
        <f t="shared" si="7"/>
        <v/>
      </c>
      <c r="I24" s="16" t="str">
        <f t="shared" si="8"/>
        <v>ไม่ผ่าน</v>
      </c>
    </row>
    <row r="25" spans="1:9" s="1" customFormat="1" ht="18.75" x14ac:dyDescent="0.3">
      <c r="A25" s="19">
        <v>18</v>
      </c>
      <c r="B25" s="63" t="s">
        <v>613</v>
      </c>
      <c r="C25" s="64" t="s">
        <v>614</v>
      </c>
      <c r="D25" s="20"/>
      <c r="E25" s="16" t="str">
        <f t="shared" si="0"/>
        <v>/</v>
      </c>
      <c r="F25" s="16" t="str">
        <f t="shared" si="5"/>
        <v/>
      </c>
      <c r="G25" s="16" t="str">
        <f t="shared" si="6"/>
        <v/>
      </c>
      <c r="H25" s="16" t="str">
        <f t="shared" si="7"/>
        <v/>
      </c>
      <c r="I25" s="16" t="str">
        <f t="shared" si="8"/>
        <v>ไม่ผ่าน</v>
      </c>
    </row>
    <row r="26" spans="1:9" s="1" customFormat="1" ht="18.75" x14ac:dyDescent="0.3">
      <c r="A26" s="19">
        <v>19</v>
      </c>
      <c r="B26" s="65" t="s">
        <v>86</v>
      </c>
      <c r="C26" s="66" t="s">
        <v>615</v>
      </c>
      <c r="D26" s="20"/>
      <c r="E26" s="16" t="str">
        <f t="shared" si="0"/>
        <v>/</v>
      </c>
      <c r="F26" s="16" t="str">
        <f t="shared" si="5"/>
        <v/>
      </c>
      <c r="G26" s="16" t="str">
        <f t="shared" si="6"/>
        <v/>
      </c>
      <c r="H26" s="16" t="str">
        <f t="shared" si="7"/>
        <v/>
      </c>
      <c r="I26" s="16" t="str">
        <f t="shared" si="8"/>
        <v>ไม่ผ่าน</v>
      </c>
    </row>
    <row r="27" spans="1:9" s="1" customFormat="1" ht="18.75" x14ac:dyDescent="0.3">
      <c r="A27" s="19">
        <v>20</v>
      </c>
      <c r="B27" s="63" t="s">
        <v>701</v>
      </c>
      <c r="C27" s="64" t="s">
        <v>323</v>
      </c>
      <c r="D27" s="20"/>
      <c r="E27" s="16" t="str">
        <f t="shared" si="0"/>
        <v>/</v>
      </c>
      <c r="F27" s="16" t="str">
        <f t="shared" si="5"/>
        <v/>
      </c>
      <c r="G27" s="16" t="str">
        <f t="shared" si="6"/>
        <v/>
      </c>
      <c r="H27" s="16" t="str">
        <f t="shared" si="7"/>
        <v/>
      </c>
      <c r="I27" s="16" t="str">
        <f t="shared" si="8"/>
        <v>ไม่ผ่าน</v>
      </c>
    </row>
    <row r="28" spans="1:9" s="1" customFormat="1" ht="18.75" x14ac:dyDescent="0.3">
      <c r="A28" s="31">
        <v>21</v>
      </c>
      <c r="B28" s="65" t="s">
        <v>616</v>
      </c>
      <c r="C28" s="66" t="s">
        <v>617</v>
      </c>
      <c r="D28" s="20"/>
      <c r="E28" s="16" t="str">
        <f t="shared" ref="E28:E42" si="9">IF(D28&lt;=14,"/",IF(D28&lt;=20,"",IF(D28&lt;=25,"",IF(D28&lt;=30,""))))</f>
        <v>/</v>
      </c>
      <c r="F28" s="16" t="str">
        <f t="shared" ref="F28:F42" si="10">IF(D28&lt;=14,"",IF(D28&lt;=20,"/",IF(D28&lt;=25,"",IF(D28&lt;=30,""))))</f>
        <v/>
      </c>
      <c r="G28" s="16" t="str">
        <f t="shared" ref="G28:G42" si="11">IF(D28&lt;=14,"",IF(D28&lt;=20,"",IF(D28&lt;=25,"/",IF(D28&lt;=30,""))))</f>
        <v/>
      </c>
      <c r="H28" s="16" t="str">
        <f t="shared" ref="H28:H42" si="12">IF(D28&lt;=14,"",IF(D28&lt;=20,"",IF(D28&lt;=25,"",IF(D28&lt;=30,"/"))))</f>
        <v/>
      </c>
      <c r="I28" s="16" t="str">
        <f t="shared" ref="I28:I42" si="13">IF(D28&gt;14,"ผ่าน","ไม่ผ่าน")</f>
        <v>ไม่ผ่าน</v>
      </c>
    </row>
    <row r="29" spans="1:9" s="1" customFormat="1" ht="18.75" x14ac:dyDescent="0.3">
      <c r="A29" s="31">
        <v>22</v>
      </c>
      <c r="B29" s="65" t="s">
        <v>618</v>
      </c>
      <c r="C29" s="66" t="s">
        <v>619</v>
      </c>
      <c r="D29" s="20"/>
      <c r="E29" s="16" t="str">
        <f t="shared" si="9"/>
        <v>/</v>
      </c>
      <c r="F29" s="16" t="str">
        <f t="shared" si="10"/>
        <v/>
      </c>
      <c r="G29" s="16" t="str">
        <f t="shared" si="11"/>
        <v/>
      </c>
      <c r="H29" s="16" t="str">
        <f t="shared" si="12"/>
        <v/>
      </c>
      <c r="I29" s="16" t="str">
        <f t="shared" si="13"/>
        <v>ไม่ผ่าน</v>
      </c>
    </row>
    <row r="30" spans="1:9" s="1" customFormat="1" ht="18.75" x14ac:dyDescent="0.3">
      <c r="A30" s="31">
        <v>23</v>
      </c>
      <c r="B30" s="65" t="s">
        <v>620</v>
      </c>
      <c r="C30" s="66" t="s">
        <v>621</v>
      </c>
      <c r="D30" s="20"/>
      <c r="E30" s="16" t="str">
        <f t="shared" si="9"/>
        <v>/</v>
      </c>
      <c r="F30" s="16" t="str">
        <f t="shared" si="10"/>
        <v/>
      </c>
      <c r="G30" s="16" t="str">
        <f t="shared" si="11"/>
        <v/>
      </c>
      <c r="H30" s="16" t="str">
        <f t="shared" si="12"/>
        <v/>
      </c>
      <c r="I30" s="16" t="str">
        <f t="shared" si="13"/>
        <v>ไม่ผ่าน</v>
      </c>
    </row>
    <row r="31" spans="1:9" s="1" customFormat="1" ht="18.75" x14ac:dyDescent="0.3">
      <c r="A31" s="31">
        <v>24</v>
      </c>
      <c r="B31" s="67" t="s">
        <v>622</v>
      </c>
      <c r="C31" s="68" t="s">
        <v>623</v>
      </c>
      <c r="D31" s="20"/>
      <c r="E31" s="16" t="str">
        <f t="shared" si="9"/>
        <v>/</v>
      </c>
      <c r="F31" s="16" t="str">
        <f t="shared" si="10"/>
        <v/>
      </c>
      <c r="G31" s="16" t="str">
        <f t="shared" si="11"/>
        <v/>
      </c>
      <c r="H31" s="16" t="str">
        <f t="shared" si="12"/>
        <v/>
      </c>
      <c r="I31" s="16" t="str">
        <f t="shared" si="13"/>
        <v>ไม่ผ่าน</v>
      </c>
    </row>
    <row r="32" spans="1:9" s="1" customFormat="1" ht="18.75" x14ac:dyDescent="0.3">
      <c r="A32" s="31">
        <v>25</v>
      </c>
      <c r="B32" s="65" t="s">
        <v>702</v>
      </c>
      <c r="C32" s="66" t="s">
        <v>703</v>
      </c>
      <c r="D32" s="20"/>
      <c r="E32" s="16" t="str">
        <f t="shared" si="9"/>
        <v>/</v>
      </c>
      <c r="F32" s="16" t="str">
        <f t="shared" si="10"/>
        <v/>
      </c>
      <c r="G32" s="16" t="str">
        <f t="shared" si="11"/>
        <v/>
      </c>
      <c r="H32" s="16" t="str">
        <f t="shared" si="12"/>
        <v/>
      </c>
      <c r="I32" s="16" t="str">
        <f t="shared" si="13"/>
        <v>ไม่ผ่าน</v>
      </c>
    </row>
    <row r="33" spans="1:9" s="1" customFormat="1" ht="18.75" x14ac:dyDescent="0.3">
      <c r="A33" s="31">
        <v>26</v>
      </c>
      <c r="B33" s="65" t="s">
        <v>624</v>
      </c>
      <c r="C33" s="66" t="s">
        <v>625</v>
      </c>
      <c r="D33" s="20"/>
      <c r="E33" s="16" t="str">
        <f t="shared" si="9"/>
        <v>/</v>
      </c>
      <c r="F33" s="16" t="str">
        <f t="shared" si="10"/>
        <v/>
      </c>
      <c r="G33" s="16" t="str">
        <f t="shared" si="11"/>
        <v/>
      </c>
      <c r="H33" s="16" t="str">
        <f t="shared" si="12"/>
        <v/>
      </c>
      <c r="I33" s="16" t="str">
        <f t="shared" si="13"/>
        <v>ไม่ผ่าน</v>
      </c>
    </row>
    <row r="34" spans="1:9" s="1" customFormat="1" ht="18.75" x14ac:dyDescent="0.3">
      <c r="A34" s="31">
        <v>27</v>
      </c>
      <c r="B34" s="65" t="s">
        <v>626</v>
      </c>
      <c r="C34" s="66" t="s">
        <v>627</v>
      </c>
      <c r="D34" s="20"/>
      <c r="E34" s="16" t="str">
        <f t="shared" si="9"/>
        <v>/</v>
      </c>
      <c r="F34" s="16" t="str">
        <f t="shared" si="10"/>
        <v/>
      </c>
      <c r="G34" s="16" t="str">
        <f t="shared" si="11"/>
        <v/>
      </c>
      <c r="H34" s="16" t="str">
        <f t="shared" si="12"/>
        <v/>
      </c>
      <c r="I34" s="16" t="str">
        <f t="shared" si="13"/>
        <v>ไม่ผ่าน</v>
      </c>
    </row>
    <row r="35" spans="1:9" s="1" customFormat="1" ht="18.75" x14ac:dyDescent="0.3">
      <c r="A35" s="31">
        <v>28</v>
      </c>
      <c r="B35" s="67" t="s">
        <v>628</v>
      </c>
      <c r="C35" s="68" t="s">
        <v>617</v>
      </c>
      <c r="D35" s="20"/>
      <c r="E35" s="16" t="str">
        <f t="shared" si="9"/>
        <v>/</v>
      </c>
      <c r="F35" s="16" t="str">
        <f t="shared" si="10"/>
        <v/>
      </c>
      <c r="G35" s="16" t="str">
        <f t="shared" si="11"/>
        <v/>
      </c>
      <c r="H35" s="16" t="str">
        <f t="shared" si="12"/>
        <v/>
      </c>
      <c r="I35" s="16" t="str">
        <f t="shared" si="13"/>
        <v>ไม่ผ่าน</v>
      </c>
    </row>
    <row r="36" spans="1:9" s="1" customFormat="1" ht="18.75" x14ac:dyDescent="0.3">
      <c r="A36" s="31">
        <v>29</v>
      </c>
      <c r="B36" s="69" t="s">
        <v>629</v>
      </c>
      <c r="C36" s="70" t="s">
        <v>630</v>
      </c>
      <c r="D36" s="20"/>
      <c r="E36" s="16" t="str">
        <f t="shared" si="9"/>
        <v>/</v>
      </c>
      <c r="F36" s="16" t="str">
        <f t="shared" si="10"/>
        <v/>
      </c>
      <c r="G36" s="16" t="str">
        <f t="shared" si="11"/>
        <v/>
      </c>
      <c r="H36" s="16" t="str">
        <f t="shared" si="12"/>
        <v/>
      </c>
      <c r="I36" s="16" t="str">
        <f t="shared" si="13"/>
        <v>ไม่ผ่าน</v>
      </c>
    </row>
    <row r="37" spans="1:9" s="1" customFormat="1" ht="18.75" x14ac:dyDescent="0.3">
      <c r="A37" s="31">
        <v>30</v>
      </c>
      <c r="B37" s="69" t="s">
        <v>631</v>
      </c>
      <c r="C37" s="70" t="s">
        <v>410</v>
      </c>
      <c r="D37" s="20"/>
      <c r="E37" s="16" t="str">
        <f t="shared" si="9"/>
        <v>/</v>
      </c>
      <c r="F37" s="16" t="str">
        <f t="shared" si="10"/>
        <v/>
      </c>
      <c r="G37" s="16" t="str">
        <f t="shared" si="11"/>
        <v/>
      </c>
      <c r="H37" s="16" t="str">
        <f t="shared" si="12"/>
        <v/>
      </c>
      <c r="I37" s="16" t="str">
        <f t="shared" si="13"/>
        <v>ไม่ผ่าน</v>
      </c>
    </row>
    <row r="38" spans="1:9" s="1" customFormat="1" ht="18.75" x14ac:dyDescent="0.3">
      <c r="A38" s="31">
        <v>31</v>
      </c>
      <c r="B38" s="69" t="s">
        <v>632</v>
      </c>
      <c r="C38" s="70" t="s">
        <v>633</v>
      </c>
      <c r="D38" s="20"/>
      <c r="E38" s="16" t="str">
        <f t="shared" si="9"/>
        <v>/</v>
      </c>
      <c r="F38" s="16" t="str">
        <f t="shared" si="10"/>
        <v/>
      </c>
      <c r="G38" s="16" t="str">
        <f t="shared" si="11"/>
        <v/>
      </c>
      <c r="H38" s="16" t="str">
        <f t="shared" si="12"/>
        <v/>
      </c>
      <c r="I38" s="16" t="str">
        <f t="shared" si="13"/>
        <v>ไม่ผ่าน</v>
      </c>
    </row>
    <row r="39" spans="1:9" ht="18.75" x14ac:dyDescent="0.3">
      <c r="A39" s="31">
        <v>32</v>
      </c>
      <c r="B39" s="69" t="s">
        <v>634</v>
      </c>
      <c r="C39" s="70" t="s">
        <v>635</v>
      </c>
      <c r="D39" s="20"/>
      <c r="E39" s="16" t="str">
        <f t="shared" si="9"/>
        <v>/</v>
      </c>
      <c r="F39" s="16" t="str">
        <f t="shared" si="10"/>
        <v/>
      </c>
      <c r="G39" s="16" t="str">
        <f t="shared" si="11"/>
        <v/>
      </c>
      <c r="H39" s="16" t="str">
        <f t="shared" si="12"/>
        <v/>
      </c>
      <c r="I39" s="16" t="str">
        <f t="shared" si="13"/>
        <v>ไม่ผ่าน</v>
      </c>
    </row>
    <row r="40" spans="1:9" s="1" customFormat="1" ht="18.75" x14ac:dyDescent="0.3">
      <c r="A40" s="31">
        <v>33</v>
      </c>
      <c r="B40" s="71" t="s">
        <v>636</v>
      </c>
      <c r="C40" s="72" t="s">
        <v>637</v>
      </c>
      <c r="D40" s="20"/>
      <c r="E40" s="16" t="str">
        <f t="shared" si="9"/>
        <v>/</v>
      </c>
      <c r="F40" s="16" t="str">
        <f t="shared" si="10"/>
        <v/>
      </c>
      <c r="G40" s="16" t="str">
        <f t="shared" si="11"/>
        <v/>
      </c>
      <c r="H40" s="16" t="str">
        <f t="shared" si="12"/>
        <v/>
      </c>
      <c r="I40" s="16" t="str">
        <f t="shared" si="13"/>
        <v>ไม่ผ่าน</v>
      </c>
    </row>
    <row r="41" spans="1:9" s="1" customFormat="1" ht="18.75" x14ac:dyDescent="0.3">
      <c r="A41" s="31">
        <v>34</v>
      </c>
      <c r="B41" s="69" t="s">
        <v>638</v>
      </c>
      <c r="C41" s="70" t="s">
        <v>639</v>
      </c>
      <c r="D41" s="20"/>
      <c r="E41" s="16" t="str">
        <f t="shared" si="9"/>
        <v>/</v>
      </c>
      <c r="F41" s="16" t="str">
        <f t="shared" si="10"/>
        <v/>
      </c>
      <c r="G41" s="16" t="str">
        <f t="shared" si="11"/>
        <v/>
      </c>
      <c r="H41" s="16" t="str">
        <f t="shared" si="12"/>
        <v/>
      </c>
      <c r="I41" s="16" t="str">
        <f t="shared" si="13"/>
        <v>ไม่ผ่าน</v>
      </c>
    </row>
    <row r="42" spans="1:9" s="1" customFormat="1" ht="18.75" x14ac:dyDescent="0.3">
      <c r="A42" s="31">
        <v>35</v>
      </c>
      <c r="B42" s="69" t="s">
        <v>640</v>
      </c>
      <c r="C42" s="70" t="s">
        <v>641</v>
      </c>
      <c r="D42" s="20"/>
      <c r="E42" s="16" t="str">
        <f t="shared" si="9"/>
        <v>/</v>
      </c>
      <c r="F42" s="16" t="str">
        <f t="shared" si="10"/>
        <v/>
      </c>
      <c r="G42" s="16" t="str">
        <f t="shared" si="11"/>
        <v/>
      </c>
      <c r="H42" s="16" t="str">
        <f t="shared" si="12"/>
        <v/>
      </c>
      <c r="I42" s="16" t="str">
        <f t="shared" si="13"/>
        <v>ไม่ผ่าน</v>
      </c>
    </row>
    <row r="43" spans="1:9" ht="18.75" x14ac:dyDescent="0.2">
      <c r="A43" s="35"/>
      <c r="B43" s="37"/>
      <c r="C43" s="37"/>
      <c r="D43" s="37"/>
      <c r="E43" s="37"/>
      <c r="F43" s="37"/>
      <c r="G43" s="32" t="s">
        <v>10</v>
      </c>
      <c r="H43" s="33"/>
      <c r="I43" s="4">
        <f>COUNTIF(I8:I42,"ผ่าน")</f>
        <v>0</v>
      </c>
    </row>
    <row r="44" spans="1:9" ht="18.75" x14ac:dyDescent="0.2">
      <c r="A44" s="38"/>
      <c r="B44" s="36"/>
      <c r="C44" s="36"/>
      <c r="D44" s="36"/>
      <c r="E44" s="36"/>
      <c r="F44" s="36"/>
      <c r="G44" s="32" t="s">
        <v>14</v>
      </c>
      <c r="H44" s="33"/>
      <c r="I44" s="4">
        <f>COUNTIF(I8:I42,"ไม่ผ่าน")</f>
        <v>35</v>
      </c>
    </row>
    <row r="45" spans="1:9" ht="18.75" x14ac:dyDescent="0.3">
      <c r="A45" s="6" t="s">
        <v>15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16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17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18</v>
      </c>
      <c r="F48" s="10"/>
      <c r="G48" s="2"/>
      <c r="H48" s="2"/>
      <c r="I48" s="14"/>
    </row>
    <row r="49" spans="1:9" ht="18.75" x14ac:dyDescent="0.3">
      <c r="A49" s="56" t="s">
        <v>19</v>
      </c>
      <c r="B49" s="56"/>
      <c r="C49" s="56" t="s">
        <v>20</v>
      </c>
      <c r="D49" s="56"/>
      <c r="E49" s="34" t="s">
        <v>21</v>
      </c>
      <c r="F49" s="34"/>
      <c r="G49" s="34" t="s">
        <v>22</v>
      </c>
      <c r="H49" s="34"/>
      <c r="I49" s="14"/>
    </row>
    <row r="50" spans="1:9" ht="18.75" x14ac:dyDescent="0.3">
      <c r="A50" s="56"/>
      <c r="B50" s="56"/>
      <c r="C50" s="57" t="s">
        <v>23</v>
      </c>
      <c r="D50" s="57"/>
      <c r="E50" s="58" t="s">
        <v>24</v>
      </c>
      <c r="F50" s="58"/>
      <c r="G50" s="58">
        <f>COUNTIF(H8:H42,"/")</f>
        <v>0</v>
      </c>
      <c r="H50" s="58"/>
      <c r="I50" s="14"/>
    </row>
    <row r="51" spans="1:9" ht="18.75" x14ac:dyDescent="0.3">
      <c r="A51" s="56"/>
      <c r="B51" s="56"/>
      <c r="C51" s="57" t="s">
        <v>25</v>
      </c>
      <c r="D51" s="57"/>
      <c r="E51" s="58" t="s">
        <v>26</v>
      </c>
      <c r="F51" s="58"/>
      <c r="G51" s="58">
        <f>COUNTIF(G8:G42,"/")</f>
        <v>0</v>
      </c>
      <c r="H51" s="58"/>
      <c r="I51" s="14"/>
    </row>
    <row r="52" spans="1:9" ht="18.75" x14ac:dyDescent="0.3">
      <c r="A52" s="56"/>
      <c r="B52" s="56"/>
      <c r="C52" s="57" t="s">
        <v>27</v>
      </c>
      <c r="D52" s="57"/>
      <c r="E52" s="58" t="s">
        <v>10</v>
      </c>
      <c r="F52" s="58"/>
      <c r="G52" s="58">
        <f>COUNTIF(F8:F42,"/")</f>
        <v>0</v>
      </c>
      <c r="H52" s="58"/>
      <c r="I52" s="14"/>
    </row>
    <row r="53" spans="1:9" ht="18.75" x14ac:dyDescent="0.3">
      <c r="A53" s="56"/>
      <c r="B53" s="56"/>
      <c r="C53" s="57" t="s">
        <v>28</v>
      </c>
      <c r="D53" s="57"/>
      <c r="E53" s="58" t="s">
        <v>14</v>
      </c>
      <c r="F53" s="58"/>
      <c r="G53" s="58">
        <f>COUNTIF(E8:E42,"/")</f>
        <v>35</v>
      </c>
      <c r="H53" s="58"/>
      <c r="I53" s="14"/>
    </row>
  </sheetData>
  <mergeCells count="30">
    <mergeCell ref="C52:D52"/>
    <mergeCell ref="E52:F52"/>
    <mergeCell ref="G52:H52"/>
    <mergeCell ref="A43:F44"/>
    <mergeCell ref="G43:H43"/>
    <mergeCell ref="G44:H44"/>
    <mergeCell ref="A49:B53"/>
    <mergeCell ref="C49:D49"/>
    <mergeCell ref="E49:F49"/>
    <mergeCell ref="G49:H49"/>
    <mergeCell ref="C50:D50"/>
    <mergeCell ref="E50:F50"/>
    <mergeCell ref="C53:D53"/>
    <mergeCell ref="E53:F53"/>
    <mergeCell ref="G53:H53"/>
    <mergeCell ref="G50:H50"/>
    <mergeCell ref="C51:D51"/>
    <mergeCell ref="E51:F51"/>
    <mergeCell ref="G51:H5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3" workbookViewId="0">
      <selection activeCell="G43" sqref="G43:H43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691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1.7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61" t="s">
        <v>642</v>
      </c>
      <c r="C8" s="62" t="s">
        <v>643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61" t="s">
        <v>644</v>
      </c>
      <c r="C9" s="62" t="s">
        <v>645</v>
      </c>
      <c r="D9" s="20"/>
      <c r="E9" s="16" t="str">
        <f t="shared" ref="E9:E10" si="0">IF(D9&lt;=14,"/",IF(D9&lt;=20,"",IF(D9&lt;=25,"",IF(D9&lt;=30,""))))</f>
        <v>/</v>
      </c>
      <c r="F9" s="16" t="str">
        <f t="shared" ref="F9:F10" si="1">IF(D9&lt;=14,"",IF(D9&lt;=20,"/",IF(D9&lt;=25,"",IF(D9&lt;=30,""))))</f>
        <v/>
      </c>
      <c r="G9" s="16" t="str">
        <f t="shared" ref="G9:G10" si="2">IF(D9&lt;=14,"",IF(D9&lt;=20,"",IF(D9&lt;=25,"/",IF(D9&lt;=30,""))))</f>
        <v/>
      </c>
      <c r="H9" s="16" t="str">
        <f t="shared" ref="H9:H10" si="3">IF(D9&lt;=14,"",IF(D9&lt;=20,"",IF(D9&lt;=25,"",IF(D9&lt;=30,"/"))))</f>
        <v/>
      </c>
      <c r="I9" s="16" t="str">
        <f t="shared" ref="I9:I10" si="4">IF(D9&gt;14,"ผ่าน","ไม่ผ่าน")</f>
        <v>ไม่ผ่าน</v>
      </c>
    </row>
    <row r="10" spans="1:9" ht="18.75" x14ac:dyDescent="0.3">
      <c r="A10" s="19">
        <v>3</v>
      </c>
      <c r="B10" s="61" t="s">
        <v>646</v>
      </c>
      <c r="C10" s="62" t="s">
        <v>647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61" t="s">
        <v>648</v>
      </c>
      <c r="C11" s="62" t="s">
        <v>222</v>
      </c>
      <c r="D11" s="20"/>
      <c r="E11" s="16" t="str">
        <f t="shared" ref="E11:E35" si="5">IF(D11&lt;=14,"/",IF(D11&lt;=20,"",IF(D11&lt;=25,"",IF(D11&lt;=30,""))))</f>
        <v>/</v>
      </c>
      <c r="F11" s="16" t="str">
        <f t="shared" ref="F11:F35" si="6">IF(D11&lt;=14,"",IF(D11&lt;=20,"/",IF(D11&lt;=25,"",IF(D11&lt;=30,""))))</f>
        <v/>
      </c>
      <c r="G11" s="16" t="str">
        <f t="shared" ref="G11:G35" si="7">IF(D11&lt;=14,"",IF(D11&lt;=20,"",IF(D11&lt;=25,"/",IF(D11&lt;=30,""))))</f>
        <v/>
      </c>
      <c r="H11" s="16" t="str">
        <f t="shared" ref="H11:H35" si="8">IF(D11&lt;=14,"",IF(D11&lt;=20,"",IF(D11&lt;=25,"",IF(D11&lt;=30,"/"))))</f>
        <v/>
      </c>
      <c r="I11" s="16" t="str">
        <f t="shared" ref="I11:I35" si="9">IF(D11&gt;14,"ผ่าน","ไม่ผ่าน")</f>
        <v>ไม่ผ่าน</v>
      </c>
    </row>
    <row r="12" spans="1:9" ht="18.75" x14ac:dyDescent="0.3">
      <c r="A12" s="19">
        <v>5</v>
      </c>
      <c r="B12" s="61" t="s">
        <v>649</v>
      </c>
      <c r="C12" s="62" t="s">
        <v>650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9" ht="18.75" x14ac:dyDescent="0.3">
      <c r="A13" s="19">
        <v>6</v>
      </c>
      <c r="B13" s="61" t="s">
        <v>651</v>
      </c>
      <c r="C13" s="62" t="s">
        <v>652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9" ht="18.75" x14ac:dyDescent="0.3">
      <c r="A14" s="19">
        <v>7</v>
      </c>
      <c r="B14" s="61" t="s">
        <v>653</v>
      </c>
      <c r="C14" s="62" t="s">
        <v>654</v>
      </c>
      <c r="D14" s="20"/>
      <c r="E14" s="16" t="str">
        <f t="shared" si="5"/>
        <v>/</v>
      </c>
      <c r="F14" s="16" t="str">
        <f t="shared" si="6"/>
        <v/>
      </c>
      <c r="G14" s="16" t="str">
        <f t="shared" si="7"/>
        <v/>
      </c>
      <c r="H14" s="16" t="str">
        <f t="shared" si="8"/>
        <v/>
      </c>
      <c r="I14" s="16" t="str">
        <f t="shared" si="9"/>
        <v>ไม่ผ่าน</v>
      </c>
    </row>
    <row r="15" spans="1:9" ht="18.75" x14ac:dyDescent="0.3">
      <c r="A15" s="19">
        <v>8</v>
      </c>
      <c r="B15" s="61" t="s">
        <v>655</v>
      </c>
      <c r="C15" s="62" t="s">
        <v>656</v>
      </c>
      <c r="D15" s="20"/>
      <c r="E15" s="16" t="str">
        <f t="shared" si="5"/>
        <v>/</v>
      </c>
      <c r="F15" s="16" t="str">
        <f t="shared" si="6"/>
        <v/>
      </c>
      <c r="G15" s="16" t="str">
        <f t="shared" si="7"/>
        <v/>
      </c>
      <c r="H15" s="16" t="str">
        <f t="shared" si="8"/>
        <v/>
      </c>
      <c r="I15" s="16" t="str">
        <f t="shared" si="9"/>
        <v>ไม่ผ่าน</v>
      </c>
    </row>
    <row r="16" spans="1:9" ht="18.75" x14ac:dyDescent="0.3">
      <c r="A16" s="19">
        <v>9</v>
      </c>
      <c r="B16" s="61" t="s">
        <v>657</v>
      </c>
      <c r="C16" s="62" t="s">
        <v>658</v>
      </c>
      <c r="D16" s="20"/>
      <c r="E16" s="16" t="str">
        <f t="shared" si="5"/>
        <v>/</v>
      </c>
      <c r="F16" s="16" t="str">
        <f t="shared" si="6"/>
        <v/>
      </c>
      <c r="G16" s="16" t="str">
        <f t="shared" si="7"/>
        <v/>
      </c>
      <c r="H16" s="16" t="str">
        <f t="shared" si="8"/>
        <v/>
      </c>
      <c r="I16" s="16" t="str">
        <f t="shared" si="9"/>
        <v>ไม่ผ่าน</v>
      </c>
    </row>
    <row r="17" spans="1:9" ht="18.75" x14ac:dyDescent="0.3">
      <c r="A17" s="19">
        <v>10</v>
      </c>
      <c r="B17" s="61" t="s">
        <v>659</v>
      </c>
      <c r="C17" s="62" t="s">
        <v>660</v>
      </c>
      <c r="D17" s="20"/>
      <c r="E17" s="16" t="str">
        <f t="shared" si="5"/>
        <v>/</v>
      </c>
      <c r="F17" s="16" t="str">
        <f t="shared" si="6"/>
        <v/>
      </c>
      <c r="G17" s="16" t="str">
        <f t="shared" si="7"/>
        <v/>
      </c>
      <c r="H17" s="16" t="str">
        <f t="shared" si="8"/>
        <v/>
      </c>
      <c r="I17" s="16" t="str">
        <f t="shared" si="9"/>
        <v>ไม่ผ่าน</v>
      </c>
    </row>
    <row r="18" spans="1:9" ht="18.75" x14ac:dyDescent="0.3">
      <c r="A18" s="19">
        <v>11</v>
      </c>
      <c r="B18" s="61" t="s">
        <v>348</v>
      </c>
      <c r="C18" s="62" t="s">
        <v>662</v>
      </c>
      <c r="D18" s="20"/>
      <c r="E18" s="16" t="str">
        <f t="shared" si="5"/>
        <v>/</v>
      </c>
      <c r="F18" s="16" t="str">
        <f t="shared" si="6"/>
        <v/>
      </c>
      <c r="G18" s="16" t="str">
        <f t="shared" si="7"/>
        <v/>
      </c>
      <c r="H18" s="16" t="str">
        <f t="shared" si="8"/>
        <v/>
      </c>
      <c r="I18" s="16" t="str">
        <f t="shared" si="9"/>
        <v>ไม่ผ่าน</v>
      </c>
    </row>
    <row r="19" spans="1:9" ht="18.75" x14ac:dyDescent="0.3">
      <c r="A19" s="19">
        <v>12</v>
      </c>
      <c r="B19" s="61" t="s">
        <v>663</v>
      </c>
      <c r="C19" s="62" t="s">
        <v>664</v>
      </c>
      <c r="D19" s="20"/>
      <c r="E19" s="16" t="str">
        <f t="shared" si="5"/>
        <v>/</v>
      </c>
      <c r="F19" s="16" t="str">
        <f t="shared" si="6"/>
        <v/>
      </c>
      <c r="G19" s="16" t="str">
        <f t="shared" si="7"/>
        <v/>
      </c>
      <c r="H19" s="16" t="str">
        <f t="shared" si="8"/>
        <v/>
      </c>
      <c r="I19" s="16" t="str">
        <f t="shared" si="9"/>
        <v>ไม่ผ่าน</v>
      </c>
    </row>
    <row r="20" spans="1:9" ht="18.75" x14ac:dyDescent="0.3">
      <c r="A20" s="19">
        <v>13</v>
      </c>
      <c r="B20" s="61" t="s">
        <v>425</v>
      </c>
      <c r="C20" s="62" t="s">
        <v>665</v>
      </c>
      <c r="D20" s="20"/>
      <c r="E20" s="16" t="str">
        <f t="shared" si="5"/>
        <v>/</v>
      </c>
      <c r="F20" s="16" t="str">
        <f t="shared" si="6"/>
        <v/>
      </c>
      <c r="G20" s="16" t="str">
        <f t="shared" si="7"/>
        <v/>
      </c>
      <c r="H20" s="16" t="str">
        <f t="shared" si="8"/>
        <v/>
      </c>
      <c r="I20" s="16" t="str">
        <f t="shared" si="9"/>
        <v>ไม่ผ่าน</v>
      </c>
    </row>
    <row r="21" spans="1:9" ht="18.75" x14ac:dyDescent="0.3">
      <c r="A21" s="19">
        <v>14</v>
      </c>
      <c r="B21" s="61" t="s">
        <v>666</v>
      </c>
      <c r="C21" s="62" t="s">
        <v>667</v>
      </c>
      <c r="D21" s="20"/>
      <c r="E21" s="16" t="str">
        <f t="shared" si="5"/>
        <v>/</v>
      </c>
      <c r="F21" s="16" t="str">
        <f t="shared" si="6"/>
        <v/>
      </c>
      <c r="G21" s="16" t="str">
        <f t="shared" si="7"/>
        <v/>
      </c>
      <c r="H21" s="16" t="str">
        <f t="shared" si="8"/>
        <v/>
      </c>
      <c r="I21" s="16" t="str">
        <f t="shared" si="9"/>
        <v>ไม่ผ่าน</v>
      </c>
    </row>
    <row r="22" spans="1:9" ht="18.75" x14ac:dyDescent="0.3">
      <c r="A22" s="19">
        <v>15</v>
      </c>
      <c r="B22" s="61" t="s">
        <v>668</v>
      </c>
      <c r="C22" s="62" t="s">
        <v>669</v>
      </c>
      <c r="D22" s="20"/>
      <c r="E22" s="16" t="str">
        <f t="shared" si="5"/>
        <v>/</v>
      </c>
      <c r="F22" s="16" t="str">
        <f t="shared" si="6"/>
        <v/>
      </c>
      <c r="G22" s="16" t="str">
        <f t="shared" si="7"/>
        <v/>
      </c>
      <c r="H22" s="16" t="str">
        <f t="shared" si="8"/>
        <v/>
      </c>
      <c r="I22" s="16" t="str">
        <f t="shared" si="9"/>
        <v>ไม่ผ่าน</v>
      </c>
    </row>
    <row r="23" spans="1:9" ht="18.75" x14ac:dyDescent="0.3">
      <c r="A23" s="19">
        <v>16</v>
      </c>
      <c r="B23" s="61" t="s">
        <v>670</v>
      </c>
      <c r="C23" s="62" t="s">
        <v>671</v>
      </c>
      <c r="D23" s="20"/>
      <c r="E23" s="16" t="str">
        <f t="shared" si="5"/>
        <v>/</v>
      </c>
      <c r="F23" s="16" t="str">
        <f t="shared" si="6"/>
        <v/>
      </c>
      <c r="G23" s="16" t="str">
        <f t="shared" si="7"/>
        <v/>
      </c>
      <c r="H23" s="16" t="str">
        <f t="shared" si="8"/>
        <v/>
      </c>
      <c r="I23" s="16" t="str">
        <f t="shared" si="9"/>
        <v>ไม่ผ่าน</v>
      </c>
    </row>
    <row r="24" spans="1:9" ht="18.75" x14ac:dyDescent="0.3">
      <c r="A24" s="19">
        <v>17</v>
      </c>
      <c r="B24" s="61" t="s">
        <v>326</v>
      </c>
      <c r="C24" s="62" t="s">
        <v>672</v>
      </c>
      <c r="D24" s="20"/>
      <c r="E24" s="16" t="str">
        <f t="shared" si="5"/>
        <v>/</v>
      </c>
      <c r="F24" s="16" t="str">
        <f t="shared" si="6"/>
        <v/>
      </c>
      <c r="G24" s="16" t="str">
        <f t="shared" si="7"/>
        <v/>
      </c>
      <c r="H24" s="16" t="str">
        <f t="shared" si="8"/>
        <v/>
      </c>
      <c r="I24" s="16" t="str">
        <f t="shared" si="9"/>
        <v>ไม่ผ่าน</v>
      </c>
    </row>
    <row r="25" spans="1:9" ht="18.75" x14ac:dyDescent="0.3">
      <c r="A25" s="19">
        <v>18</v>
      </c>
      <c r="B25" s="61" t="s">
        <v>89</v>
      </c>
      <c r="C25" s="62" t="s">
        <v>483</v>
      </c>
      <c r="D25" s="20"/>
      <c r="E25" s="16" t="str">
        <f t="shared" si="5"/>
        <v>/</v>
      </c>
      <c r="F25" s="16" t="str">
        <f t="shared" si="6"/>
        <v/>
      </c>
      <c r="G25" s="16" t="str">
        <f t="shared" si="7"/>
        <v/>
      </c>
      <c r="H25" s="16" t="str">
        <f t="shared" si="8"/>
        <v/>
      </c>
      <c r="I25" s="16" t="str">
        <f t="shared" si="9"/>
        <v>ไม่ผ่าน</v>
      </c>
    </row>
    <row r="26" spans="1:9" ht="18.75" x14ac:dyDescent="0.3">
      <c r="A26" s="19">
        <v>19</v>
      </c>
      <c r="B26" s="61" t="s">
        <v>50</v>
      </c>
      <c r="C26" s="62" t="s">
        <v>339</v>
      </c>
      <c r="D26" s="20"/>
      <c r="E26" s="16" t="str">
        <f t="shared" si="5"/>
        <v>/</v>
      </c>
      <c r="F26" s="16" t="str">
        <f t="shared" si="6"/>
        <v/>
      </c>
      <c r="G26" s="16" t="str">
        <f t="shared" si="7"/>
        <v/>
      </c>
      <c r="H26" s="16" t="str">
        <f t="shared" si="8"/>
        <v/>
      </c>
      <c r="I26" s="16" t="str">
        <f t="shared" si="9"/>
        <v>ไม่ผ่าน</v>
      </c>
    </row>
    <row r="27" spans="1:9" ht="18.75" x14ac:dyDescent="0.3">
      <c r="A27" s="19">
        <v>20</v>
      </c>
      <c r="B27" s="61" t="s">
        <v>41</v>
      </c>
      <c r="C27" s="62" t="s">
        <v>673</v>
      </c>
      <c r="D27" s="20"/>
      <c r="E27" s="16" t="str">
        <f t="shared" si="5"/>
        <v>/</v>
      </c>
      <c r="F27" s="16" t="str">
        <f t="shared" si="6"/>
        <v/>
      </c>
      <c r="G27" s="16" t="str">
        <f t="shared" si="7"/>
        <v/>
      </c>
      <c r="H27" s="16" t="str">
        <f t="shared" si="8"/>
        <v/>
      </c>
      <c r="I27" s="16" t="str">
        <f t="shared" si="9"/>
        <v>ไม่ผ่าน</v>
      </c>
    </row>
    <row r="28" spans="1:9" ht="18.75" x14ac:dyDescent="0.3">
      <c r="A28" s="19">
        <v>21</v>
      </c>
      <c r="B28" s="61" t="s">
        <v>674</v>
      </c>
      <c r="C28" s="62" t="s">
        <v>675</v>
      </c>
      <c r="D28" s="20"/>
      <c r="E28" s="16" t="str">
        <f t="shared" si="5"/>
        <v>/</v>
      </c>
      <c r="F28" s="16" t="str">
        <f t="shared" si="6"/>
        <v/>
      </c>
      <c r="G28" s="16" t="str">
        <f t="shared" si="7"/>
        <v/>
      </c>
      <c r="H28" s="16" t="str">
        <f t="shared" si="8"/>
        <v/>
      </c>
      <c r="I28" s="16" t="str">
        <f t="shared" si="9"/>
        <v>ไม่ผ่าน</v>
      </c>
    </row>
    <row r="29" spans="1:9" s="1" customFormat="1" ht="18.75" x14ac:dyDescent="0.3">
      <c r="A29" s="19">
        <v>22</v>
      </c>
      <c r="B29" s="61" t="s">
        <v>676</v>
      </c>
      <c r="C29" s="62" t="s">
        <v>677</v>
      </c>
      <c r="D29" s="20"/>
      <c r="E29" s="16" t="str">
        <f t="shared" si="5"/>
        <v>/</v>
      </c>
      <c r="F29" s="16" t="str">
        <f t="shared" si="6"/>
        <v/>
      </c>
      <c r="G29" s="16" t="str">
        <f t="shared" si="7"/>
        <v/>
      </c>
      <c r="H29" s="16" t="str">
        <f t="shared" si="8"/>
        <v/>
      </c>
      <c r="I29" s="16" t="str">
        <f t="shared" si="9"/>
        <v>ไม่ผ่าน</v>
      </c>
    </row>
    <row r="30" spans="1:9" s="1" customFormat="1" ht="18.75" x14ac:dyDescent="0.3">
      <c r="A30" s="19">
        <v>23</v>
      </c>
      <c r="B30" s="61" t="s">
        <v>213</v>
      </c>
      <c r="C30" s="62" t="s">
        <v>300</v>
      </c>
      <c r="D30" s="20"/>
      <c r="E30" s="16" t="str">
        <f t="shared" si="5"/>
        <v>/</v>
      </c>
      <c r="F30" s="16" t="str">
        <f t="shared" si="6"/>
        <v/>
      </c>
      <c r="G30" s="16" t="str">
        <f t="shared" si="7"/>
        <v/>
      </c>
      <c r="H30" s="16" t="str">
        <f t="shared" si="8"/>
        <v/>
      </c>
      <c r="I30" s="16" t="str">
        <f t="shared" si="9"/>
        <v>ไม่ผ่าน</v>
      </c>
    </row>
    <row r="31" spans="1:9" s="1" customFormat="1" ht="18.75" x14ac:dyDescent="0.3">
      <c r="A31" s="19">
        <v>24</v>
      </c>
      <c r="B31" s="61" t="s">
        <v>678</v>
      </c>
      <c r="C31" s="62" t="s">
        <v>679</v>
      </c>
      <c r="D31" s="20"/>
      <c r="E31" s="16" t="str">
        <f t="shared" si="5"/>
        <v>/</v>
      </c>
      <c r="F31" s="16" t="str">
        <f t="shared" si="6"/>
        <v/>
      </c>
      <c r="G31" s="16" t="str">
        <f t="shared" si="7"/>
        <v/>
      </c>
      <c r="H31" s="16" t="str">
        <f t="shared" si="8"/>
        <v/>
      </c>
      <c r="I31" s="16" t="str">
        <f t="shared" si="9"/>
        <v>ไม่ผ่าน</v>
      </c>
    </row>
    <row r="32" spans="1:9" s="1" customFormat="1" ht="18.75" x14ac:dyDescent="0.3">
      <c r="A32" s="19">
        <v>25</v>
      </c>
      <c r="B32" s="61" t="s">
        <v>680</v>
      </c>
      <c r="C32" s="62" t="s">
        <v>681</v>
      </c>
      <c r="D32" s="20"/>
      <c r="E32" s="16" t="str">
        <f t="shared" si="5"/>
        <v>/</v>
      </c>
      <c r="F32" s="16" t="str">
        <f t="shared" si="6"/>
        <v/>
      </c>
      <c r="G32" s="16" t="str">
        <f t="shared" si="7"/>
        <v/>
      </c>
      <c r="H32" s="16" t="str">
        <f t="shared" si="8"/>
        <v/>
      </c>
      <c r="I32" s="16" t="str">
        <f t="shared" si="9"/>
        <v>ไม่ผ่าน</v>
      </c>
    </row>
    <row r="33" spans="1:9" s="1" customFormat="1" ht="18.75" x14ac:dyDescent="0.3">
      <c r="A33" s="19">
        <v>26</v>
      </c>
      <c r="B33" s="61" t="s">
        <v>682</v>
      </c>
      <c r="C33" s="62" t="s">
        <v>683</v>
      </c>
      <c r="D33" s="20"/>
      <c r="E33" s="16" t="str">
        <f t="shared" si="5"/>
        <v>/</v>
      </c>
      <c r="F33" s="16" t="str">
        <f t="shared" si="6"/>
        <v/>
      </c>
      <c r="G33" s="16" t="str">
        <f t="shared" si="7"/>
        <v/>
      </c>
      <c r="H33" s="16" t="str">
        <f t="shared" si="8"/>
        <v/>
      </c>
      <c r="I33" s="16" t="str">
        <f t="shared" si="9"/>
        <v>ไม่ผ่าน</v>
      </c>
    </row>
    <row r="34" spans="1:9" s="1" customFormat="1" ht="18.75" x14ac:dyDescent="0.3">
      <c r="A34" s="19">
        <v>27</v>
      </c>
      <c r="B34" s="61" t="s">
        <v>684</v>
      </c>
      <c r="C34" s="62" t="s">
        <v>685</v>
      </c>
      <c r="D34" s="20"/>
      <c r="E34" s="16" t="str">
        <f t="shared" si="5"/>
        <v>/</v>
      </c>
      <c r="F34" s="16" t="str">
        <f t="shared" si="6"/>
        <v/>
      </c>
      <c r="G34" s="16" t="str">
        <f t="shared" si="7"/>
        <v/>
      </c>
      <c r="H34" s="16" t="str">
        <f t="shared" si="8"/>
        <v/>
      </c>
      <c r="I34" s="16" t="str">
        <f t="shared" si="9"/>
        <v>ไม่ผ่าน</v>
      </c>
    </row>
    <row r="35" spans="1:9" s="1" customFormat="1" ht="18.75" x14ac:dyDescent="0.3">
      <c r="A35" s="19">
        <v>28</v>
      </c>
      <c r="B35" s="61" t="s">
        <v>686</v>
      </c>
      <c r="C35" s="62" t="s">
        <v>687</v>
      </c>
      <c r="D35" s="20"/>
      <c r="E35" s="16" t="str">
        <f t="shared" si="5"/>
        <v>/</v>
      </c>
      <c r="F35" s="16" t="str">
        <f t="shared" si="6"/>
        <v/>
      </c>
      <c r="G35" s="16" t="str">
        <f t="shared" si="7"/>
        <v/>
      </c>
      <c r="H35" s="16" t="str">
        <f t="shared" si="8"/>
        <v/>
      </c>
      <c r="I35" s="16" t="str">
        <f t="shared" si="9"/>
        <v>ไม่ผ่าน</v>
      </c>
    </row>
    <row r="36" spans="1:9" ht="18.75" x14ac:dyDescent="0.2">
      <c r="A36" s="35"/>
      <c r="B36" s="36"/>
      <c r="C36" s="36"/>
      <c r="D36" s="37"/>
      <c r="E36" s="37"/>
      <c r="F36" s="37"/>
      <c r="G36" s="32" t="s">
        <v>10</v>
      </c>
      <c r="H36" s="33"/>
      <c r="I36" s="4">
        <f>COUNTIF(I8:I35,"ผ่าน")</f>
        <v>0</v>
      </c>
    </row>
    <row r="37" spans="1:9" ht="18.75" x14ac:dyDescent="0.2">
      <c r="A37" s="38"/>
      <c r="B37" s="36"/>
      <c r="C37" s="36"/>
      <c r="D37" s="36"/>
      <c r="E37" s="36"/>
      <c r="F37" s="36"/>
      <c r="G37" s="32" t="s">
        <v>14</v>
      </c>
      <c r="H37" s="33"/>
      <c r="I37" s="4">
        <f>COUNTIF(I8:I35,"ไม่ผ่าน")</f>
        <v>28</v>
      </c>
    </row>
    <row r="38" spans="1:9" ht="18.75" x14ac:dyDescent="0.3">
      <c r="A38" s="6" t="s">
        <v>15</v>
      </c>
      <c r="B38" s="5"/>
      <c r="C38" s="5"/>
      <c r="D38" s="7"/>
      <c r="E38" s="5"/>
      <c r="F38" s="5"/>
      <c r="G38" s="14"/>
      <c r="H38" s="14"/>
      <c r="I38" s="14"/>
    </row>
    <row r="39" spans="1:9" ht="18.75" x14ac:dyDescent="0.3">
      <c r="A39" s="5"/>
      <c r="B39" s="5"/>
      <c r="C39" s="2"/>
      <c r="D39" s="10"/>
      <c r="E39" s="11" t="s">
        <v>16</v>
      </c>
      <c r="F39" s="10"/>
      <c r="G39" s="2"/>
      <c r="H39" s="2"/>
      <c r="I39" s="14"/>
    </row>
    <row r="40" spans="1:9" ht="18.75" x14ac:dyDescent="0.3">
      <c r="A40" s="5"/>
      <c r="B40" s="5"/>
      <c r="C40" s="2"/>
      <c r="D40" s="10"/>
      <c r="E40" s="11" t="s">
        <v>17</v>
      </c>
      <c r="F40" s="10"/>
      <c r="G40" s="2"/>
      <c r="H40" s="2"/>
      <c r="I40" s="14"/>
    </row>
    <row r="41" spans="1:9" ht="18.75" x14ac:dyDescent="0.3">
      <c r="A41" s="5"/>
      <c r="B41" s="5"/>
      <c r="C41" s="2"/>
      <c r="D41" s="10"/>
      <c r="E41" s="11" t="s">
        <v>18</v>
      </c>
      <c r="F41" s="10"/>
      <c r="G41" s="2"/>
      <c r="H41" s="2"/>
      <c r="I41" s="14"/>
    </row>
    <row r="42" spans="1:9" ht="18.75" x14ac:dyDescent="0.3">
      <c r="A42" s="56" t="s">
        <v>19</v>
      </c>
      <c r="B42" s="56"/>
      <c r="C42" s="56" t="s">
        <v>20</v>
      </c>
      <c r="D42" s="56"/>
      <c r="E42" s="34" t="s">
        <v>21</v>
      </c>
      <c r="F42" s="34"/>
      <c r="G42" s="34" t="s">
        <v>22</v>
      </c>
      <c r="H42" s="34"/>
      <c r="I42" s="14"/>
    </row>
    <row r="43" spans="1:9" ht="18.75" x14ac:dyDescent="0.3">
      <c r="A43" s="56"/>
      <c r="B43" s="56"/>
      <c r="C43" s="57" t="s">
        <v>23</v>
      </c>
      <c r="D43" s="57"/>
      <c r="E43" s="58" t="s">
        <v>24</v>
      </c>
      <c r="F43" s="58"/>
      <c r="G43" s="58">
        <f>COUNTIF(H8:H35,"/")</f>
        <v>0</v>
      </c>
      <c r="H43" s="58"/>
      <c r="I43" s="14"/>
    </row>
    <row r="44" spans="1:9" ht="18.75" x14ac:dyDescent="0.3">
      <c r="A44" s="56"/>
      <c r="B44" s="56"/>
      <c r="C44" s="57" t="s">
        <v>25</v>
      </c>
      <c r="D44" s="57"/>
      <c r="E44" s="58" t="s">
        <v>26</v>
      </c>
      <c r="F44" s="58"/>
      <c r="G44" s="58">
        <f>COUNTIF(G8:G35,"/")</f>
        <v>0</v>
      </c>
      <c r="H44" s="58"/>
      <c r="I44" s="14"/>
    </row>
    <row r="45" spans="1:9" ht="18.75" x14ac:dyDescent="0.3">
      <c r="A45" s="56"/>
      <c r="B45" s="56"/>
      <c r="C45" s="57" t="s">
        <v>27</v>
      </c>
      <c r="D45" s="57"/>
      <c r="E45" s="58" t="s">
        <v>10</v>
      </c>
      <c r="F45" s="58"/>
      <c r="G45" s="58">
        <f>COUNTIF(F8:F35,"/")</f>
        <v>0</v>
      </c>
      <c r="H45" s="58"/>
      <c r="I45" s="14"/>
    </row>
    <row r="46" spans="1:9" ht="18.75" x14ac:dyDescent="0.3">
      <c r="A46" s="56"/>
      <c r="B46" s="56"/>
      <c r="C46" s="57" t="s">
        <v>28</v>
      </c>
      <c r="D46" s="57"/>
      <c r="E46" s="58" t="s">
        <v>14</v>
      </c>
      <c r="F46" s="58"/>
      <c r="G46" s="58">
        <f>COUNTIF(E8:E35,"/")</f>
        <v>28</v>
      </c>
      <c r="H46" s="58"/>
      <c r="I46" s="14"/>
    </row>
  </sheetData>
  <mergeCells count="30">
    <mergeCell ref="C45:D45"/>
    <mergeCell ref="E45:F45"/>
    <mergeCell ref="G45:H45"/>
    <mergeCell ref="A36:F37"/>
    <mergeCell ref="G36:H36"/>
    <mergeCell ref="G37:H37"/>
    <mergeCell ref="A42:B46"/>
    <mergeCell ref="C42:D42"/>
    <mergeCell ref="E42:F42"/>
    <mergeCell ref="G42:H42"/>
    <mergeCell ref="C43:D43"/>
    <mergeCell ref="E43:F43"/>
    <mergeCell ref="C46:D46"/>
    <mergeCell ref="E46:F46"/>
    <mergeCell ref="G46:H46"/>
    <mergeCell ref="G43:H43"/>
    <mergeCell ref="C44:D44"/>
    <mergeCell ref="E44:F44"/>
    <mergeCell ref="G44:H44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43" workbookViewId="0">
      <selection activeCell="B8" sqref="B8:C51"/>
    </sheetView>
  </sheetViews>
  <sheetFormatPr defaultRowHeight="14.25" x14ac:dyDescent="0.2"/>
  <cols>
    <col min="1" max="1" width="6" customWidth="1"/>
    <col min="2" max="2" width="11.375" customWidth="1"/>
    <col min="4" max="4" width="9" style="22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693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53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54"/>
      <c r="E6" s="53" t="s">
        <v>9</v>
      </c>
      <c r="F6" s="50" t="s">
        <v>10</v>
      </c>
      <c r="G6" s="51"/>
      <c r="H6" s="52"/>
      <c r="I6" s="54"/>
    </row>
    <row r="7" spans="1:9" ht="87" customHeight="1" x14ac:dyDescent="0.2">
      <c r="A7" s="42"/>
      <c r="B7" s="59"/>
      <c r="C7" s="60"/>
      <c r="D7" s="55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116" t="s">
        <v>166</v>
      </c>
      <c r="C8" s="117" t="s">
        <v>167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14" t="s">
        <v>168</v>
      </c>
      <c r="C9" s="115" t="s">
        <v>169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9" ht="18.75" x14ac:dyDescent="0.3">
      <c r="A10" s="19">
        <v>3</v>
      </c>
      <c r="B10" s="116" t="s">
        <v>170</v>
      </c>
      <c r="C10" s="117" t="s">
        <v>171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116" t="s">
        <v>172</v>
      </c>
      <c r="C11" s="117" t="s">
        <v>173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114" t="s">
        <v>174</v>
      </c>
      <c r="C12" s="115" t="s">
        <v>76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116" t="s">
        <v>34</v>
      </c>
      <c r="C13" s="117" t="s">
        <v>175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116" t="s">
        <v>176</v>
      </c>
      <c r="C14" s="117" t="s">
        <v>177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114" t="s">
        <v>178</v>
      </c>
      <c r="C15" s="115" t="s">
        <v>179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114" t="s">
        <v>180</v>
      </c>
      <c r="C16" s="115" t="s">
        <v>181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14" t="s">
        <v>182</v>
      </c>
      <c r="C17" s="115" t="s">
        <v>183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14" t="s">
        <v>184</v>
      </c>
      <c r="C18" s="115" t="s">
        <v>185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16" t="s">
        <v>186</v>
      </c>
      <c r="C19" s="117" t="s">
        <v>187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14" t="s">
        <v>188</v>
      </c>
      <c r="C20" s="115" t="s">
        <v>189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16" t="s">
        <v>190</v>
      </c>
      <c r="C21" s="117" t="s">
        <v>191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16" t="s">
        <v>192</v>
      </c>
      <c r="C22" s="117" t="s">
        <v>193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16" t="s">
        <v>194</v>
      </c>
      <c r="C23" s="117" t="s">
        <v>195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14" t="s">
        <v>196</v>
      </c>
      <c r="C24" s="115" t="s">
        <v>197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16" t="s">
        <v>198</v>
      </c>
      <c r="C25" s="117" t="s">
        <v>199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16" t="s">
        <v>85</v>
      </c>
      <c r="C26" s="117" t="s">
        <v>200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16" t="s">
        <v>201</v>
      </c>
      <c r="C27" s="117" t="s">
        <v>202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14" t="s">
        <v>203</v>
      </c>
      <c r="C28" s="115" t="s">
        <v>204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14" t="s">
        <v>62</v>
      </c>
      <c r="C29" s="115" t="s">
        <v>205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14" t="s">
        <v>37</v>
      </c>
      <c r="C30" s="115" t="s">
        <v>206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14" t="s">
        <v>207</v>
      </c>
      <c r="C31" s="115" t="s">
        <v>208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14" t="s">
        <v>73</v>
      </c>
      <c r="C32" s="115" t="s">
        <v>209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16" t="s">
        <v>210</v>
      </c>
      <c r="C33" s="117" t="s">
        <v>211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16" t="s">
        <v>212</v>
      </c>
      <c r="C34" s="117" t="s">
        <v>61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16" t="s">
        <v>213</v>
      </c>
      <c r="C35" s="117" t="s">
        <v>214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14" t="s">
        <v>215</v>
      </c>
      <c r="C36" s="115" t="s">
        <v>216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16" t="s">
        <v>217</v>
      </c>
      <c r="C37" s="117" t="s">
        <v>218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16" t="s">
        <v>219</v>
      </c>
      <c r="C38" s="117" t="s">
        <v>220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18" t="s">
        <v>31</v>
      </c>
      <c r="C39" s="119" t="s">
        <v>221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16" t="s">
        <v>151</v>
      </c>
      <c r="C40" s="117" t="s">
        <v>222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16" t="s">
        <v>714</v>
      </c>
      <c r="C41" s="117" t="s">
        <v>223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16" t="s">
        <v>224</v>
      </c>
      <c r="C42" s="117" t="s">
        <v>225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14" t="s">
        <v>59</v>
      </c>
      <c r="C43" s="115" t="s">
        <v>226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14" t="s">
        <v>227</v>
      </c>
      <c r="C44" s="115" t="s">
        <v>228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16" t="s">
        <v>229</v>
      </c>
      <c r="C45" s="117" t="s">
        <v>230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14" t="s">
        <v>231</v>
      </c>
      <c r="C46" s="115" t="s">
        <v>232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16" t="s">
        <v>233</v>
      </c>
      <c r="C47" s="117" t="s">
        <v>234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16" t="s">
        <v>235</v>
      </c>
      <c r="C48" s="117" t="s">
        <v>236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9">
        <v>42</v>
      </c>
      <c r="B49" s="116" t="s">
        <v>237</v>
      </c>
      <c r="C49" s="117" t="s">
        <v>238</v>
      </c>
      <c r="D49" s="18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9">
        <v>43</v>
      </c>
      <c r="B50" s="116" t="s">
        <v>239</v>
      </c>
      <c r="C50" s="117" t="s">
        <v>240</v>
      </c>
      <c r="D50" s="18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9">
        <v>44</v>
      </c>
      <c r="B51" s="114" t="s">
        <v>241</v>
      </c>
      <c r="C51" s="115" t="s">
        <v>242</v>
      </c>
      <c r="D51" s="18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35"/>
      <c r="B52" s="37"/>
      <c r="C52" s="37"/>
      <c r="D52" s="37"/>
      <c r="E52" s="37"/>
      <c r="F52" s="37"/>
      <c r="G52" s="32" t="s">
        <v>10</v>
      </c>
      <c r="H52" s="33"/>
      <c r="I52" s="4">
        <f>COUNTIF(I8:I51,"ผ่าน")</f>
        <v>0</v>
      </c>
    </row>
    <row r="53" spans="1:9" ht="18.75" x14ac:dyDescent="0.2">
      <c r="A53" s="38"/>
      <c r="B53" s="36"/>
      <c r="C53" s="36"/>
      <c r="D53" s="36"/>
      <c r="E53" s="36"/>
      <c r="F53" s="36"/>
      <c r="G53" s="32" t="s">
        <v>14</v>
      </c>
      <c r="H53" s="33"/>
      <c r="I53" s="4">
        <f>COUNTIF(I8:I51,"ไม่ผ่าน")</f>
        <v>44</v>
      </c>
    </row>
    <row r="54" spans="1:9" ht="18.75" x14ac:dyDescent="0.3">
      <c r="A54" s="6" t="s">
        <v>15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21"/>
      <c r="E55" s="11" t="s">
        <v>16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21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21"/>
      <c r="E57" s="11" t="s">
        <v>18</v>
      </c>
      <c r="F57" s="10"/>
      <c r="G57" s="2"/>
      <c r="H57" s="2"/>
      <c r="I57" s="14"/>
    </row>
    <row r="58" spans="1:9" ht="18.75" x14ac:dyDescent="0.3">
      <c r="A58" s="56" t="s">
        <v>19</v>
      </c>
      <c r="B58" s="56"/>
      <c r="C58" s="56" t="s">
        <v>20</v>
      </c>
      <c r="D58" s="56"/>
      <c r="E58" s="34" t="s">
        <v>21</v>
      </c>
      <c r="F58" s="34"/>
      <c r="G58" s="34" t="s">
        <v>22</v>
      </c>
      <c r="H58" s="34"/>
      <c r="I58" s="14"/>
    </row>
    <row r="59" spans="1:9" ht="18.75" x14ac:dyDescent="0.3">
      <c r="A59" s="56"/>
      <c r="B59" s="56"/>
      <c r="C59" s="57" t="s">
        <v>23</v>
      </c>
      <c r="D59" s="57"/>
      <c r="E59" s="58" t="s">
        <v>24</v>
      </c>
      <c r="F59" s="58"/>
      <c r="G59" s="58">
        <f>COUNTIF(H8:H51,"/")</f>
        <v>0</v>
      </c>
      <c r="H59" s="58"/>
      <c r="I59" s="14"/>
    </row>
    <row r="60" spans="1:9" ht="18.75" x14ac:dyDescent="0.3">
      <c r="A60" s="56"/>
      <c r="B60" s="56"/>
      <c r="C60" s="57" t="s">
        <v>25</v>
      </c>
      <c r="D60" s="57"/>
      <c r="E60" s="58" t="s">
        <v>26</v>
      </c>
      <c r="F60" s="58"/>
      <c r="G60" s="58">
        <f>COUNTIF(G8:G51,"/")</f>
        <v>0</v>
      </c>
      <c r="H60" s="58"/>
      <c r="I60" s="14"/>
    </row>
    <row r="61" spans="1:9" ht="18.75" x14ac:dyDescent="0.3">
      <c r="A61" s="56"/>
      <c r="B61" s="56"/>
      <c r="C61" s="57" t="s">
        <v>27</v>
      </c>
      <c r="D61" s="57"/>
      <c r="E61" s="58" t="s">
        <v>10</v>
      </c>
      <c r="F61" s="58"/>
      <c r="G61" s="58">
        <f>COUNTIF(F8:F51,"/")</f>
        <v>0</v>
      </c>
      <c r="H61" s="58"/>
      <c r="I61" s="14"/>
    </row>
    <row r="62" spans="1:9" ht="18.75" x14ac:dyDescent="0.3">
      <c r="A62" s="56"/>
      <c r="B62" s="56"/>
      <c r="C62" s="57" t="s">
        <v>28</v>
      </c>
      <c r="D62" s="57"/>
      <c r="E62" s="58" t="s">
        <v>14</v>
      </c>
      <c r="F62" s="58"/>
      <c r="G62" s="58">
        <f>COUNTIF(E8:E51,"/")</f>
        <v>44</v>
      </c>
      <c r="H62" s="58"/>
      <c r="I62" s="14"/>
    </row>
  </sheetData>
  <mergeCells count="30"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44" workbookViewId="0">
      <selection activeCell="B8" sqref="B8:C52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694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6.2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108" t="s">
        <v>243</v>
      </c>
      <c r="C8" s="109" t="s">
        <v>83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08" t="s">
        <v>244</v>
      </c>
      <c r="C9" s="109" t="s">
        <v>245</v>
      </c>
      <c r="D9" s="20"/>
      <c r="E9" s="16" t="str">
        <f t="shared" ref="E9:E52" si="0">IF(D9&lt;=14,"/",IF(D9&lt;=20,"",IF(D9&lt;=25,"",IF(D9&lt;=30,""))))</f>
        <v>/</v>
      </c>
      <c r="F9" s="16" t="str">
        <f t="shared" ref="F9:F52" si="1">IF(D9&lt;=14,"",IF(D9&lt;=20,"/",IF(D9&lt;=25,"",IF(D9&lt;=30,""))))</f>
        <v/>
      </c>
      <c r="G9" s="16" t="str">
        <f t="shared" ref="G9:G52" si="2">IF(D9&lt;=14,"",IF(D9&lt;=20,"",IF(D9&lt;=25,"/",IF(D9&lt;=30,""))))</f>
        <v/>
      </c>
      <c r="H9" s="16" t="str">
        <f t="shared" ref="H9:H52" si="3">IF(D9&lt;=14,"",IF(D9&lt;=20,"",IF(D9&lt;=25,"",IF(D9&lt;=30,"/"))))</f>
        <v/>
      </c>
      <c r="I9" s="16" t="str">
        <f t="shared" ref="I9:I52" si="4">IF(D9&gt;14,"ผ่าน","ไม่ผ่าน")</f>
        <v>ไม่ผ่าน</v>
      </c>
    </row>
    <row r="10" spans="1:9" ht="18.75" x14ac:dyDescent="0.3">
      <c r="A10" s="19">
        <v>3</v>
      </c>
      <c r="B10" s="108" t="s">
        <v>246</v>
      </c>
      <c r="C10" s="109" t="s">
        <v>247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106" t="s">
        <v>44</v>
      </c>
      <c r="C11" s="107" t="s">
        <v>248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108" t="s">
        <v>249</v>
      </c>
      <c r="C12" s="109" t="s">
        <v>250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106" t="s">
        <v>251</v>
      </c>
      <c r="C13" s="107" t="s">
        <v>252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108" t="s">
        <v>253</v>
      </c>
      <c r="C14" s="109" t="s">
        <v>254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106" t="s">
        <v>255</v>
      </c>
      <c r="C15" s="107" t="s">
        <v>256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106" t="s">
        <v>257</v>
      </c>
      <c r="C16" s="107" t="s">
        <v>258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10" t="s">
        <v>259</v>
      </c>
      <c r="C17" s="111" t="s">
        <v>140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08" t="s">
        <v>260</v>
      </c>
      <c r="C18" s="109" t="s">
        <v>261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08" t="s">
        <v>262</v>
      </c>
      <c r="C19" s="109" t="s">
        <v>263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08" t="s">
        <v>264</v>
      </c>
      <c r="C20" s="109" t="s">
        <v>55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08" t="s">
        <v>265</v>
      </c>
      <c r="C21" s="109" t="s">
        <v>266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08" t="s">
        <v>267</v>
      </c>
      <c r="C22" s="109" t="s">
        <v>268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06" t="s">
        <v>87</v>
      </c>
      <c r="C23" s="107" t="s">
        <v>269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08" t="s">
        <v>270</v>
      </c>
      <c r="C24" s="109" t="s">
        <v>271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06" t="s">
        <v>272</v>
      </c>
      <c r="C25" s="107" t="s">
        <v>273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08" t="s">
        <v>37</v>
      </c>
      <c r="C26" s="109" t="s">
        <v>274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12" t="s">
        <v>157</v>
      </c>
      <c r="C27" s="113" t="s">
        <v>661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08" t="s">
        <v>275</v>
      </c>
      <c r="C28" s="109" t="s">
        <v>276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06" t="s">
        <v>277</v>
      </c>
      <c r="C29" s="107" t="s">
        <v>278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08" t="s">
        <v>279</v>
      </c>
      <c r="C30" s="109" t="s">
        <v>69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06" t="s">
        <v>280</v>
      </c>
      <c r="C31" s="107" t="s">
        <v>281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08" t="s">
        <v>282</v>
      </c>
      <c r="C32" s="109" t="s">
        <v>283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06" t="s">
        <v>196</v>
      </c>
      <c r="C33" s="107" t="s">
        <v>49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06" t="s">
        <v>284</v>
      </c>
      <c r="C34" s="107" t="s">
        <v>285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08" t="s">
        <v>286</v>
      </c>
      <c r="C35" s="109" t="s">
        <v>287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06" t="s">
        <v>68</v>
      </c>
      <c r="C36" s="107" t="s">
        <v>288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06" t="s">
        <v>289</v>
      </c>
      <c r="C37" s="107" t="s">
        <v>290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06" t="s">
        <v>291</v>
      </c>
      <c r="C38" s="107" t="s">
        <v>292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08" t="s">
        <v>293</v>
      </c>
      <c r="C39" s="109" t="s">
        <v>294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06" t="s">
        <v>295</v>
      </c>
      <c r="C40" s="107" t="s">
        <v>296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06" t="s">
        <v>297</v>
      </c>
      <c r="C41" s="107" t="s">
        <v>298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06" t="s">
        <v>299</v>
      </c>
      <c r="C42" s="107" t="s">
        <v>300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06" t="s">
        <v>301</v>
      </c>
      <c r="C43" s="107" t="s">
        <v>302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08" t="s">
        <v>303</v>
      </c>
      <c r="C44" s="109" t="s">
        <v>304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08" t="s">
        <v>50</v>
      </c>
      <c r="C45" s="109" t="s">
        <v>305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08" t="s">
        <v>48</v>
      </c>
      <c r="C46" s="109" t="s">
        <v>306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06" t="s">
        <v>307</v>
      </c>
      <c r="C47" s="107" t="s">
        <v>308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08" t="s">
        <v>64</v>
      </c>
      <c r="C48" s="109" t="s">
        <v>309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s="1" customFormat="1" ht="18.75" x14ac:dyDescent="0.3">
      <c r="A49" s="31">
        <v>42</v>
      </c>
      <c r="B49" s="108" t="s">
        <v>72</v>
      </c>
      <c r="C49" s="109" t="s">
        <v>310</v>
      </c>
      <c r="D49" s="29"/>
      <c r="E49" s="16" t="str">
        <f t="shared" ref="E49:E52" si="5">IF(D49&lt;=14,"/",IF(D49&lt;=20,"",IF(D49&lt;=25,"",IF(D49&lt;=30,""))))</f>
        <v>/</v>
      </c>
      <c r="F49" s="16" t="str">
        <f t="shared" ref="F49:F52" si="6">IF(D49&lt;=14,"",IF(D49&lt;=20,"/",IF(D49&lt;=25,"",IF(D49&lt;=30,""))))</f>
        <v/>
      </c>
      <c r="G49" s="16" t="str">
        <f t="shared" ref="G49:G52" si="7">IF(D49&lt;=14,"",IF(D49&lt;=20,"",IF(D49&lt;=25,"/",IF(D49&lt;=30,""))))</f>
        <v/>
      </c>
      <c r="H49" s="16" t="str">
        <f t="shared" ref="H49:H52" si="8">IF(D49&lt;=14,"",IF(D49&lt;=20,"",IF(D49&lt;=25,"",IF(D49&lt;=30,"/"))))</f>
        <v/>
      </c>
      <c r="I49" s="16" t="str">
        <f t="shared" ref="I49:I52" si="9">IF(D49&gt;14,"ผ่าน","ไม่ผ่าน")</f>
        <v>ไม่ผ่าน</v>
      </c>
    </row>
    <row r="50" spans="1:9" ht="18.75" x14ac:dyDescent="0.3">
      <c r="A50" s="31">
        <v>43</v>
      </c>
      <c r="B50" s="106" t="s">
        <v>311</v>
      </c>
      <c r="C50" s="107" t="s">
        <v>312</v>
      </c>
      <c r="D50" s="29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31">
        <v>44</v>
      </c>
      <c r="B51" s="108" t="s">
        <v>313</v>
      </c>
      <c r="C51" s="109" t="s">
        <v>314</v>
      </c>
      <c r="D51" s="29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3">
      <c r="A52" s="31">
        <v>45</v>
      </c>
      <c r="B52" s="108" t="s">
        <v>315</v>
      </c>
      <c r="C52" s="109" t="s">
        <v>316</v>
      </c>
      <c r="D52" s="29"/>
      <c r="E52" s="16" t="str">
        <f t="shared" si="5"/>
        <v>/</v>
      </c>
      <c r="F52" s="16" t="str">
        <f t="shared" si="6"/>
        <v/>
      </c>
      <c r="G52" s="16" t="str">
        <f t="shared" si="7"/>
        <v/>
      </c>
      <c r="H52" s="16" t="str">
        <f t="shared" si="8"/>
        <v/>
      </c>
      <c r="I52" s="16" t="str">
        <f t="shared" si="9"/>
        <v>ไม่ผ่าน</v>
      </c>
    </row>
    <row r="53" spans="1:9" ht="18.75" x14ac:dyDescent="0.2">
      <c r="A53" s="35"/>
      <c r="B53" s="37"/>
      <c r="C53" s="37"/>
      <c r="D53" s="37"/>
      <c r="E53" s="37"/>
      <c r="F53" s="37"/>
      <c r="G53" s="32" t="s">
        <v>10</v>
      </c>
      <c r="H53" s="33"/>
      <c r="I53" s="4">
        <f>COUNTIF(I8:I52,"ผ่าน")</f>
        <v>0</v>
      </c>
    </row>
    <row r="54" spans="1:9" ht="18.75" x14ac:dyDescent="0.2">
      <c r="A54" s="38"/>
      <c r="B54" s="36"/>
      <c r="C54" s="36"/>
      <c r="D54" s="36"/>
      <c r="E54" s="36"/>
      <c r="F54" s="36"/>
      <c r="G54" s="32" t="s">
        <v>14</v>
      </c>
      <c r="H54" s="33"/>
      <c r="I54" s="4">
        <f>COUNTIF(I8:I52,"ไม่ผ่าน")</f>
        <v>45</v>
      </c>
    </row>
    <row r="55" spans="1:9" ht="18.75" x14ac:dyDescent="0.3">
      <c r="A55" s="6" t="s">
        <v>15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18</v>
      </c>
      <c r="F58" s="10"/>
      <c r="G58" s="2"/>
      <c r="H58" s="2"/>
      <c r="I58" s="14"/>
    </row>
    <row r="59" spans="1:9" ht="18.75" x14ac:dyDescent="0.3">
      <c r="A59" s="56" t="s">
        <v>19</v>
      </c>
      <c r="B59" s="56"/>
      <c r="C59" s="56" t="s">
        <v>20</v>
      </c>
      <c r="D59" s="56"/>
      <c r="E59" s="34" t="s">
        <v>21</v>
      </c>
      <c r="F59" s="34"/>
      <c r="G59" s="34" t="s">
        <v>22</v>
      </c>
      <c r="H59" s="34"/>
      <c r="I59" s="14"/>
    </row>
    <row r="60" spans="1:9" ht="18.75" x14ac:dyDescent="0.3">
      <c r="A60" s="56"/>
      <c r="B60" s="56"/>
      <c r="C60" s="57" t="s">
        <v>23</v>
      </c>
      <c r="D60" s="57"/>
      <c r="E60" s="58" t="s">
        <v>24</v>
      </c>
      <c r="F60" s="58"/>
      <c r="G60" s="58">
        <f>COUNTIF(H8:H52,"/")</f>
        <v>0</v>
      </c>
      <c r="H60" s="58"/>
      <c r="I60" s="14"/>
    </row>
    <row r="61" spans="1:9" ht="18.75" x14ac:dyDescent="0.3">
      <c r="A61" s="56"/>
      <c r="B61" s="56"/>
      <c r="C61" s="57" t="s">
        <v>25</v>
      </c>
      <c r="D61" s="57"/>
      <c r="E61" s="58" t="s">
        <v>26</v>
      </c>
      <c r="F61" s="58"/>
      <c r="G61" s="58">
        <f>COUNTIF(G8:G52,"/")</f>
        <v>0</v>
      </c>
      <c r="H61" s="58"/>
      <c r="I61" s="14"/>
    </row>
    <row r="62" spans="1:9" ht="18.75" x14ac:dyDescent="0.3">
      <c r="A62" s="56"/>
      <c r="B62" s="56"/>
      <c r="C62" s="57" t="s">
        <v>27</v>
      </c>
      <c r="D62" s="57"/>
      <c r="E62" s="58" t="s">
        <v>10</v>
      </c>
      <c r="F62" s="58"/>
      <c r="G62" s="58">
        <f>COUNTIF(F8:F52,"/")</f>
        <v>0</v>
      </c>
      <c r="H62" s="58"/>
      <c r="I62" s="14"/>
    </row>
    <row r="63" spans="1:9" ht="18.75" x14ac:dyDescent="0.3">
      <c r="A63" s="56"/>
      <c r="B63" s="56"/>
      <c r="C63" s="57" t="s">
        <v>28</v>
      </c>
      <c r="D63" s="57"/>
      <c r="E63" s="58" t="s">
        <v>14</v>
      </c>
      <c r="F63" s="58"/>
      <c r="G63" s="58">
        <f>COUNTIF(E8:E52,"/")</f>
        <v>45</v>
      </c>
      <c r="H63" s="58"/>
      <c r="I63" s="14"/>
    </row>
  </sheetData>
  <mergeCells count="30">
    <mergeCell ref="C62:D62"/>
    <mergeCell ref="E62:F62"/>
    <mergeCell ref="G62:H62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38" workbookViewId="0">
      <selection activeCell="A49" sqref="A49:XFD50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695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2.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102" t="s">
        <v>317</v>
      </c>
      <c r="C8" s="103" t="s">
        <v>318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102" t="s">
        <v>51</v>
      </c>
      <c r="C9" s="103" t="s">
        <v>319</v>
      </c>
      <c r="D9" s="20"/>
      <c r="E9" s="16" t="str">
        <f t="shared" ref="E9:E48" si="0">IF(D9&lt;=14,"/",IF(D9&lt;=20,"",IF(D9&lt;=25,"",IF(D9&lt;=30,""))))</f>
        <v>/</v>
      </c>
      <c r="F9" s="16" t="str">
        <f t="shared" ref="F9:F48" si="1">IF(D9&lt;=14,"",IF(D9&lt;=20,"/",IF(D9&lt;=25,"",IF(D9&lt;=30,""))))</f>
        <v/>
      </c>
      <c r="G9" s="16" t="str">
        <f t="shared" ref="G9:G48" si="2">IF(D9&lt;=14,"",IF(D9&lt;=20,"",IF(D9&lt;=25,"/",IF(D9&lt;=30,""))))</f>
        <v/>
      </c>
      <c r="H9" s="16" t="str">
        <f t="shared" ref="H9:H48" si="3">IF(D9&lt;=14,"",IF(D9&lt;=20,"",IF(D9&lt;=25,"",IF(D9&lt;=30,"/"))))</f>
        <v/>
      </c>
      <c r="I9" s="16" t="str">
        <f t="shared" ref="I9:I48" si="4">IF(D9&gt;14,"ผ่าน","ไม่ผ่าน")</f>
        <v>ไม่ผ่าน</v>
      </c>
    </row>
    <row r="10" spans="1:9" ht="18.75" x14ac:dyDescent="0.3">
      <c r="A10" s="19">
        <v>3</v>
      </c>
      <c r="B10" s="100" t="s">
        <v>51</v>
      </c>
      <c r="C10" s="101" t="s">
        <v>320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102" t="s">
        <v>321</v>
      </c>
      <c r="C11" s="103" t="s">
        <v>322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100" t="s">
        <v>324</v>
      </c>
      <c r="C12" s="101" t="s">
        <v>325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100" t="s">
        <v>688</v>
      </c>
      <c r="C13" s="101" t="s">
        <v>689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100" t="s">
        <v>710</v>
      </c>
      <c r="C14" s="101" t="s">
        <v>711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102" t="s">
        <v>326</v>
      </c>
      <c r="C15" s="103" t="s">
        <v>90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102" t="s">
        <v>327</v>
      </c>
      <c r="C16" s="103" t="s">
        <v>206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100" t="s">
        <v>328</v>
      </c>
      <c r="C17" s="101" t="s">
        <v>329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102" t="s">
        <v>330</v>
      </c>
      <c r="C18" s="103" t="s">
        <v>331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100" t="s">
        <v>332</v>
      </c>
      <c r="C19" s="101" t="s">
        <v>333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102" t="s">
        <v>334</v>
      </c>
      <c r="C20" s="103" t="s">
        <v>335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100" t="s">
        <v>336</v>
      </c>
      <c r="C21" s="101" t="s">
        <v>337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104" t="s">
        <v>336</v>
      </c>
      <c r="C22" s="105" t="s">
        <v>318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102" t="s">
        <v>338</v>
      </c>
      <c r="C23" s="103" t="s">
        <v>339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102" t="s">
        <v>340</v>
      </c>
      <c r="C24" s="103" t="s">
        <v>341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100" t="s">
        <v>342</v>
      </c>
      <c r="C25" s="101" t="s">
        <v>343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102" t="s">
        <v>344</v>
      </c>
      <c r="C26" s="103" t="s">
        <v>345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102" t="s">
        <v>346</v>
      </c>
      <c r="C27" s="103" t="s">
        <v>347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102" t="s">
        <v>348</v>
      </c>
      <c r="C28" s="103" t="s">
        <v>349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100" t="s">
        <v>350</v>
      </c>
      <c r="C29" s="101" t="s">
        <v>81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102" t="s">
        <v>67</v>
      </c>
      <c r="C30" s="103" t="s">
        <v>351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100" t="s">
        <v>352</v>
      </c>
      <c r="C31" s="101" t="s">
        <v>353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100" t="s">
        <v>354</v>
      </c>
      <c r="C32" s="101" t="s">
        <v>355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100" t="s">
        <v>356</v>
      </c>
      <c r="C33" s="101" t="s">
        <v>357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102" t="s">
        <v>56</v>
      </c>
      <c r="C34" s="103" t="s">
        <v>52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102" t="s">
        <v>358</v>
      </c>
      <c r="C35" s="103" t="s">
        <v>359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100" t="s">
        <v>360</v>
      </c>
      <c r="C36" s="101" t="s">
        <v>361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102" t="s">
        <v>362</v>
      </c>
      <c r="C37" s="103" t="s">
        <v>363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102" t="s">
        <v>364</v>
      </c>
      <c r="C38" s="103" t="s">
        <v>365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100" t="s">
        <v>366</v>
      </c>
      <c r="C39" s="101" t="s">
        <v>367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102" t="s">
        <v>328</v>
      </c>
      <c r="C40" s="103" t="s">
        <v>368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102" t="s">
        <v>369</v>
      </c>
      <c r="C41" s="103" t="s">
        <v>370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102" t="s">
        <v>371</v>
      </c>
      <c r="C42" s="103" t="s">
        <v>372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102" t="s">
        <v>373</v>
      </c>
      <c r="C43" s="103" t="s">
        <v>88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102" t="s">
        <v>374</v>
      </c>
      <c r="C44" s="103" t="s">
        <v>375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9">
        <v>38</v>
      </c>
      <c r="B45" s="100" t="s">
        <v>376</v>
      </c>
      <c r="C45" s="101" t="s">
        <v>377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9">
        <v>39</v>
      </c>
      <c r="B46" s="102" t="s">
        <v>378</v>
      </c>
      <c r="C46" s="103" t="s">
        <v>379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9">
        <v>40</v>
      </c>
      <c r="B47" s="100" t="s">
        <v>380</v>
      </c>
      <c r="C47" s="101" t="s">
        <v>381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9">
        <v>41</v>
      </c>
      <c r="B48" s="102" t="s">
        <v>712</v>
      </c>
      <c r="C48" s="103" t="s">
        <v>713</v>
      </c>
      <c r="D48" s="18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2">
      <c r="A49" s="35"/>
      <c r="B49" s="37"/>
      <c r="C49" s="37"/>
      <c r="D49" s="37"/>
      <c r="E49" s="37"/>
      <c r="F49" s="37"/>
      <c r="G49" s="32" t="s">
        <v>10</v>
      </c>
      <c r="H49" s="33"/>
      <c r="I49" s="4">
        <f>COUNTIF(I8:I48,"ผ่าน")</f>
        <v>0</v>
      </c>
    </row>
    <row r="50" spans="1:9" ht="18.75" x14ac:dyDescent="0.2">
      <c r="A50" s="38"/>
      <c r="B50" s="36"/>
      <c r="C50" s="36"/>
      <c r="D50" s="36"/>
      <c r="E50" s="36"/>
      <c r="F50" s="36"/>
      <c r="G50" s="32" t="s">
        <v>14</v>
      </c>
      <c r="H50" s="33"/>
      <c r="I50" s="4">
        <f>COUNTIF(I8:I48,"ไม่ผ่าน")</f>
        <v>41</v>
      </c>
    </row>
    <row r="51" spans="1:9" ht="18.75" x14ac:dyDescent="0.3">
      <c r="A51" s="6" t="s">
        <v>15</v>
      </c>
      <c r="B51" s="5"/>
      <c r="C51" s="5"/>
      <c r="D51" s="7"/>
      <c r="E51" s="5"/>
      <c r="F51" s="5"/>
      <c r="G51" s="14"/>
      <c r="H51" s="14"/>
      <c r="I51" s="14"/>
    </row>
    <row r="52" spans="1:9" ht="18.75" x14ac:dyDescent="0.3">
      <c r="A52" s="5"/>
      <c r="B52" s="5"/>
      <c r="C52" s="2"/>
      <c r="D52" s="10"/>
      <c r="E52" s="11" t="s">
        <v>16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17</v>
      </c>
      <c r="F53" s="10"/>
      <c r="G53" s="2"/>
      <c r="H53" s="2"/>
      <c r="I53" s="14"/>
    </row>
    <row r="54" spans="1:9" ht="18.75" x14ac:dyDescent="0.3">
      <c r="A54" s="5"/>
      <c r="B54" s="5"/>
      <c r="C54" s="2"/>
      <c r="D54" s="10"/>
      <c r="E54" s="11" t="s">
        <v>18</v>
      </c>
      <c r="F54" s="10"/>
      <c r="G54" s="2"/>
      <c r="H54" s="2"/>
      <c r="I54" s="14"/>
    </row>
    <row r="55" spans="1:9" ht="18.75" x14ac:dyDescent="0.3">
      <c r="A55" s="56" t="s">
        <v>19</v>
      </c>
      <c r="B55" s="56"/>
      <c r="C55" s="56" t="s">
        <v>20</v>
      </c>
      <c r="D55" s="56"/>
      <c r="E55" s="34" t="s">
        <v>21</v>
      </c>
      <c r="F55" s="34"/>
      <c r="G55" s="34" t="s">
        <v>22</v>
      </c>
      <c r="H55" s="34"/>
      <c r="I55" s="14"/>
    </row>
    <row r="56" spans="1:9" ht="18.75" x14ac:dyDescent="0.3">
      <c r="A56" s="56"/>
      <c r="B56" s="56"/>
      <c r="C56" s="57" t="s">
        <v>23</v>
      </c>
      <c r="D56" s="57"/>
      <c r="E56" s="58" t="s">
        <v>24</v>
      </c>
      <c r="F56" s="58"/>
      <c r="G56" s="58">
        <f>COUNTIF(H8:H48,"/")</f>
        <v>0</v>
      </c>
      <c r="H56" s="58"/>
      <c r="I56" s="14"/>
    </row>
    <row r="57" spans="1:9" ht="18.75" x14ac:dyDescent="0.3">
      <c r="A57" s="56"/>
      <c r="B57" s="56"/>
      <c r="C57" s="57" t="s">
        <v>25</v>
      </c>
      <c r="D57" s="57"/>
      <c r="E57" s="58" t="s">
        <v>26</v>
      </c>
      <c r="F57" s="58"/>
      <c r="G57" s="58">
        <f>COUNTIF(G8:G48,"/")</f>
        <v>0</v>
      </c>
      <c r="H57" s="58"/>
      <c r="I57" s="14"/>
    </row>
    <row r="58" spans="1:9" ht="18.75" x14ac:dyDescent="0.3">
      <c r="A58" s="56"/>
      <c r="B58" s="56"/>
      <c r="C58" s="57" t="s">
        <v>27</v>
      </c>
      <c r="D58" s="57"/>
      <c r="E58" s="58" t="s">
        <v>10</v>
      </c>
      <c r="F58" s="58"/>
      <c r="G58" s="58">
        <f>COUNTIF(F8:F48,"/")</f>
        <v>0</v>
      </c>
      <c r="H58" s="58"/>
      <c r="I58" s="14"/>
    </row>
    <row r="59" spans="1:9" ht="18.75" x14ac:dyDescent="0.3">
      <c r="A59" s="56"/>
      <c r="B59" s="56"/>
      <c r="C59" s="57" t="s">
        <v>28</v>
      </c>
      <c r="D59" s="57"/>
      <c r="E59" s="58" t="s">
        <v>14</v>
      </c>
      <c r="F59" s="58"/>
      <c r="G59" s="58">
        <f>COUNTIF(E8:E48,"/")</f>
        <v>41</v>
      </c>
      <c r="H59" s="58"/>
      <c r="I59" s="14"/>
    </row>
  </sheetData>
  <mergeCells count="30">
    <mergeCell ref="C58:D58"/>
    <mergeCell ref="E58:F58"/>
    <mergeCell ref="G58:H58"/>
    <mergeCell ref="A49:F50"/>
    <mergeCell ref="G49:H49"/>
    <mergeCell ref="G50:H50"/>
    <mergeCell ref="A55:B59"/>
    <mergeCell ref="C55:D55"/>
    <mergeCell ref="E55:F55"/>
    <mergeCell ref="G55:H55"/>
    <mergeCell ref="C56:D56"/>
    <mergeCell ref="E56:F56"/>
    <mergeCell ref="C59:D59"/>
    <mergeCell ref="E59:F59"/>
    <mergeCell ref="G59:H59"/>
    <mergeCell ref="G56:H56"/>
    <mergeCell ref="C57:D57"/>
    <mergeCell ref="E57:F57"/>
    <mergeCell ref="G57:H5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62" zoomScaleNormal="62" workbookViewId="0">
      <selection activeCell="B8" sqref="B8:C13"/>
    </sheetView>
  </sheetViews>
  <sheetFormatPr defaultRowHeight="14.25" x14ac:dyDescent="0.2"/>
  <cols>
    <col min="2" max="2" width="15.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696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4" customHeight="1" x14ac:dyDescent="0.2">
      <c r="A7" s="42"/>
      <c r="B7" s="59"/>
      <c r="C7" s="60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5">
        <v>1</v>
      </c>
      <c r="B8" s="97" t="s">
        <v>382</v>
      </c>
      <c r="C8" s="98" t="s">
        <v>383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5">
        <v>2</v>
      </c>
      <c r="B9" s="97" t="s">
        <v>453</v>
      </c>
      <c r="C9" s="98" t="s">
        <v>709</v>
      </c>
      <c r="D9" s="20"/>
      <c r="E9" s="16" t="str">
        <f t="shared" ref="E9:E13" si="0">IF(D9&lt;=14,"/",IF(D9&lt;=20,"",IF(D9&lt;=25,"",IF(D9&lt;=30,""))))</f>
        <v>/</v>
      </c>
      <c r="F9" s="16" t="str">
        <f t="shared" ref="F9:F13" si="1">IF(D9&lt;=14,"",IF(D9&lt;=20,"/",IF(D9&lt;=25,"",IF(D9&lt;=30,""))))</f>
        <v/>
      </c>
      <c r="G9" s="16" t="str">
        <f t="shared" ref="G9:G13" si="2">IF(D9&lt;=14,"",IF(D9&lt;=20,"",IF(D9&lt;=25,"/",IF(D9&lt;=30,""))))</f>
        <v/>
      </c>
      <c r="H9" s="16" t="str">
        <f t="shared" ref="H9:H13" si="3">IF(D9&lt;=14,"",IF(D9&lt;=20,"",IF(D9&lt;=25,"",IF(D9&lt;=30,"/"))))</f>
        <v/>
      </c>
      <c r="I9" s="16" t="str">
        <f t="shared" ref="I9:I13" si="4">IF(D9&gt;14,"ผ่าน","ไม่ผ่าน")</f>
        <v>ไม่ผ่าน</v>
      </c>
    </row>
    <row r="10" spans="1:9" ht="18.75" x14ac:dyDescent="0.3">
      <c r="A10" s="15">
        <v>3</v>
      </c>
      <c r="B10" s="95" t="s">
        <v>384</v>
      </c>
      <c r="C10" s="96" t="s">
        <v>385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s="1" customFormat="1" ht="18.75" x14ac:dyDescent="0.3">
      <c r="A11" s="30">
        <v>4</v>
      </c>
      <c r="B11" s="95" t="s">
        <v>443</v>
      </c>
      <c r="C11" s="99" t="s">
        <v>444</v>
      </c>
      <c r="D11" s="20"/>
      <c r="E11" s="16" t="str">
        <f t="shared" ref="E11:E13" si="5">IF(D11&lt;=14,"/",IF(D11&lt;=20,"",IF(D11&lt;=25,"",IF(D11&lt;=30,""))))</f>
        <v>/</v>
      </c>
      <c r="F11" s="16" t="str">
        <f t="shared" ref="F11:F13" si="6">IF(D11&lt;=14,"",IF(D11&lt;=20,"/",IF(D11&lt;=25,"",IF(D11&lt;=30,""))))</f>
        <v/>
      </c>
      <c r="G11" s="16" t="str">
        <f t="shared" ref="G11:G13" si="7">IF(D11&lt;=14,"",IF(D11&lt;=20,"",IF(D11&lt;=25,"/",IF(D11&lt;=30,""))))</f>
        <v/>
      </c>
      <c r="H11" s="16" t="str">
        <f t="shared" ref="H11:H13" si="8">IF(D11&lt;=14,"",IF(D11&lt;=20,"",IF(D11&lt;=25,"",IF(D11&lt;=30,"/"))))</f>
        <v/>
      </c>
      <c r="I11" s="16" t="str">
        <f t="shared" ref="I11:I13" si="9">IF(D11&gt;14,"ผ่าน","ไม่ผ่าน")</f>
        <v>ไม่ผ่าน</v>
      </c>
    </row>
    <row r="12" spans="1:9" ht="18.75" x14ac:dyDescent="0.3">
      <c r="A12" s="30">
        <v>5</v>
      </c>
      <c r="B12" s="97" t="s">
        <v>386</v>
      </c>
      <c r="C12" s="98" t="s">
        <v>387</v>
      </c>
      <c r="D12" s="20"/>
      <c r="E12" s="16" t="str">
        <f t="shared" si="5"/>
        <v>/</v>
      </c>
      <c r="F12" s="16" t="str">
        <f t="shared" si="6"/>
        <v/>
      </c>
      <c r="G12" s="16" t="str">
        <f t="shared" si="7"/>
        <v/>
      </c>
      <c r="H12" s="16" t="str">
        <f t="shared" si="8"/>
        <v/>
      </c>
      <c r="I12" s="16" t="str">
        <f t="shared" si="9"/>
        <v>ไม่ผ่าน</v>
      </c>
    </row>
    <row r="13" spans="1:9" ht="18.75" x14ac:dyDescent="0.3">
      <c r="A13" s="30">
        <v>6</v>
      </c>
      <c r="B13" s="97" t="s">
        <v>388</v>
      </c>
      <c r="C13" s="98" t="s">
        <v>389</v>
      </c>
      <c r="D13" s="20"/>
      <c r="E13" s="16" t="str">
        <f t="shared" si="5"/>
        <v>/</v>
      </c>
      <c r="F13" s="16" t="str">
        <f t="shared" si="6"/>
        <v/>
      </c>
      <c r="G13" s="16" t="str">
        <f t="shared" si="7"/>
        <v/>
      </c>
      <c r="H13" s="16" t="str">
        <f t="shared" si="8"/>
        <v/>
      </c>
      <c r="I13" s="16" t="str">
        <f t="shared" si="9"/>
        <v>ไม่ผ่าน</v>
      </c>
    </row>
    <row r="14" spans="1:9" ht="18.75" x14ac:dyDescent="0.2">
      <c r="A14" s="35"/>
      <c r="B14" s="37"/>
      <c r="C14" s="37"/>
      <c r="D14" s="37"/>
      <c r="E14" s="37"/>
      <c r="F14" s="37"/>
      <c r="G14" s="32" t="s">
        <v>10</v>
      </c>
      <c r="H14" s="33"/>
      <c r="I14" s="4">
        <f>COUNTIF(I8:I13,"ผ่าน")</f>
        <v>0</v>
      </c>
    </row>
    <row r="15" spans="1:9" ht="18.75" x14ac:dyDescent="0.2">
      <c r="A15" s="38"/>
      <c r="B15" s="36"/>
      <c r="C15" s="36"/>
      <c r="D15" s="36"/>
      <c r="E15" s="36"/>
      <c r="F15" s="36"/>
      <c r="G15" s="32" t="s">
        <v>14</v>
      </c>
      <c r="H15" s="33"/>
      <c r="I15" s="4">
        <f>COUNTIF(I8:I13,"ไม่ผ่าน")</f>
        <v>6</v>
      </c>
    </row>
    <row r="16" spans="1:9" ht="18.75" x14ac:dyDescent="0.3">
      <c r="A16" s="6" t="s">
        <v>15</v>
      </c>
      <c r="B16" s="5"/>
      <c r="C16" s="5"/>
      <c r="D16" s="7"/>
      <c r="E16" s="5"/>
      <c r="F16" s="5"/>
      <c r="G16" s="14"/>
      <c r="H16" s="14"/>
      <c r="I16" s="14"/>
    </row>
    <row r="17" spans="1:9" ht="18.75" x14ac:dyDescent="0.3">
      <c r="A17" s="5"/>
      <c r="B17" s="5"/>
      <c r="C17" s="2"/>
      <c r="D17" s="10"/>
      <c r="E17" s="11" t="s">
        <v>16</v>
      </c>
      <c r="F17" s="10"/>
      <c r="G17" s="2"/>
      <c r="H17" s="2"/>
      <c r="I17" s="14"/>
    </row>
    <row r="18" spans="1:9" ht="18.75" x14ac:dyDescent="0.3">
      <c r="A18" s="5"/>
      <c r="B18" s="5"/>
      <c r="C18" s="2"/>
      <c r="D18" s="10"/>
      <c r="E18" s="11" t="s">
        <v>17</v>
      </c>
      <c r="F18" s="10"/>
      <c r="G18" s="2"/>
      <c r="H18" s="2"/>
      <c r="I18" s="14"/>
    </row>
    <row r="19" spans="1:9" ht="18.75" x14ac:dyDescent="0.3">
      <c r="A19" s="5"/>
      <c r="B19" s="5"/>
      <c r="C19" s="2"/>
      <c r="D19" s="10"/>
      <c r="E19" s="11" t="s">
        <v>18</v>
      </c>
      <c r="F19" s="10"/>
      <c r="G19" s="2"/>
      <c r="H19" s="2"/>
      <c r="I19" s="14"/>
    </row>
    <row r="20" spans="1:9" ht="18.75" x14ac:dyDescent="0.3">
      <c r="A20" s="56" t="s">
        <v>19</v>
      </c>
      <c r="B20" s="56"/>
      <c r="C20" s="56" t="s">
        <v>20</v>
      </c>
      <c r="D20" s="56"/>
      <c r="E20" s="34" t="s">
        <v>21</v>
      </c>
      <c r="F20" s="34"/>
      <c r="G20" s="34" t="s">
        <v>22</v>
      </c>
      <c r="H20" s="34"/>
      <c r="I20" s="14"/>
    </row>
    <row r="21" spans="1:9" ht="18.75" x14ac:dyDescent="0.3">
      <c r="A21" s="56"/>
      <c r="B21" s="56"/>
      <c r="C21" s="57" t="s">
        <v>23</v>
      </c>
      <c r="D21" s="57"/>
      <c r="E21" s="58" t="s">
        <v>24</v>
      </c>
      <c r="F21" s="58"/>
      <c r="G21" s="58">
        <f>COUNTIF(H8:H13,"/")</f>
        <v>0</v>
      </c>
      <c r="H21" s="58"/>
      <c r="I21" s="14"/>
    </row>
    <row r="22" spans="1:9" ht="18.75" x14ac:dyDescent="0.3">
      <c r="A22" s="56"/>
      <c r="B22" s="56"/>
      <c r="C22" s="57" t="s">
        <v>25</v>
      </c>
      <c r="D22" s="57"/>
      <c r="E22" s="58" t="s">
        <v>26</v>
      </c>
      <c r="F22" s="58"/>
      <c r="G22" s="58">
        <f>COUNTIF(G8:G13,"/")</f>
        <v>0</v>
      </c>
      <c r="H22" s="58"/>
      <c r="I22" s="14"/>
    </row>
    <row r="23" spans="1:9" ht="18.75" x14ac:dyDescent="0.3">
      <c r="A23" s="56"/>
      <c r="B23" s="56"/>
      <c r="C23" s="57" t="s">
        <v>27</v>
      </c>
      <c r="D23" s="57"/>
      <c r="E23" s="58" t="s">
        <v>10</v>
      </c>
      <c r="F23" s="58"/>
      <c r="G23" s="58">
        <f>COUNTIF(F8:F13,"/")</f>
        <v>0</v>
      </c>
      <c r="H23" s="58"/>
      <c r="I23" s="14"/>
    </row>
    <row r="24" spans="1:9" ht="18.75" x14ac:dyDescent="0.3">
      <c r="A24" s="56"/>
      <c r="B24" s="56"/>
      <c r="C24" s="57" t="s">
        <v>28</v>
      </c>
      <c r="D24" s="57"/>
      <c r="E24" s="58" t="s">
        <v>14</v>
      </c>
      <c r="F24" s="58"/>
      <c r="G24" s="58">
        <f>COUNTIF(E8:E13,"/")</f>
        <v>6</v>
      </c>
      <c r="H24" s="58"/>
      <c r="I24" s="14"/>
    </row>
  </sheetData>
  <mergeCells count="30">
    <mergeCell ref="C23:D23"/>
    <mergeCell ref="E23:F23"/>
    <mergeCell ref="G23:H23"/>
    <mergeCell ref="A14:F15"/>
    <mergeCell ref="G14:H14"/>
    <mergeCell ref="G15:H15"/>
    <mergeCell ref="A20:B24"/>
    <mergeCell ref="C20:D20"/>
    <mergeCell ref="E20:F20"/>
    <mergeCell ref="G20:H20"/>
    <mergeCell ref="C21:D21"/>
    <mergeCell ref="E21:F21"/>
    <mergeCell ref="C24:D24"/>
    <mergeCell ref="E24:F24"/>
    <mergeCell ref="G24:H24"/>
    <mergeCell ref="G21:H21"/>
    <mergeCell ref="C22:D22"/>
    <mergeCell ref="E22:F22"/>
    <mergeCell ref="G22:H2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3" workbookViewId="0">
      <selection activeCell="A45" sqref="A45:XFD50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80.2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89" t="s">
        <v>390</v>
      </c>
      <c r="C8" s="92" t="s">
        <v>391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89" t="s">
        <v>707</v>
      </c>
      <c r="C9" s="92" t="s">
        <v>392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9" ht="18.75" x14ac:dyDescent="0.3">
      <c r="A10" s="19">
        <v>3</v>
      </c>
      <c r="B10" s="91" t="s">
        <v>393</v>
      </c>
      <c r="C10" s="93" t="s">
        <v>394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87" t="s">
        <v>395</v>
      </c>
      <c r="C11" s="94" t="s">
        <v>396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89" t="s">
        <v>397</v>
      </c>
      <c r="C12" s="92" t="s">
        <v>398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89" t="s">
        <v>399</v>
      </c>
      <c r="C13" s="92" t="s">
        <v>400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87" t="s">
        <v>401</v>
      </c>
      <c r="C14" s="94" t="s">
        <v>402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89" t="s">
        <v>403</v>
      </c>
      <c r="C15" s="92" t="s">
        <v>404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89" t="s">
        <v>405</v>
      </c>
      <c r="C16" s="92" t="s">
        <v>406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89" t="s">
        <v>407</v>
      </c>
      <c r="C17" s="92" t="s">
        <v>77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87" t="s">
        <v>75</v>
      </c>
      <c r="C18" s="94" t="s">
        <v>408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89" t="s">
        <v>409</v>
      </c>
      <c r="C19" s="92" t="s">
        <v>410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87" t="s">
        <v>411</v>
      </c>
      <c r="C20" s="94" t="s">
        <v>412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87" t="s">
        <v>413</v>
      </c>
      <c r="C21" s="94" t="s">
        <v>414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89" t="s">
        <v>415</v>
      </c>
      <c r="C22" s="92" t="s">
        <v>416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87" t="s">
        <v>417</v>
      </c>
      <c r="C23" s="94" t="s">
        <v>418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87" t="s">
        <v>419</v>
      </c>
      <c r="C24" s="94" t="s">
        <v>420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87" t="s">
        <v>421</v>
      </c>
      <c r="C25" s="94" t="s">
        <v>422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89" t="s">
        <v>60</v>
      </c>
      <c r="C26" s="92" t="s">
        <v>423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89" t="s">
        <v>424</v>
      </c>
      <c r="C27" s="92" t="s">
        <v>45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89" t="s">
        <v>425</v>
      </c>
      <c r="C28" s="92" t="s">
        <v>426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87" t="s">
        <v>427</v>
      </c>
      <c r="C29" s="94" t="s">
        <v>428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89" t="s">
        <v>64</v>
      </c>
      <c r="C30" s="92" t="s">
        <v>429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89" t="s">
        <v>430</v>
      </c>
      <c r="C31" s="92" t="s">
        <v>431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87" t="s">
        <v>46</v>
      </c>
      <c r="C32" s="94" t="s">
        <v>79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89" t="s">
        <v>432</v>
      </c>
      <c r="C33" s="90" t="s">
        <v>433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89" t="s">
        <v>434</v>
      </c>
      <c r="C34" s="92" t="s">
        <v>435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89" t="s">
        <v>436</v>
      </c>
      <c r="C35" s="92" t="s">
        <v>437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89" t="s">
        <v>438</v>
      </c>
      <c r="C36" s="92" t="s">
        <v>439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9">
        <v>30</v>
      </c>
      <c r="B37" s="87" t="s">
        <v>84</v>
      </c>
      <c r="C37" s="94" t="s">
        <v>440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9">
        <v>31</v>
      </c>
      <c r="B38" s="87" t="s">
        <v>441</v>
      </c>
      <c r="C38" s="94" t="s">
        <v>442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9">
        <v>32</v>
      </c>
      <c r="B39" s="87" t="s">
        <v>445</v>
      </c>
      <c r="C39" s="88" t="s">
        <v>446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9">
        <v>33</v>
      </c>
      <c r="B40" s="87" t="s">
        <v>447</v>
      </c>
      <c r="C40" s="94" t="s">
        <v>32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9">
        <v>34</v>
      </c>
      <c r="B41" s="87" t="s">
        <v>348</v>
      </c>
      <c r="C41" s="94" t="s">
        <v>448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9">
        <v>35</v>
      </c>
      <c r="B42" s="89" t="s">
        <v>449</v>
      </c>
      <c r="C42" s="92" t="s">
        <v>450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9">
        <v>36</v>
      </c>
      <c r="B43" s="89" t="s">
        <v>451</v>
      </c>
      <c r="C43" s="92" t="s">
        <v>708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9">
        <v>37</v>
      </c>
      <c r="B44" s="87" t="s">
        <v>53</v>
      </c>
      <c r="C44" s="94" t="s">
        <v>452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35"/>
      <c r="B45" s="36"/>
      <c r="C45" s="36"/>
      <c r="D45" s="37"/>
      <c r="E45" s="37"/>
      <c r="F45" s="37"/>
      <c r="G45" s="32" t="s">
        <v>10</v>
      </c>
      <c r="H45" s="33"/>
      <c r="I45" s="4">
        <f>COUNTIF(I8:I44,"ผ่าน")</f>
        <v>0</v>
      </c>
    </row>
    <row r="46" spans="1:9" ht="18.75" x14ac:dyDescent="0.2">
      <c r="A46" s="38"/>
      <c r="B46" s="36"/>
      <c r="C46" s="36"/>
      <c r="D46" s="36"/>
      <c r="E46" s="36"/>
      <c r="F46" s="36"/>
      <c r="G46" s="32" t="s">
        <v>14</v>
      </c>
      <c r="H46" s="33"/>
      <c r="I46" s="4">
        <f>COUNTIF(I8:I44,"ไม่ผ่าน")</f>
        <v>37</v>
      </c>
    </row>
    <row r="47" spans="1:9" ht="18.75" x14ac:dyDescent="0.3">
      <c r="A47" s="6" t="s">
        <v>15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18</v>
      </c>
      <c r="F50" s="10"/>
      <c r="G50" s="2"/>
      <c r="H50" s="2"/>
      <c r="I50" s="14"/>
    </row>
    <row r="51" spans="1:9" ht="18.75" x14ac:dyDescent="0.3">
      <c r="A51" s="56" t="s">
        <v>19</v>
      </c>
      <c r="B51" s="56"/>
      <c r="C51" s="56" t="s">
        <v>20</v>
      </c>
      <c r="D51" s="56"/>
      <c r="E51" s="34" t="s">
        <v>21</v>
      </c>
      <c r="F51" s="34"/>
      <c r="G51" s="34" t="s">
        <v>22</v>
      </c>
      <c r="H51" s="34"/>
      <c r="I51" s="14"/>
    </row>
    <row r="52" spans="1:9" ht="18.75" x14ac:dyDescent="0.3">
      <c r="A52" s="56"/>
      <c r="B52" s="56"/>
      <c r="C52" s="57" t="s">
        <v>23</v>
      </c>
      <c r="D52" s="57"/>
      <c r="E52" s="58" t="s">
        <v>24</v>
      </c>
      <c r="F52" s="58"/>
      <c r="G52" s="58">
        <f>COUNTIF(H8:H44,"/")</f>
        <v>0</v>
      </c>
      <c r="H52" s="58"/>
      <c r="I52" s="14"/>
    </row>
    <row r="53" spans="1:9" ht="18.75" x14ac:dyDescent="0.3">
      <c r="A53" s="56"/>
      <c r="B53" s="56"/>
      <c r="C53" s="57" t="s">
        <v>25</v>
      </c>
      <c r="D53" s="57"/>
      <c r="E53" s="58" t="s">
        <v>26</v>
      </c>
      <c r="F53" s="58"/>
      <c r="G53" s="58">
        <f>COUNTIF(G8:G44,"/")</f>
        <v>0</v>
      </c>
      <c r="H53" s="58"/>
      <c r="I53" s="14"/>
    </row>
    <row r="54" spans="1:9" ht="18.75" x14ac:dyDescent="0.3">
      <c r="A54" s="56"/>
      <c r="B54" s="56"/>
      <c r="C54" s="57" t="s">
        <v>27</v>
      </c>
      <c r="D54" s="57"/>
      <c r="E54" s="58" t="s">
        <v>10</v>
      </c>
      <c r="F54" s="58"/>
      <c r="G54" s="58">
        <f>COUNTIF(F8:F44,"/")</f>
        <v>0</v>
      </c>
      <c r="H54" s="58"/>
      <c r="I54" s="14"/>
    </row>
    <row r="55" spans="1:9" ht="18.75" x14ac:dyDescent="0.3">
      <c r="A55" s="56"/>
      <c r="B55" s="56"/>
      <c r="C55" s="57" t="s">
        <v>28</v>
      </c>
      <c r="D55" s="57"/>
      <c r="E55" s="58" t="s">
        <v>14</v>
      </c>
      <c r="F55" s="58"/>
      <c r="G55" s="58">
        <f>COUNTIF(E8:E44,"/")</f>
        <v>37</v>
      </c>
      <c r="H55" s="58"/>
      <c r="I55" s="14"/>
    </row>
  </sheetData>
  <mergeCells count="30"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8" sqref="B8:C47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698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66" thickBot="1" x14ac:dyDescent="0.25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9.5" thickBot="1" x14ac:dyDescent="0.35">
      <c r="A8" s="19">
        <v>1</v>
      </c>
      <c r="B8" s="23" t="s">
        <v>454</v>
      </c>
      <c r="C8" s="24" t="s">
        <v>455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9.5" thickBot="1" x14ac:dyDescent="0.35">
      <c r="A9" s="19">
        <v>2</v>
      </c>
      <c r="B9" s="25" t="s">
        <v>456</v>
      </c>
      <c r="C9" s="26" t="s">
        <v>457</v>
      </c>
      <c r="D9" s="20"/>
      <c r="E9" s="16" t="str">
        <f t="shared" ref="E9:E47" si="0">IF(D9&lt;=14,"/",IF(D9&lt;=20,"",IF(D9&lt;=25,"",IF(D9&lt;=30,""))))</f>
        <v>/</v>
      </c>
      <c r="F9" s="16" t="str">
        <f t="shared" ref="F9:F47" si="1">IF(D9&lt;=14,"",IF(D9&lt;=20,"/",IF(D9&lt;=25,"",IF(D9&lt;=30,""))))</f>
        <v/>
      </c>
      <c r="G9" s="16" t="str">
        <f t="shared" ref="G9:G47" si="2">IF(D9&lt;=14,"",IF(D9&lt;=20,"",IF(D9&lt;=25,"/",IF(D9&lt;=30,""))))</f>
        <v/>
      </c>
      <c r="H9" s="16" t="str">
        <f t="shared" ref="H9:H47" si="3">IF(D9&lt;=14,"",IF(D9&lt;=20,"",IF(D9&lt;=25,"",IF(D9&lt;=30,"/"))))</f>
        <v/>
      </c>
      <c r="I9" s="16" t="str">
        <f t="shared" ref="I9:I47" si="4">IF(D9&gt;14,"ผ่าน","ไม่ผ่าน")</f>
        <v>ไม่ผ่าน</v>
      </c>
    </row>
    <row r="10" spans="1:9" ht="19.5" thickBot="1" x14ac:dyDescent="0.35">
      <c r="A10" s="19">
        <v>3</v>
      </c>
      <c r="B10" s="25" t="s">
        <v>458</v>
      </c>
      <c r="C10" s="26" t="s">
        <v>459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9.5" thickBot="1" x14ac:dyDescent="0.35">
      <c r="A11" s="19">
        <v>4</v>
      </c>
      <c r="B11" s="25" t="s">
        <v>460</v>
      </c>
      <c r="C11" s="26" t="s">
        <v>276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9.5" thickBot="1" x14ac:dyDescent="0.35">
      <c r="A12" s="19">
        <v>5</v>
      </c>
      <c r="B12" s="25" t="s">
        <v>461</v>
      </c>
      <c r="C12" s="26" t="s">
        <v>462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9.5" thickBot="1" x14ac:dyDescent="0.35">
      <c r="A13" s="19">
        <v>6</v>
      </c>
      <c r="B13" s="25" t="s">
        <v>29</v>
      </c>
      <c r="C13" s="26" t="s">
        <v>463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9.5" thickBot="1" x14ac:dyDescent="0.35">
      <c r="A14" s="19">
        <v>7</v>
      </c>
      <c r="B14" s="27" t="s">
        <v>30</v>
      </c>
      <c r="C14" s="28" t="s">
        <v>464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9.5" thickBot="1" x14ac:dyDescent="0.35">
      <c r="A15" s="19">
        <v>8</v>
      </c>
      <c r="B15" s="25" t="s">
        <v>465</v>
      </c>
      <c r="C15" s="26" t="s">
        <v>466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9.5" thickBot="1" x14ac:dyDescent="0.35">
      <c r="A16" s="19">
        <v>9</v>
      </c>
      <c r="B16" s="25" t="s">
        <v>467</v>
      </c>
      <c r="C16" s="26" t="s">
        <v>468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9.5" thickBot="1" x14ac:dyDescent="0.35">
      <c r="A17" s="19">
        <v>10</v>
      </c>
      <c r="B17" s="25" t="s">
        <v>469</v>
      </c>
      <c r="C17" s="26" t="s">
        <v>470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9.5" thickBot="1" x14ac:dyDescent="0.35">
      <c r="A18" s="19">
        <v>11</v>
      </c>
      <c r="B18" s="25" t="s">
        <v>471</v>
      </c>
      <c r="C18" s="26" t="s">
        <v>472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9.5" thickBot="1" x14ac:dyDescent="0.35">
      <c r="A19" s="19">
        <v>12</v>
      </c>
      <c r="B19" s="25" t="s">
        <v>473</v>
      </c>
      <c r="C19" s="26" t="s">
        <v>474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9.5" thickBot="1" x14ac:dyDescent="0.35">
      <c r="A20" s="19">
        <v>13</v>
      </c>
      <c r="B20" s="25" t="s">
        <v>475</v>
      </c>
      <c r="C20" s="26" t="s">
        <v>476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9.5" thickBot="1" x14ac:dyDescent="0.35">
      <c r="A21" s="19">
        <v>14</v>
      </c>
      <c r="B21" s="25" t="s">
        <v>477</v>
      </c>
      <c r="C21" s="26" t="s">
        <v>478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9.5" thickBot="1" x14ac:dyDescent="0.35">
      <c r="A22" s="19">
        <v>15</v>
      </c>
      <c r="B22" s="25" t="s">
        <v>479</v>
      </c>
      <c r="C22" s="26" t="s">
        <v>480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9.5" thickBot="1" x14ac:dyDescent="0.35">
      <c r="A23" s="19">
        <v>16</v>
      </c>
      <c r="B23" s="25" t="s">
        <v>481</v>
      </c>
      <c r="C23" s="26" t="s">
        <v>482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9.5" thickBot="1" x14ac:dyDescent="0.35">
      <c r="A24" s="19">
        <v>17</v>
      </c>
      <c r="B24" s="25" t="s">
        <v>63</v>
      </c>
      <c r="C24" s="26" t="s">
        <v>483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9.5" thickBot="1" x14ac:dyDescent="0.35">
      <c r="A25" s="19">
        <v>18</v>
      </c>
      <c r="B25" s="25" t="s">
        <v>484</v>
      </c>
      <c r="C25" s="26" t="s">
        <v>485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9.5" thickBot="1" x14ac:dyDescent="0.35">
      <c r="A26" s="19">
        <v>19</v>
      </c>
      <c r="B26" s="25" t="s">
        <v>486</v>
      </c>
      <c r="C26" s="26" t="s">
        <v>74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9.5" thickBot="1" x14ac:dyDescent="0.35">
      <c r="A27" s="19">
        <v>20</v>
      </c>
      <c r="B27" s="25" t="s">
        <v>487</v>
      </c>
      <c r="C27" s="26" t="s">
        <v>488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9.5" thickBot="1" x14ac:dyDescent="0.35">
      <c r="A28" s="19">
        <v>21</v>
      </c>
      <c r="B28" s="25" t="s">
        <v>489</v>
      </c>
      <c r="C28" s="26" t="s">
        <v>490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9.5" thickBot="1" x14ac:dyDescent="0.35">
      <c r="A29" s="19">
        <v>22</v>
      </c>
      <c r="B29" s="25" t="s">
        <v>491</v>
      </c>
      <c r="C29" s="26" t="s">
        <v>36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9.5" thickBot="1" x14ac:dyDescent="0.35">
      <c r="A30" s="19">
        <v>23</v>
      </c>
      <c r="B30" s="25" t="s">
        <v>190</v>
      </c>
      <c r="C30" s="26" t="s">
        <v>492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9.5" thickBot="1" x14ac:dyDescent="0.35">
      <c r="A31" s="19">
        <v>24</v>
      </c>
      <c r="B31" s="25" t="s">
        <v>493</v>
      </c>
      <c r="C31" s="26" t="s">
        <v>494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9.5" thickBot="1" x14ac:dyDescent="0.35">
      <c r="A32" s="19">
        <v>25</v>
      </c>
      <c r="B32" s="25" t="s">
        <v>151</v>
      </c>
      <c r="C32" s="26" t="s">
        <v>495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9.5" thickBot="1" x14ac:dyDescent="0.35">
      <c r="A33" s="19">
        <v>26</v>
      </c>
      <c r="B33" s="25" t="s">
        <v>496</v>
      </c>
      <c r="C33" s="26" t="s">
        <v>497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9.5" thickBot="1" x14ac:dyDescent="0.35">
      <c r="A34" s="19">
        <v>27</v>
      </c>
      <c r="B34" s="25" t="s">
        <v>71</v>
      </c>
      <c r="C34" s="26" t="s">
        <v>498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9.5" thickBot="1" x14ac:dyDescent="0.35">
      <c r="A35" s="19">
        <v>28</v>
      </c>
      <c r="B35" s="25" t="s">
        <v>37</v>
      </c>
      <c r="C35" s="26" t="s">
        <v>499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9.5" thickBot="1" x14ac:dyDescent="0.35">
      <c r="A36" s="19">
        <v>29</v>
      </c>
      <c r="B36" s="25" t="s">
        <v>500</v>
      </c>
      <c r="C36" s="26" t="s">
        <v>501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9.5" thickBot="1" x14ac:dyDescent="0.35">
      <c r="A37" s="19">
        <v>30</v>
      </c>
      <c r="B37" s="25" t="s">
        <v>157</v>
      </c>
      <c r="C37" s="26" t="s">
        <v>502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9.5" thickBot="1" x14ac:dyDescent="0.35">
      <c r="A38" s="19">
        <v>31</v>
      </c>
      <c r="B38" s="25" t="s">
        <v>503</v>
      </c>
      <c r="C38" s="26" t="s">
        <v>504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9.5" thickBot="1" x14ac:dyDescent="0.35">
      <c r="A39" s="19">
        <v>32</v>
      </c>
      <c r="B39" s="25" t="s">
        <v>505</v>
      </c>
      <c r="C39" s="26" t="s">
        <v>506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9.5" thickBot="1" x14ac:dyDescent="0.35">
      <c r="A40" s="19">
        <v>33</v>
      </c>
      <c r="B40" s="25" t="s">
        <v>38</v>
      </c>
      <c r="C40" s="26" t="s">
        <v>507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9.5" thickBot="1" x14ac:dyDescent="0.35">
      <c r="A41" s="19">
        <v>34</v>
      </c>
      <c r="B41" s="25" t="s">
        <v>41</v>
      </c>
      <c r="C41" s="26" t="s">
        <v>509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9.5" thickBot="1" x14ac:dyDescent="0.35">
      <c r="A42" s="19">
        <v>35</v>
      </c>
      <c r="B42" s="25" t="s">
        <v>510</v>
      </c>
      <c r="C42" s="26" t="s">
        <v>511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9.5" thickBot="1" x14ac:dyDescent="0.35">
      <c r="A43" s="19">
        <v>36</v>
      </c>
      <c r="B43" s="25" t="s">
        <v>512</v>
      </c>
      <c r="C43" s="26" t="s">
        <v>513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9.5" thickBot="1" x14ac:dyDescent="0.35">
      <c r="A44" s="19">
        <v>37</v>
      </c>
      <c r="B44" s="25" t="s">
        <v>514</v>
      </c>
      <c r="C44" s="26" t="s">
        <v>515</v>
      </c>
      <c r="D44" s="18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9.5" thickBot="1" x14ac:dyDescent="0.35">
      <c r="A45" s="19">
        <v>38</v>
      </c>
      <c r="B45" s="25" t="s">
        <v>33</v>
      </c>
      <c r="C45" s="26" t="s">
        <v>516</v>
      </c>
      <c r="D45" s="18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9.5" thickBot="1" x14ac:dyDescent="0.35">
      <c r="A46" s="19">
        <v>39</v>
      </c>
      <c r="B46" s="25" t="s">
        <v>517</v>
      </c>
      <c r="C46" s="26" t="s">
        <v>518</v>
      </c>
      <c r="D46" s="18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9.5" thickBot="1" x14ac:dyDescent="0.35">
      <c r="A47" s="19">
        <v>40</v>
      </c>
      <c r="B47" s="25" t="s">
        <v>519</v>
      </c>
      <c r="C47" s="26" t="s">
        <v>520</v>
      </c>
      <c r="D47" s="18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2">
      <c r="A48" s="35"/>
      <c r="B48" s="37"/>
      <c r="C48" s="37"/>
      <c r="D48" s="37"/>
      <c r="E48" s="37"/>
      <c r="F48" s="37"/>
      <c r="G48" s="32" t="s">
        <v>10</v>
      </c>
      <c r="H48" s="33"/>
      <c r="I48" s="4">
        <f>COUNTIF(I8:I47,"ผ่าน")</f>
        <v>0</v>
      </c>
    </row>
    <row r="49" spans="1:9" ht="18.75" x14ac:dyDescent="0.2">
      <c r="A49" s="38"/>
      <c r="B49" s="36"/>
      <c r="C49" s="36"/>
      <c r="D49" s="36"/>
      <c r="E49" s="36"/>
      <c r="F49" s="36"/>
      <c r="G49" s="32" t="s">
        <v>14</v>
      </c>
      <c r="H49" s="33"/>
      <c r="I49" s="4">
        <f>COUNTIF(I8:I47,"ไม่ผ่าน")</f>
        <v>40</v>
      </c>
    </row>
    <row r="50" spans="1:9" ht="18.75" x14ac:dyDescent="0.3">
      <c r="A50" s="6" t="s">
        <v>15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18</v>
      </c>
      <c r="F53" s="10"/>
      <c r="G53" s="2"/>
      <c r="H53" s="2"/>
      <c r="I53" s="14"/>
    </row>
    <row r="54" spans="1:9" ht="18.75" x14ac:dyDescent="0.3">
      <c r="A54" s="56" t="s">
        <v>19</v>
      </c>
      <c r="B54" s="56"/>
      <c r="C54" s="56" t="s">
        <v>20</v>
      </c>
      <c r="D54" s="56"/>
      <c r="E54" s="34" t="s">
        <v>21</v>
      </c>
      <c r="F54" s="34"/>
      <c r="G54" s="34" t="s">
        <v>22</v>
      </c>
      <c r="H54" s="34"/>
      <c r="I54" s="14"/>
    </row>
    <row r="55" spans="1:9" ht="18.75" x14ac:dyDescent="0.3">
      <c r="A55" s="56"/>
      <c r="B55" s="56"/>
      <c r="C55" s="57" t="s">
        <v>23</v>
      </c>
      <c r="D55" s="57"/>
      <c r="E55" s="58" t="s">
        <v>24</v>
      </c>
      <c r="F55" s="58"/>
      <c r="G55" s="58">
        <f>COUNTIF(H8:H47,"/")</f>
        <v>0</v>
      </c>
      <c r="H55" s="58"/>
      <c r="I55" s="14"/>
    </row>
    <row r="56" spans="1:9" ht="18.75" x14ac:dyDescent="0.3">
      <c r="A56" s="56"/>
      <c r="B56" s="56"/>
      <c r="C56" s="57" t="s">
        <v>25</v>
      </c>
      <c r="D56" s="57"/>
      <c r="E56" s="58" t="s">
        <v>26</v>
      </c>
      <c r="F56" s="58"/>
      <c r="G56" s="58">
        <f>COUNTIF(G8:G47,"/")</f>
        <v>0</v>
      </c>
      <c r="H56" s="58"/>
      <c r="I56" s="14"/>
    </row>
    <row r="57" spans="1:9" ht="18.75" x14ac:dyDescent="0.3">
      <c r="A57" s="56"/>
      <c r="B57" s="56"/>
      <c r="C57" s="57" t="s">
        <v>27</v>
      </c>
      <c r="D57" s="57"/>
      <c r="E57" s="58" t="s">
        <v>10</v>
      </c>
      <c r="F57" s="58"/>
      <c r="G57" s="58">
        <f>COUNTIF(F8:F47,"/")</f>
        <v>0</v>
      </c>
      <c r="H57" s="58"/>
      <c r="I57" s="14"/>
    </row>
    <row r="58" spans="1:9" ht="18.75" x14ac:dyDescent="0.3">
      <c r="A58" s="56"/>
      <c r="B58" s="56"/>
      <c r="C58" s="57" t="s">
        <v>28</v>
      </c>
      <c r="D58" s="57"/>
      <c r="E58" s="58" t="s">
        <v>14</v>
      </c>
      <c r="F58" s="58"/>
      <c r="G58" s="58">
        <f>COUNTIF(E8:E47,"/")</f>
        <v>40</v>
      </c>
      <c r="H58" s="58"/>
      <c r="I58" s="14"/>
    </row>
  </sheetData>
  <mergeCells count="30">
    <mergeCell ref="C57:D57"/>
    <mergeCell ref="E57:F57"/>
    <mergeCell ref="G57:H57"/>
    <mergeCell ref="A48:F49"/>
    <mergeCell ref="G48:H48"/>
    <mergeCell ref="G49:H49"/>
    <mergeCell ref="A54:B58"/>
    <mergeCell ref="C54:D54"/>
    <mergeCell ref="E54:F54"/>
    <mergeCell ref="G54:H54"/>
    <mergeCell ref="C55:D55"/>
    <mergeCell ref="E55:F55"/>
    <mergeCell ref="C58:D58"/>
    <mergeCell ref="E58:F58"/>
    <mergeCell ref="G58:H58"/>
    <mergeCell ref="G55:H55"/>
    <mergeCell ref="C56:D56"/>
    <mergeCell ref="E56:F56"/>
    <mergeCell ref="G56:H5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6" workbookViewId="0">
      <selection activeCell="B8" sqref="B8:C18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699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101.25" customHeight="1" x14ac:dyDescent="0.2">
      <c r="A7" s="42"/>
      <c r="B7" s="59"/>
      <c r="C7" s="60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5">
        <v>1</v>
      </c>
      <c r="B8" s="81" t="s">
        <v>521</v>
      </c>
      <c r="C8" s="82" t="s">
        <v>522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5">
        <v>2</v>
      </c>
      <c r="B9" s="81" t="s">
        <v>523</v>
      </c>
      <c r="C9" s="82" t="s">
        <v>524</v>
      </c>
      <c r="D9" s="20"/>
      <c r="E9" s="16" t="str">
        <f t="shared" ref="E9:E18" si="0">IF(D9&lt;=14,"/",IF(D9&lt;=20,"",IF(D9&lt;=25,"",IF(D9&lt;=30,""))))</f>
        <v>/</v>
      </c>
      <c r="F9" s="16" t="str">
        <f t="shared" ref="F9:F18" si="1">IF(D9&lt;=14,"",IF(D9&lt;=20,"/",IF(D9&lt;=25,"",IF(D9&lt;=30,""))))</f>
        <v/>
      </c>
      <c r="G9" s="16" t="str">
        <f t="shared" ref="G9:G18" si="2">IF(D9&lt;=14,"",IF(D9&lt;=20,"",IF(D9&lt;=25,"/",IF(D9&lt;=30,""))))</f>
        <v/>
      </c>
      <c r="H9" s="16" t="str">
        <f t="shared" ref="H9:H18" si="3">IF(D9&lt;=14,"",IF(D9&lt;=20,"",IF(D9&lt;=25,"",IF(D9&lt;=30,"/"))))</f>
        <v/>
      </c>
      <c r="I9" s="16" t="str">
        <f t="shared" ref="I9:I18" si="4">IF(D9&gt;14,"ผ่าน","ไม่ผ่าน")</f>
        <v>ไม่ผ่าน</v>
      </c>
    </row>
    <row r="10" spans="1:9" ht="18.75" x14ac:dyDescent="0.3">
      <c r="A10" s="15">
        <v>3</v>
      </c>
      <c r="B10" s="79" t="s">
        <v>705</v>
      </c>
      <c r="C10" s="80" t="s">
        <v>706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5">
        <v>4</v>
      </c>
      <c r="B11" s="79" t="s">
        <v>525</v>
      </c>
      <c r="C11" s="80" t="s">
        <v>526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5">
        <v>5</v>
      </c>
      <c r="B12" s="81" t="s">
        <v>80</v>
      </c>
      <c r="C12" s="82" t="s">
        <v>527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5">
        <v>6</v>
      </c>
      <c r="B13" s="81" t="s">
        <v>528</v>
      </c>
      <c r="C13" s="82" t="s">
        <v>83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5">
        <v>7</v>
      </c>
      <c r="B14" s="79" t="s">
        <v>531</v>
      </c>
      <c r="C14" s="80" t="s">
        <v>532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5">
        <v>8</v>
      </c>
      <c r="B15" s="81" t="s">
        <v>533</v>
      </c>
      <c r="C15" s="82" t="s">
        <v>534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5">
        <v>9</v>
      </c>
      <c r="B16" s="83" t="s">
        <v>535</v>
      </c>
      <c r="C16" s="84" t="s">
        <v>536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5">
        <v>10</v>
      </c>
      <c r="B17" s="85" t="s">
        <v>529</v>
      </c>
      <c r="C17" s="86" t="s">
        <v>530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5">
        <v>11</v>
      </c>
      <c r="B18" s="83" t="s">
        <v>537</v>
      </c>
      <c r="C18" s="84" t="s">
        <v>39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2">
      <c r="A19" s="35"/>
      <c r="B19" s="37"/>
      <c r="C19" s="37"/>
      <c r="D19" s="37"/>
      <c r="E19" s="37"/>
      <c r="F19" s="37"/>
      <c r="G19" s="32" t="s">
        <v>10</v>
      </c>
      <c r="H19" s="33"/>
      <c r="I19" s="4">
        <f>COUNTIF(I8:I18,"ผ่าน")</f>
        <v>0</v>
      </c>
    </row>
    <row r="20" spans="1:9" ht="18.75" x14ac:dyDescent="0.2">
      <c r="A20" s="38"/>
      <c r="B20" s="36"/>
      <c r="C20" s="36"/>
      <c r="D20" s="36"/>
      <c r="E20" s="36"/>
      <c r="F20" s="36"/>
      <c r="G20" s="32" t="s">
        <v>14</v>
      </c>
      <c r="H20" s="33"/>
      <c r="I20" s="4">
        <f>COUNTIF(I8:I18,"ไม่ผ่าน")</f>
        <v>11</v>
      </c>
    </row>
    <row r="21" spans="1:9" ht="18.75" x14ac:dyDescent="0.3">
      <c r="A21" s="6" t="s">
        <v>15</v>
      </c>
      <c r="B21" s="5"/>
      <c r="C21" s="5"/>
      <c r="D21" s="7"/>
      <c r="E21" s="5"/>
      <c r="F21" s="5"/>
      <c r="G21" s="14"/>
      <c r="H21" s="14"/>
      <c r="I21" s="14"/>
    </row>
    <row r="22" spans="1:9" ht="18.75" x14ac:dyDescent="0.3">
      <c r="A22" s="5"/>
      <c r="B22" s="5"/>
      <c r="C22" s="2"/>
      <c r="D22" s="10"/>
      <c r="E22" s="11" t="s">
        <v>16</v>
      </c>
      <c r="F22" s="10"/>
      <c r="G22" s="2"/>
      <c r="H22" s="2"/>
      <c r="I22" s="14"/>
    </row>
    <row r="23" spans="1:9" ht="18.75" x14ac:dyDescent="0.3">
      <c r="A23" s="5"/>
      <c r="B23" s="5"/>
      <c r="C23" s="2"/>
      <c r="D23" s="10"/>
      <c r="E23" s="11" t="s">
        <v>17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18</v>
      </c>
      <c r="F24" s="10"/>
      <c r="G24" s="2"/>
      <c r="H24" s="2"/>
      <c r="I24" s="14"/>
    </row>
    <row r="25" spans="1:9" ht="18.75" x14ac:dyDescent="0.3">
      <c r="A25" s="56" t="s">
        <v>19</v>
      </c>
      <c r="B25" s="56"/>
      <c r="C25" s="56" t="s">
        <v>20</v>
      </c>
      <c r="D25" s="56"/>
      <c r="E25" s="34" t="s">
        <v>21</v>
      </c>
      <c r="F25" s="34"/>
      <c r="G25" s="34" t="s">
        <v>22</v>
      </c>
      <c r="H25" s="34"/>
      <c r="I25" s="14"/>
    </row>
    <row r="26" spans="1:9" ht="18.75" x14ac:dyDescent="0.3">
      <c r="A26" s="56"/>
      <c r="B26" s="56"/>
      <c r="C26" s="57" t="s">
        <v>23</v>
      </c>
      <c r="D26" s="57"/>
      <c r="E26" s="58" t="s">
        <v>24</v>
      </c>
      <c r="F26" s="58"/>
      <c r="G26" s="58">
        <f>COUNTIF(H8:H18,"/")</f>
        <v>0</v>
      </c>
      <c r="H26" s="58"/>
      <c r="I26" s="14"/>
    </row>
    <row r="27" spans="1:9" ht="18.75" x14ac:dyDescent="0.3">
      <c r="A27" s="56"/>
      <c r="B27" s="56"/>
      <c r="C27" s="57" t="s">
        <v>25</v>
      </c>
      <c r="D27" s="57"/>
      <c r="E27" s="58" t="s">
        <v>26</v>
      </c>
      <c r="F27" s="58"/>
      <c r="G27" s="58">
        <f>COUNTIF(G8:G18,"/")</f>
        <v>0</v>
      </c>
      <c r="H27" s="58"/>
      <c r="I27" s="14"/>
    </row>
    <row r="28" spans="1:9" ht="18.75" x14ac:dyDescent="0.3">
      <c r="A28" s="56"/>
      <c r="B28" s="56"/>
      <c r="C28" s="57" t="s">
        <v>27</v>
      </c>
      <c r="D28" s="57"/>
      <c r="E28" s="58" t="s">
        <v>10</v>
      </c>
      <c r="F28" s="58"/>
      <c r="G28" s="58">
        <f>COUNTIF(F8:F18,"/")</f>
        <v>0</v>
      </c>
      <c r="H28" s="58"/>
      <c r="I28" s="14"/>
    </row>
    <row r="29" spans="1:9" ht="18.75" x14ac:dyDescent="0.3">
      <c r="A29" s="56"/>
      <c r="B29" s="56"/>
      <c r="C29" s="57" t="s">
        <v>28</v>
      </c>
      <c r="D29" s="57"/>
      <c r="E29" s="58" t="s">
        <v>14</v>
      </c>
      <c r="F29" s="58"/>
      <c r="G29" s="58">
        <f>COUNTIF(E8:E18,"/")</f>
        <v>11</v>
      </c>
      <c r="H29" s="58"/>
      <c r="I29" s="14"/>
    </row>
  </sheetData>
  <mergeCells count="30">
    <mergeCell ref="C28:D28"/>
    <mergeCell ref="E28:F28"/>
    <mergeCell ref="G28:H28"/>
    <mergeCell ref="A19:F20"/>
    <mergeCell ref="G19:H19"/>
    <mergeCell ref="G20:H20"/>
    <mergeCell ref="A25:B29"/>
    <mergeCell ref="C25:D25"/>
    <mergeCell ref="E25:F25"/>
    <mergeCell ref="G25:H25"/>
    <mergeCell ref="C26:D26"/>
    <mergeCell ref="E26:F26"/>
    <mergeCell ref="C29:D29"/>
    <mergeCell ref="E29:F29"/>
    <mergeCell ref="G29:H29"/>
    <mergeCell ref="G26:H26"/>
    <mergeCell ref="C27:D27"/>
    <mergeCell ref="E27:F27"/>
    <mergeCell ref="G27:H27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29" workbookViewId="0">
      <selection activeCell="B8" sqref="B8:C36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700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2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3</v>
      </c>
      <c r="B5" s="43" t="s">
        <v>4</v>
      </c>
      <c r="C5" s="45" t="s">
        <v>5</v>
      </c>
      <c r="D5" s="47" t="s">
        <v>6</v>
      </c>
      <c r="E5" s="50" t="s">
        <v>7</v>
      </c>
      <c r="F5" s="51"/>
      <c r="G5" s="51"/>
      <c r="H5" s="52"/>
      <c r="I5" s="53" t="s">
        <v>8</v>
      </c>
    </row>
    <row r="6" spans="1:9" ht="18.75" x14ac:dyDescent="0.3">
      <c r="A6" s="41"/>
      <c r="B6" s="44"/>
      <c r="C6" s="46"/>
      <c r="D6" s="48"/>
      <c r="E6" s="53" t="s">
        <v>9</v>
      </c>
      <c r="F6" s="50" t="s">
        <v>10</v>
      </c>
      <c r="G6" s="51"/>
      <c r="H6" s="52"/>
      <c r="I6" s="54"/>
    </row>
    <row r="7" spans="1:9" ht="90.75" customHeight="1" x14ac:dyDescent="0.2">
      <c r="A7" s="42"/>
      <c r="B7" s="44"/>
      <c r="C7" s="46"/>
      <c r="D7" s="49"/>
      <c r="E7" s="55"/>
      <c r="F7" s="13" t="s">
        <v>11</v>
      </c>
      <c r="G7" s="13" t="s">
        <v>12</v>
      </c>
      <c r="H7" s="13" t="s">
        <v>13</v>
      </c>
      <c r="I7" s="55"/>
    </row>
    <row r="8" spans="1:9" ht="18.75" x14ac:dyDescent="0.3">
      <c r="A8" s="19">
        <v>1</v>
      </c>
      <c r="B8" s="73" t="s">
        <v>91</v>
      </c>
      <c r="C8" s="74" t="s">
        <v>538</v>
      </c>
      <c r="D8" s="17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9" ht="18.75" x14ac:dyDescent="0.3">
      <c r="A9" s="19">
        <v>2</v>
      </c>
      <c r="B9" s="73" t="s">
        <v>539</v>
      </c>
      <c r="C9" s="74" t="s">
        <v>540</v>
      </c>
      <c r="D9" s="20"/>
      <c r="E9" s="16" t="str">
        <f t="shared" ref="E9:E36" si="0">IF(D9&lt;=14,"/",IF(D9&lt;=20,"",IF(D9&lt;=25,"",IF(D9&lt;=30,""))))</f>
        <v>/</v>
      </c>
      <c r="F9" s="16" t="str">
        <f t="shared" ref="F9:F36" si="1">IF(D9&lt;=14,"",IF(D9&lt;=20,"/",IF(D9&lt;=25,"",IF(D9&lt;=30,""))))</f>
        <v/>
      </c>
      <c r="G9" s="16" t="str">
        <f t="shared" ref="G9:G36" si="2">IF(D9&lt;=14,"",IF(D9&lt;=20,"",IF(D9&lt;=25,"/",IF(D9&lt;=30,""))))</f>
        <v/>
      </c>
      <c r="H9" s="16" t="str">
        <f t="shared" ref="H9:H36" si="3">IF(D9&lt;=14,"",IF(D9&lt;=20,"",IF(D9&lt;=25,"",IF(D9&lt;=30,"/"))))</f>
        <v/>
      </c>
      <c r="I9" s="16" t="str">
        <f t="shared" ref="I9:I36" si="4">IF(D9&gt;14,"ผ่าน","ไม่ผ่าน")</f>
        <v>ไม่ผ่าน</v>
      </c>
    </row>
    <row r="10" spans="1:9" ht="18.75" x14ac:dyDescent="0.3">
      <c r="A10" s="19">
        <v>3</v>
      </c>
      <c r="B10" s="75" t="s">
        <v>58</v>
      </c>
      <c r="C10" s="76" t="s">
        <v>541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9" ht="18.75" x14ac:dyDescent="0.3">
      <c r="A11" s="19">
        <v>4</v>
      </c>
      <c r="B11" s="73" t="s">
        <v>542</v>
      </c>
      <c r="C11" s="74" t="s">
        <v>543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9" ht="18.75" x14ac:dyDescent="0.3">
      <c r="A12" s="19">
        <v>5</v>
      </c>
      <c r="B12" s="75" t="s">
        <v>82</v>
      </c>
      <c r="C12" s="76" t="s">
        <v>546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9" ht="18.75" x14ac:dyDescent="0.3">
      <c r="A13" s="19">
        <v>6</v>
      </c>
      <c r="B13" s="75" t="s">
        <v>547</v>
      </c>
      <c r="C13" s="76" t="s">
        <v>548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9" ht="18.75" x14ac:dyDescent="0.3">
      <c r="A14" s="19">
        <v>7</v>
      </c>
      <c r="B14" s="75" t="s">
        <v>65</v>
      </c>
      <c r="C14" s="76" t="s">
        <v>549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9" ht="18.75" x14ac:dyDescent="0.3">
      <c r="A15" s="19">
        <v>8</v>
      </c>
      <c r="B15" s="73" t="s">
        <v>550</v>
      </c>
      <c r="C15" s="74" t="s">
        <v>551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9" ht="18.75" x14ac:dyDescent="0.3">
      <c r="A16" s="19">
        <v>9</v>
      </c>
      <c r="B16" s="75" t="s">
        <v>552</v>
      </c>
      <c r="C16" s="76" t="s">
        <v>553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9">
        <v>10</v>
      </c>
      <c r="B17" s="73" t="s">
        <v>544</v>
      </c>
      <c r="C17" s="74" t="s">
        <v>545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9">
        <v>11</v>
      </c>
      <c r="B18" s="75" t="s">
        <v>554</v>
      </c>
      <c r="C18" s="76" t="s">
        <v>555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9">
        <v>12</v>
      </c>
      <c r="B19" s="73" t="s">
        <v>556</v>
      </c>
      <c r="C19" s="74" t="s">
        <v>557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9">
        <v>13</v>
      </c>
      <c r="B20" s="73" t="s">
        <v>558</v>
      </c>
      <c r="C20" s="74" t="s">
        <v>559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9">
        <v>14</v>
      </c>
      <c r="B21" s="73" t="s">
        <v>560</v>
      </c>
      <c r="C21" s="74" t="s">
        <v>561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9">
        <v>15</v>
      </c>
      <c r="B22" s="75" t="s">
        <v>562</v>
      </c>
      <c r="C22" s="76" t="s">
        <v>563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9">
        <v>16</v>
      </c>
      <c r="B23" s="73" t="s">
        <v>564</v>
      </c>
      <c r="C23" s="74" t="s">
        <v>565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9">
        <v>17</v>
      </c>
      <c r="B24" s="73" t="s">
        <v>566</v>
      </c>
      <c r="C24" s="74" t="s">
        <v>567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9">
        <v>18</v>
      </c>
      <c r="B25" s="73" t="s">
        <v>89</v>
      </c>
      <c r="C25" s="74" t="s">
        <v>568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9">
        <v>19</v>
      </c>
      <c r="B26" s="73" t="s">
        <v>569</v>
      </c>
      <c r="C26" s="74" t="s">
        <v>304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9">
        <v>20</v>
      </c>
      <c r="B27" s="73" t="s">
        <v>570</v>
      </c>
      <c r="C27" s="74" t="s">
        <v>508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9">
        <v>21</v>
      </c>
      <c r="B28" s="73" t="s">
        <v>571</v>
      </c>
      <c r="C28" s="74" t="s">
        <v>572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9">
        <v>22</v>
      </c>
      <c r="B29" s="73" t="s">
        <v>704</v>
      </c>
      <c r="C29" s="74" t="s">
        <v>573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9">
        <v>23</v>
      </c>
      <c r="B30" s="77" t="s">
        <v>574</v>
      </c>
      <c r="C30" s="78" t="s">
        <v>35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9">
        <v>24</v>
      </c>
      <c r="B31" s="75" t="s">
        <v>575</v>
      </c>
      <c r="C31" s="76" t="s">
        <v>576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9">
        <v>25</v>
      </c>
      <c r="B32" s="75" t="s">
        <v>47</v>
      </c>
      <c r="C32" s="76" t="s">
        <v>577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9">
        <v>26</v>
      </c>
      <c r="B33" s="75" t="s">
        <v>578</v>
      </c>
      <c r="C33" s="76" t="s">
        <v>579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9">
        <v>27</v>
      </c>
      <c r="B34" s="75" t="s">
        <v>580</v>
      </c>
      <c r="C34" s="76" t="s">
        <v>581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9">
        <v>28</v>
      </c>
      <c r="B35" s="75" t="s">
        <v>582</v>
      </c>
      <c r="C35" s="76" t="s">
        <v>583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9">
        <v>29</v>
      </c>
      <c r="B36" s="75" t="s">
        <v>584</v>
      </c>
      <c r="C36" s="76" t="s">
        <v>585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2">
      <c r="A37" s="35"/>
      <c r="B37" s="36"/>
      <c r="C37" s="36"/>
      <c r="D37" s="37"/>
      <c r="E37" s="37"/>
      <c r="F37" s="37"/>
      <c r="G37" s="32" t="s">
        <v>10</v>
      </c>
      <c r="H37" s="33"/>
      <c r="I37" s="4">
        <f>COUNTIF(I8:I36,"ผ่าน")</f>
        <v>0</v>
      </c>
    </row>
    <row r="38" spans="1:9" ht="18.75" x14ac:dyDescent="0.2">
      <c r="A38" s="38"/>
      <c r="B38" s="36"/>
      <c r="C38" s="36"/>
      <c r="D38" s="36"/>
      <c r="E38" s="36"/>
      <c r="F38" s="36"/>
      <c r="G38" s="32" t="s">
        <v>14</v>
      </c>
      <c r="H38" s="33"/>
      <c r="I38" s="4">
        <f>COUNTIF(I8:I36,"ไม่ผ่าน")</f>
        <v>29</v>
      </c>
    </row>
    <row r="39" spans="1:9" ht="18.75" x14ac:dyDescent="0.3">
      <c r="A39" s="6" t="s">
        <v>15</v>
      </c>
      <c r="B39" s="5"/>
      <c r="C39" s="5"/>
      <c r="D39" s="7"/>
      <c r="E39" s="5"/>
      <c r="F39" s="5"/>
      <c r="G39" s="14"/>
      <c r="H39" s="14"/>
      <c r="I39" s="14"/>
    </row>
    <row r="40" spans="1:9" ht="18.75" x14ac:dyDescent="0.3">
      <c r="A40" s="5"/>
      <c r="B40" s="5"/>
      <c r="C40" s="2"/>
      <c r="D40" s="10"/>
      <c r="E40" s="11" t="s">
        <v>16</v>
      </c>
      <c r="F40" s="10"/>
      <c r="G40" s="2"/>
      <c r="H40" s="2"/>
      <c r="I40" s="14"/>
    </row>
    <row r="41" spans="1:9" ht="18.75" x14ac:dyDescent="0.3">
      <c r="A41" s="5"/>
      <c r="B41" s="5"/>
      <c r="C41" s="2"/>
      <c r="D41" s="10"/>
      <c r="E41" s="11" t="s">
        <v>17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18</v>
      </c>
      <c r="F42" s="10"/>
      <c r="G42" s="2"/>
      <c r="H42" s="2"/>
      <c r="I42" s="14"/>
    </row>
    <row r="43" spans="1:9" ht="18.75" x14ac:dyDescent="0.3">
      <c r="A43" s="56" t="s">
        <v>19</v>
      </c>
      <c r="B43" s="56"/>
      <c r="C43" s="56" t="s">
        <v>20</v>
      </c>
      <c r="D43" s="56"/>
      <c r="E43" s="34" t="s">
        <v>21</v>
      </c>
      <c r="F43" s="34"/>
      <c r="G43" s="34" t="s">
        <v>22</v>
      </c>
      <c r="H43" s="34"/>
      <c r="I43" s="14"/>
    </row>
    <row r="44" spans="1:9" ht="18.75" x14ac:dyDescent="0.3">
      <c r="A44" s="56"/>
      <c r="B44" s="56"/>
      <c r="C44" s="57" t="s">
        <v>23</v>
      </c>
      <c r="D44" s="57"/>
      <c r="E44" s="58" t="s">
        <v>24</v>
      </c>
      <c r="F44" s="58"/>
      <c r="G44" s="58">
        <f>COUNTIF(H8:H36,"/")</f>
        <v>0</v>
      </c>
      <c r="H44" s="58"/>
      <c r="I44" s="14"/>
    </row>
    <row r="45" spans="1:9" ht="18.75" x14ac:dyDescent="0.3">
      <c r="A45" s="56"/>
      <c r="B45" s="56"/>
      <c r="C45" s="57" t="s">
        <v>25</v>
      </c>
      <c r="D45" s="57"/>
      <c r="E45" s="58" t="s">
        <v>26</v>
      </c>
      <c r="F45" s="58"/>
      <c r="G45" s="58">
        <f>COUNTIF(G8:G36,"/")</f>
        <v>0</v>
      </c>
      <c r="H45" s="58"/>
      <c r="I45" s="14"/>
    </row>
    <row r="46" spans="1:9" ht="18.75" x14ac:dyDescent="0.3">
      <c r="A46" s="56"/>
      <c r="B46" s="56"/>
      <c r="C46" s="57" t="s">
        <v>27</v>
      </c>
      <c r="D46" s="57"/>
      <c r="E46" s="58" t="s">
        <v>10</v>
      </c>
      <c r="F46" s="58"/>
      <c r="G46" s="58">
        <f>COUNTIF(F8:F36,"/")</f>
        <v>0</v>
      </c>
      <c r="H46" s="58"/>
      <c r="I46" s="14"/>
    </row>
    <row r="47" spans="1:9" ht="18.75" x14ac:dyDescent="0.3">
      <c r="A47" s="56"/>
      <c r="B47" s="56"/>
      <c r="C47" s="57" t="s">
        <v>28</v>
      </c>
      <c r="D47" s="57"/>
      <c r="E47" s="58" t="s">
        <v>14</v>
      </c>
      <c r="F47" s="58"/>
      <c r="G47" s="58">
        <f>COUNTIF(E8:E36,"/")</f>
        <v>29</v>
      </c>
      <c r="H47" s="58"/>
      <c r="I47" s="14"/>
    </row>
  </sheetData>
  <mergeCells count="30">
    <mergeCell ref="C46:D46"/>
    <mergeCell ref="E46:F46"/>
    <mergeCell ref="G46:H46"/>
    <mergeCell ref="A37:F38"/>
    <mergeCell ref="G37:H37"/>
    <mergeCell ref="G38:H38"/>
    <mergeCell ref="A43:B47"/>
    <mergeCell ref="C43:D43"/>
    <mergeCell ref="E43:F43"/>
    <mergeCell ref="G43:H43"/>
    <mergeCell ref="C44:D44"/>
    <mergeCell ref="E44:F44"/>
    <mergeCell ref="C47:D47"/>
    <mergeCell ref="E47:F47"/>
    <mergeCell ref="G47:H47"/>
    <mergeCell ref="G44:H44"/>
    <mergeCell ref="C45:D45"/>
    <mergeCell ref="E45:F45"/>
    <mergeCell ref="G45:H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2022-01-19T14:52:18Z</dcterms:modified>
</cp:coreProperties>
</file>