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9660" tabRatio="813" activeTab="10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'!$B$8:$C$45</definedName>
  </definedNames>
  <calcPr calcId="145621"/>
</workbook>
</file>

<file path=xl/calcChain.xml><?xml version="1.0" encoding="utf-8"?>
<calcChain xmlns="http://schemas.openxmlformats.org/spreadsheetml/2006/main">
  <c r="F35" i="154" l="1"/>
  <c r="G35" i="154" s="1"/>
  <c r="F36" i="154"/>
  <c r="H36" i="154" s="1"/>
  <c r="I36" i="154"/>
  <c r="K36" i="154"/>
  <c r="F37" i="154"/>
  <c r="I37" i="154" s="1"/>
  <c r="H37" i="154"/>
  <c r="L37" i="154"/>
  <c r="F38" i="154"/>
  <c r="H38" i="154" s="1"/>
  <c r="G38" i="154"/>
  <c r="I38" i="154"/>
  <c r="J38" i="154"/>
  <c r="K38" i="154"/>
  <c r="F39" i="154"/>
  <c r="G39" i="154" s="1"/>
  <c r="F40" i="154"/>
  <c r="H40" i="154" s="1"/>
  <c r="K40" i="154"/>
  <c r="F41" i="154"/>
  <c r="I41" i="154" s="1"/>
  <c r="H41" i="154"/>
  <c r="L41" i="154"/>
  <c r="F42" i="154"/>
  <c r="G42" i="154" s="1"/>
  <c r="J42" i="154"/>
  <c r="F50" i="147"/>
  <c r="G50" i="147"/>
  <c r="H50" i="147"/>
  <c r="I50" i="147"/>
  <c r="J50" i="147"/>
  <c r="K50" i="147"/>
  <c r="L50" i="147"/>
  <c r="F51" i="147"/>
  <c r="G51" i="147" s="1"/>
  <c r="F52" i="147"/>
  <c r="H52" i="147" s="1"/>
  <c r="G52" i="147"/>
  <c r="K52" i="147"/>
  <c r="F9" i="149"/>
  <c r="G9" i="149" s="1"/>
  <c r="F10" i="149"/>
  <c r="H10" i="149" s="1"/>
  <c r="G10" i="149"/>
  <c r="I10" i="149"/>
  <c r="F11" i="149"/>
  <c r="I11" i="149" s="1"/>
  <c r="F12" i="149"/>
  <c r="G12" i="149" s="1"/>
  <c r="F13" i="149"/>
  <c r="G13" i="149" s="1"/>
  <c r="J13" i="149"/>
  <c r="I42" i="154" l="1"/>
  <c r="J40" i="154"/>
  <c r="J39" i="154"/>
  <c r="G36" i="154"/>
  <c r="L42" i="154"/>
  <c r="H42" i="154"/>
  <c r="I40" i="154"/>
  <c r="K42" i="154"/>
  <c r="G40" i="154"/>
  <c r="L38" i="154"/>
  <c r="J37" i="154"/>
  <c r="J36" i="154"/>
  <c r="J35" i="154"/>
  <c r="J12" i="149"/>
  <c r="I12" i="149"/>
  <c r="L11" i="149"/>
  <c r="K10" i="149"/>
  <c r="L12" i="149"/>
  <c r="H12" i="149"/>
  <c r="J11" i="149"/>
  <c r="J10" i="149"/>
  <c r="J9" i="149"/>
  <c r="K12" i="149"/>
  <c r="H11" i="149"/>
  <c r="K41" i="154"/>
  <c r="G41" i="154"/>
  <c r="I39" i="154"/>
  <c r="K37" i="154"/>
  <c r="G37" i="154"/>
  <c r="I35" i="154"/>
  <c r="J41" i="154"/>
  <c r="L39" i="154"/>
  <c r="H39" i="154"/>
  <c r="L35" i="154"/>
  <c r="H35" i="154"/>
  <c r="L40" i="154"/>
  <c r="K39" i="154"/>
  <c r="L36" i="154"/>
  <c r="K35" i="154"/>
  <c r="J52" i="147"/>
  <c r="I51" i="147"/>
  <c r="I52" i="147"/>
  <c r="L51" i="147"/>
  <c r="H51" i="147"/>
  <c r="J51" i="147"/>
  <c r="L52" i="147"/>
  <c r="K51" i="147"/>
  <c r="I13" i="149"/>
  <c r="K11" i="149"/>
  <c r="G11" i="149"/>
  <c r="I9" i="149"/>
  <c r="L13" i="149"/>
  <c r="H13" i="149"/>
  <c r="L9" i="149"/>
  <c r="H9" i="149"/>
  <c r="K13" i="149"/>
  <c r="L10" i="149"/>
  <c r="K9" i="149"/>
  <c r="D67" i="146"/>
  <c r="D34" i="152"/>
  <c r="D35" i="152"/>
  <c r="D68" i="146"/>
  <c r="F15" i="155"/>
  <c r="G15" i="155" s="1"/>
  <c r="F16" i="155"/>
  <c r="H16" i="155" s="1"/>
  <c r="I16" i="155"/>
  <c r="J16" i="155"/>
  <c r="K16" i="155"/>
  <c r="F17" i="155"/>
  <c r="I17" i="155" s="1"/>
  <c r="H17" i="155"/>
  <c r="J17" i="155"/>
  <c r="L17" i="155"/>
  <c r="F18" i="155"/>
  <c r="G18" i="155"/>
  <c r="H18" i="155"/>
  <c r="I18" i="155"/>
  <c r="J18" i="155"/>
  <c r="K18" i="155"/>
  <c r="L18" i="155"/>
  <c r="F19" i="155"/>
  <c r="G19" i="155" s="1"/>
  <c r="F20" i="155"/>
  <c r="H20" i="155" s="1"/>
  <c r="K20" i="155"/>
  <c r="F21" i="155"/>
  <c r="I21" i="155" s="1"/>
  <c r="L21" i="155"/>
  <c r="F22" i="155"/>
  <c r="G22" i="155" s="1"/>
  <c r="I22" i="155"/>
  <c r="J22" i="155"/>
  <c r="F23" i="155"/>
  <c r="G23" i="155" s="1"/>
  <c r="F24" i="155"/>
  <c r="H24" i="155" s="1"/>
  <c r="I24" i="155"/>
  <c r="J24" i="155"/>
  <c r="K24" i="155"/>
  <c r="F25" i="155"/>
  <c r="I25" i="155" s="1"/>
  <c r="H25" i="155"/>
  <c r="L25" i="155"/>
  <c r="F26" i="155"/>
  <c r="G26" i="155" s="1"/>
  <c r="H26" i="155"/>
  <c r="I26" i="155"/>
  <c r="J26" i="155"/>
  <c r="L26" i="155"/>
  <c r="F27" i="155"/>
  <c r="G27" i="155" s="1"/>
  <c r="F28" i="155"/>
  <c r="H28" i="155" s="1"/>
  <c r="I28" i="155"/>
  <c r="J28" i="155"/>
  <c r="K28" i="155"/>
  <c r="F29" i="155"/>
  <c r="I29" i="155" s="1"/>
  <c r="H29" i="155"/>
  <c r="J29" i="155"/>
  <c r="L29" i="155"/>
  <c r="F30" i="155"/>
  <c r="G30" i="155"/>
  <c r="H30" i="155"/>
  <c r="I30" i="155"/>
  <c r="J30" i="155"/>
  <c r="K30" i="155"/>
  <c r="L30" i="155"/>
  <c r="F31" i="155"/>
  <c r="G31" i="155" s="1"/>
  <c r="F32" i="155"/>
  <c r="H32" i="155" s="1"/>
  <c r="G32" i="155"/>
  <c r="F33" i="155"/>
  <c r="I33" i="155" s="1"/>
  <c r="F34" i="155"/>
  <c r="J34" i="155" s="1"/>
  <c r="F35" i="155"/>
  <c r="G35" i="155" s="1"/>
  <c r="J35" i="155"/>
  <c r="F9" i="154"/>
  <c r="F10" i="154"/>
  <c r="F11" i="154"/>
  <c r="F12" i="154"/>
  <c r="F13" i="154"/>
  <c r="F14" i="154"/>
  <c r="F15" i="154"/>
  <c r="F16" i="154"/>
  <c r="F17" i="154"/>
  <c r="F18" i="154"/>
  <c r="F19" i="154"/>
  <c r="F20" i="154"/>
  <c r="F21" i="154"/>
  <c r="F22" i="154"/>
  <c r="F23" i="154"/>
  <c r="F24" i="154"/>
  <c r="F25" i="154"/>
  <c r="F26" i="154"/>
  <c r="F27" i="154"/>
  <c r="F28" i="154"/>
  <c r="F29" i="154"/>
  <c r="I29" i="154" s="1"/>
  <c r="F30" i="154"/>
  <c r="G30" i="154" s="1"/>
  <c r="F31" i="154"/>
  <c r="G31" i="154" s="1"/>
  <c r="F32" i="154"/>
  <c r="I32" i="154" s="1"/>
  <c r="F33" i="154"/>
  <c r="I33" i="154" s="1"/>
  <c r="F34" i="154"/>
  <c r="G34" i="154" s="1"/>
  <c r="F8" i="154"/>
  <c r="F9" i="153"/>
  <c r="F10" i="153"/>
  <c r="F11" i="153"/>
  <c r="F12" i="153"/>
  <c r="F13" i="153"/>
  <c r="F14" i="153"/>
  <c r="F15" i="153"/>
  <c r="F16" i="153"/>
  <c r="F17" i="153"/>
  <c r="F18" i="153"/>
  <c r="F19" i="153"/>
  <c r="F20" i="153"/>
  <c r="F21" i="153"/>
  <c r="F22" i="153"/>
  <c r="F23" i="153"/>
  <c r="F24" i="153"/>
  <c r="F25" i="153"/>
  <c r="F26" i="153"/>
  <c r="F27" i="153"/>
  <c r="F28" i="153"/>
  <c r="F29" i="153"/>
  <c r="F30" i="153"/>
  <c r="F31" i="153"/>
  <c r="F32" i="153"/>
  <c r="F33" i="153"/>
  <c r="F34" i="153"/>
  <c r="F35" i="153"/>
  <c r="F36" i="153"/>
  <c r="F8" i="153"/>
  <c r="F9" i="152"/>
  <c r="F10" i="152"/>
  <c r="F11" i="152"/>
  <c r="F12" i="152"/>
  <c r="F13" i="152"/>
  <c r="F14" i="152"/>
  <c r="F15" i="152"/>
  <c r="F16" i="152"/>
  <c r="F17" i="152"/>
  <c r="F18" i="152"/>
  <c r="F8" i="152"/>
  <c r="F9" i="151"/>
  <c r="F10" i="151"/>
  <c r="F11" i="151"/>
  <c r="F12" i="151"/>
  <c r="F13" i="151"/>
  <c r="F14" i="151"/>
  <c r="F15" i="151"/>
  <c r="F16" i="151"/>
  <c r="F17" i="151"/>
  <c r="F18" i="151"/>
  <c r="F19" i="151"/>
  <c r="F20" i="151"/>
  <c r="F21" i="151"/>
  <c r="F22" i="151"/>
  <c r="F23" i="151"/>
  <c r="F24" i="151"/>
  <c r="F25" i="151"/>
  <c r="F26" i="151"/>
  <c r="F27" i="151"/>
  <c r="F28" i="151"/>
  <c r="F29" i="151"/>
  <c r="F30" i="151"/>
  <c r="F31" i="151"/>
  <c r="F32" i="151"/>
  <c r="F33" i="151"/>
  <c r="F34" i="151"/>
  <c r="F35" i="151"/>
  <c r="F36" i="151"/>
  <c r="F37" i="151"/>
  <c r="F38" i="151"/>
  <c r="F39" i="151"/>
  <c r="F40" i="151"/>
  <c r="F41" i="151"/>
  <c r="F42" i="151"/>
  <c r="F43" i="151"/>
  <c r="F44" i="151"/>
  <c r="F45" i="151"/>
  <c r="F8" i="151"/>
  <c r="F9" i="150"/>
  <c r="F10" i="150"/>
  <c r="F11" i="150"/>
  <c r="F12" i="150"/>
  <c r="F13" i="150"/>
  <c r="F14" i="150"/>
  <c r="F15" i="150"/>
  <c r="F16" i="150"/>
  <c r="F17" i="150"/>
  <c r="F18" i="150"/>
  <c r="F19" i="150"/>
  <c r="F20" i="150"/>
  <c r="F21" i="150"/>
  <c r="F22" i="150"/>
  <c r="F23" i="150"/>
  <c r="F24" i="150"/>
  <c r="F25" i="150"/>
  <c r="F26" i="150"/>
  <c r="F27" i="150"/>
  <c r="F28" i="150"/>
  <c r="F29" i="150"/>
  <c r="F30" i="150"/>
  <c r="F31" i="150"/>
  <c r="F32" i="150"/>
  <c r="F33" i="150"/>
  <c r="F34" i="150"/>
  <c r="F35" i="150"/>
  <c r="F36" i="150"/>
  <c r="F37" i="150"/>
  <c r="F38" i="150"/>
  <c r="F39" i="150"/>
  <c r="F40" i="150"/>
  <c r="F41" i="150"/>
  <c r="F42" i="150"/>
  <c r="F43" i="150"/>
  <c r="F44" i="150"/>
  <c r="F8" i="150"/>
  <c r="F8" i="149"/>
  <c r="F9" i="148"/>
  <c r="F10" i="148"/>
  <c r="F11" i="148"/>
  <c r="F12" i="148"/>
  <c r="F13" i="148"/>
  <c r="F14" i="148"/>
  <c r="F15" i="148"/>
  <c r="F16" i="148"/>
  <c r="F17" i="148"/>
  <c r="F18" i="148"/>
  <c r="F19" i="148"/>
  <c r="F20" i="148"/>
  <c r="F21" i="148"/>
  <c r="F22" i="148"/>
  <c r="F23" i="148"/>
  <c r="F24" i="148"/>
  <c r="F25" i="148"/>
  <c r="F26" i="148"/>
  <c r="F27" i="148"/>
  <c r="F28" i="148"/>
  <c r="F29" i="148"/>
  <c r="F30" i="148"/>
  <c r="F31" i="148"/>
  <c r="F32" i="148"/>
  <c r="F33" i="148"/>
  <c r="F34" i="148"/>
  <c r="F35" i="148"/>
  <c r="F36" i="148"/>
  <c r="F37" i="148"/>
  <c r="F38" i="148"/>
  <c r="F39" i="148"/>
  <c r="F40" i="148"/>
  <c r="F41" i="148"/>
  <c r="F42" i="148"/>
  <c r="F43" i="148"/>
  <c r="F44" i="148"/>
  <c r="F45" i="148"/>
  <c r="F46" i="148"/>
  <c r="F47" i="148"/>
  <c r="F48" i="148"/>
  <c r="F8" i="148"/>
  <c r="F9" i="147"/>
  <c r="F10" i="147"/>
  <c r="F11" i="147"/>
  <c r="F12" i="147"/>
  <c r="F13" i="147"/>
  <c r="F14" i="147"/>
  <c r="F15" i="147"/>
  <c r="F16" i="147"/>
  <c r="F17" i="147"/>
  <c r="F18" i="147"/>
  <c r="F19" i="147"/>
  <c r="F20" i="147"/>
  <c r="F21" i="147"/>
  <c r="F22" i="147"/>
  <c r="F23" i="147"/>
  <c r="F24" i="147"/>
  <c r="F25" i="147"/>
  <c r="F26" i="147"/>
  <c r="F27" i="147"/>
  <c r="F28" i="147"/>
  <c r="F29" i="147"/>
  <c r="F30" i="147"/>
  <c r="F31" i="147"/>
  <c r="F32" i="147"/>
  <c r="F33" i="147"/>
  <c r="F34" i="147"/>
  <c r="F35" i="147"/>
  <c r="F36" i="147"/>
  <c r="F37" i="147"/>
  <c r="F38" i="147"/>
  <c r="F39" i="147"/>
  <c r="F40" i="147"/>
  <c r="F41" i="147"/>
  <c r="F42" i="147"/>
  <c r="F43" i="147"/>
  <c r="F44" i="147"/>
  <c r="F45" i="147"/>
  <c r="F46" i="147"/>
  <c r="F47" i="147"/>
  <c r="F48" i="147"/>
  <c r="F49" i="147"/>
  <c r="F8" i="147"/>
  <c r="F9" i="146"/>
  <c r="F10" i="146"/>
  <c r="F11" i="146"/>
  <c r="F12" i="146"/>
  <c r="F13" i="146"/>
  <c r="F14" i="146"/>
  <c r="F15" i="146"/>
  <c r="F16" i="146"/>
  <c r="F17" i="146"/>
  <c r="F18" i="146"/>
  <c r="F19" i="146"/>
  <c r="F20" i="146"/>
  <c r="F21" i="146"/>
  <c r="F22" i="146"/>
  <c r="F23" i="146"/>
  <c r="F24" i="146"/>
  <c r="F25" i="146"/>
  <c r="F26" i="146"/>
  <c r="F27" i="146"/>
  <c r="F28" i="146"/>
  <c r="F29" i="146"/>
  <c r="F30" i="146"/>
  <c r="F31" i="146"/>
  <c r="F32" i="146"/>
  <c r="F33" i="146"/>
  <c r="F34" i="146"/>
  <c r="F35" i="146"/>
  <c r="F36" i="146"/>
  <c r="F37" i="146"/>
  <c r="F38" i="146"/>
  <c r="F39" i="146"/>
  <c r="F40" i="146"/>
  <c r="F41" i="146"/>
  <c r="F42" i="146"/>
  <c r="F43" i="146"/>
  <c r="F44" i="146"/>
  <c r="F45" i="146"/>
  <c r="F46" i="146"/>
  <c r="F47" i="146"/>
  <c r="F48" i="146"/>
  <c r="F49" i="146"/>
  <c r="F50" i="146"/>
  <c r="F51" i="146"/>
  <c r="F8" i="146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41" i="143"/>
  <c r="F42" i="143"/>
  <c r="F43" i="143"/>
  <c r="F44" i="143"/>
  <c r="F45" i="143"/>
  <c r="J45" i="143" s="1"/>
  <c r="F46" i="143"/>
  <c r="H46" i="143" s="1"/>
  <c r="F47" i="143"/>
  <c r="F8" i="143"/>
  <c r="G29" i="154"/>
  <c r="K29" i="154"/>
  <c r="H31" i="154"/>
  <c r="J31" i="154"/>
  <c r="L31" i="154"/>
  <c r="H32" i="154"/>
  <c r="J32" i="154"/>
  <c r="L32" i="154"/>
  <c r="H33" i="154"/>
  <c r="L33" i="154"/>
  <c r="I45" i="143"/>
  <c r="G46" i="143"/>
  <c r="K46" i="143"/>
  <c r="G47" i="143"/>
  <c r="H47" i="143"/>
  <c r="I47" i="143"/>
  <c r="J47" i="143"/>
  <c r="K47" i="143"/>
  <c r="L47" i="143"/>
  <c r="I34" i="155" l="1"/>
  <c r="L34" i="155"/>
  <c r="H34" i="155"/>
  <c r="J33" i="155"/>
  <c r="J32" i="155"/>
  <c r="J31" i="155"/>
  <c r="G28" i="155"/>
  <c r="K26" i="155"/>
  <c r="G24" i="155"/>
  <c r="L22" i="155"/>
  <c r="H22" i="155"/>
  <c r="J21" i="155"/>
  <c r="J20" i="155"/>
  <c r="J19" i="155"/>
  <c r="G16" i="155"/>
  <c r="L33" i="155"/>
  <c r="K32" i="155"/>
  <c r="K34" i="155"/>
  <c r="G34" i="155"/>
  <c r="H33" i="155"/>
  <c r="I32" i="155"/>
  <c r="K22" i="155"/>
  <c r="H21" i="155"/>
  <c r="I20" i="155"/>
  <c r="J23" i="155"/>
  <c r="G20" i="155"/>
  <c r="J15" i="155"/>
  <c r="J34" i="154"/>
  <c r="K32" i="154"/>
  <c r="G32" i="154"/>
  <c r="J30" i="154"/>
  <c r="H45" i="143"/>
  <c r="L45" i="143"/>
  <c r="J27" i="155"/>
  <c r="I35" i="155"/>
  <c r="K33" i="155"/>
  <c r="G33" i="155"/>
  <c r="I31" i="155"/>
  <c r="K29" i="155"/>
  <c r="G29" i="155"/>
  <c r="I27" i="155"/>
  <c r="K25" i="155"/>
  <c r="G25" i="155"/>
  <c r="I23" i="155"/>
  <c r="K21" i="155"/>
  <c r="G21" i="155"/>
  <c r="I19" i="155"/>
  <c r="K17" i="155"/>
  <c r="G17" i="155"/>
  <c r="I15" i="155"/>
  <c r="H27" i="155"/>
  <c r="H23" i="155"/>
  <c r="L35" i="155"/>
  <c r="H35" i="155"/>
  <c r="L31" i="155"/>
  <c r="H31" i="155"/>
  <c r="L27" i="155"/>
  <c r="J25" i="155"/>
  <c r="L23" i="155"/>
  <c r="L19" i="155"/>
  <c r="H19" i="155"/>
  <c r="L15" i="155"/>
  <c r="H15" i="155"/>
  <c r="K35" i="155"/>
  <c r="L32" i="155"/>
  <c r="K31" i="155"/>
  <c r="L28" i="155"/>
  <c r="K27" i="155"/>
  <c r="L24" i="155"/>
  <c r="K23" i="155"/>
  <c r="L20" i="155"/>
  <c r="K19" i="155"/>
  <c r="L16" i="155"/>
  <c r="K15" i="155"/>
  <c r="K33" i="154"/>
  <c r="I31" i="154"/>
  <c r="L29" i="154"/>
  <c r="G33" i="154"/>
  <c r="K31" i="154"/>
  <c r="H29" i="154"/>
  <c r="I34" i="154"/>
  <c r="I30" i="154"/>
  <c r="L34" i="154"/>
  <c r="H34" i="154"/>
  <c r="J33" i="154"/>
  <c r="L30" i="154"/>
  <c r="H30" i="154"/>
  <c r="J29" i="154"/>
  <c r="K34" i="154"/>
  <c r="K30" i="154"/>
  <c r="I46" i="143"/>
  <c r="K45" i="143"/>
  <c r="G45" i="143"/>
  <c r="J46" i="143"/>
  <c r="L46" i="143"/>
  <c r="F14" i="155"/>
  <c r="J14" i="155" s="1"/>
  <c r="F13" i="155"/>
  <c r="F12" i="155"/>
  <c r="K12" i="155" s="1"/>
  <c r="F11" i="155"/>
  <c r="J11" i="155" s="1"/>
  <c r="F10" i="155"/>
  <c r="F9" i="155"/>
  <c r="F8" i="155"/>
  <c r="K8" i="155" s="1"/>
  <c r="J28" i="154"/>
  <c r="J27" i="154"/>
  <c r="L26" i="154"/>
  <c r="J26" i="154"/>
  <c r="L25" i="154"/>
  <c r="J24" i="154"/>
  <c r="J22" i="154"/>
  <c r="L21" i="154"/>
  <c r="J20" i="154"/>
  <c r="J19" i="154"/>
  <c r="H18" i="154"/>
  <c r="L17" i="154"/>
  <c r="J16" i="154"/>
  <c r="L13" i="154"/>
  <c r="J12" i="154"/>
  <c r="J11" i="154"/>
  <c r="J10" i="154"/>
  <c r="L9" i="154"/>
  <c r="I8" i="154"/>
  <c r="I35" i="153"/>
  <c r="L33" i="153"/>
  <c r="K32" i="153"/>
  <c r="J31" i="153"/>
  <c r="J30" i="153"/>
  <c r="L29" i="153"/>
  <c r="J27" i="153"/>
  <c r="L25" i="153"/>
  <c r="K24" i="153"/>
  <c r="J22" i="153"/>
  <c r="L21" i="153"/>
  <c r="I18" i="153"/>
  <c r="J15" i="153"/>
  <c r="L14" i="153"/>
  <c r="L13" i="153"/>
  <c r="K12" i="153"/>
  <c r="J10" i="153"/>
  <c r="L9" i="153"/>
  <c r="L17" i="152"/>
  <c r="K16" i="152"/>
  <c r="J14" i="152"/>
  <c r="L13" i="152"/>
  <c r="K12" i="152"/>
  <c r="J11" i="152"/>
  <c r="L10" i="152"/>
  <c r="H10" i="152"/>
  <c r="L9" i="152"/>
  <c r="K8" i="152"/>
  <c r="L45" i="151"/>
  <c r="K44" i="151"/>
  <c r="J43" i="151"/>
  <c r="J42" i="151"/>
  <c r="L41" i="151"/>
  <c r="J40" i="151"/>
  <c r="J39" i="151"/>
  <c r="L37" i="151"/>
  <c r="K36" i="151"/>
  <c r="J35" i="151"/>
  <c r="J34" i="151"/>
  <c r="L33" i="151"/>
  <c r="J32" i="151"/>
  <c r="J31" i="151"/>
  <c r="L29" i="151"/>
  <c r="K28" i="151"/>
  <c r="J27" i="151"/>
  <c r="I26" i="151"/>
  <c r="J26" i="151"/>
  <c r="L25" i="151"/>
  <c r="J24" i="151"/>
  <c r="I23" i="151"/>
  <c r="J22" i="151"/>
  <c r="L21" i="151"/>
  <c r="J19" i="151"/>
  <c r="J18" i="151"/>
  <c r="L17" i="151"/>
  <c r="J15" i="151"/>
  <c r="K13" i="151"/>
  <c r="J12" i="151"/>
  <c r="L11" i="151"/>
  <c r="J10" i="151"/>
  <c r="K9" i="151"/>
  <c r="J8" i="151"/>
  <c r="K44" i="150"/>
  <c r="J43" i="150"/>
  <c r="J42" i="150"/>
  <c r="L41" i="150"/>
  <c r="K40" i="150"/>
  <c r="L37" i="150"/>
  <c r="K36" i="150"/>
  <c r="J35" i="150"/>
  <c r="J34" i="150"/>
  <c r="L33" i="150"/>
  <c r="K32" i="150"/>
  <c r="J30" i="150"/>
  <c r="L29" i="150"/>
  <c r="K28" i="150"/>
  <c r="J27" i="150"/>
  <c r="J26" i="150"/>
  <c r="L25" i="150"/>
  <c r="K24" i="150"/>
  <c r="J23" i="150"/>
  <c r="J22" i="150"/>
  <c r="L21" i="150"/>
  <c r="J19" i="150"/>
  <c r="L18" i="150"/>
  <c r="L17" i="150"/>
  <c r="K16" i="150"/>
  <c r="J14" i="150"/>
  <c r="L13" i="150"/>
  <c r="K12" i="150"/>
  <c r="J11" i="150"/>
  <c r="L9" i="150"/>
  <c r="K8" i="150"/>
  <c r="J8" i="149"/>
  <c r="J48" i="148"/>
  <c r="J47" i="148"/>
  <c r="J46" i="148"/>
  <c r="L45" i="148"/>
  <c r="J43" i="148"/>
  <c r="J42" i="148"/>
  <c r="L41" i="148"/>
  <c r="J40" i="148"/>
  <c r="J39" i="148"/>
  <c r="L37" i="148"/>
  <c r="J36" i="148"/>
  <c r="I35" i="148"/>
  <c r="J34" i="148"/>
  <c r="L33" i="148"/>
  <c r="I32" i="148"/>
  <c r="J31" i="148"/>
  <c r="L30" i="148"/>
  <c r="K29" i="148"/>
  <c r="J28" i="148"/>
  <c r="K25" i="148"/>
  <c r="J23" i="148"/>
  <c r="L22" i="148"/>
  <c r="K21" i="148"/>
  <c r="J20" i="148"/>
  <c r="J19" i="148"/>
  <c r="J18" i="148"/>
  <c r="K17" i="148"/>
  <c r="I15" i="148"/>
  <c r="J14" i="148"/>
  <c r="L13" i="148"/>
  <c r="J12" i="148"/>
  <c r="J11" i="148"/>
  <c r="L9" i="148"/>
  <c r="J8" i="148"/>
  <c r="J49" i="147"/>
  <c r="K48" i="147"/>
  <c r="K46" i="147"/>
  <c r="J45" i="147"/>
  <c r="K44" i="147"/>
  <c r="K41" i="147"/>
  <c r="J41" i="147"/>
  <c r="K40" i="147"/>
  <c r="J37" i="147"/>
  <c r="K36" i="147"/>
  <c r="J35" i="147"/>
  <c r="K34" i="147"/>
  <c r="L33" i="147"/>
  <c r="K32" i="147"/>
  <c r="J31" i="147"/>
  <c r="J30" i="147"/>
  <c r="K28" i="147"/>
  <c r="J27" i="147"/>
  <c r="J26" i="147"/>
  <c r="L25" i="147"/>
  <c r="I24" i="147"/>
  <c r="L23" i="147"/>
  <c r="G22" i="147"/>
  <c r="J21" i="147"/>
  <c r="K20" i="147"/>
  <c r="J19" i="147"/>
  <c r="J18" i="147"/>
  <c r="K17" i="147"/>
  <c r="K16" i="147"/>
  <c r="J15" i="147"/>
  <c r="L14" i="147"/>
  <c r="J13" i="147"/>
  <c r="K12" i="147"/>
  <c r="L11" i="147"/>
  <c r="J10" i="147"/>
  <c r="L9" i="147"/>
  <c r="K8" i="147"/>
  <c r="H50" i="146"/>
  <c r="G50" i="146"/>
  <c r="J50" i="146"/>
  <c r="L49" i="146"/>
  <c r="J48" i="146"/>
  <c r="H47" i="146"/>
  <c r="I47" i="146"/>
  <c r="K46" i="146"/>
  <c r="L45" i="146"/>
  <c r="I42" i="146"/>
  <c r="J42" i="146"/>
  <c r="K41" i="146"/>
  <c r="J40" i="146"/>
  <c r="L39" i="146"/>
  <c r="H39" i="146"/>
  <c r="J39" i="146"/>
  <c r="K38" i="146"/>
  <c r="J37" i="146"/>
  <c r="I36" i="146"/>
  <c r="G36" i="146"/>
  <c r="J36" i="146"/>
  <c r="I34" i="146"/>
  <c r="H34" i="146"/>
  <c r="J34" i="146"/>
  <c r="K32" i="146"/>
  <c r="L31" i="146"/>
  <c r="J31" i="146"/>
  <c r="K30" i="146"/>
  <c r="J27" i="146"/>
  <c r="K26" i="146"/>
  <c r="I24" i="146"/>
  <c r="L23" i="146"/>
  <c r="H23" i="146"/>
  <c r="I22" i="146"/>
  <c r="H22" i="146"/>
  <c r="J22" i="146"/>
  <c r="J20" i="146"/>
  <c r="I20" i="146"/>
  <c r="L19" i="146"/>
  <c r="I19" i="146"/>
  <c r="H19" i="146"/>
  <c r="H17" i="146"/>
  <c r="J15" i="146"/>
  <c r="I14" i="146"/>
  <c r="J14" i="146"/>
  <c r="I13" i="146"/>
  <c r="J12" i="146"/>
  <c r="J11" i="146"/>
  <c r="I11" i="146"/>
  <c r="I10" i="146"/>
  <c r="H9" i="146"/>
  <c r="I22" i="143"/>
  <c r="I24" i="143"/>
  <c r="I28" i="143"/>
  <c r="I30" i="143"/>
  <c r="I32" i="143"/>
  <c r="L34" i="143"/>
  <c r="I36" i="143"/>
  <c r="L23" i="143"/>
  <c r="L24" i="143"/>
  <c r="L26" i="143"/>
  <c r="L27" i="143"/>
  <c r="L30" i="143"/>
  <c r="L31" i="143"/>
  <c r="L32" i="143"/>
  <c r="L35" i="143"/>
  <c r="L36" i="143"/>
  <c r="J22" i="143"/>
  <c r="G23" i="143"/>
  <c r="H23" i="143"/>
  <c r="I23" i="143"/>
  <c r="J23" i="143"/>
  <c r="K23" i="143"/>
  <c r="G24" i="143"/>
  <c r="J24" i="143"/>
  <c r="K24" i="143"/>
  <c r="G25" i="143"/>
  <c r="I25" i="143"/>
  <c r="J25" i="143"/>
  <c r="K25" i="143"/>
  <c r="J26" i="143"/>
  <c r="G27" i="143"/>
  <c r="H27" i="143"/>
  <c r="I27" i="143"/>
  <c r="J27" i="143"/>
  <c r="K27" i="143"/>
  <c r="G28" i="143"/>
  <c r="J28" i="143"/>
  <c r="K28" i="143"/>
  <c r="G29" i="143"/>
  <c r="I29" i="143"/>
  <c r="J29" i="143"/>
  <c r="K29" i="143"/>
  <c r="J30" i="143"/>
  <c r="G31" i="143"/>
  <c r="H31" i="143"/>
  <c r="I31" i="143"/>
  <c r="J31" i="143"/>
  <c r="K31" i="143"/>
  <c r="G32" i="143"/>
  <c r="J32" i="143"/>
  <c r="K32" i="143"/>
  <c r="G33" i="143"/>
  <c r="I33" i="143"/>
  <c r="J33" i="143"/>
  <c r="K33" i="143"/>
  <c r="J34" i="143"/>
  <c r="G35" i="143"/>
  <c r="H35" i="143"/>
  <c r="I35" i="143"/>
  <c r="J35" i="143"/>
  <c r="K35" i="143"/>
  <c r="G36" i="143"/>
  <c r="J36" i="143"/>
  <c r="K36" i="143"/>
  <c r="I8" i="149" l="1"/>
  <c r="K8" i="149"/>
  <c r="G8" i="149"/>
  <c r="L14" i="146"/>
  <c r="L42" i="146"/>
  <c r="K48" i="146"/>
  <c r="H11" i="146"/>
  <c r="G12" i="146"/>
  <c r="G14" i="146"/>
  <c r="L22" i="146"/>
  <c r="L27" i="146"/>
  <c r="K36" i="146"/>
  <c r="I40" i="146"/>
  <c r="G42" i="146"/>
  <c r="I46" i="146"/>
  <c r="L47" i="146"/>
  <c r="I50" i="146"/>
  <c r="I12" i="146"/>
  <c r="H14" i="146"/>
  <c r="G22" i="146"/>
  <c r="K40" i="146"/>
  <c r="H42" i="146"/>
  <c r="L50" i="146"/>
  <c r="I48" i="146"/>
  <c r="I24" i="154"/>
  <c r="G10" i="154"/>
  <c r="L10" i="154"/>
  <c r="G26" i="154"/>
  <c r="G16" i="154"/>
  <c r="K16" i="154"/>
  <c r="H30" i="153"/>
  <c r="H27" i="153"/>
  <c r="L27" i="153"/>
  <c r="L15" i="153"/>
  <c r="H15" i="153"/>
  <c r="H14" i="153"/>
  <c r="G17" i="152"/>
  <c r="G14" i="152"/>
  <c r="H11" i="152"/>
  <c r="G9" i="152"/>
  <c r="H27" i="151"/>
  <c r="H22" i="151"/>
  <c r="I22" i="151"/>
  <c r="G8" i="151"/>
  <c r="I8" i="151"/>
  <c r="H43" i="151"/>
  <c r="I42" i="151"/>
  <c r="H35" i="151"/>
  <c r="I34" i="151"/>
  <c r="G22" i="151"/>
  <c r="H19" i="151"/>
  <c r="K12" i="151"/>
  <c r="G37" i="150"/>
  <c r="H34" i="150"/>
  <c r="G30" i="150"/>
  <c r="H22" i="150"/>
  <c r="H42" i="150"/>
  <c r="G41" i="150"/>
  <c r="I30" i="150"/>
  <c r="I27" i="150"/>
  <c r="H19" i="150"/>
  <c r="I8" i="150"/>
  <c r="G46" i="148"/>
  <c r="L46" i="148"/>
  <c r="H43" i="148"/>
  <c r="H30" i="148"/>
  <c r="K8" i="148"/>
  <c r="K28" i="148"/>
  <c r="I42" i="148"/>
  <c r="G36" i="148"/>
  <c r="I36" i="148"/>
  <c r="K36" i="148"/>
  <c r="H35" i="148"/>
  <c r="J35" i="148"/>
  <c r="L35" i="148"/>
  <c r="G18" i="148"/>
  <c r="L18" i="148"/>
  <c r="H15" i="148"/>
  <c r="I14" i="148"/>
  <c r="G8" i="148"/>
  <c r="I8" i="148"/>
  <c r="G49" i="147"/>
  <c r="K49" i="147"/>
  <c r="H45" i="147"/>
  <c r="K45" i="147"/>
  <c r="G45" i="147"/>
  <c r="G41" i="147"/>
  <c r="K37" i="147"/>
  <c r="G37" i="147"/>
  <c r="H37" i="147"/>
  <c r="I34" i="147"/>
  <c r="K33" i="147"/>
  <c r="I31" i="147"/>
  <c r="I30" i="147"/>
  <c r="I27" i="147"/>
  <c r="H26" i="147"/>
  <c r="I26" i="147"/>
  <c r="K22" i="147"/>
  <c r="L22" i="147"/>
  <c r="G21" i="147"/>
  <c r="H21" i="147"/>
  <c r="K21" i="147"/>
  <c r="I19" i="147"/>
  <c r="I18" i="147"/>
  <c r="H18" i="147"/>
  <c r="K14" i="147"/>
  <c r="G14" i="147"/>
  <c r="H13" i="147"/>
  <c r="K13" i="147"/>
  <c r="G13" i="147"/>
  <c r="H10" i="147"/>
  <c r="I10" i="147"/>
  <c r="K9" i="147"/>
  <c r="J14" i="151"/>
  <c r="G14" i="151"/>
  <c r="I14" i="151"/>
  <c r="L14" i="151"/>
  <c r="H14" i="151"/>
  <c r="K8" i="153"/>
  <c r="I8" i="153"/>
  <c r="K16" i="153"/>
  <c r="I16" i="153"/>
  <c r="J19" i="153"/>
  <c r="H19" i="153"/>
  <c r="L19" i="153"/>
  <c r="I19" i="153"/>
  <c r="J15" i="154"/>
  <c r="H15" i="154"/>
  <c r="L15" i="154"/>
  <c r="J18" i="146"/>
  <c r="H18" i="146"/>
  <c r="L18" i="146"/>
  <c r="J35" i="146"/>
  <c r="L35" i="146"/>
  <c r="J26" i="153"/>
  <c r="G26" i="153"/>
  <c r="I26" i="153"/>
  <c r="L26" i="153"/>
  <c r="H26" i="153"/>
  <c r="G26" i="143"/>
  <c r="K26" i="143"/>
  <c r="G26" i="146"/>
  <c r="I11" i="147"/>
  <c r="K25" i="147"/>
  <c r="J29" i="147"/>
  <c r="K29" i="147"/>
  <c r="H29" i="147"/>
  <c r="J38" i="148"/>
  <c r="G38" i="148"/>
  <c r="L38" i="148"/>
  <c r="H38" i="148"/>
  <c r="J38" i="150"/>
  <c r="H38" i="150"/>
  <c r="H36" i="143"/>
  <c r="I34" i="143"/>
  <c r="H32" i="143"/>
  <c r="H28" i="143"/>
  <c r="I26" i="143"/>
  <c r="H24" i="143"/>
  <c r="L28" i="143"/>
  <c r="L33" i="143"/>
  <c r="H33" i="143"/>
  <c r="L29" i="143"/>
  <c r="H29" i="143"/>
  <c r="L25" i="143"/>
  <c r="H25" i="143"/>
  <c r="I18" i="146"/>
  <c r="J23" i="146"/>
  <c r="I23" i="146"/>
  <c r="K28" i="146"/>
  <c r="I28" i="146"/>
  <c r="J32" i="146"/>
  <c r="I32" i="146"/>
  <c r="G32" i="146"/>
  <c r="J51" i="146"/>
  <c r="L51" i="146"/>
  <c r="H51" i="146"/>
  <c r="J9" i="147"/>
  <c r="H9" i="147"/>
  <c r="G9" i="147"/>
  <c r="J22" i="147"/>
  <c r="I22" i="147"/>
  <c r="H22" i="147"/>
  <c r="G29" i="147"/>
  <c r="J39" i="147"/>
  <c r="I39" i="147"/>
  <c r="J10" i="148"/>
  <c r="L10" i="148"/>
  <c r="G10" i="148"/>
  <c r="H10" i="148"/>
  <c r="I9" i="146"/>
  <c r="J9" i="146"/>
  <c r="J10" i="146"/>
  <c r="H10" i="146"/>
  <c r="L10" i="146"/>
  <c r="I17" i="146"/>
  <c r="J17" i="146"/>
  <c r="J26" i="146"/>
  <c r="I26" i="146"/>
  <c r="H26" i="146"/>
  <c r="J30" i="146"/>
  <c r="I30" i="146"/>
  <c r="H30" i="146"/>
  <c r="J38" i="146"/>
  <c r="H38" i="146"/>
  <c r="L38" i="146"/>
  <c r="G38" i="146"/>
  <c r="J44" i="146"/>
  <c r="K44" i="146"/>
  <c r="I44" i="146"/>
  <c r="J25" i="147"/>
  <c r="H25" i="147"/>
  <c r="G25" i="147"/>
  <c r="J43" i="147"/>
  <c r="I43" i="147"/>
  <c r="J15" i="152"/>
  <c r="L15" i="152"/>
  <c r="H15" i="152"/>
  <c r="I15" i="152"/>
  <c r="J23" i="154"/>
  <c r="H23" i="154"/>
  <c r="L23" i="154"/>
  <c r="G34" i="143"/>
  <c r="K34" i="143"/>
  <c r="G30" i="143"/>
  <c r="K30" i="143"/>
  <c r="G22" i="143"/>
  <c r="K22" i="143"/>
  <c r="G9" i="146"/>
  <c r="G10" i="146"/>
  <c r="G17" i="146"/>
  <c r="G18" i="146"/>
  <c r="G30" i="146"/>
  <c r="H35" i="146"/>
  <c r="I38" i="146"/>
  <c r="G44" i="146"/>
  <c r="J17" i="147"/>
  <c r="H17" i="147"/>
  <c r="G17" i="147"/>
  <c r="H34" i="143"/>
  <c r="H30" i="143"/>
  <c r="H26" i="143"/>
  <c r="H22" i="143"/>
  <c r="L22" i="143"/>
  <c r="G8" i="146"/>
  <c r="J8" i="146"/>
  <c r="L9" i="146"/>
  <c r="K10" i="146"/>
  <c r="G16" i="146"/>
  <c r="J16" i="146"/>
  <c r="L17" i="146"/>
  <c r="K18" i="146"/>
  <c r="L26" i="146"/>
  <c r="L30" i="146"/>
  <c r="I43" i="146"/>
  <c r="L43" i="146"/>
  <c r="H43" i="146"/>
  <c r="J46" i="146"/>
  <c r="H46" i="146"/>
  <c r="L46" i="146"/>
  <c r="G46" i="146"/>
  <c r="J14" i="147"/>
  <c r="I14" i="147"/>
  <c r="H14" i="147"/>
  <c r="L17" i="147"/>
  <c r="L29" i="147"/>
  <c r="J16" i="151"/>
  <c r="G16" i="151"/>
  <c r="I16" i="151"/>
  <c r="K30" i="147"/>
  <c r="J38" i="147"/>
  <c r="I38" i="147"/>
  <c r="L38" i="147"/>
  <c r="G38" i="147"/>
  <c r="J42" i="147"/>
  <c r="L42" i="147"/>
  <c r="G42" i="147"/>
  <c r="I42" i="147"/>
  <c r="J47" i="147"/>
  <c r="I47" i="147"/>
  <c r="J16" i="148"/>
  <c r="K16" i="148"/>
  <c r="G16" i="148"/>
  <c r="J26" i="148"/>
  <c r="K26" i="148"/>
  <c r="J44" i="148"/>
  <c r="G44" i="148"/>
  <c r="K44" i="148"/>
  <c r="J39" i="150"/>
  <c r="I39" i="150"/>
  <c r="J18" i="152"/>
  <c r="I18" i="152"/>
  <c r="G18" i="152"/>
  <c r="L17" i="153"/>
  <c r="J17" i="153"/>
  <c r="J23" i="153"/>
  <c r="I23" i="153"/>
  <c r="J34" i="153"/>
  <c r="G34" i="153"/>
  <c r="L34" i="153"/>
  <c r="K36" i="153"/>
  <c r="I36" i="153"/>
  <c r="J9" i="155"/>
  <c r="G9" i="155"/>
  <c r="K9" i="155"/>
  <c r="K34" i="146"/>
  <c r="K10" i="147"/>
  <c r="K18" i="147"/>
  <c r="K26" i="147"/>
  <c r="G30" i="147"/>
  <c r="L30" i="147"/>
  <c r="J33" i="147"/>
  <c r="H33" i="147"/>
  <c r="J34" i="147"/>
  <c r="L34" i="147"/>
  <c r="G34" i="147"/>
  <c r="H38" i="147"/>
  <c r="H42" i="147"/>
  <c r="J46" i="147"/>
  <c r="I46" i="147"/>
  <c r="L46" i="147"/>
  <c r="G46" i="147"/>
  <c r="I16" i="148"/>
  <c r="J22" i="148"/>
  <c r="I22" i="148"/>
  <c r="G22" i="148"/>
  <c r="J24" i="148"/>
  <c r="G24" i="148"/>
  <c r="J27" i="148"/>
  <c r="H27" i="148"/>
  <c r="I44" i="148"/>
  <c r="J10" i="150"/>
  <c r="H10" i="150"/>
  <c r="J18" i="150"/>
  <c r="G18" i="150"/>
  <c r="I18" i="150"/>
  <c r="J31" i="150"/>
  <c r="H31" i="150"/>
  <c r="J20" i="151"/>
  <c r="K20" i="151"/>
  <c r="J30" i="151"/>
  <c r="L30" i="151"/>
  <c r="G30" i="151"/>
  <c r="J38" i="151"/>
  <c r="L38" i="151"/>
  <c r="G38" i="151"/>
  <c r="H18" i="152"/>
  <c r="J14" i="153"/>
  <c r="G14" i="153"/>
  <c r="I14" i="153"/>
  <c r="J18" i="153"/>
  <c r="G18" i="153"/>
  <c r="L18" i="153"/>
  <c r="K20" i="153"/>
  <c r="I20" i="153"/>
  <c r="K28" i="153"/>
  <c r="I28" i="153"/>
  <c r="I34" i="153"/>
  <c r="J8" i="154"/>
  <c r="K8" i="154"/>
  <c r="G8" i="154"/>
  <c r="J18" i="154"/>
  <c r="G18" i="154"/>
  <c r="L18" i="154"/>
  <c r="H9" i="155"/>
  <c r="J13" i="155"/>
  <c r="G13" i="155"/>
  <c r="K14" i="146"/>
  <c r="K22" i="146"/>
  <c r="H27" i="146"/>
  <c r="H31" i="146"/>
  <c r="G34" i="146"/>
  <c r="L34" i="146"/>
  <c r="G40" i="146"/>
  <c r="K42" i="146"/>
  <c r="G48" i="146"/>
  <c r="K50" i="146"/>
  <c r="G10" i="147"/>
  <c r="L10" i="147"/>
  <c r="L13" i="147"/>
  <c r="I15" i="147"/>
  <c r="G18" i="147"/>
  <c r="L18" i="147"/>
  <c r="L21" i="147"/>
  <c r="I23" i="147"/>
  <c r="G26" i="147"/>
  <c r="L26" i="147"/>
  <c r="J28" i="147"/>
  <c r="H30" i="147"/>
  <c r="G33" i="147"/>
  <c r="H34" i="147"/>
  <c r="I35" i="147"/>
  <c r="K38" i="147"/>
  <c r="K42" i="147"/>
  <c r="H46" i="147"/>
  <c r="H22" i="148"/>
  <c r="I24" i="148"/>
  <c r="L27" i="148"/>
  <c r="J30" i="148"/>
  <c r="G30" i="148"/>
  <c r="I30" i="148"/>
  <c r="J32" i="148"/>
  <c r="G32" i="148"/>
  <c r="J15" i="150"/>
  <c r="I15" i="150"/>
  <c r="H18" i="150"/>
  <c r="K20" i="150"/>
  <c r="I20" i="150"/>
  <c r="L31" i="150"/>
  <c r="I11" i="151"/>
  <c r="H11" i="151"/>
  <c r="J28" i="151"/>
  <c r="I28" i="151"/>
  <c r="H30" i="151"/>
  <c r="J36" i="151"/>
  <c r="I36" i="151"/>
  <c r="H38" i="151"/>
  <c r="J44" i="151"/>
  <c r="I44" i="151"/>
  <c r="J10" i="152"/>
  <c r="I10" i="152"/>
  <c r="G10" i="152"/>
  <c r="L18" i="152"/>
  <c r="J11" i="153"/>
  <c r="I11" i="153"/>
  <c r="J35" i="153"/>
  <c r="H35" i="153"/>
  <c r="L35" i="153"/>
  <c r="J14" i="154"/>
  <c r="I14" i="154"/>
  <c r="J10" i="155"/>
  <c r="H10" i="155"/>
  <c r="K13" i="155"/>
  <c r="L41" i="147"/>
  <c r="L49" i="147"/>
  <c r="L43" i="148"/>
  <c r="H46" i="148"/>
  <c r="L19" i="150"/>
  <c r="H30" i="150"/>
  <c r="L37" i="147"/>
  <c r="H41" i="147"/>
  <c r="L45" i="147"/>
  <c r="H49" i="147"/>
  <c r="L15" i="148"/>
  <c r="H18" i="148"/>
  <c r="L30" i="150"/>
  <c r="K37" i="150"/>
  <c r="L19" i="151"/>
  <c r="L22" i="151"/>
  <c r="L27" i="151"/>
  <c r="L35" i="151"/>
  <c r="L43" i="151"/>
  <c r="K9" i="152"/>
  <c r="L14" i="152"/>
  <c r="K17" i="152"/>
  <c r="H10" i="154"/>
  <c r="I16" i="154"/>
  <c r="K24" i="154"/>
  <c r="H26" i="154"/>
  <c r="K10" i="155"/>
  <c r="H14" i="155"/>
  <c r="G10" i="155"/>
  <c r="L10" i="155"/>
  <c r="L13" i="155"/>
  <c r="I14" i="155"/>
  <c r="K14" i="155"/>
  <c r="L9" i="155"/>
  <c r="I10" i="155"/>
  <c r="I11" i="155"/>
  <c r="H13" i="155"/>
  <c r="G14" i="155"/>
  <c r="L14" i="155"/>
  <c r="I10" i="154"/>
  <c r="H11" i="154"/>
  <c r="I12" i="154"/>
  <c r="G14" i="154"/>
  <c r="L14" i="154"/>
  <c r="I18" i="154"/>
  <c r="H19" i="154"/>
  <c r="I20" i="154"/>
  <c r="G22" i="154"/>
  <c r="L22" i="154"/>
  <c r="I26" i="154"/>
  <c r="H27" i="154"/>
  <c r="I28" i="154"/>
  <c r="K10" i="154"/>
  <c r="L11" i="154"/>
  <c r="K12" i="154"/>
  <c r="H14" i="154"/>
  <c r="K18" i="154"/>
  <c r="L19" i="154"/>
  <c r="K20" i="154"/>
  <c r="H22" i="154"/>
  <c r="G24" i="154"/>
  <c r="K26" i="154"/>
  <c r="L27" i="154"/>
  <c r="K28" i="154"/>
  <c r="I22" i="154"/>
  <c r="G12" i="154"/>
  <c r="K14" i="154"/>
  <c r="G20" i="154"/>
  <c r="K22" i="154"/>
  <c r="G28" i="154"/>
  <c r="G10" i="153"/>
  <c r="L10" i="153"/>
  <c r="L11" i="153"/>
  <c r="K14" i="153"/>
  <c r="I15" i="153"/>
  <c r="H18" i="153"/>
  <c r="G22" i="153"/>
  <c r="L22" i="153"/>
  <c r="L23" i="153"/>
  <c r="K26" i="153"/>
  <c r="I27" i="153"/>
  <c r="I30" i="153"/>
  <c r="H31" i="153"/>
  <c r="I32" i="153"/>
  <c r="H34" i="153"/>
  <c r="H10" i="153"/>
  <c r="H22" i="153"/>
  <c r="K30" i="153"/>
  <c r="I31" i="153"/>
  <c r="I10" i="153"/>
  <c r="H11" i="153"/>
  <c r="I12" i="153"/>
  <c r="K18" i="153"/>
  <c r="I22" i="153"/>
  <c r="H23" i="153"/>
  <c r="I24" i="153"/>
  <c r="G30" i="153"/>
  <c r="L30" i="153"/>
  <c r="L31" i="153"/>
  <c r="K34" i="153"/>
  <c r="K10" i="153"/>
  <c r="K22" i="153"/>
  <c r="K10" i="152"/>
  <c r="I11" i="152"/>
  <c r="G13" i="152"/>
  <c r="H14" i="152"/>
  <c r="K18" i="152"/>
  <c r="L11" i="152"/>
  <c r="K13" i="152"/>
  <c r="I14" i="152"/>
  <c r="K14" i="152"/>
  <c r="I10" i="151"/>
  <c r="I12" i="151"/>
  <c r="I18" i="151"/>
  <c r="I20" i="151"/>
  <c r="L23" i="151"/>
  <c r="K24" i="151"/>
  <c r="H26" i="151"/>
  <c r="G28" i="151"/>
  <c r="K30" i="151"/>
  <c r="L31" i="151"/>
  <c r="K32" i="151"/>
  <c r="H34" i="151"/>
  <c r="G36" i="151"/>
  <c r="K38" i="151"/>
  <c r="L39" i="151"/>
  <c r="K40" i="151"/>
  <c r="H42" i="151"/>
  <c r="G44" i="151"/>
  <c r="K10" i="151"/>
  <c r="K18" i="151"/>
  <c r="G10" i="151"/>
  <c r="L10" i="151"/>
  <c r="H15" i="151"/>
  <c r="G18" i="151"/>
  <c r="L18" i="151"/>
  <c r="H23" i="151"/>
  <c r="G24" i="151"/>
  <c r="K26" i="151"/>
  <c r="G32" i="151"/>
  <c r="K34" i="151"/>
  <c r="G40" i="151"/>
  <c r="K42" i="151"/>
  <c r="K8" i="151"/>
  <c r="H10" i="151"/>
  <c r="G12" i="151"/>
  <c r="K14" i="151"/>
  <c r="L15" i="151"/>
  <c r="K16" i="151"/>
  <c r="H18" i="151"/>
  <c r="G20" i="151"/>
  <c r="K22" i="151"/>
  <c r="J23" i="151"/>
  <c r="I24" i="151"/>
  <c r="G26" i="151"/>
  <c r="L26" i="151"/>
  <c r="I30" i="151"/>
  <c r="H31" i="151"/>
  <c r="I32" i="151"/>
  <c r="G34" i="151"/>
  <c r="L34" i="151"/>
  <c r="I38" i="151"/>
  <c r="H39" i="151"/>
  <c r="I40" i="151"/>
  <c r="G42" i="151"/>
  <c r="L42" i="151"/>
  <c r="H14" i="150"/>
  <c r="K22" i="150"/>
  <c r="I23" i="150"/>
  <c r="G10" i="150"/>
  <c r="L10" i="150"/>
  <c r="L11" i="150"/>
  <c r="J13" i="150"/>
  <c r="I14" i="150"/>
  <c r="H15" i="150"/>
  <c r="I16" i="150"/>
  <c r="G22" i="150"/>
  <c r="L22" i="150"/>
  <c r="L23" i="150"/>
  <c r="G25" i="150"/>
  <c r="I26" i="150"/>
  <c r="H27" i="150"/>
  <c r="I28" i="150"/>
  <c r="G34" i="150"/>
  <c r="L34" i="150"/>
  <c r="L35" i="150"/>
  <c r="I38" i="150"/>
  <c r="H39" i="150"/>
  <c r="G42" i="150"/>
  <c r="L42" i="150"/>
  <c r="L43" i="150"/>
  <c r="K14" i="150"/>
  <c r="K38" i="150"/>
  <c r="K26" i="150"/>
  <c r="I10" i="150"/>
  <c r="H11" i="150"/>
  <c r="I12" i="150"/>
  <c r="G14" i="150"/>
  <c r="L14" i="150"/>
  <c r="L15" i="150"/>
  <c r="K18" i="150"/>
  <c r="I19" i="150"/>
  <c r="I22" i="150"/>
  <c r="H23" i="150"/>
  <c r="I24" i="150"/>
  <c r="G26" i="150"/>
  <c r="L26" i="150"/>
  <c r="L27" i="150"/>
  <c r="K30" i="150"/>
  <c r="I31" i="150"/>
  <c r="G33" i="150"/>
  <c r="I34" i="150"/>
  <c r="H35" i="150"/>
  <c r="G38" i="150"/>
  <c r="L38" i="150"/>
  <c r="L39" i="150"/>
  <c r="K41" i="150"/>
  <c r="I42" i="150"/>
  <c r="H43" i="150"/>
  <c r="K10" i="150"/>
  <c r="I11" i="150"/>
  <c r="H26" i="150"/>
  <c r="K34" i="150"/>
  <c r="I35" i="150"/>
  <c r="K42" i="150"/>
  <c r="I43" i="150"/>
  <c r="K34" i="148"/>
  <c r="G12" i="148"/>
  <c r="K14" i="148"/>
  <c r="H23" i="148"/>
  <c r="L34" i="148"/>
  <c r="G40" i="148"/>
  <c r="G48" i="148"/>
  <c r="I10" i="148"/>
  <c r="H11" i="148"/>
  <c r="I12" i="148"/>
  <c r="G14" i="148"/>
  <c r="L14" i="148"/>
  <c r="I18" i="148"/>
  <c r="H19" i="148"/>
  <c r="I20" i="148"/>
  <c r="K22" i="148"/>
  <c r="L23" i="148"/>
  <c r="K24" i="148"/>
  <c r="H26" i="148"/>
  <c r="G28" i="148"/>
  <c r="K30" i="148"/>
  <c r="L31" i="148"/>
  <c r="K32" i="148"/>
  <c r="H34" i="148"/>
  <c r="I38" i="148"/>
  <c r="H39" i="148"/>
  <c r="I40" i="148"/>
  <c r="G42" i="148"/>
  <c r="L42" i="148"/>
  <c r="I46" i="148"/>
  <c r="H47" i="148"/>
  <c r="I48" i="148"/>
  <c r="G20" i="148"/>
  <c r="J21" i="148"/>
  <c r="G26" i="148"/>
  <c r="L26" i="148"/>
  <c r="H31" i="148"/>
  <c r="G34" i="148"/>
  <c r="K42" i="148"/>
  <c r="K10" i="148"/>
  <c r="L11" i="148"/>
  <c r="K12" i="148"/>
  <c r="H14" i="148"/>
  <c r="K18" i="148"/>
  <c r="L19" i="148"/>
  <c r="K20" i="148"/>
  <c r="I26" i="148"/>
  <c r="I28" i="148"/>
  <c r="I34" i="148"/>
  <c r="K38" i="148"/>
  <c r="L39" i="148"/>
  <c r="K40" i="148"/>
  <c r="H42" i="148"/>
  <c r="K46" i="148"/>
  <c r="L47" i="148"/>
  <c r="K48" i="148"/>
  <c r="H8" i="155"/>
  <c r="L8" i="155"/>
  <c r="I9" i="155"/>
  <c r="G11" i="155"/>
  <c r="K11" i="155"/>
  <c r="H12" i="155"/>
  <c r="L12" i="155"/>
  <c r="I13" i="155"/>
  <c r="I8" i="155"/>
  <c r="H11" i="155"/>
  <c r="L11" i="155"/>
  <c r="I12" i="155"/>
  <c r="J8" i="155"/>
  <c r="J12" i="155"/>
  <c r="G8" i="155"/>
  <c r="G12" i="155"/>
  <c r="H13" i="154"/>
  <c r="H8" i="154"/>
  <c r="L8" i="154"/>
  <c r="I9" i="154"/>
  <c r="G11" i="154"/>
  <c r="K11" i="154"/>
  <c r="H12" i="154"/>
  <c r="L12" i="154"/>
  <c r="I13" i="154"/>
  <c r="G15" i="154"/>
  <c r="K15" i="154"/>
  <c r="H16" i="154"/>
  <c r="L16" i="154"/>
  <c r="I17" i="154"/>
  <c r="G19" i="154"/>
  <c r="K19" i="154"/>
  <c r="H20" i="154"/>
  <c r="L20" i="154"/>
  <c r="I21" i="154"/>
  <c r="G23" i="154"/>
  <c r="K23" i="154"/>
  <c r="H24" i="154"/>
  <c r="L24" i="154"/>
  <c r="I25" i="154"/>
  <c r="G27" i="154"/>
  <c r="K27" i="154"/>
  <c r="H28" i="154"/>
  <c r="L28" i="154"/>
  <c r="J9" i="154"/>
  <c r="J13" i="154"/>
  <c r="J17" i="154"/>
  <c r="J21" i="154"/>
  <c r="J25" i="154"/>
  <c r="G9" i="154"/>
  <c r="K9" i="154"/>
  <c r="I11" i="154"/>
  <c r="G13" i="154"/>
  <c r="K13" i="154"/>
  <c r="I15" i="154"/>
  <c r="G17" i="154"/>
  <c r="K17" i="154"/>
  <c r="I19" i="154"/>
  <c r="G21" i="154"/>
  <c r="K21" i="154"/>
  <c r="I23" i="154"/>
  <c r="G25" i="154"/>
  <c r="K25" i="154"/>
  <c r="I27" i="154"/>
  <c r="H9" i="154"/>
  <c r="H17" i="154"/>
  <c r="H21" i="154"/>
  <c r="H25" i="154"/>
  <c r="H8" i="153"/>
  <c r="L8" i="153"/>
  <c r="I9" i="153"/>
  <c r="G11" i="153"/>
  <c r="K11" i="153"/>
  <c r="H12" i="153"/>
  <c r="L12" i="153"/>
  <c r="I13" i="153"/>
  <c r="G15" i="153"/>
  <c r="K15" i="153"/>
  <c r="H16" i="153"/>
  <c r="L16" i="153"/>
  <c r="I17" i="153"/>
  <c r="G19" i="153"/>
  <c r="K19" i="153"/>
  <c r="H20" i="153"/>
  <c r="L20" i="153"/>
  <c r="I21" i="153"/>
  <c r="G23" i="153"/>
  <c r="K23" i="153"/>
  <c r="H24" i="153"/>
  <c r="L24" i="153"/>
  <c r="I25" i="153"/>
  <c r="G27" i="153"/>
  <c r="K27" i="153"/>
  <c r="H28" i="153"/>
  <c r="L28" i="153"/>
  <c r="I29" i="153"/>
  <c r="G31" i="153"/>
  <c r="K31" i="153"/>
  <c r="H32" i="153"/>
  <c r="L32" i="153"/>
  <c r="I33" i="153"/>
  <c r="G35" i="153"/>
  <c r="K35" i="153"/>
  <c r="H36" i="153"/>
  <c r="L36" i="153"/>
  <c r="J21" i="153"/>
  <c r="J25" i="153"/>
  <c r="J29" i="153"/>
  <c r="J33" i="153"/>
  <c r="J13" i="153"/>
  <c r="J8" i="153"/>
  <c r="G9" i="153"/>
  <c r="K9" i="153"/>
  <c r="J12" i="153"/>
  <c r="G13" i="153"/>
  <c r="K13" i="153"/>
  <c r="J16" i="153"/>
  <c r="G17" i="153"/>
  <c r="K17" i="153"/>
  <c r="J20" i="153"/>
  <c r="G21" i="153"/>
  <c r="K21" i="153"/>
  <c r="J24" i="153"/>
  <c r="G25" i="153"/>
  <c r="K25" i="153"/>
  <c r="J28" i="153"/>
  <c r="G29" i="153"/>
  <c r="K29" i="153"/>
  <c r="J32" i="153"/>
  <c r="G33" i="153"/>
  <c r="K33" i="153"/>
  <c r="J36" i="153"/>
  <c r="J9" i="153"/>
  <c r="G8" i="153"/>
  <c r="H9" i="153"/>
  <c r="G12" i="153"/>
  <c r="H13" i="153"/>
  <c r="G16" i="153"/>
  <c r="H17" i="153"/>
  <c r="G20" i="153"/>
  <c r="H21" i="153"/>
  <c r="G24" i="153"/>
  <c r="H25" i="153"/>
  <c r="G28" i="153"/>
  <c r="H29" i="153"/>
  <c r="G32" i="153"/>
  <c r="H33" i="153"/>
  <c r="G36" i="153"/>
  <c r="J8" i="152"/>
  <c r="H8" i="152"/>
  <c r="L8" i="152"/>
  <c r="I9" i="152"/>
  <c r="G11" i="152"/>
  <c r="K11" i="152"/>
  <c r="H12" i="152"/>
  <c r="L12" i="152"/>
  <c r="I13" i="152"/>
  <c r="G15" i="152"/>
  <c r="K15" i="152"/>
  <c r="H16" i="152"/>
  <c r="L16" i="152"/>
  <c r="I17" i="152"/>
  <c r="I8" i="152"/>
  <c r="J9" i="152"/>
  <c r="I12" i="152"/>
  <c r="J13" i="152"/>
  <c r="I16" i="152"/>
  <c r="J17" i="152"/>
  <c r="J12" i="152"/>
  <c r="J16" i="152"/>
  <c r="G8" i="152"/>
  <c r="H9" i="152"/>
  <c r="G12" i="152"/>
  <c r="H13" i="152"/>
  <c r="G16" i="152"/>
  <c r="H17" i="152"/>
  <c r="H9" i="151"/>
  <c r="L9" i="151"/>
  <c r="J11" i="151"/>
  <c r="H13" i="151"/>
  <c r="L13" i="151"/>
  <c r="H8" i="151"/>
  <c r="L8" i="151"/>
  <c r="I9" i="151"/>
  <c r="G11" i="151"/>
  <c r="K11" i="151"/>
  <c r="H12" i="151"/>
  <c r="L12" i="151"/>
  <c r="I13" i="151"/>
  <c r="G15" i="151"/>
  <c r="K15" i="151"/>
  <c r="H16" i="151"/>
  <c r="L16" i="151"/>
  <c r="I17" i="151"/>
  <c r="G19" i="151"/>
  <c r="K19" i="151"/>
  <c r="H20" i="151"/>
  <c r="L20" i="151"/>
  <c r="I21" i="151"/>
  <c r="G23" i="151"/>
  <c r="K23" i="151"/>
  <c r="H24" i="151"/>
  <c r="L24" i="151"/>
  <c r="I25" i="151"/>
  <c r="G27" i="151"/>
  <c r="K27" i="151"/>
  <c r="H28" i="151"/>
  <c r="L28" i="151"/>
  <c r="I29" i="151"/>
  <c r="G31" i="151"/>
  <c r="K31" i="151"/>
  <c r="H32" i="151"/>
  <c r="L32" i="151"/>
  <c r="I33" i="151"/>
  <c r="G35" i="151"/>
  <c r="K35" i="151"/>
  <c r="H36" i="151"/>
  <c r="L36" i="151"/>
  <c r="I37" i="151"/>
  <c r="G39" i="151"/>
  <c r="K39" i="151"/>
  <c r="H40" i="151"/>
  <c r="L40" i="151"/>
  <c r="I41" i="151"/>
  <c r="G43" i="151"/>
  <c r="K43" i="151"/>
  <c r="H44" i="151"/>
  <c r="L44" i="151"/>
  <c r="I45" i="151"/>
  <c r="J9" i="151"/>
  <c r="J13" i="151"/>
  <c r="J17" i="151"/>
  <c r="J25" i="151"/>
  <c r="J29" i="151"/>
  <c r="J33" i="151"/>
  <c r="J37" i="151"/>
  <c r="J41" i="151"/>
  <c r="J45" i="151"/>
  <c r="J21" i="151"/>
  <c r="G9" i="151"/>
  <c r="G13" i="151"/>
  <c r="I15" i="151"/>
  <c r="G17" i="151"/>
  <c r="K17" i="151"/>
  <c r="I19" i="151"/>
  <c r="G21" i="151"/>
  <c r="K21" i="151"/>
  <c r="G25" i="151"/>
  <c r="K25" i="151"/>
  <c r="I27" i="151"/>
  <c r="G29" i="151"/>
  <c r="K29" i="151"/>
  <c r="I31" i="151"/>
  <c r="G33" i="151"/>
  <c r="K33" i="151"/>
  <c r="I35" i="151"/>
  <c r="G37" i="151"/>
  <c r="K37" i="151"/>
  <c r="I39" i="151"/>
  <c r="G41" i="151"/>
  <c r="K41" i="151"/>
  <c r="I43" i="151"/>
  <c r="G45" i="151"/>
  <c r="K45" i="151"/>
  <c r="H17" i="151"/>
  <c r="H21" i="151"/>
  <c r="H25" i="151"/>
  <c r="H29" i="151"/>
  <c r="H33" i="151"/>
  <c r="H37" i="151"/>
  <c r="H41" i="151"/>
  <c r="H45" i="151"/>
  <c r="G9" i="150"/>
  <c r="K9" i="150"/>
  <c r="J12" i="150"/>
  <c r="J16" i="150"/>
  <c r="H8" i="150"/>
  <c r="L8" i="150"/>
  <c r="I9" i="150"/>
  <c r="G11" i="150"/>
  <c r="K11" i="150"/>
  <c r="H12" i="150"/>
  <c r="L12" i="150"/>
  <c r="I13" i="150"/>
  <c r="G15" i="150"/>
  <c r="K15" i="150"/>
  <c r="H16" i="150"/>
  <c r="L16" i="150"/>
  <c r="I17" i="150"/>
  <c r="G19" i="150"/>
  <c r="K19" i="150"/>
  <c r="H20" i="150"/>
  <c r="L20" i="150"/>
  <c r="I21" i="150"/>
  <c r="G23" i="150"/>
  <c r="K23" i="150"/>
  <c r="H24" i="150"/>
  <c r="L24" i="150"/>
  <c r="I25" i="150"/>
  <c r="G27" i="150"/>
  <c r="K27" i="150"/>
  <c r="H28" i="150"/>
  <c r="L28" i="150"/>
  <c r="I29" i="150"/>
  <c r="G31" i="150"/>
  <c r="K31" i="150"/>
  <c r="H32" i="150"/>
  <c r="L32" i="150"/>
  <c r="I33" i="150"/>
  <c r="G35" i="150"/>
  <c r="K35" i="150"/>
  <c r="H36" i="150"/>
  <c r="L36" i="150"/>
  <c r="I37" i="150"/>
  <c r="G39" i="150"/>
  <c r="K39" i="150"/>
  <c r="H40" i="150"/>
  <c r="L40" i="150"/>
  <c r="I41" i="150"/>
  <c r="G43" i="150"/>
  <c r="K43" i="150"/>
  <c r="H44" i="150"/>
  <c r="L44" i="150"/>
  <c r="J9" i="150"/>
  <c r="J17" i="150"/>
  <c r="J21" i="150"/>
  <c r="J25" i="150"/>
  <c r="J29" i="150"/>
  <c r="I32" i="150"/>
  <c r="J33" i="150"/>
  <c r="I36" i="150"/>
  <c r="J37" i="150"/>
  <c r="I40" i="150"/>
  <c r="J41" i="150"/>
  <c r="I44" i="150"/>
  <c r="G13" i="150"/>
  <c r="K13" i="150"/>
  <c r="G17" i="150"/>
  <c r="J20" i="150"/>
  <c r="G21" i="150"/>
  <c r="K21" i="150"/>
  <c r="J24" i="150"/>
  <c r="K25" i="150"/>
  <c r="J28" i="150"/>
  <c r="G29" i="150"/>
  <c r="K29" i="150"/>
  <c r="J32" i="150"/>
  <c r="K33" i="150"/>
  <c r="J36" i="150"/>
  <c r="J40" i="150"/>
  <c r="J44" i="150"/>
  <c r="J8" i="150"/>
  <c r="K17" i="150"/>
  <c r="G8" i="150"/>
  <c r="H9" i="150"/>
  <c r="G12" i="150"/>
  <c r="H13" i="150"/>
  <c r="G16" i="150"/>
  <c r="H17" i="150"/>
  <c r="G20" i="150"/>
  <c r="H21" i="150"/>
  <c r="G24" i="150"/>
  <c r="H25" i="150"/>
  <c r="G28" i="150"/>
  <c r="H29" i="150"/>
  <c r="G32" i="150"/>
  <c r="H33" i="150"/>
  <c r="G36" i="150"/>
  <c r="H37" i="150"/>
  <c r="G40" i="150"/>
  <c r="H41" i="150"/>
  <c r="G44" i="150"/>
  <c r="H8" i="149"/>
  <c r="L8" i="149"/>
  <c r="J15" i="148"/>
  <c r="H17" i="148"/>
  <c r="L17" i="148"/>
  <c r="H21" i="148"/>
  <c r="L21" i="148"/>
  <c r="H25" i="148"/>
  <c r="L25" i="148"/>
  <c r="H29" i="148"/>
  <c r="L29" i="148"/>
  <c r="H8" i="148"/>
  <c r="L8" i="148"/>
  <c r="I9" i="148"/>
  <c r="G11" i="148"/>
  <c r="K11" i="148"/>
  <c r="H12" i="148"/>
  <c r="L12" i="148"/>
  <c r="I13" i="148"/>
  <c r="G15" i="148"/>
  <c r="K15" i="148"/>
  <c r="H16" i="148"/>
  <c r="L16" i="148"/>
  <c r="I17" i="148"/>
  <c r="G19" i="148"/>
  <c r="K19" i="148"/>
  <c r="H20" i="148"/>
  <c r="L20" i="148"/>
  <c r="I21" i="148"/>
  <c r="G23" i="148"/>
  <c r="K23" i="148"/>
  <c r="H24" i="148"/>
  <c r="L24" i="148"/>
  <c r="I25" i="148"/>
  <c r="G27" i="148"/>
  <c r="K27" i="148"/>
  <c r="H28" i="148"/>
  <c r="L28" i="148"/>
  <c r="I29" i="148"/>
  <c r="G31" i="148"/>
  <c r="K31" i="148"/>
  <c r="H32" i="148"/>
  <c r="L32" i="148"/>
  <c r="I33" i="148"/>
  <c r="G35" i="148"/>
  <c r="K35" i="148"/>
  <c r="H36" i="148"/>
  <c r="L36" i="148"/>
  <c r="I37" i="148"/>
  <c r="G39" i="148"/>
  <c r="K39" i="148"/>
  <c r="H40" i="148"/>
  <c r="L40" i="148"/>
  <c r="I41" i="148"/>
  <c r="G43" i="148"/>
  <c r="K43" i="148"/>
  <c r="H44" i="148"/>
  <c r="L44" i="148"/>
  <c r="I45" i="148"/>
  <c r="G47" i="148"/>
  <c r="K47" i="148"/>
  <c r="H48" i="148"/>
  <c r="L48" i="148"/>
  <c r="J9" i="148"/>
  <c r="J25" i="148"/>
  <c r="J29" i="148"/>
  <c r="J33" i="148"/>
  <c r="J37" i="148"/>
  <c r="J41" i="148"/>
  <c r="J45" i="148"/>
  <c r="J13" i="148"/>
  <c r="J17" i="148"/>
  <c r="G9" i="148"/>
  <c r="K9" i="148"/>
  <c r="I11" i="148"/>
  <c r="G13" i="148"/>
  <c r="K13" i="148"/>
  <c r="G17" i="148"/>
  <c r="I19" i="148"/>
  <c r="G21" i="148"/>
  <c r="I23" i="148"/>
  <c r="G25" i="148"/>
  <c r="I27" i="148"/>
  <c r="G29" i="148"/>
  <c r="I31" i="148"/>
  <c r="G33" i="148"/>
  <c r="K33" i="148"/>
  <c r="G37" i="148"/>
  <c r="K37" i="148"/>
  <c r="I39" i="148"/>
  <c r="G41" i="148"/>
  <c r="K41" i="148"/>
  <c r="I43" i="148"/>
  <c r="G45" i="148"/>
  <c r="K45" i="148"/>
  <c r="I47" i="148"/>
  <c r="H9" i="148"/>
  <c r="H13" i="148"/>
  <c r="H33" i="148"/>
  <c r="H37" i="148"/>
  <c r="H41" i="148"/>
  <c r="H45" i="148"/>
  <c r="J11" i="147"/>
  <c r="J23" i="147"/>
  <c r="G24" i="147"/>
  <c r="K24" i="147"/>
  <c r="H8" i="147"/>
  <c r="L8" i="147"/>
  <c r="I9" i="147"/>
  <c r="G11" i="147"/>
  <c r="K11" i="147"/>
  <c r="H12" i="147"/>
  <c r="L12" i="147"/>
  <c r="I13" i="147"/>
  <c r="G15" i="147"/>
  <c r="K15" i="147"/>
  <c r="H16" i="147"/>
  <c r="L16" i="147"/>
  <c r="I17" i="147"/>
  <c r="G19" i="147"/>
  <c r="K19" i="147"/>
  <c r="H20" i="147"/>
  <c r="L20" i="147"/>
  <c r="I21" i="147"/>
  <c r="G23" i="147"/>
  <c r="K23" i="147"/>
  <c r="H24" i="147"/>
  <c r="L24" i="147"/>
  <c r="I25" i="147"/>
  <c r="G27" i="147"/>
  <c r="K27" i="147"/>
  <c r="H28" i="147"/>
  <c r="L28" i="147"/>
  <c r="I29" i="147"/>
  <c r="G31" i="147"/>
  <c r="K31" i="147"/>
  <c r="H32" i="147"/>
  <c r="L32" i="147"/>
  <c r="I33" i="147"/>
  <c r="G35" i="147"/>
  <c r="K35" i="147"/>
  <c r="H36" i="147"/>
  <c r="L36" i="147"/>
  <c r="I37" i="147"/>
  <c r="G39" i="147"/>
  <c r="K39" i="147"/>
  <c r="H40" i="147"/>
  <c r="L40" i="147"/>
  <c r="I41" i="147"/>
  <c r="G43" i="147"/>
  <c r="K43" i="147"/>
  <c r="H44" i="147"/>
  <c r="L44" i="147"/>
  <c r="I45" i="147"/>
  <c r="G47" i="147"/>
  <c r="K47" i="147"/>
  <c r="H48" i="147"/>
  <c r="L48" i="147"/>
  <c r="I49" i="147"/>
  <c r="J8" i="147"/>
  <c r="J12" i="147"/>
  <c r="J24" i="147"/>
  <c r="I8" i="147"/>
  <c r="H11" i="147"/>
  <c r="I12" i="147"/>
  <c r="H15" i="147"/>
  <c r="L15" i="147"/>
  <c r="I16" i="147"/>
  <c r="H19" i="147"/>
  <c r="L19" i="147"/>
  <c r="I20" i="147"/>
  <c r="H23" i="147"/>
  <c r="H27" i="147"/>
  <c r="L27" i="147"/>
  <c r="I28" i="147"/>
  <c r="H31" i="147"/>
  <c r="L31" i="147"/>
  <c r="I32" i="147"/>
  <c r="H35" i="147"/>
  <c r="L35" i="147"/>
  <c r="I36" i="147"/>
  <c r="H39" i="147"/>
  <c r="L39" i="147"/>
  <c r="I40" i="147"/>
  <c r="H43" i="147"/>
  <c r="L43" i="147"/>
  <c r="I44" i="147"/>
  <c r="H47" i="147"/>
  <c r="L47" i="147"/>
  <c r="I48" i="147"/>
  <c r="J32" i="147"/>
  <c r="J36" i="147"/>
  <c r="J40" i="147"/>
  <c r="J44" i="147"/>
  <c r="J48" i="147"/>
  <c r="J16" i="147"/>
  <c r="J20" i="147"/>
  <c r="G8" i="147"/>
  <c r="G12" i="147"/>
  <c r="G16" i="147"/>
  <c r="G20" i="147"/>
  <c r="G28" i="147"/>
  <c r="G32" i="147"/>
  <c r="G36" i="147"/>
  <c r="G40" i="147"/>
  <c r="G44" i="147"/>
  <c r="G48" i="147"/>
  <c r="H15" i="146"/>
  <c r="I21" i="146"/>
  <c r="L21" i="146"/>
  <c r="H21" i="146"/>
  <c r="H25" i="146"/>
  <c r="K25" i="146"/>
  <c r="G25" i="146"/>
  <c r="I25" i="146"/>
  <c r="L25" i="146"/>
  <c r="K33" i="146"/>
  <c r="G33" i="146"/>
  <c r="I33" i="146"/>
  <c r="L33" i="146"/>
  <c r="H33" i="146"/>
  <c r="K9" i="146"/>
  <c r="K11" i="146"/>
  <c r="G11" i="146"/>
  <c r="L11" i="146"/>
  <c r="H13" i="146"/>
  <c r="I15" i="146"/>
  <c r="K17" i="146"/>
  <c r="K19" i="146"/>
  <c r="G19" i="146"/>
  <c r="J19" i="146"/>
  <c r="G20" i="146"/>
  <c r="L20" i="146"/>
  <c r="H20" i="146"/>
  <c r="K20" i="146"/>
  <c r="G21" i="146"/>
  <c r="J25" i="146"/>
  <c r="L29" i="146"/>
  <c r="H29" i="146"/>
  <c r="K29" i="146"/>
  <c r="G29" i="146"/>
  <c r="I29" i="146"/>
  <c r="J33" i="146"/>
  <c r="K13" i="146"/>
  <c r="L8" i="146"/>
  <c r="H8" i="146"/>
  <c r="K8" i="146"/>
  <c r="G13" i="146"/>
  <c r="L13" i="146"/>
  <c r="L16" i="146"/>
  <c r="H16" i="146"/>
  <c r="K16" i="146"/>
  <c r="I8" i="146"/>
  <c r="L12" i="146"/>
  <c r="H12" i="146"/>
  <c r="K12" i="146"/>
  <c r="J13" i="146"/>
  <c r="I16" i="146"/>
  <c r="J21" i="146"/>
  <c r="J24" i="146"/>
  <c r="L24" i="146"/>
  <c r="H24" i="146"/>
  <c r="K24" i="146"/>
  <c r="G24" i="146"/>
  <c r="J29" i="146"/>
  <c r="K15" i="146"/>
  <c r="G15" i="146"/>
  <c r="L15" i="146"/>
  <c r="K21" i="146"/>
  <c r="K37" i="146"/>
  <c r="G37" i="146"/>
  <c r="I37" i="146"/>
  <c r="L37" i="146"/>
  <c r="H37" i="146"/>
  <c r="H41" i="146"/>
  <c r="L41" i="146"/>
  <c r="J43" i="146"/>
  <c r="J47" i="146"/>
  <c r="H49" i="146"/>
  <c r="G23" i="146"/>
  <c r="K23" i="146"/>
  <c r="G27" i="146"/>
  <c r="K27" i="146"/>
  <c r="H28" i="146"/>
  <c r="L28" i="146"/>
  <c r="G31" i="146"/>
  <c r="K31" i="146"/>
  <c r="H32" i="146"/>
  <c r="L32" i="146"/>
  <c r="G35" i="146"/>
  <c r="K35" i="146"/>
  <c r="H36" i="146"/>
  <c r="L36" i="146"/>
  <c r="G39" i="146"/>
  <c r="K39" i="146"/>
  <c r="H40" i="146"/>
  <c r="L40" i="146"/>
  <c r="I41" i="146"/>
  <c r="G43" i="146"/>
  <c r="K43" i="146"/>
  <c r="H44" i="146"/>
  <c r="L44" i="146"/>
  <c r="I45" i="146"/>
  <c r="G47" i="146"/>
  <c r="K47" i="146"/>
  <c r="H48" i="146"/>
  <c r="L48" i="146"/>
  <c r="I49" i="146"/>
  <c r="G51" i="146"/>
  <c r="K51" i="146"/>
  <c r="J41" i="146"/>
  <c r="J45" i="146"/>
  <c r="J49" i="146"/>
  <c r="I27" i="146"/>
  <c r="J28" i="146"/>
  <c r="I31" i="146"/>
  <c r="I35" i="146"/>
  <c r="I39" i="146"/>
  <c r="G41" i="146"/>
  <c r="G45" i="146"/>
  <c r="K45" i="146"/>
  <c r="G49" i="146"/>
  <c r="K49" i="146"/>
  <c r="I51" i="146"/>
  <c r="G28" i="146"/>
  <c r="H45" i="146"/>
  <c r="G64" i="147" l="1"/>
  <c r="D68" i="147" s="1"/>
  <c r="G62" i="147"/>
  <c r="G55" i="150"/>
  <c r="G59" i="151"/>
  <c r="G65" i="146"/>
  <c r="G62" i="146"/>
  <c r="G45" i="155"/>
  <c r="G53" i="154"/>
  <c r="G52" i="154"/>
  <c r="G56" i="154"/>
  <c r="G54" i="154"/>
  <c r="G46" i="153"/>
  <c r="G48" i="153"/>
  <c r="G28" i="152"/>
  <c r="G57" i="151"/>
  <c r="G56" i="151"/>
  <c r="G55" i="151"/>
  <c r="G56" i="150"/>
  <c r="G54" i="150"/>
  <c r="G23" i="149"/>
  <c r="G27" i="149"/>
  <c r="G24" i="149"/>
  <c r="G25" i="149"/>
  <c r="G59" i="148"/>
  <c r="G60" i="148"/>
  <c r="G58" i="148"/>
  <c r="G62" i="148"/>
  <c r="G46" i="155"/>
  <c r="G49" i="155"/>
  <c r="G47" i="155"/>
  <c r="D51" i="155" s="1"/>
  <c r="L37" i="155"/>
  <c r="L36" i="155"/>
  <c r="G48" i="155"/>
  <c r="L44" i="154"/>
  <c r="L43" i="154"/>
  <c r="G55" i="154"/>
  <c r="L38" i="153"/>
  <c r="L37" i="153"/>
  <c r="G49" i="153"/>
  <c r="G47" i="153"/>
  <c r="G50" i="153"/>
  <c r="D53" i="153" s="1"/>
  <c r="G30" i="152"/>
  <c r="L20" i="152"/>
  <c r="L19" i="152"/>
  <c r="G32" i="152"/>
  <c r="G31" i="152"/>
  <c r="G29" i="152"/>
  <c r="L47" i="151"/>
  <c r="L46" i="151"/>
  <c r="G58" i="151"/>
  <c r="G58" i="150"/>
  <c r="L46" i="150"/>
  <c r="L45" i="150"/>
  <c r="G57" i="150"/>
  <c r="L15" i="149"/>
  <c r="L14" i="149"/>
  <c r="G26" i="149"/>
  <c r="L50" i="148"/>
  <c r="L49" i="148"/>
  <c r="G61" i="148"/>
  <c r="G66" i="147"/>
  <c r="G63" i="147"/>
  <c r="L54" i="147"/>
  <c r="L53" i="147"/>
  <c r="G65" i="147"/>
  <c r="G63" i="146"/>
  <c r="L53" i="146"/>
  <c r="L52" i="146"/>
  <c r="G64" i="146"/>
  <c r="G61" i="146"/>
  <c r="K8" i="143"/>
  <c r="G8" i="143"/>
  <c r="I8" i="143"/>
  <c r="H8" i="143"/>
  <c r="J8" i="143"/>
  <c r="L8" i="143"/>
  <c r="D52" i="155" l="1"/>
  <c r="D52" i="153"/>
  <c r="D62" i="151"/>
  <c r="D61" i="150"/>
  <c r="D65" i="148"/>
  <c r="D64" i="148"/>
  <c r="D69" i="147"/>
  <c r="D29" i="149"/>
  <c r="D30" i="149"/>
  <c r="D58" i="154"/>
  <c r="D59" i="154"/>
  <c r="D61" i="151"/>
  <c r="D60" i="150"/>
  <c r="L12" i="143"/>
  <c r="G12" i="143"/>
  <c r="K12" i="143"/>
  <c r="H12" i="143"/>
  <c r="I12" i="143"/>
  <c r="J12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49" i="143" l="1"/>
  <c r="L48" i="143"/>
  <c r="G57" i="143"/>
  <c r="G58" i="143"/>
  <c r="G61" i="143"/>
  <c r="G60" i="143"/>
  <c r="G59" i="143"/>
  <c r="D63" i="143" s="1"/>
  <c r="D64" i="143" l="1"/>
</calcChain>
</file>

<file path=xl/sharedStrings.xml><?xml version="1.0" encoding="utf-8"?>
<sst xmlns="http://schemas.openxmlformats.org/spreadsheetml/2006/main" count="1159" uniqueCount="718">
  <si>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</si>
  <si>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</si>
  <si>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</si>
  <si>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</si>
  <si>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</si>
  <si>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</si>
  <si>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</si>
  <si>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</si>
  <si>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</si>
  <si>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</si>
  <si>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</si>
  <si>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</si>
  <si>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</si>
  <si>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</si>
  <si>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</si>
  <si>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นายกฤษฎา</t>
  </si>
  <si>
    <t>นายพงศธร</t>
  </si>
  <si>
    <t>นางสาวกัญญาณัฐ</t>
  </si>
  <si>
    <t>นางสาวกมลชนก</t>
  </si>
  <si>
    <t>ไกรสิงห์</t>
  </si>
  <si>
    <t>นายณัฐวุฒิ</t>
  </si>
  <si>
    <t>นางสาวณัฐพร</t>
  </si>
  <si>
    <t>นายรัชพล</t>
  </si>
  <si>
    <t>บุญมี</t>
  </si>
  <si>
    <t>นางสาวชุติกาญจน์</t>
  </si>
  <si>
    <t>นางสาวกมลวรรณ</t>
  </si>
  <si>
    <t>นางสาววรรณพร</t>
  </si>
  <si>
    <t>บุญชู</t>
  </si>
  <si>
    <t>ซื่อสัตย์</t>
  </si>
  <si>
    <t>นางสาวชมพูนุช</t>
  </si>
  <si>
    <t>นางสาวปนัดดา</t>
  </si>
  <si>
    <t>นางสาวกนกวรรณ</t>
  </si>
  <si>
    <t>นายธนพล</t>
  </si>
  <si>
    <t>นายธนพัฒน์</t>
  </si>
  <si>
    <t>นางสาวนภัสสร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</si>
  <si>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</si>
  <si>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</si>
  <si>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</si>
  <si>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</si>
  <si>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</si>
  <si>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</si>
  <si>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</si>
  <si>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</si>
  <si>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</si>
  <si>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</si>
  <si>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</si>
  <si>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</si>
  <si>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</si>
  <si>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</si>
  <si>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</si>
  <si>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</si>
  <si>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ร้อยละ ๖๐ - ๖๙(ผ่านจุดเน้นทักษะการคิด)</t>
  </si>
  <si>
    <t>นายธนวัฒน์</t>
  </si>
  <si>
    <t>นางสาวอภิชญา</t>
  </si>
  <si>
    <t>นายคณพศ</t>
  </si>
  <si>
    <t>ตะเภาพงษ์</t>
  </si>
  <si>
    <t>เจริญผล</t>
  </si>
  <si>
    <t>นางสาวบัณฑิตา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</si>
  <si>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</si>
  <si>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</si>
  <si>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</si>
  <si>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</si>
  <si>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</si>
  <si>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นางสาวณัฐธยาน์</t>
  </si>
  <si>
    <t>นางสาวเปมิกา</t>
  </si>
  <si>
    <t>จันทรา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</si>
  <si>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</si>
  <si>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</si>
  <si>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</si>
  <si>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</si>
  <si>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</si>
  <si>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</si>
  <si>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</si>
  <si>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</si>
  <si>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</si>
  <si>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</si>
  <si>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</si>
  <si>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</si>
  <si>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นายจิรศักดิ์</t>
  </si>
  <si>
    <t>นางสาวกฤติยา</t>
  </si>
  <si>
    <t>นางสาวณัฏฐธิดา</t>
  </si>
  <si>
    <t>เครือจันทร์</t>
  </si>
  <si>
    <t>ทองอ่อน</t>
  </si>
  <si>
    <t>ธนปิตินันท์</t>
  </si>
  <si>
    <t>ศรีผ่อง</t>
  </si>
  <si>
    <t>ชนประเสริฐ</t>
  </si>
  <si>
    <t>น้อยศรี</t>
  </si>
  <si>
    <t>นายนครินทร์</t>
  </si>
  <si>
    <t>บัวทอง</t>
  </si>
  <si>
    <t>นางสาวพิมพิศา</t>
  </si>
  <si>
    <t>นายอภิวัฒน์</t>
  </si>
  <si>
    <t>บัวเมือง</t>
  </si>
  <si>
    <t>นางสาวจุฑามาศ</t>
  </si>
  <si>
    <t>คนสันทัด</t>
  </si>
  <si>
    <t>ตำแหน่ง.......ครู……………………….</t>
  </si>
  <si>
    <t>(                                   )</t>
  </si>
  <si>
    <t>(                )</t>
  </si>
  <si>
    <t xml:space="preserve">     ประเมิน  วันที่  เดือน        พ.ศ.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</si>
  <si>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</si>
  <si>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</si>
  <si>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</si>
  <si>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</si>
  <si>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</si>
  <si>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</si>
  <si>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</si>
  <si>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</si>
  <si>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</si>
  <si>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</si>
  <si>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</si>
  <si>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</si>
  <si>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</si>
  <si>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</si>
  <si>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</si>
  <si>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</si>
  <si>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</si>
  <si>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</si>
  <si>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</si>
  <si>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</si>
  <si>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</si>
  <si>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</si>
  <si>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</si>
  <si>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</si>
  <si>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</si>
  <si>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</si>
  <si>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</si>
  <si>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</si>
  <si>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</si>
  <si>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</si>
  <si>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</si>
  <si>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</si>
  <si>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</si>
  <si>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</si>
  <si>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</si>
  <si>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</si>
  <si>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</si>
  <si>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</si>
  <si>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</si>
  <si>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</si>
  <si>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</si>
  <si>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</si>
  <si>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</si>
  <si>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</si>
  <si>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</si>
  <si>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</si>
  <si>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</si>
  <si>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</si>
  <si>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</si>
  <si>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</si>
  <si>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</si>
  <si>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</si>
  <si>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</si>
  <si>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</si>
  <si>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</si>
  <si>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</si>
  <si>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</si>
  <si>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</si>
  <si>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</si>
  <si>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</si>
  <si>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</si>
  <si>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</si>
  <si>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</si>
  <si>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</si>
  <si>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</si>
  <si>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</si>
  <si>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</si>
  <si>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</si>
  <si>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เทพศรี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</si>
  <si>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</si>
  <si>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</si>
  <si>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</si>
  <si>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</si>
  <si>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</si>
  <si>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</si>
  <si>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</si>
  <si>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</si>
  <si>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</si>
  <si>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</si>
  <si>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</si>
  <si>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</si>
  <si>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</si>
  <si>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</si>
  <si>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</si>
  <si>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</si>
  <si>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</si>
  <si>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</si>
  <si>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</si>
  <si>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</si>
  <si>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</si>
  <si>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</si>
  <si>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</si>
  <si>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</si>
  <si>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</si>
  <si>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</si>
  <si>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</si>
  <si>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</si>
  <si>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</si>
  <si>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</si>
  <si>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</si>
  <si>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</si>
  <si>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</si>
  <si>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</si>
  <si>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</si>
  <si>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</si>
  <si>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</si>
  <si>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</si>
  <si>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</si>
  <si>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</si>
  <si>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</si>
  <si>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</si>
  <si>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</si>
  <si>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</si>
  <si>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</si>
  <si>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</si>
  <si>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</si>
  <si>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</si>
  <si>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</si>
  <si>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</si>
  <si>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</si>
  <si>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</si>
  <si>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</si>
  <si>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</si>
  <si>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</si>
  <si>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</si>
  <si>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</si>
  <si>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</si>
  <si>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</si>
  <si>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</si>
  <si>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</si>
  <si>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</si>
  <si>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</si>
  <si>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</si>
  <si>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</si>
  <si>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</si>
  <si>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</si>
  <si>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</si>
  <si>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</si>
  <si>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</si>
  <si>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</si>
  <si>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</si>
  <si>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</si>
  <si>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</si>
  <si>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</si>
  <si>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</si>
  <si>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</si>
  <si>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</si>
  <si>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</si>
  <si>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</si>
  <si>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</si>
  <si>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</si>
  <si>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</si>
  <si>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</si>
  <si>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</si>
  <si>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</si>
  <si>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</si>
  <si>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</si>
  <si>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</si>
  <si>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</si>
  <si>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</si>
  <si>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</si>
  <si>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</si>
  <si>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</si>
  <si>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</si>
  <si>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</si>
  <si>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</si>
  <si>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</si>
  <si>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</si>
  <si>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</si>
  <si>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</si>
  <si>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</si>
  <si>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</si>
  <si>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</si>
  <si>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</si>
  <si>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</si>
  <si>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</si>
  <si>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</si>
  <si>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</si>
  <si>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</si>
  <si>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</si>
  <si>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</si>
  <si>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</si>
  <si>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</si>
  <si>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</si>
  <si>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</si>
  <si>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</si>
  <si>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</si>
  <si>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</si>
  <si>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</si>
  <si>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</si>
  <si>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</si>
  <si>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</si>
  <si>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</si>
  <si>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</si>
  <si>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</si>
  <si>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</si>
  <si>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</si>
  <si>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</si>
  <si>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</si>
  <si>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</si>
  <si>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</si>
  <si>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</si>
  <si>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</si>
  <si>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</si>
  <si>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</si>
  <si>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</si>
  <si>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</si>
  <si>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</si>
  <si>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</si>
  <si>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</si>
  <si>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</si>
  <si>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</si>
  <si>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</si>
  <si>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</si>
  <si>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</si>
  <si>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</si>
  <si>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</si>
  <si>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</si>
  <si>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</si>
  <si>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</si>
  <si>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</si>
  <si>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</si>
  <si>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</si>
  <si>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</si>
  <si>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</si>
  <si>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</si>
  <si>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</si>
  <si>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</si>
  <si>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</si>
  <si>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</si>
  <si>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</si>
  <si>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</si>
  <si>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t>สุระขัน</t>
  </si>
  <si>
    <t>นายก้องภพ</t>
  </si>
  <si>
    <t>พลอยแย้ม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</si>
  <si>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</si>
  <si>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</si>
  <si>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</si>
  <si>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</si>
  <si>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</si>
  <si>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</si>
  <si>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</si>
  <si>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</si>
  <si>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</si>
  <si>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</si>
  <si>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</si>
  <si>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</si>
  <si>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</si>
  <si>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</si>
  <si>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</si>
  <si>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</si>
  <si>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</si>
  <si>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</si>
  <si>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</si>
  <si>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</si>
  <si>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</si>
  <si>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</si>
  <si>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</si>
  <si>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</si>
  <si>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</si>
  <si>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</si>
  <si>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</si>
  <si>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</si>
  <si>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</si>
  <si>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</si>
  <si>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</si>
  <si>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</si>
  <si>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</si>
  <si>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</si>
  <si>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</si>
  <si>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</si>
  <si>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</si>
  <si>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</si>
  <si>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</si>
  <si>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</si>
  <si>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</si>
  <si>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</si>
  <si>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</si>
  <si>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</si>
  <si>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</si>
  <si>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</si>
  <si>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</si>
  <si>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</si>
  <si>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</si>
  <si>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</si>
  <si>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</si>
  <si>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</si>
  <si>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</si>
  <si>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</si>
  <si>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</si>
  <si>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</si>
  <si>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</si>
  <si>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</si>
  <si>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</si>
  <si>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</si>
  <si>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</si>
  <si>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</si>
  <si>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</si>
  <si>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</si>
  <si>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</si>
  <si>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</si>
  <si>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</si>
  <si>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</si>
  <si>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</si>
  <si>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</si>
  <si>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</si>
  <si>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</si>
  <si>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</si>
  <si>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</si>
  <si>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</si>
  <si>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</si>
  <si>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</si>
  <si>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</si>
  <si>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</si>
  <si>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</si>
  <si>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</si>
  <si>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</si>
  <si>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</si>
  <si>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</si>
  <si>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</si>
  <si>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</si>
  <si>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</si>
  <si>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</si>
  <si>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</si>
  <si>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</si>
  <si>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</si>
  <si>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</si>
  <si>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</si>
  <si>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</si>
  <si>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</si>
  <si>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</si>
  <si>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</si>
  <si>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</si>
  <si>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</si>
  <si>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</si>
  <si>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</si>
  <si>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</si>
  <si>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</si>
  <si>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</si>
  <si>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</si>
  <si>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</si>
  <si>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</si>
  <si>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</si>
  <si>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</si>
  <si>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</si>
  <si>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</si>
  <si>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</si>
  <si>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</si>
  <si>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</si>
  <si>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</si>
  <si>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</si>
  <si>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</si>
  <si>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</si>
  <si>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</si>
  <si>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</si>
  <si>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</si>
  <si>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</si>
  <si>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</si>
  <si>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</si>
  <si>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</si>
  <si>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นางสาวสุนฑริยา</t>
  </si>
  <si>
    <t>ทวีสุข</t>
  </si>
  <si>
    <t>นายธนศักดิ์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</si>
  <si>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</si>
  <si>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</si>
  <si>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</si>
  <si>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</si>
  <si>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</si>
  <si>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</si>
  <si>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</si>
  <si>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</si>
  <si>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</si>
  <si>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</si>
  <si>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</si>
  <si>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</si>
  <si>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</si>
  <si>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</si>
  <si>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</si>
  <si>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</si>
  <si>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</si>
  <si>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</si>
  <si>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</si>
  <si>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</si>
  <si>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</si>
  <si>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</si>
  <si>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</si>
  <si>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</si>
  <si>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</si>
  <si>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</si>
  <si>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</si>
  <si>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</si>
  <si>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</si>
  <si>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</si>
  <si>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</si>
  <si>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</si>
  <si>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</si>
  <si>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</si>
  <si>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</si>
  <si>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</si>
  <si>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</si>
  <si>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</si>
  <si>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</si>
  <si>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</si>
  <si>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</si>
  <si>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</si>
  <si>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</si>
  <si>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</si>
  <si>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</si>
  <si>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</si>
  <si>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</si>
  <si>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</si>
  <si>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</si>
  <si>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</si>
  <si>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</si>
  <si>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</si>
  <si>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</si>
  <si>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</si>
  <si>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</si>
  <si>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</si>
  <si>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</si>
  <si>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</si>
  <si>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</si>
  <si>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</si>
  <si>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</si>
  <si>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</si>
  <si>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</si>
  <si>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</si>
  <si>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</si>
  <si>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</si>
  <si>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</si>
  <si>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</si>
  <si>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</si>
  <si>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</si>
  <si>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</si>
  <si>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</si>
  <si>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</si>
  <si>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</si>
  <si>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</si>
  <si>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</si>
  <si>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</si>
  <si>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</si>
  <si>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</si>
  <si>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</si>
  <si>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</si>
  <si>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</si>
  <si>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</si>
  <si>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</si>
  <si>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</si>
  <si>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</si>
  <si>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</si>
  <si>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</si>
  <si>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</si>
  <si>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</si>
  <si>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</si>
  <si>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</si>
  <si>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</si>
  <si>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</si>
  <si>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</si>
  <si>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</si>
  <si>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</si>
  <si>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</si>
  <si>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</si>
  <si>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</si>
  <si>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</si>
  <si>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</si>
  <si>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</si>
  <si>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</si>
  <si>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</si>
  <si>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</si>
  <si>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</si>
  <si>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</si>
  <si>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</si>
  <si>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</si>
  <si>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</si>
  <si>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</si>
  <si>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</si>
  <si>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</si>
  <si>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</si>
  <si>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</si>
  <si>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</si>
  <si>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</si>
  <si>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</si>
  <si>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</si>
  <si>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</si>
  <si>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</si>
  <si>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</si>
  <si>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</si>
  <si>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</si>
  <si>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</si>
  <si>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</si>
  <si>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</si>
  <si>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</si>
  <si>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</si>
  <si>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</si>
  <si>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</si>
  <si>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</si>
  <si>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</si>
  <si>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</si>
  <si>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</si>
  <si>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</si>
  <si>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</si>
  <si>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</si>
  <si>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</si>
  <si>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</si>
  <si>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</si>
  <si>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</si>
  <si>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</si>
  <si>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</si>
  <si>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</si>
  <si>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</si>
  <si>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</si>
  <si>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</si>
  <si>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</si>
  <si>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</si>
  <si>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</si>
  <si>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</si>
  <si>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</si>
  <si>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</si>
  <si>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</si>
  <si>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</si>
  <si>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</si>
  <si>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</si>
  <si>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</si>
  <si>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</si>
  <si>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</si>
  <si>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</si>
  <si>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</si>
  <si>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</si>
  <si>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</si>
  <si>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</si>
  <si>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</si>
  <si>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</si>
  <si>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</si>
  <si>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</si>
  <si>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</si>
  <si>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</si>
  <si>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</si>
  <si>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</si>
  <si>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</si>
  <si>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</si>
  <si>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</si>
  <si>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</si>
  <si>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</si>
  <si>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</si>
  <si>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</si>
  <si>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</si>
  <si>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</si>
  <si>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</si>
  <si>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</si>
  <si>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</si>
  <si>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</si>
  <si>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</si>
  <si>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</si>
  <si>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</si>
  <si>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</si>
  <si>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</si>
  <si>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</si>
  <si>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</si>
  <si>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</si>
  <si>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</si>
  <si>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</si>
  <si>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</si>
  <si>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</si>
  <si>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</si>
  <si>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</si>
  <si>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</si>
  <si>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</si>
  <si>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</si>
  <si>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</si>
  <si>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</si>
  <si>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</si>
  <si>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</si>
  <si>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</si>
  <si>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</si>
  <si>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</si>
  <si>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</si>
  <si>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</si>
  <si>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</si>
  <si>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</si>
  <si>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</si>
  <si>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</si>
  <si>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</si>
  <si>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</si>
  <si>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</si>
  <si>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</si>
  <si>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</si>
  <si>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</si>
  <si>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</si>
  <si>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</si>
  <si>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</si>
  <si>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</si>
  <si>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</si>
  <si>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</si>
  <si>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นายปรัชญา</t>
  </si>
  <si>
    <t>อินทรกวี</t>
  </si>
  <si>
    <t>ชั้นมัธยมศึกษาปีที่ 5/1</t>
  </si>
  <si>
    <t>นางสาวจุฑารัตน์​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</si>
  <si>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</si>
  <si>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</si>
  <si>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</si>
  <si>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นายพงศ์พิเชษฐ์</t>
  </si>
  <si>
    <t>เพียรธัญการ</t>
  </si>
  <si>
    <t>นางสาวภาสิคุณ</t>
  </si>
  <si>
    <t>ปิยคณาพร</t>
  </si>
  <si>
    <t>ชั้นมัธยมศึกษาปีที่ 5/5</t>
  </si>
  <si>
    <t>ดำดี</t>
  </si>
  <si>
    <t>ชั้นมัธยมศึกษาปีที่ 5/6</t>
  </si>
  <si>
    <t>นายรัฐภูมิ</t>
  </si>
  <si>
    <t>ศรีสม​ศักดิ์​</t>
  </si>
  <si>
    <t>ชั้นมัธยมศึกษาปีที่ 5/7</t>
  </si>
  <si>
    <t>ชั้นมัธยมศึกษาปีที่ 5/8</t>
  </si>
  <si>
    <t>นายณัฐ​ภูมิ​</t>
  </si>
  <si>
    <t>จึง​ประไพ​</t>
  </si>
  <si>
    <t>ชั้นมัธยมศึกษาปีที่ 5/9</t>
  </si>
  <si>
    <t>นางสาวสุดารัตย์</t>
  </si>
  <si>
    <t>ชั้นมัธยมศึกษาปีที่ 5/10</t>
  </si>
  <si>
    <t>นายอภิสิทธิ​</t>
  </si>
  <si>
    <t>นายภูษิต​</t>
  </si>
  <si>
    <t>ศรีมงคล​</t>
  </si>
  <si>
    <t>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</si>
</sst>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0"/>
      <name val="TH SarabunIT๙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1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shrinkToFit="1"/>
    </xf>
    <xf numFmtId="187" fontId="4" fillId="0" borderId="0" xfId="0" applyNumberFormat="1" applyFont="1"/>
    <xf numFmtId="187" fontId="4" fillId="0" borderId="0" xfId="0" applyNumberFormat="1" applyFont="1" applyAlignment="1">
      <alignment vertical="center"/>
    </xf>
    <xf numFmtId="187" fontId="6" fillId="0" borderId="0" xfId="0" applyNumberFormat="1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187" fontId="7" fillId="0" borderId="0" xfId="0" applyNumberFormat="1" applyFont="1"/>
    <xf numFmtId="0" fontId="10" fillId="0" borderId="0" xfId="0" applyFont="1" applyAlignment="1">
      <alignment vertical="center"/>
    </xf>
    <xf numFmtId="187" fontId="11" fillId="0" borderId="6" xfId="0" applyNumberFormat="1" applyFont="1" applyBorder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187" fontId="10" fillId="0" borderId="0" xfId="0" applyNumberFormat="1" applyFont="1"/>
    <xf numFmtId="187" fontId="16" fillId="0" borderId="0" xfId="0" applyNumberFormat="1" applyFont="1" applyAlignment="1">
      <alignment vertical="center"/>
    </xf>
    <xf numFmtId="187" fontId="16" fillId="0" borderId="0" xfId="0" applyNumberFormat="1" applyFont="1"/>
    <xf numFmtId="187" fontId="18" fillId="0" borderId="0" xfId="0" applyNumberFormat="1" applyFont="1"/>
    <xf numFmtId="187" fontId="17" fillId="0" borderId="0" xfId="0" applyNumberFormat="1" applyFont="1"/>
    <xf numFmtId="187" fontId="11" fillId="0" borderId="0" xfId="0" applyNumberFormat="1" applyFont="1" applyAlignment="1">
      <alignment vertical="center"/>
    </xf>
    <xf numFmtId="187" fontId="19" fillId="0" borderId="6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0" fillId="4" borderId="0" xfId="0" applyFill="1"/>
    <xf numFmtId="0" fontId="13" fillId="4" borderId="1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0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textRotation="90"/>
    </xf>
    <xf numFmtId="0" fontId="9" fillId="0" borderId="9" xfId="0" applyFont="1" applyBorder="1" applyAlignment="1">
      <alignment horizontal="center" textRotation="90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7" fontId="17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textRotation="90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3" xfId="5" applyFont="1" applyBorder="1" applyAlignment="1">
      <alignment vertical="center"/>
    </xf>
    <xf numFmtId="0" fontId="22" fillId="0" borderId="1" xfId="5" applyFont="1" applyBorder="1" applyAlignment="1">
      <alignment vertical="center"/>
    </xf>
    <xf numFmtId="0" fontId="22" fillId="0" borderId="3" xfId="5" applyFont="1" applyBorder="1" applyAlignment="1">
      <alignment horizontal="left" vertical="center"/>
    </xf>
    <xf numFmtId="0" fontId="22" fillId="0" borderId="1" xfId="5" applyFont="1" applyBorder="1" applyAlignment="1">
      <alignment horizontal="left"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23" fillId="3" borderId="3" xfId="5" applyFont="1" applyFill="1" applyBorder="1" applyAlignment="1">
      <alignment horizontal="left" vertical="center"/>
    </xf>
    <xf numFmtId="0" fontId="23" fillId="3" borderId="1" xfId="5" applyFont="1" applyFill="1" applyBorder="1" applyAlignment="1">
      <alignment horizontal="left"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vertical="center" shrinkToFit="1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horizontal="left" vertical="center" shrinkToFit="1"/>
    </xf>
    <xf numFmtId="49" fontId="8" fillId="3" borderId="1" xfId="5" applyNumberFormat="1" applyFont="1" applyFill="1" applyBorder="1" applyAlignment="1">
      <alignment vertical="center" shrinkToFit="1"/>
    </xf>
    <xf numFmtId="0" fontId="22" fillId="3" borderId="1" xfId="5" applyFont="1" applyFill="1" applyBorder="1" applyAlignment="1">
      <alignment vertical="center" shrinkToFit="1"/>
    </xf>
    <xf numFmtId="0" fontId="8" fillId="0" borderId="3" xfId="5" applyFont="1" applyFill="1" applyBorder="1" applyAlignment="1">
      <alignment vertical="center"/>
    </xf>
    <xf numFmtId="49" fontId="8" fillId="0" borderId="1" xfId="5" applyNumberFormat="1" applyFont="1" applyFill="1" applyBorder="1" applyAlignment="1">
      <alignment vertical="center"/>
    </xf>
    <xf numFmtId="0" fontId="22" fillId="0" borderId="3" xfId="5" applyFont="1" applyBorder="1" applyAlignment="1">
      <alignment vertical="center"/>
    </xf>
    <xf numFmtId="0" fontId="22" fillId="0" borderId="1" xfId="5" applyFont="1" applyBorder="1" applyAlignment="1">
      <alignment vertical="center"/>
    </xf>
    <xf numFmtId="0" fontId="22" fillId="0" borderId="3" xfId="5" applyFont="1" applyBorder="1" applyAlignment="1">
      <alignment horizontal="left" vertical="center"/>
    </xf>
    <xf numFmtId="0" fontId="22" fillId="0" borderId="1" xfId="5" applyFont="1" applyBorder="1" applyAlignment="1">
      <alignment horizontal="left"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5" fillId="3" borderId="3" xfId="5" applyFont="1" applyFill="1" applyBorder="1" applyAlignment="1">
      <alignment vertical="center"/>
    </xf>
    <xf numFmtId="0" fontId="5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22" fillId="3" borderId="3" xfId="5" applyFont="1" applyFill="1" applyBorder="1" applyAlignment="1">
      <alignment vertical="center"/>
    </xf>
    <xf numFmtId="0" fontId="22" fillId="3" borderId="1" xfId="5" applyFont="1" applyFill="1" applyBorder="1" applyAlignment="1">
      <alignment vertical="center"/>
    </xf>
    <xf numFmtId="0" fontId="22" fillId="3" borderId="3" xfId="5" applyFont="1" applyFill="1" applyBorder="1" applyAlignment="1">
      <alignment horizontal="left" vertical="center"/>
    </xf>
    <xf numFmtId="0" fontId="22" fillId="3" borderId="1" xfId="5" applyFont="1" applyFill="1" applyBorder="1" applyAlignment="1">
      <alignment horizontal="left" vertical="center"/>
    </xf>
    <xf numFmtId="0" fontId="8" fillId="3" borderId="3" xfId="5" applyFont="1" applyFill="1" applyBorder="1" applyAlignment="1">
      <alignment vertical="center"/>
    </xf>
    <xf numFmtId="49" fontId="8" fillId="3" borderId="1" xfId="5" applyNumberFormat="1" applyFont="1" applyFill="1" applyBorder="1" applyAlignment="1">
      <alignment vertical="center"/>
    </xf>
    <xf numFmtId="0" fontId="5" fillId="3" borderId="3" xfId="5" applyFont="1" applyFill="1" applyBorder="1" applyAlignment="1">
      <alignment vertical="center"/>
    </xf>
    <xf numFmtId="0" fontId="5" fillId="3" borderId="1" xfId="5" applyFont="1" applyFill="1" applyBorder="1" applyAlignment="1">
      <alignment vertical="center"/>
    </xf>
    <xf numFmtId="0" fontId="5" fillId="3" borderId="3" xfId="5" applyFont="1" applyFill="1" applyBorder="1" applyAlignment="1">
      <alignment horizontal="left" vertical="center"/>
    </xf>
    <xf numFmtId="0" fontId="5" fillId="3" borderId="1" xfId="5" applyFont="1" applyFill="1" applyBorder="1" applyAlignment="1">
      <alignment horizontal="left" vertical="center"/>
    </xf>
    <xf numFmtId="0" fontId="23" fillId="0" borderId="3" xfId="5" applyFont="1" applyBorder="1" applyAlignment="1">
      <alignment horizontal="left" vertical="center"/>
    </xf>
    <xf numFmtId="0" fontId="23" fillId="0" borderId="1" xfId="5" applyFont="1" applyBorder="1" applyAlignment="1">
      <alignment horizontal="left" vertical="center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561975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zoomScale="110" zoomScaleNormal="110" zoomScalePageLayoutView="110" workbookViewId="0">
      <selection activeCell="G5" sqref="G5:K5"/>
    </sheetView>
  </sheetViews>
  <sheetFormatPr defaultColWidth="9.140625" defaultRowHeight="15.75" x14ac:dyDescent="0.25"/>
  <cols>
    <col min="1" max="1" width="7.140625" style="12" customWidth="1"/>
    <col min="2" max="2" width="12.42578125" style="6" customWidth="1"/>
    <col min="3" max="3" width="10.2851562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"/>
      <c r="N1" s="7"/>
      <c r="O1" s="7"/>
    </row>
    <row r="2" spans="1:15" ht="20.25" x14ac:dyDescent="0.3">
      <c r="A2" s="58" t="s">
        <v>693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"/>
      <c r="N2" s="7"/>
      <c r="O2" s="7"/>
    </row>
    <row r="3" spans="1:15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7"/>
      <c r="N3" s="7"/>
      <c r="O3" s="7"/>
    </row>
    <row r="4" spans="1:15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  <c r="M4" s="7"/>
      <c r="N4" s="7"/>
      <c r="O4" s="7"/>
    </row>
    <row r="5" spans="1:15" ht="20.25" x14ac:dyDescent="0.25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  <c r="M5" s="9"/>
      <c r="N5" s="9"/>
      <c r="O5" s="9"/>
    </row>
    <row r="6" spans="1:15" ht="17.45" customHeight="1" x14ac:dyDescent="0.25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  <c r="M6" s="9"/>
      <c r="N6" s="9"/>
      <c r="O6" s="9"/>
    </row>
    <row r="7" spans="1:15" ht="108" customHeight="1" x14ac:dyDescent="0.25">
      <c r="A7" s="61"/>
      <c r="B7" s="63"/>
      <c r="C7" s="65"/>
      <c r="D7" s="66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  <c r="M7" s="9"/>
      <c r="N7" s="9"/>
      <c r="O7" s="9"/>
    </row>
    <row r="8" spans="1:15" s="2" customFormat="1" ht="15" customHeight="1" x14ac:dyDescent="0.2">
      <c r="A8" s="33">
        <v>1</v>
      </c>
      <c r="B8" s="83" t="s">
        <v>98</v>
      </c>
      <c r="C8" s="84" t="s">
        <v>99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33">
        <v>2</v>
      </c>
      <c r="B9" s="83" t="s">
        <v>100</v>
      </c>
      <c r="C9" s="84" t="s">
        <v>101</v>
      </c>
      <c r="D9" s="18"/>
      <c r="E9" s="18"/>
      <c r="F9" s="32">
        <f t="shared" ref="F9:F47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17" t="str">
        <f t="shared" ref="I9:I44" si="3">IF(AND(F9&gt;14,F9&lt;=17),"/","")</f>
        <v/>
      </c>
      <c r="J9" s="17" t="str">
        <f t="shared" ref="J9:J44" si="4">IF(AND(F9&gt;17,F9&lt;=19),"/","")</f>
        <v/>
      </c>
      <c r="K9" s="17" t="str">
        <f t="shared" ref="K9:K44" si="5">IF(AND(F9&gt;19,F9&lt;=25),"/","")</f>
        <v/>
      </c>
      <c r="L9" s="17" t="str">
        <f t="shared" ref="L9:L44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33">
        <v>3</v>
      </c>
      <c r="B10" s="81" t="s">
        <v>102</v>
      </c>
      <c r="C10" s="82" t="s">
        <v>103</v>
      </c>
      <c r="D10" s="18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33">
        <v>4</v>
      </c>
      <c r="B11" s="83" t="s">
        <v>104</v>
      </c>
      <c r="C11" s="84" t="s">
        <v>105</v>
      </c>
      <c r="D11" s="18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33">
        <v>5</v>
      </c>
      <c r="B12" s="81" t="s">
        <v>106</v>
      </c>
      <c r="C12" s="82" t="s">
        <v>107</v>
      </c>
      <c r="D12" s="18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33">
        <v>6</v>
      </c>
      <c r="B13" s="81" t="s">
        <v>108</v>
      </c>
      <c r="C13" s="82" t="s">
        <v>109</v>
      </c>
      <c r="D13" s="18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33">
        <v>7</v>
      </c>
      <c r="B14" s="83" t="s">
        <v>110</v>
      </c>
      <c r="C14" s="84" t="s">
        <v>111</v>
      </c>
      <c r="D14" s="18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33">
        <v>8</v>
      </c>
      <c r="B15" s="81" t="s">
        <v>112</v>
      </c>
      <c r="C15" s="82" t="s">
        <v>113</v>
      </c>
      <c r="D15" s="18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33">
        <v>9</v>
      </c>
      <c r="B16" s="83" t="s">
        <v>114</v>
      </c>
      <c r="C16" s="84" t="s">
        <v>115</v>
      </c>
      <c r="D16" s="18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33">
        <v>10</v>
      </c>
      <c r="B17" s="81" t="s">
        <v>72</v>
      </c>
      <c r="C17" s="82" t="s">
        <v>116</v>
      </c>
      <c r="D17" s="18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33">
        <v>11</v>
      </c>
      <c r="B18" s="81" t="s">
        <v>117</v>
      </c>
      <c r="C18" s="82" t="s">
        <v>118</v>
      </c>
      <c r="D18" s="18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33">
        <v>12</v>
      </c>
      <c r="B19" s="83" t="s">
        <v>119</v>
      </c>
      <c r="C19" s="84" t="s">
        <v>120</v>
      </c>
      <c r="D19" s="18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33">
        <v>13</v>
      </c>
      <c r="B20" s="83" t="s">
        <v>121</v>
      </c>
      <c r="C20" s="84" t="s">
        <v>122</v>
      </c>
      <c r="D20" s="18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33">
        <v>14</v>
      </c>
      <c r="B21" s="83" t="s">
        <v>60</v>
      </c>
      <c r="C21" s="84" t="s">
        <v>123</v>
      </c>
      <c r="D21" s="18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33">
        <v>15</v>
      </c>
      <c r="B22" s="81" t="s">
        <v>124</v>
      </c>
      <c r="C22" s="82" t="s">
        <v>125</v>
      </c>
      <c r="D22" s="18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33">
        <v>16</v>
      </c>
      <c r="B23" s="81" t="s">
        <v>126</v>
      </c>
      <c r="C23" s="82" t="s">
        <v>127</v>
      </c>
      <c r="D23" s="18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33">
        <v>17</v>
      </c>
      <c r="B24" s="81" t="s">
        <v>128</v>
      </c>
      <c r="C24" s="82" t="s">
        <v>129</v>
      </c>
      <c r="D24" s="18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33">
        <v>18</v>
      </c>
      <c r="B25" s="83" t="s">
        <v>26</v>
      </c>
      <c r="C25" s="84" t="s">
        <v>130</v>
      </c>
      <c r="D25" s="18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33">
        <v>19</v>
      </c>
      <c r="B26" s="83" t="s">
        <v>131</v>
      </c>
      <c r="C26" s="84" t="s">
        <v>132</v>
      </c>
      <c r="D26" s="18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33">
        <v>20</v>
      </c>
      <c r="B27" s="83" t="s">
        <v>133</v>
      </c>
      <c r="C27" s="84" t="s">
        <v>134</v>
      </c>
      <c r="D27" s="18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33">
        <v>21</v>
      </c>
      <c r="B28" s="81" t="s">
        <v>135</v>
      </c>
      <c r="C28" s="82" t="s">
        <v>136</v>
      </c>
      <c r="D28" s="18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33">
        <v>22</v>
      </c>
      <c r="B29" s="83" t="s">
        <v>137</v>
      </c>
      <c r="C29" s="84" t="s">
        <v>138</v>
      </c>
      <c r="D29" s="18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33">
        <v>23</v>
      </c>
      <c r="B30" s="81" t="s">
        <v>139</v>
      </c>
      <c r="C30" s="82" t="s">
        <v>82</v>
      </c>
      <c r="D30" s="18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33">
        <v>24</v>
      </c>
      <c r="B31" s="83" t="s">
        <v>140</v>
      </c>
      <c r="C31" s="84" t="s">
        <v>141</v>
      </c>
      <c r="D31" s="18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33">
        <v>25</v>
      </c>
      <c r="B32" s="81" t="s">
        <v>142</v>
      </c>
      <c r="C32" s="82" t="s">
        <v>143</v>
      </c>
      <c r="D32" s="18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33">
        <v>26</v>
      </c>
      <c r="B33" s="81" t="s">
        <v>144</v>
      </c>
      <c r="C33" s="82" t="s">
        <v>145</v>
      </c>
      <c r="D33" s="18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33">
        <v>27</v>
      </c>
      <c r="B34" s="83" t="s">
        <v>146</v>
      </c>
      <c r="C34" s="84" t="s">
        <v>147</v>
      </c>
      <c r="D34" s="18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33">
        <v>28</v>
      </c>
      <c r="B35" s="83" t="s">
        <v>148</v>
      </c>
      <c r="C35" s="84" t="s">
        <v>149</v>
      </c>
      <c r="D35" s="18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33">
        <v>29</v>
      </c>
      <c r="B36" s="83" t="s">
        <v>150</v>
      </c>
      <c r="C36" s="84" t="s">
        <v>151</v>
      </c>
      <c r="D36" s="18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33">
        <v>30</v>
      </c>
      <c r="B37" s="83" t="s">
        <v>152</v>
      </c>
      <c r="C37" s="84" t="s">
        <v>153</v>
      </c>
      <c r="D37" s="18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33">
        <v>31</v>
      </c>
      <c r="B38" s="83" t="s">
        <v>154</v>
      </c>
      <c r="C38" s="84" t="s">
        <v>155</v>
      </c>
      <c r="D38" s="18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  <c r="M38" s="10"/>
      <c r="N38" s="10"/>
      <c r="O38" s="10"/>
    </row>
    <row r="39" spans="1:15" s="2" customFormat="1" ht="15" customHeight="1" x14ac:dyDescent="0.2">
      <c r="A39" s="33">
        <v>32</v>
      </c>
      <c r="B39" s="81" t="s">
        <v>156</v>
      </c>
      <c r="C39" s="82" t="s">
        <v>157</v>
      </c>
      <c r="D39" s="18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33">
        <v>33</v>
      </c>
      <c r="B40" s="83" t="s">
        <v>158</v>
      </c>
      <c r="C40" s="84" t="s">
        <v>159</v>
      </c>
      <c r="D40" s="18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33">
        <v>34</v>
      </c>
      <c r="B41" s="81" t="s">
        <v>160</v>
      </c>
      <c r="C41" s="82" t="s">
        <v>161</v>
      </c>
      <c r="D41" s="18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  <c r="M41" s="10"/>
      <c r="N41" s="10"/>
      <c r="O41" s="10"/>
    </row>
    <row r="42" spans="1:15" s="2" customFormat="1" ht="15" customHeight="1" x14ac:dyDescent="0.2">
      <c r="A42" s="33">
        <v>35</v>
      </c>
      <c r="B42" s="81" t="s">
        <v>162</v>
      </c>
      <c r="C42" s="82" t="s">
        <v>163</v>
      </c>
      <c r="D42" s="18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33">
        <v>36</v>
      </c>
      <c r="B43" s="83" t="s">
        <v>164</v>
      </c>
      <c r="C43" s="84" t="s">
        <v>165</v>
      </c>
      <c r="D43" s="18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  <c r="M43" s="10"/>
      <c r="N43" s="10"/>
      <c r="O43" s="10"/>
    </row>
    <row r="44" spans="1:15" s="2" customFormat="1" ht="15" customHeight="1" x14ac:dyDescent="0.2">
      <c r="A44" s="33">
        <v>37</v>
      </c>
      <c r="B44" s="83" t="s">
        <v>58</v>
      </c>
      <c r="C44" s="84" t="s">
        <v>166</v>
      </c>
      <c r="D44" s="18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  <c r="M44" s="10"/>
      <c r="N44" s="10"/>
      <c r="O44" s="10"/>
    </row>
    <row r="45" spans="1:15" s="2" customFormat="1" ht="15" customHeight="1" x14ac:dyDescent="0.2">
      <c r="A45" s="33">
        <v>38</v>
      </c>
      <c r="B45" s="81" t="s">
        <v>167</v>
      </c>
      <c r="C45" s="82" t="s">
        <v>168</v>
      </c>
      <c r="D45" s="18"/>
      <c r="E45" s="18"/>
      <c r="F45" s="32">
        <f t="shared" si="0"/>
        <v>0</v>
      </c>
      <c r="G45" s="19" t="str">
        <f t="shared" ref="G45:G47" si="7">IF(F45&lt;13,"/","")</f>
        <v>/</v>
      </c>
      <c r="H45" s="19" t="str">
        <f t="shared" ref="H45:H47" si="8">IF(AND(F45&gt;=13,F45&lt;=14),"/","")</f>
        <v/>
      </c>
      <c r="I45" s="32" t="str">
        <f t="shared" ref="I45:I47" si="9">IF(AND(F45&gt;14,F45&lt;=17),"/","")</f>
        <v/>
      </c>
      <c r="J45" s="32" t="str">
        <f t="shared" ref="J45:J47" si="10">IF(AND(F45&gt;17,F45&lt;=19),"/","")</f>
        <v/>
      </c>
      <c r="K45" s="32" t="str">
        <f t="shared" ref="K45:K47" si="11">IF(AND(F45&gt;19,F45&lt;=25),"/","")</f>
        <v/>
      </c>
      <c r="L45" s="32" t="str">
        <f t="shared" ref="L45:L47" si="12">IF(F45&gt;=15,"ผ่าน","ไม่ผ่าน")</f>
        <v>ไม่ผ่าน</v>
      </c>
      <c r="M45" s="10"/>
      <c r="N45" s="10"/>
      <c r="O45" s="10"/>
    </row>
    <row r="46" spans="1:15" s="2" customFormat="1" ht="15" customHeight="1" x14ac:dyDescent="0.2">
      <c r="A46" s="33">
        <v>39</v>
      </c>
      <c r="B46" s="81" t="s">
        <v>169</v>
      </c>
      <c r="C46" s="82" t="s">
        <v>170</v>
      </c>
      <c r="D46" s="18"/>
      <c r="E46" s="18"/>
      <c r="F46" s="32">
        <f t="shared" si="0"/>
        <v>0</v>
      </c>
      <c r="G46" s="19" t="str">
        <f t="shared" si="7"/>
        <v>/</v>
      </c>
      <c r="H46" s="19" t="str">
        <f t="shared" si="8"/>
        <v/>
      </c>
      <c r="I46" s="32" t="str">
        <f t="shared" si="9"/>
        <v/>
      </c>
      <c r="J46" s="32" t="str">
        <f t="shared" si="10"/>
        <v/>
      </c>
      <c r="K46" s="32" t="str">
        <f t="shared" si="11"/>
        <v/>
      </c>
      <c r="L46" s="32" t="str">
        <f t="shared" si="12"/>
        <v>ไม่ผ่าน</v>
      </c>
      <c r="M46" s="10"/>
      <c r="N46" s="10"/>
      <c r="O46" s="10"/>
    </row>
    <row r="47" spans="1:15" s="2" customFormat="1" ht="15" customHeight="1" x14ac:dyDescent="0.2">
      <c r="A47" s="33">
        <v>40</v>
      </c>
      <c r="B47" s="83" t="s">
        <v>171</v>
      </c>
      <c r="C47" s="84" t="s">
        <v>172</v>
      </c>
      <c r="D47" s="18"/>
      <c r="E47" s="18"/>
      <c r="F47" s="32">
        <f t="shared" si="0"/>
        <v>0</v>
      </c>
      <c r="G47" s="19" t="str">
        <f t="shared" si="7"/>
        <v>/</v>
      </c>
      <c r="H47" s="19" t="str">
        <f t="shared" si="8"/>
        <v/>
      </c>
      <c r="I47" s="32" t="str">
        <f t="shared" si="9"/>
        <v/>
      </c>
      <c r="J47" s="32" t="str">
        <f t="shared" si="10"/>
        <v/>
      </c>
      <c r="K47" s="32" t="str">
        <f t="shared" si="11"/>
        <v/>
      </c>
      <c r="L47" s="32" t="str">
        <f t="shared" si="12"/>
        <v>ไม่ผ่าน</v>
      </c>
      <c r="M47" s="10"/>
      <c r="N47" s="10"/>
      <c r="O47" s="10"/>
    </row>
    <row r="48" spans="1:15" s="3" customFormat="1" ht="20.25" x14ac:dyDescent="0.3">
      <c r="A48" s="69"/>
      <c r="B48" s="70"/>
      <c r="C48" s="70"/>
      <c r="D48" s="70"/>
      <c r="E48" s="71"/>
      <c r="F48" s="71"/>
      <c r="G48" s="71"/>
      <c r="H48" s="71"/>
      <c r="I48" s="72"/>
      <c r="J48" s="67" t="s">
        <v>41</v>
      </c>
      <c r="K48" s="67"/>
      <c r="L48" s="19">
        <f>COUNTIF(L8:L47,"ผ่าน")</f>
        <v>0</v>
      </c>
      <c r="M48" s="11"/>
      <c r="N48" s="11"/>
      <c r="O48" s="11"/>
    </row>
    <row r="49" spans="1:16" s="3" customFormat="1" ht="20.25" customHeight="1" x14ac:dyDescent="0.3">
      <c r="A49" s="73"/>
      <c r="B49" s="74"/>
      <c r="C49" s="74"/>
      <c r="D49" s="74"/>
      <c r="E49" s="74"/>
      <c r="F49" s="74"/>
      <c r="G49" s="74"/>
      <c r="H49" s="74"/>
      <c r="I49" s="75"/>
      <c r="J49" s="68" t="s">
        <v>42</v>
      </c>
      <c r="K49" s="68"/>
      <c r="L49" s="19">
        <f>COUNTIF(L8:L47,"ไม่ผ่าน")</f>
        <v>40</v>
      </c>
      <c r="M49" s="11"/>
      <c r="N49" s="11"/>
      <c r="O49" s="11"/>
    </row>
    <row r="50" spans="1:16" ht="20.25" x14ac:dyDescent="0.25">
      <c r="A50" s="13"/>
      <c r="B50" s="20" t="s">
        <v>13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9"/>
      <c r="N50" s="9"/>
      <c r="O50" s="9"/>
    </row>
    <row r="51" spans="1:16" ht="20.25" x14ac:dyDescent="0.25">
      <c r="A51" s="13"/>
      <c r="B51" s="13"/>
      <c r="C51" s="13"/>
      <c r="D51" s="13"/>
      <c r="E51" s="13"/>
      <c r="F51" s="13" t="s">
        <v>14</v>
      </c>
      <c r="G51" s="13"/>
      <c r="H51" s="13"/>
      <c r="I51" s="13"/>
      <c r="J51" s="13"/>
      <c r="K51" s="13"/>
      <c r="L51" s="13"/>
      <c r="M51" s="9"/>
      <c r="N51" s="9"/>
      <c r="O51" s="9"/>
    </row>
    <row r="52" spans="1:16" ht="20.25" x14ac:dyDescent="0.25">
      <c r="A52" s="13"/>
      <c r="B52" s="13"/>
      <c r="C52" s="13"/>
      <c r="D52" s="13"/>
      <c r="E52" s="13"/>
      <c r="F52" s="13"/>
      <c r="G52" s="53" t="s">
        <v>95</v>
      </c>
      <c r="H52" s="53"/>
      <c r="I52" s="53"/>
      <c r="J52" s="53"/>
      <c r="K52" s="53"/>
      <c r="L52" s="13"/>
      <c r="M52" s="9"/>
      <c r="N52" s="9"/>
      <c r="O52" s="9"/>
    </row>
    <row r="53" spans="1:16" ht="20.25" x14ac:dyDescent="0.25">
      <c r="A53" s="13"/>
      <c r="B53" s="13"/>
      <c r="C53" s="13"/>
      <c r="D53" s="13"/>
      <c r="E53" s="13"/>
      <c r="F53" s="13"/>
      <c r="G53" s="54" t="s">
        <v>94</v>
      </c>
      <c r="H53" s="54"/>
      <c r="I53" s="54"/>
      <c r="J53" s="54"/>
      <c r="K53" s="54"/>
      <c r="L53" s="13"/>
      <c r="M53" s="9"/>
      <c r="N53" s="9"/>
      <c r="O53" s="9"/>
    </row>
    <row r="54" spans="1:16" ht="20.25" x14ac:dyDescent="0.3">
      <c r="A54" s="22"/>
      <c r="B54" s="13"/>
      <c r="C54" s="13"/>
      <c r="D54" s="22"/>
      <c r="E54" s="22"/>
      <c r="F54" s="22"/>
      <c r="G54" s="22"/>
      <c r="H54" s="22"/>
      <c r="I54" s="22"/>
      <c r="J54" s="22"/>
      <c r="K54" s="22"/>
      <c r="L54" s="22"/>
      <c r="M54" s="9"/>
      <c r="N54" s="9"/>
      <c r="O54" s="9"/>
    </row>
    <row r="55" spans="1:16" ht="20.25" x14ac:dyDescent="0.3">
      <c r="A55" s="22"/>
      <c r="B55" s="13"/>
      <c r="C55" s="13"/>
      <c r="D55" s="22"/>
      <c r="E55" s="22"/>
      <c r="F55" s="22"/>
      <c r="G55" s="22"/>
      <c r="H55" s="22"/>
      <c r="I55" s="22"/>
      <c r="J55" s="22"/>
      <c r="K55" s="22"/>
      <c r="L55" s="22"/>
      <c r="M55" s="9"/>
      <c r="N55" s="9"/>
      <c r="O55" s="9"/>
    </row>
    <row r="56" spans="1:16" ht="20.25" x14ac:dyDescent="0.3">
      <c r="A56" s="22"/>
      <c r="B56" s="59" t="s">
        <v>35</v>
      </c>
      <c r="C56" s="55" t="s">
        <v>36</v>
      </c>
      <c r="D56" s="57"/>
      <c r="E56" s="51" t="s">
        <v>37</v>
      </c>
      <c r="F56" s="52"/>
      <c r="G56" s="51" t="s">
        <v>38</v>
      </c>
      <c r="H56" s="52"/>
      <c r="I56" s="22"/>
      <c r="J56" s="22"/>
      <c r="K56" s="22"/>
      <c r="L56" s="22"/>
      <c r="M56" s="9"/>
      <c r="N56" s="9"/>
      <c r="O56" s="9"/>
    </row>
    <row r="57" spans="1:16" s="5" customFormat="1" ht="20.25" x14ac:dyDescent="0.3">
      <c r="A57" s="22"/>
      <c r="B57" s="60"/>
      <c r="C57" s="49" t="s">
        <v>43</v>
      </c>
      <c r="D57" s="50"/>
      <c r="E57" s="45" t="s">
        <v>39</v>
      </c>
      <c r="F57" s="46"/>
      <c r="G57" s="45">
        <f>COUNTIF(K8:K47,"/")</f>
        <v>0</v>
      </c>
      <c r="H57" s="46"/>
      <c r="I57" s="22"/>
      <c r="J57" s="22"/>
      <c r="K57" s="22"/>
      <c r="L57" s="22"/>
      <c r="M57" s="9"/>
      <c r="N57" s="9"/>
      <c r="O57" s="9"/>
      <c r="P57" s="1"/>
    </row>
    <row r="58" spans="1:16" ht="20.25" x14ac:dyDescent="0.3">
      <c r="A58" s="22"/>
      <c r="B58" s="60"/>
      <c r="C58" s="49" t="s">
        <v>46</v>
      </c>
      <c r="D58" s="50"/>
      <c r="E58" s="45" t="s">
        <v>47</v>
      </c>
      <c r="F58" s="46"/>
      <c r="G58" s="45">
        <f>COUNTIF(J8:J47,"/")</f>
        <v>0</v>
      </c>
      <c r="H58" s="46"/>
      <c r="I58" s="22"/>
      <c r="J58" s="22"/>
      <c r="K58" s="22"/>
      <c r="L58" s="22"/>
      <c r="M58" s="9"/>
      <c r="N58" s="9"/>
      <c r="O58" s="9"/>
    </row>
    <row r="59" spans="1:16" ht="20.25" x14ac:dyDescent="0.3">
      <c r="A59" s="22"/>
      <c r="B59" s="60"/>
      <c r="C59" s="76" t="s">
        <v>51</v>
      </c>
      <c r="D59" s="77"/>
      <c r="E59" s="45" t="s">
        <v>40</v>
      </c>
      <c r="F59" s="46"/>
      <c r="G59" s="45">
        <f>COUNTIF(I8:I47,"/")</f>
        <v>0</v>
      </c>
      <c r="H59" s="46"/>
      <c r="I59" s="22"/>
      <c r="J59" s="22"/>
      <c r="K59" s="22"/>
      <c r="L59" s="22"/>
      <c r="M59" s="9"/>
      <c r="N59" s="9"/>
      <c r="O59" s="9"/>
    </row>
    <row r="60" spans="1:16" ht="20.25" x14ac:dyDescent="0.3">
      <c r="A60" s="22"/>
      <c r="B60" s="60"/>
      <c r="C60" s="49" t="s">
        <v>45</v>
      </c>
      <c r="D60" s="50"/>
      <c r="E60" s="45" t="s">
        <v>41</v>
      </c>
      <c r="F60" s="46"/>
      <c r="G60" s="45">
        <f>COUNTIF(H8:H47,"/")</f>
        <v>0</v>
      </c>
      <c r="H60" s="46"/>
      <c r="I60" s="22"/>
      <c r="J60" s="22"/>
      <c r="K60" s="22"/>
      <c r="L60" s="22"/>
      <c r="M60" s="9"/>
      <c r="N60" s="9"/>
      <c r="O60" s="9"/>
    </row>
    <row r="61" spans="1:16" ht="20.25" x14ac:dyDescent="0.3">
      <c r="A61" s="22"/>
      <c r="B61" s="61"/>
      <c r="C61" s="49" t="s">
        <v>44</v>
      </c>
      <c r="D61" s="50"/>
      <c r="E61" s="45" t="s">
        <v>42</v>
      </c>
      <c r="F61" s="46"/>
      <c r="G61" s="45">
        <f>COUNTIF(G8:G47,"/")</f>
        <v>40</v>
      </c>
      <c r="H61" s="46"/>
      <c r="I61" s="22"/>
      <c r="J61" s="22"/>
      <c r="K61" s="22"/>
      <c r="L61" s="22"/>
      <c r="M61" s="9"/>
      <c r="N61" s="9"/>
      <c r="O61" s="9"/>
    </row>
    <row r="62" spans="1:16" ht="20.25" x14ac:dyDescent="0.3">
      <c r="A62" s="22"/>
      <c r="B62" s="13"/>
      <c r="C62" s="13"/>
      <c r="D62" s="22"/>
      <c r="E62" s="22"/>
      <c r="F62" s="22"/>
      <c r="G62" s="22"/>
      <c r="H62" s="22"/>
      <c r="I62" s="22"/>
      <c r="J62" s="22"/>
      <c r="K62" s="22"/>
      <c r="L62" s="22"/>
      <c r="M62" s="9"/>
      <c r="N62" s="9"/>
      <c r="O62" s="9"/>
    </row>
    <row r="63" spans="1:16" ht="20.25" x14ac:dyDescent="0.3">
      <c r="A63" s="22"/>
      <c r="B63" s="13"/>
      <c r="C63" s="19" t="s">
        <v>41</v>
      </c>
      <c r="D63" s="41">
        <f>G59+G58+G57</f>
        <v>0</v>
      </c>
      <c r="E63" s="22"/>
      <c r="F63" s="22"/>
      <c r="G63" s="22"/>
      <c r="H63" s="22"/>
      <c r="I63" s="22"/>
      <c r="J63" s="22"/>
      <c r="K63" s="22"/>
      <c r="L63" s="22"/>
      <c r="M63" s="9"/>
      <c r="N63" s="9"/>
      <c r="O63" s="9"/>
    </row>
    <row r="64" spans="1:16" ht="20.25" x14ac:dyDescent="0.3">
      <c r="A64" s="22"/>
      <c r="B64" s="13"/>
      <c r="C64" s="19" t="s">
        <v>42</v>
      </c>
      <c r="D64" s="41">
        <f>G61+G60</f>
        <v>40</v>
      </c>
      <c r="E64" s="22"/>
      <c r="F64" s="22"/>
      <c r="G64" s="22"/>
      <c r="H64" s="22"/>
      <c r="I64" s="22"/>
      <c r="J64" s="22"/>
      <c r="K64" s="22"/>
      <c r="L64" s="22"/>
      <c r="M64" s="9"/>
      <c r="N64" s="9"/>
      <c r="O64" s="9"/>
    </row>
    <row r="65" spans="1:15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1"/>
      <c r="N65" s="1"/>
      <c r="O65" s="1"/>
    </row>
    <row r="66" spans="1:15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1"/>
      <c r="N66" s="1"/>
      <c r="O66" s="1"/>
    </row>
    <row r="67" spans="1:15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1"/>
      <c r="N67" s="1"/>
      <c r="O67" s="1"/>
    </row>
    <row r="68" spans="1:15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1"/>
      <c r="N68" s="1"/>
      <c r="O68" s="1"/>
    </row>
    <row r="69" spans="1:15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1"/>
      <c r="N69" s="1"/>
      <c r="O69" s="1"/>
    </row>
    <row r="70" spans="1:15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  <c r="M70" s="1"/>
      <c r="N70" s="1"/>
      <c r="O70" s="1"/>
    </row>
    <row r="71" spans="1:15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  <c r="M71" s="1"/>
      <c r="N71" s="1"/>
      <c r="O71" s="1"/>
    </row>
    <row r="72" spans="1:15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1"/>
      <c r="N72" s="1"/>
      <c r="O72" s="1"/>
    </row>
    <row r="73" spans="1:15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1"/>
      <c r="N73" s="1"/>
      <c r="O73" s="1"/>
    </row>
    <row r="74" spans="1:15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1"/>
      <c r="N74" s="1"/>
      <c r="O74" s="1"/>
    </row>
    <row r="75" spans="1:15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1"/>
      <c r="N75" s="1"/>
      <c r="O75" s="1"/>
    </row>
    <row r="76" spans="1:15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1"/>
      <c r="N76" s="1"/>
      <c r="O76" s="1"/>
    </row>
    <row r="77" spans="1:15" ht="21" x14ac:dyDescent="0.35">
      <c r="A77" s="25"/>
      <c r="B77" s="26"/>
      <c r="C77" s="26"/>
      <c r="D77" s="27"/>
      <c r="E77" s="27"/>
      <c r="F77" s="27"/>
      <c r="G77" s="27"/>
      <c r="H77" s="27"/>
      <c r="I77" s="27"/>
      <c r="J77" s="27"/>
      <c r="K77" s="27"/>
      <c r="L77" s="27"/>
    </row>
    <row r="78" spans="1:15" ht="21" x14ac:dyDescent="0.35">
      <c r="A78" s="25"/>
      <c r="B78" s="26"/>
      <c r="C78" s="26"/>
      <c r="D78" s="27"/>
      <c r="E78" s="27"/>
      <c r="F78" s="27"/>
      <c r="G78" s="27"/>
      <c r="H78" s="27"/>
      <c r="I78" s="27"/>
      <c r="J78" s="27"/>
      <c r="K78" s="27"/>
      <c r="L78" s="27"/>
    </row>
    <row r="79" spans="1:15" ht="21" x14ac:dyDescent="0.35">
      <c r="A79" s="25"/>
      <c r="B79" s="26"/>
      <c r="C79" s="26"/>
      <c r="D79" s="27"/>
      <c r="E79" s="27"/>
      <c r="F79" s="27"/>
      <c r="G79" s="27"/>
      <c r="H79" s="27"/>
      <c r="I79" s="27"/>
      <c r="J79" s="27"/>
      <c r="K79" s="27"/>
      <c r="L79" s="27"/>
    </row>
    <row r="80" spans="1:15" ht="21" x14ac:dyDescent="0.35">
      <c r="A80" s="25"/>
      <c r="B80" s="26"/>
      <c r="C80" s="26"/>
      <c r="D80" s="27"/>
      <c r="E80" s="27"/>
      <c r="F80" s="27"/>
      <c r="G80" s="27"/>
      <c r="H80" s="27"/>
      <c r="I80" s="27"/>
      <c r="J80" s="27"/>
      <c r="K80" s="27"/>
      <c r="L80" s="27"/>
    </row>
  </sheetData>
  <mergeCells count="39">
    <mergeCell ref="G60:H60"/>
    <mergeCell ref="J48:K48"/>
    <mergeCell ref="J49:K49"/>
    <mergeCell ref="G57:H57"/>
    <mergeCell ref="G58:H58"/>
    <mergeCell ref="G56:H56"/>
    <mergeCell ref="A48:I49"/>
    <mergeCell ref="B56:B61"/>
    <mergeCell ref="C61:D61"/>
    <mergeCell ref="C59:D59"/>
    <mergeCell ref="C60:D60"/>
    <mergeCell ref="E60:F60"/>
    <mergeCell ref="E61:F61"/>
    <mergeCell ref="C56:D56"/>
    <mergeCell ref="G61:H61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59:F59"/>
    <mergeCell ref="G6:G7"/>
    <mergeCell ref="H6:H7"/>
    <mergeCell ref="C57:D57"/>
    <mergeCell ref="C58:D58"/>
    <mergeCell ref="E56:F56"/>
    <mergeCell ref="E57:F57"/>
    <mergeCell ref="E58:F58"/>
    <mergeCell ref="G52:K52"/>
    <mergeCell ref="G53:K53"/>
    <mergeCell ref="I6:K6"/>
    <mergeCell ref="G59:H59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A43" sqref="A43:XFD53"/>
    </sheetView>
  </sheetViews>
  <sheetFormatPr defaultRowHeight="12.75" x14ac:dyDescent="0.2"/>
  <cols>
    <col min="1" max="1" width="6.28515625" customWidth="1"/>
    <col min="2" max="2" width="13.5703125" customWidth="1"/>
    <col min="3" max="3" width="13.42578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713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42" t="s">
        <v>589</v>
      </c>
      <c r="C8" s="143" t="s">
        <v>590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42" t="s">
        <v>591</v>
      </c>
      <c r="C9" s="143" t="s">
        <v>592</v>
      </c>
      <c r="D9" s="42"/>
      <c r="E9" s="18"/>
      <c r="F9" s="32">
        <f t="shared" ref="F9:F34" si="0">E9+D9</f>
        <v>0</v>
      </c>
      <c r="G9" s="19" t="str">
        <f t="shared" ref="G9:G28" si="1">IF(F9&lt;13,"/","")</f>
        <v>/</v>
      </c>
      <c r="H9" s="19" t="str">
        <f t="shared" ref="H9:H28" si="2">IF(AND(F9&gt;=13,F9&lt;=14),"/","")</f>
        <v/>
      </c>
      <c r="I9" s="17" t="str">
        <f t="shared" ref="I9:I28" si="3">IF(AND(F9&gt;14,F9&lt;=17),"/","")</f>
        <v/>
      </c>
      <c r="J9" s="17" t="str">
        <f t="shared" ref="J9:J28" si="4">IF(AND(F9&gt;17,F9&lt;=19),"/","")</f>
        <v/>
      </c>
      <c r="K9" s="17" t="str">
        <f t="shared" ref="K9:K28" si="5">IF(AND(F9&gt;19,F9&lt;=25),"/","")</f>
        <v/>
      </c>
      <c r="L9" s="17" t="str">
        <f t="shared" ref="L9:L28" si="6">IF(F9&gt;=15,"ผ่าน","ไม่ผ่าน")</f>
        <v>ไม่ผ่าน</v>
      </c>
    </row>
    <row r="10" spans="1:12" ht="20.25" x14ac:dyDescent="0.2">
      <c r="A10" s="33">
        <v>3</v>
      </c>
      <c r="B10" s="142" t="s">
        <v>593</v>
      </c>
      <c r="C10" s="143" t="s">
        <v>594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42" t="s">
        <v>69</v>
      </c>
      <c r="C11" s="143" t="s">
        <v>595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40" t="s">
        <v>596</v>
      </c>
      <c r="C12" s="141" t="s">
        <v>597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40" t="s">
        <v>598</v>
      </c>
      <c r="C13" s="141" t="s">
        <v>599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44" t="s">
        <v>600</v>
      </c>
      <c r="C14" s="145" t="s">
        <v>601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42" t="s">
        <v>602</v>
      </c>
      <c r="C15" s="143" t="s">
        <v>603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40" t="s">
        <v>545</v>
      </c>
      <c r="C16" s="141" t="s">
        <v>604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40" t="s">
        <v>605</v>
      </c>
      <c r="C17" s="141" t="s">
        <v>606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40" t="s">
        <v>607</v>
      </c>
      <c r="C18" s="141" t="s">
        <v>608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140" t="s">
        <v>15</v>
      </c>
      <c r="C19" s="141" t="s">
        <v>609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142" t="s">
        <v>610</v>
      </c>
      <c r="C20" s="143" t="s">
        <v>611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140" t="s">
        <v>612</v>
      </c>
      <c r="C21" s="141" t="s">
        <v>613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140" t="s">
        <v>20</v>
      </c>
      <c r="C22" s="141" t="s">
        <v>614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144" t="s">
        <v>61</v>
      </c>
      <c r="C23" s="145" t="s">
        <v>615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142" t="s">
        <v>33</v>
      </c>
      <c r="C24" s="143" t="s">
        <v>165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140" t="s">
        <v>616</v>
      </c>
      <c r="C25" s="141" t="s">
        <v>617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142" t="s">
        <v>90</v>
      </c>
      <c r="C26" s="143" t="s">
        <v>618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140" t="s">
        <v>714</v>
      </c>
      <c r="C27" s="141" t="s">
        <v>330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142" t="s">
        <v>619</v>
      </c>
      <c r="C28" s="143" t="s">
        <v>620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142" t="s">
        <v>621</v>
      </c>
      <c r="C29" s="143" t="s">
        <v>622</v>
      </c>
      <c r="D29" s="42"/>
      <c r="E29" s="18"/>
      <c r="F29" s="32">
        <f t="shared" si="0"/>
        <v>0</v>
      </c>
      <c r="G29" s="19" t="str">
        <f t="shared" ref="G29:G34" si="7">IF(F29&lt;13,"/","")</f>
        <v>/</v>
      </c>
      <c r="H29" s="19" t="str">
        <f t="shared" ref="H29:H34" si="8">IF(AND(F29&gt;=13,F29&lt;=14),"/","")</f>
        <v/>
      </c>
      <c r="I29" s="32" t="str">
        <f t="shared" ref="I29:I34" si="9">IF(AND(F29&gt;14,F29&lt;=17),"/","")</f>
        <v/>
      </c>
      <c r="J29" s="32" t="str">
        <f t="shared" ref="J29:J34" si="10">IF(AND(F29&gt;17,F29&lt;=19),"/","")</f>
        <v/>
      </c>
      <c r="K29" s="32" t="str">
        <f t="shared" ref="K29:K34" si="11">IF(AND(F29&gt;19,F29&lt;=25),"/","")</f>
        <v/>
      </c>
      <c r="L29" s="32" t="str">
        <f t="shared" ref="L29:L34" si="12">IF(F29&gt;=15,"ผ่าน","ไม่ผ่าน")</f>
        <v>ไม่ผ่าน</v>
      </c>
    </row>
    <row r="30" spans="1:12" ht="20.25" x14ac:dyDescent="0.2">
      <c r="A30" s="33">
        <v>23</v>
      </c>
      <c r="B30" s="142" t="s">
        <v>623</v>
      </c>
      <c r="C30" s="143" t="s">
        <v>624</v>
      </c>
      <c r="D30" s="42"/>
      <c r="E30" s="18"/>
      <c r="F30" s="32">
        <f t="shared" si="0"/>
        <v>0</v>
      </c>
      <c r="G30" s="19" t="str">
        <f t="shared" si="7"/>
        <v>/</v>
      </c>
      <c r="H30" s="19" t="str">
        <f t="shared" si="8"/>
        <v/>
      </c>
      <c r="I30" s="32" t="str">
        <f t="shared" si="9"/>
        <v/>
      </c>
      <c r="J30" s="32" t="str">
        <f t="shared" si="10"/>
        <v/>
      </c>
      <c r="K30" s="32" t="str">
        <f t="shared" si="11"/>
        <v/>
      </c>
      <c r="L30" s="32" t="str">
        <f t="shared" si="12"/>
        <v>ไม่ผ่าน</v>
      </c>
    </row>
    <row r="31" spans="1:12" ht="20.25" x14ac:dyDescent="0.2">
      <c r="A31" s="33">
        <v>24</v>
      </c>
      <c r="B31" s="144" t="s">
        <v>625</v>
      </c>
      <c r="C31" s="145" t="s">
        <v>626</v>
      </c>
      <c r="D31" s="42"/>
      <c r="E31" s="18"/>
      <c r="F31" s="32">
        <f t="shared" si="0"/>
        <v>0</v>
      </c>
      <c r="G31" s="19" t="str">
        <f t="shared" si="7"/>
        <v>/</v>
      </c>
      <c r="H31" s="19" t="str">
        <f t="shared" si="8"/>
        <v/>
      </c>
      <c r="I31" s="32" t="str">
        <f t="shared" si="9"/>
        <v/>
      </c>
      <c r="J31" s="32" t="str">
        <f t="shared" si="10"/>
        <v/>
      </c>
      <c r="K31" s="32" t="str">
        <f t="shared" si="11"/>
        <v/>
      </c>
      <c r="L31" s="32" t="str">
        <f t="shared" si="12"/>
        <v>ไม่ผ่าน</v>
      </c>
    </row>
    <row r="32" spans="1:12" ht="20.25" x14ac:dyDescent="0.2">
      <c r="A32" s="33">
        <v>25</v>
      </c>
      <c r="B32" s="142" t="s">
        <v>715</v>
      </c>
      <c r="C32" s="143" t="s">
        <v>716</v>
      </c>
      <c r="D32" s="42"/>
      <c r="E32" s="18"/>
      <c r="F32" s="32">
        <f t="shared" si="0"/>
        <v>0</v>
      </c>
      <c r="G32" s="19" t="str">
        <f t="shared" si="7"/>
        <v>/</v>
      </c>
      <c r="H32" s="19" t="str">
        <f t="shared" si="8"/>
        <v/>
      </c>
      <c r="I32" s="32" t="str">
        <f t="shared" si="9"/>
        <v/>
      </c>
      <c r="J32" s="32" t="str">
        <f t="shared" si="10"/>
        <v/>
      </c>
      <c r="K32" s="32" t="str">
        <f t="shared" si="11"/>
        <v/>
      </c>
      <c r="L32" s="32" t="str">
        <f t="shared" si="12"/>
        <v>ไม่ผ่าน</v>
      </c>
    </row>
    <row r="33" spans="1:12" ht="20.25" x14ac:dyDescent="0.2">
      <c r="A33" s="33">
        <v>26</v>
      </c>
      <c r="B33" s="142" t="s">
        <v>627</v>
      </c>
      <c r="C33" s="143" t="s">
        <v>628</v>
      </c>
      <c r="D33" s="42"/>
      <c r="E33" s="18"/>
      <c r="F33" s="32">
        <f t="shared" si="0"/>
        <v>0</v>
      </c>
      <c r="G33" s="19" t="str">
        <f t="shared" si="7"/>
        <v>/</v>
      </c>
      <c r="H33" s="19" t="str">
        <f t="shared" si="8"/>
        <v/>
      </c>
      <c r="I33" s="32" t="str">
        <f t="shared" si="9"/>
        <v/>
      </c>
      <c r="J33" s="32" t="str">
        <f t="shared" si="10"/>
        <v/>
      </c>
      <c r="K33" s="32" t="str">
        <f t="shared" si="11"/>
        <v/>
      </c>
      <c r="L33" s="32" t="str">
        <f t="shared" si="12"/>
        <v>ไม่ผ่าน</v>
      </c>
    </row>
    <row r="34" spans="1:12" ht="20.25" x14ac:dyDescent="0.2">
      <c r="A34" s="33">
        <v>27</v>
      </c>
      <c r="B34" s="142" t="s">
        <v>629</v>
      </c>
      <c r="C34" s="143" t="s">
        <v>630</v>
      </c>
      <c r="D34" s="42"/>
      <c r="E34" s="18"/>
      <c r="F34" s="32">
        <f t="shared" si="0"/>
        <v>0</v>
      </c>
      <c r="G34" s="19" t="str">
        <f t="shared" si="7"/>
        <v>/</v>
      </c>
      <c r="H34" s="19" t="str">
        <f t="shared" si="8"/>
        <v/>
      </c>
      <c r="I34" s="32" t="str">
        <f t="shared" si="9"/>
        <v/>
      </c>
      <c r="J34" s="32" t="str">
        <f t="shared" si="10"/>
        <v/>
      </c>
      <c r="K34" s="32" t="str">
        <f t="shared" si="11"/>
        <v/>
      </c>
      <c r="L34" s="32" t="str">
        <f t="shared" si="12"/>
        <v>ไม่ผ่าน</v>
      </c>
    </row>
    <row r="35" spans="1:12" ht="20.25" x14ac:dyDescent="0.2">
      <c r="A35" s="44">
        <v>28</v>
      </c>
      <c r="B35" s="144" t="s">
        <v>631</v>
      </c>
      <c r="C35" s="145" t="s">
        <v>620</v>
      </c>
      <c r="D35" s="42"/>
      <c r="E35" s="18"/>
      <c r="F35" s="43">
        <f t="shared" ref="F35:F42" si="13">E35+D35</f>
        <v>0</v>
      </c>
      <c r="G35" s="19" t="str">
        <f t="shared" ref="G35:G42" si="14">IF(F35&lt;13,"/","")</f>
        <v>/</v>
      </c>
      <c r="H35" s="19" t="str">
        <f t="shared" ref="H35:H42" si="15">IF(AND(F35&gt;=13,F35&lt;=14),"/","")</f>
        <v/>
      </c>
      <c r="I35" s="43" t="str">
        <f t="shared" ref="I35:I42" si="16">IF(AND(F35&gt;14,F35&lt;=17),"/","")</f>
        <v/>
      </c>
      <c r="J35" s="43" t="str">
        <f t="shared" ref="J35:J42" si="17">IF(AND(F35&gt;17,F35&lt;=19),"/","")</f>
        <v/>
      </c>
      <c r="K35" s="43" t="str">
        <f t="shared" ref="K35:K42" si="18">IF(AND(F35&gt;19,F35&lt;=25),"/","")</f>
        <v/>
      </c>
      <c r="L35" s="43" t="str">
        <f t="shared" ref="L35:L42" si="19">IF(F35&gt;=15,"ผ่าน","ไม่ผ่าน")</f>
        <v>ไม่ผ่าน</v>
      </c>
    </row>
    <row r="36" spans="1:12" ht="20.25" x14ac:dyDescent="0.2">
      <c r="A36" s="44">
        <v>29</v>
      </c>
      <c r="B36" s="146" t="s">
        <v>632</v>
      </c>
      <c r="C36" s="147" t="s">
        <v>633</v>
      </c>
      <c r="D36" s="42"/>
      <c r="E36" s="18"/>
      <c r="F36" s="43">
        <f t="shared" si="13"/>
        <v>0</v>
      </c>
      <c r="G36" s="19" t="str">
        <f t="shared" si="14"/>
        <v>/</v>
      </c>
      <c r="H36" s="19" t="str">
        <f t="shared" si="15"/>
        <v/>
      </c>
      <c r="I36" s="43" t="str">
        <f t="shared" si="16"/>
        <v/>
      </c>
      <c r="J36" s="43" t="str">
        <f t="shared" si="17"/>
        <v/>
      </c>
      <c r="K36" s="43" t="str">
        <f t="shared" si="18"/>
        <v/>
      </c>
      <c r="L36" s="43" t="str">
        <f t="shared" si="19"/>
        <v>ไม่ผ่าน</v>
      </c>
    </row>
    <row r="37" spans="1:12" ht="20.25" x14ac:dyDescent="0.2">
      <c r="A37" s="44">
        <v>30</v>
      </c>
      <c r="B37" s="146" t="s">
        <v>634</v>
      </c>
      <c r="C37" s="147" t="s">
        <v>417</v>
      </c>
      <c r="D37" s="42"/>
      <c r="E37" s="18"/>
      <c r="F37" s="43">
        <f t="shared" si="13"/>
        <v>0</v>
      </c>
      <c r="G37" s="19" t="str">
        <f t="shared" si="14"/>
        <v>/</v>
      </c>
      <c r="H37" s="19" t="str">
        <f t="shared" si="15"/>
        <v/>
      </c>
      <c r="I37" s="43" t="str">
        <f t="shared" si="16"/>
        <v/>
      </c>
      <c r="J37" s="43" t="str">
        <f t="shared" si="17"/>
        <v/>
      </c>
      <c r="K37" s="43" t="str">
        <f t="shared" si="18"/>
        <v/>
      </c>
      <c r="L37" s="43" t="str">
        <f t="shared" si="19"/>
        <v>ไม่ผ่าน</v>
      </c>
    </row>
    <row r="38" spans="1:12" ht="20.25" x14ac:dyDescent="0.2">
      <c r="A38" s="44">
        <v>31</v>
      </c>
      <c r="B38" s="146" t="s">
        <v>635</v>
      </c>
      <c r="C38" s="147" t="s">
        <v>636</v>
      </c>
      <c r="D38" s="42"/>
      <c r="E38" s="18"/>
      <c r="F38" s="43">
        <f t="shared" si="13"/>
        <v>0</v>
      </c>
      <c r="G38" s="19" t="str">
        <f t="shared" si="14"/>
        <v>/</v>
      </c>
      <c r="H38" s="19" t="str">
        <f t="shared" si="15"/>
        <v/>
      </c>
      <c r="I38" s="43" t="str">
        <f t="shared" si="16"/>
        <v/>
      </c>
      <c r="J38" s="43" t="str">
        <f t="shared" si="17"/>
        <v/>
      </c>
      <c r="K38" s="43" t="str">
        <f t="shared" si="18"/>
        <v/>
      </c>
      <c r="L38" s="43" t="str">
        <f t="shared" si="19"/>
        <v>ไม่ผ่าน</v>
      </c>
    </row>
    <row r="39" spans="1:12" ht="20.25" x14ac:dyDescent="0.2">
      <c r="A39" s="44">
        <v>32</v>
      </c>
      <c r="B39" s="146" t="s">
        <v>637</v>
      </c>
      <c r="C39" s="147" t="s">
        <v>638</v>
      </c>
      <c r="D39" s="42"/>
      <c r="E39" s="18"/>
      <c r="F39" s="43">
        <f t="shared" si="13"/>
        <v>0</v>
      </c>
      <c r="G39" s="19" t="str">
        <f t="shared" si="14"/>
        <v>/</v>
      </c>
      <c r="H39" s="19" t="str">
        <f t="shared" si="15"/>
        <v/>
      </c>
      <c r="I39" s="43" t="str">
        <f t="shared" si="16"/>
        <v/>
      </c>
      <c r="J39" s="43" t="str">
        <f t="shared" si="17"/>
        <v/>
      </c>
      <c r="K39" s="43" t="str">
        <f t="shared" si="18"/>
        <v/>
      </c>
      <c r="L39" s="43" t="str">
        <f t="shared" si="19"/>
        <v>ไม่ผ่าน</v>
      </c>
    </row>
    <row r="40" spans="1:12" ht="20.25" x14ac:dyDescent="0.2">
      <c r="A40" s="44">
        <v>33</v>
      </c>
      <c r="B40" s="148" t="s">
        <v>639</v>
      </c>
      <c r="C40" s="149" t="s">
        <v>640</v>
      </c>
      <c r="D40" s="42"/>
      <c r="E40" s="18"/>
      <c r="F40" s="43">
        <f t="shared" si="13"/>
        <v>0</v>
      </c>
      <c r="G40" s="19" t="str">
        <f t="shared" si="14"/>
        <v>/</v>
      </c>
      <c r="H40" s="19" t="str">
        <f t="shared" si="15"/>
        <v/>
      </c>
      <c r="I40" s="43" t="str">
        <f t="shared" si="16"/>
        <v/>
      </c>
      <c r="J40" s="43" t="str">
        <f t="shared" si="17"/>
        <v/>
      </c>
      <c r="K40" s="43" t="str">
        <f t="shared" si="18"/>
        <v/>
      </c>
      <c r="L40" s="43" t="str">
        <f t="shared" si="19"/>
        <v>ไม่ผ่าน</v>
      </c>
    </row>
    <row r="41" spans="1:12" ht="20.25" x14ac:dyDescent="0.2">
      <c r="A41" s="44">
        <v>34</v>
      </c>
      <c r="B41" s="146" t="s">
        <v>641</v>
      </c>
      <c r="C41" s="147" t="s">
        <v>642</v>
      </c>
      <c r="D41" s="42"/>
      <c r="E41" s="18"/>
      <c r="F41" s="43">
        <f t="shared" si="13"/>
        <v>0</v>
      </c>
      <c r="G41" s="19" t="str">
        <f t="shared" si="14"/>
        <v>/</v>
      </c>
      <c r="H41" s="19" t="str">
        <f t="shared" si="15"/>
        <v/>
      </c>
      <c r="I41" s="43" t="str">
        <f t="shared" si="16"/>
        <v/>
      </c>
      <c r="J41" s="43" t="str">
        <f t="shared" si="17"/>
        <v/>
      </c>
      <c r="K41" s="43" t="str">
        <f t="shared" si="18"/>
        <v/>
      </c>
      <c r="L41" s="43" t="str">
        <f t="shared" si="19"/>
        <v>ไม่ผ่าน</v>
      </c>
    </row>
    <row r="42" spans="1:12" ht="20.25" x14ac:dyDescent="0.2">
      <c r="A42" s="44">
        <v>35</v>
      </c>
      <c r="B42" s="146" t="s">
        <v>643</v>
      </c>
      <c r="C42" s="147" t="s">
        <v>644</v>
      </c>
      <c r="D42" s="42"/>
      <c r="E42" s="18"/>
      <c r="F42" s="43">
        <f t="shared" si="13"/>
        <v>0</v>
      </c>
      <c r="G42" s="19" t="str">
        <f t="shared" si="14"/>
        <v>/</v>
      </c>
      <c r="H42" s="19" t="str">
        <f t="shared" si="15"/>
        <v/>
      </c>
      <c r="I42" s="43" t="str">
        <f t="shared" si="16"/>
        <v/>
      </c>
      <c r="J42" s="43" t="str">
        <f t="shared" si="17"/>
        <v/>
      </c>
      <c r="K42" s="43" t="str">
        <f t="shared" si="18"/>
        <v/>
      </c>
      <c r="L42" s="43" t="str">
        <f t="shared" si="19"/>
        <v>ไม่ผ่าน</v>
      </c>
    </row>
    <row r="43" spans="1:12" ht="20.25" x14ac:dyDescent="0.2">
      <c r="A43" s="69"/>
      <c r="B43" s="70"/>
      <c r="C43" s="70"/>
      <c r="D43" s="71"/>
      <c r="E43" s="71"/>
      <c r="F43" s="71"/>
      <c r="G43" s="71"/>
      <c r="H43" s="71"/>
      <c r="I43" s="72"/>
      <c r="J43" s="67" t="s">
        <v>41</v>
      </c>
      <c r="K43" s="67"/>
      <c r="L43" s="19">
        <f>COUNTIF(L8:L42,"ผ่าน")</f>
        <v>0</v>
      </c>
    </row>
    <row r="44" spans="1:12" ht="20.25" x14ac:dyDescent="0.3">
      <c r="A44" s="73"/>
      <c r="B44" s="74"/>
      <c r="C44" s="74"/>
      <c r="D44" s="74"/>
      <c r="E44" s="74"/>
      <c r="F44" s="74"/>
      <c r="G44" s="74"/>
      <c r="H44" s="74"/>
      <c r="I44" s="75"/>
      <c r="J44" s="68" t="s">
        <v>42</v>
      </c>
      <c r="K44" s="68"/>
      <c r="L44" s="19">
        <f>COUNTIF(L8:L42,"ไม่ผ่าน")</f>
        <v>35</v>
      </c>
    </row>
    <row r="45" spans="1:12" ht="20.25" x14ac:dyDescent="0.2">
      <c r="A45" s="13"/>
      <c r="B45" s="20" t="s">
        <v>13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20.25" x14ac:dyDescent="0.2">
      <c r="A46" s="13"/>
      <c r="B46" s="13"/>
      <c r="C46" s="13"/>
      <c r="D46" s="13"/>
      <c r="E46" s="13"/>
      <c r="F46" s="13" t="s">
        <v>14</v>
      </c>
      <c r="G46" s="13"/>
      <c r="H46" s="13"/>
      <c r="I46" s="13"/>
      <c r="J46" s="13"/>
      <c r="K46" s="13"/>
      <c r="L46" s="13"/>
    </row>
    <row r="47" spans="1:12" ht="20.25" x14ac:dyDescent="0.2">
      <c r="A47" s="13"/>
      <c r="B47" s="13"/>
      <c r="C47" s="13"/>
      <c r="D47" s="13"/>
      <c r="E47" s="13"/>
      <c r="F47" s="53" t="s">
        <v>96</v>
      </c>
      <c r="G47" s="53"/>
      <c r="H47" s="53"/>
      <c r="I47" s="53"/>
      <c r="J47" s="21"/>
      <c r="K47" s="21"/>
      <c r="L47" s="13"/>
    </row>
    <row r="48" spans="1:12" ht="20.25" x14ac:dyDescent="0.2">
      <c r="A48" s="13"/>
      <c r="B48" s="13"/>
      <c r="C48" s="13"/>
      <c r="D48" s="13"/>
      <c r="E48" s="13"/>
      <c r="F48" s="13"/>
      <c r="G48" s="13" t="s">
        <v>94</v>
      </c>
      <c r="H48" s="13"/>
      <c r="I48" s="13"/>
      <c r="J48" s="13"/>
      <c r="K48" s="13"/>
      <c r="L48" s="13"/>
    </row>
    <row r="49" spans="1:12" ht="20.25" x14ac:dyDescent="0.3">
      <c r="A49" s="22"/>
      <c r="B49" s="13"/>
      <c r="C49" s="13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20.25" x14ac:dyDescent="0.3">
      <c r="A50" s="22"/>
      <c r="B50" s="13"/>
      <c r="C50" s="13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0.25" x14ac:dyDescent="0.3">
      <c r="A51" s="22"/>
      <c r="B51" s="59" t="s">
        <v>35</v>
      </c>
      <c r="C51" s="55" t="s">
        <v>36</v>
      </c>
      <c r="D51" s="57"/>
      <c r="E51" s="51" t="s">
        <v>37</v>
      </c>
      <c r="F51" s="52"/>
      <c r="G51" s="51" t="s">
        <v>38</v>
      </c>
      <c r="H51" s="52"/>
      <c r="I51" s="22"/>
      <c r="J51" s="22"/>
      <c r="K51" s="22"/>
      <c r="L51" s="22"/>
    </row>
    <row r="52" spans="1:12" ht="20.25" x14ac:dyDescent="0.3">
      <c r="A52" s="22"/>
      <c r="B52" s="60"/>
      <c r="C52" s="49" t="s">
        <v>43</v>
      </c>
      <c r="D52" s="50"/>
      <c r="E52" s="45" t="s">
        <v>39</v>
      </c>
      <c r="F52" s="46"/>
      <c r="G52" s="45">
        <f>COUNTIF(K8:K42,"/")</f>
        <v>0</v>
      </c>
      <c r="H52" s="46"/>
      <c r="I52" s="22"/>
      <c r="J52" s="22"/>
      <c r="K52" s="22"/>
      <c r="L52" s="22"/>
    </row>
    <row r="53" spans="1:12" ht="20.25" x14ac:dyDescent="0.3">
      <c r="A53" s="22"/>
      <c r="B53" s="60"/>
      <c r="C53" s="49" t="s">
        <v>46</v>
      </c>
      <c r="D53" s="50"/>
      <c r="E53" s="45" t="s">
        <v>47</v>
      </c>
      <c r="F53" s="46"/>
      <c r="G53" s="45">
        <f>COUNTIF(J8:J42,"/")</f>
        <v>0</v>
      </c>
      <c r="H53" s="46"/>
      <c r="I53" s="22"/>
      <c r="J53" s="22"/>
      <c r="K53" s="22"/>
      <c r="L53" s="22"/>
    </row>
    <row r="54" spans="1:12" ht="20.25" x14ac:dyDescent="0.3">
      <c r="A54" s="22"/>
      <c r="B54" s="60"/>
      <c r="C54" s="76" t="s">
        <v>51</v>
      </c>
      <c r="D54" s="77"/>
      <c r="E54" s="45" t="s">
        <v>40</v>
      </c>
      <c r="F54" s="46"/>
      <c r="G54" s="45">
        <f>COUNTIF(I8:I42,"/")</f>
        <v>0</v>
      </c>
      <c r="H54" s="46"/>
      <c r="I54" s="22"/>
      <c r="J54" s="22"/>
      <c r="K54" s="22"/>
      <c r="L54" s="22"/>
    </row>
    <row r="55" spans="1:12" ht="20.25" x14ac:dyDescent="0.3">
      <c r="A55" s="22"/>
      <c r="B55" s="60"/>
      <c r="C55" s="49" t="s">
        <v>45</v>
      </c>
      <c r="D55" s="50"/>
      <c r="E55" s="45" t="s">
        <v>41</v>
      </c>
      <c r="F55" s="46"/>
      <c r="G55" s="45">
        <f>COUNTIF(H8:H42,"/")</f>
        <v>0</v>
      </c>
      <c r="H55" s="46"/>
      <c r="I55" s="22"/>
      <c r="J55" s="22"/>
      <c r="K55" s="22"/>
      <c r="L55" s="22"/>
    </row>
    <row r="56" spans="1:12" ht="20.25" x14ac:dyDescent="0.3">
      <c r="A56" s="22"/>
      <c r="B56" s="61"/>
      <c r="C56" s="49" t="s">
        <v>44</v>
      </c>
      <c r="D56" s="50"/>
      <c r="E56" s="45" t="s">
        <v>42</v>
      </c>
      <c r="F56" s="46"/>
      <c r="G56" s="45">
        <f>COUNTIF(G8:G42,"/")</f>
        <v>35</v>
      </c>
      <c r="H56" s="46"/>
      <c r="I56" s="22"/>
      <c r="J56" s="22"/>
      <c r="K56" s="22"/>
      <c r="L56" s="22"/>
    </row>
    <row r="57" spans="1:12" ht="20.25" x14ac:dyDescent="0.3">
      <c r="A57" s="22"/>
      <c r="B57" s="13"/>
      <c r="C57" s="13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20.25" x14ac:dyDescent="0.3">
      <c r="A58" s="22"/>
      <c r="B58" s="13"/>
      <c r="C58" s="19" t="s">
        <v>41</v>
      </c>
      <c r="D58" s="41">
        <f>G54+G53+G52</f>
        <v>0</v>
      </c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9" t="s">
        <v>42</v>
      </c>
      <c r="D59" s="41">
        <f>G56+G55</f>
        <v>35</v>
      </c>
      <c r="E59" s="22"/>
      <c r="F59" s="22"/>
      <c r="G59" s="22"/>
      <c r="H59" s="22"/>
      <c r="I59" s="22"/>
      <c r="J59" s="22"/>
      <c r="K59" s="22"/>
      <c r="L59" s="22"/>
    </row>
    <row r="60" spans="1:12" ht="21" x14ac:dyDescent="0.35">
      <c r="A60" s="22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1" x14ac:dyDescent="0.35">
      <c r="A63" s="22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2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</row>
    <row r="66" spans="1:12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</sheetData>
  <mergeCells count="38">
    <mergeCell ref="F47:I47"/>
    <mergeCell ref="A43:I44"/>
    <mergeCell ref="J43:K43"/>
    <mergeCell ref="J44:K4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1:B56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6:D56"/>
    <mergeCell ref="E56:F56"/>
    <mergeCell ref="G56:H56"/>
    <mergeCell ref="C54:D54"/>
    <mergeCell ref="E54:F54"/>
    <mergeCell ref="G54:H54"/>
    <mergeCell ref="C55:D55"/>
    <mergeCell ref="E55:F55"/>
    <mergeCell ref="G55:H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I6" sqref="I6:K6"/>
    </sheetView>
  </sheetViews>
  <sheetFormatPr defaultRowHeight="12.75" x14ac:dyDescent="0.2"/>
  <cols>
    <col min="1" max="1" width="6.7109375" customWidth="1"/>
    <col min="2" max="3" width="14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50" t="s">
        <v>645</v>
      </c>
      <c r="C8" s="151" t="s">
        <v>646</v>
      </c>
      <c r="D8" s="42"/>
      <c r="E8" s="18"/>
      <c r="F8" s="32">
        <f>D8+E8</f>
        <v>0</v>
      </c>
      <c r="G8" s="19" t="str">
        <f>IF(F8&lt;13,"/","")</f>
        <v>/</v>
      </c>
      <c r="H8" s="19" t="str">
        <f>IF(AND(F8&gt;=13,F8&lt;=14),"/","")</f>
        <v/>
      </c>
      <c r="I8" s="32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50" t="s">
        <v>647</v>
      </c>
      <c r="C9" s="151" t="s">
        <v>648</v>
      </c>
      <c r="D9" s="42"/>
      <c r="E9" s="18"/>
      <c r="F9" s="32">
        <f t="shared" ref="F9:F14" si="0">D9+E9</f>
        <v>0</v>
      </c>
      <c r="G9" s="19" t="str">
        <f t="shared" ref="G9:G14" si="1">IF(F9&lt;13,"/","")</f>
        <v>/</v>
      </c>
      <c r="H9" s="19" t="str">
        <f t="shared" ref="H9:H14" si="2">IF(AND(F9&gt;=13,F9&lt;=14),"/","")</f>
        <v/>
      </c>
      <c r="I9" s="32" t="str">
        <f t="shared" ref="I9:I14" si="3">IF(AND(F9&gt;14,F9&lt;=17),"/","")</f>
        <v/>
      </c>
      <c r="J9" s="17" t="str">
        <f t="shared" ref="J9:J14" si="4">IF(AND(F9&gt;17,F9&lt;=19),"/","")</f>
        <v/>
      </c>
      <c r="K9" s="17" t="str">
        <f t="shared" ref="K9:K14" si="5">IF(AND(F9&gt;19,F9&lt;=25),"/","")</f>
        <v/>
      </c>
      <c r="L9" s="17" t="str">
        <f t="shared" ref="L9:L14" si="6">IF(F9&gt;=15,"ผ่าน","ไม่ผ่าน")</f>
        <v>ไม่ผ่าน</v>
      </c>
    </row>
    <row r="10" spans="1:12" ht="20.25" x14ac:dyDescent="0.2">
      <c r="A10" s="33">
        <v>3</v>
      </c>
      <c r="B10" s="150" t="s">
        <v>649</v>
      </c>
      <c r="C10" s="151" t="s">
        <v>650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32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50" t="s">
        <v>651</v>
      </c>
      <c r="C11" s="151" t="s">
        <v>229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32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50" t="s">
        <v>652</v>
      </c>
      <c r="C12" s="151" t="s">
        <v>653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32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50" t="s">
        <v>654</v>
      </c>
      <c r="C13" s="151" t="s">
        <v>655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32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50" t="s">
        <v>656</v>
      </c>
      <c r="C14" s="151" t="s">
        <v>657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32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50" t="s">
        <v>658</v>
      </c>
      <c r="C15" s="151" t="s">
        <v>659</v>
      </c>
      <c r="D15" s="42"/>
      <c r="E15" s="18"/>
      <c r="F15" s="32">
        <f t="shared" ref="F15:F35" si="7">D15+E15</f>
        <v>0</v>
      </c>
      <c r="G15" s="19" t="str">
        <f t="shared" ref="G15:G35" si="8">IF(F15&lt;13,"/","")</f>
        <v>/</v>
      </c>
      <c r="H15" s="19" t="str">
        <f t="shared" ref="H15:H35" si="9">IF(AND(F15&gt;=13,F15&lt;=14),"/","")</f>
        <v/>
      </c>
      <c r="I15" s="32" t="str">
        <f t="shared" ref="I15:I35" si="10">IF(AND(F15&gt;14,F15&lt;=17),"/","")</f>
        <v/>
      </c>
      <c r="J15" s="32" t="str">
        <f t="shared" ref="J15:J35" si="11">IF(AND(F15&gt;17,F15&lt;=19),"/","")</f>
        <v/>
      </c>
      <c r="K15" s="32" t="str">
        <f t="shared" ref="K15:K35" si="12">IF(AND(F15&gt;19,F15&lt;=25),"/","")</f>
        <v/>
      </c>
      <c r="L15" s="32" t="str">
        <f t="shared" ref="L15:L35" si="13">IF(F15&gt;=15,"ผ่าน","ไม่ผ่าน")</f>
        <v>ไม่ผ่าน</v>
      </c>
    </row>
    <row r="16" spans="1:12" ht="20.25" x14ac:dyDescent="0.2">
      <c r="A16" s="33">
        <v>9</v>
      </c>
      <c r="B16" s="150" t="s">
        <v>660</v>
      </c>
      <c r="C16" s="151" t="s">
        <v>661</v>
      </c>
      <c r="D16" s="42"/>
      <c r="E16" s="18"/>
      <c r="F16" s="32">
        <f t="shared" si="7"/>
        <v>0</v>
      </c>
      <c r="G16" s="19" t="str">
        <f t="shared" si="8"/>
        <v>/</v>
      </c>
      <c r="H16" s="19" t="str">
        <f t="shared" si="9"/>
        <v/>
      </c>
      <c r="I16" s="32" t="str">
        <f t="shared" si="10"/>
        <v/>
      </c>
      <c r="J16" s="32" t="str">
        <f t="shared" si="11"/>
        <v/>
      </c>
      <c r="K16" s="32" t="str">
        <f t="shared" si="12"/>
        <v/>
      </c>
      <c r="L16" s="32" t="str">
        <f t="shared" si="13"/>
        <v>ไม่ผ่าน</v>
      </c>
    </row>
    <row r="17" spans="1:12" ht="20.25" x14ac:dyDescent="0.2">
      <c r="A17" s="33">
        <v>10</v>
      </c>
      <c r="B17" s="150" t="s">
        <v>662</v>
      </c>
      <c r="C17" s="151" t="s">
        <v>663</v>
      </c>
      <c r="D17" s="42"/>
      <c r="E17" s="18"/>
      <c r="F17" s="32">
        <f t="shared" si="7"/>
        <v>0</v>
      </c>
      <c r="G17" s="19" t="str">
        <f t="shared" si="8"/>
        <v>/</v>
      </c>
      <c r="H17" s="19" t="str">
        <f t="shared" si="9"/>
        <v/>
      </c>
      <c r="I17" s="32" t="str">
        <f t="shared" si="10"/>
        <v/>
      </c>
      <c r="J17" s="32" t="str">
        <f t="shared" si="11"/>
        <v/>
      </c>
      <c r="K17" s="32" t="str">
        <f t="shared" si="12"/>
        <v/>
      </c>
      <c r="L17" s="32" t="str">
        <f t="shared" si="13"/>
        <v>ไม่ผ่าน</v>
      </c>
    </row>
    <row r="18" spans="1:12" ht="20.25" x14ac:dyDescent="0.2">
      <c r="A18" s="33">
        <v>11</v>
      </c>
      <c r="B18" s="150" t="s">
        <v>355</v>
      </c>
      <c r="C18" s="151" t="s">
        <v>665</v>
      </c>
      <c r="D18" s="42"/>
      <c r="E18" s="18"/>
      <c r="F18" s="32">
        <f t="shared" si="7"/>
        <v>0</v>
      </c>
      <c r="G18" s="19" t="str">
        <f t="shared" si="8"/>
        <v>/</v>
      </c>
      <c r="H18" s="19" t="str">
        <f t="shared" si="9"/>
        <v/>
      </c>
      <c r="I18" s="32" t="str">
        <f t="shared" si="10"/>
        <v/>
      </c>
      <c r="J18" s="32" t="str">
        <f t="shared" si="11"/>
        <v/>
      </c>
      <c r="K18" s="32" t="str">
        <f t="shared" si="12"/>
        <v/>
      </c>
      <c r="L18" s="32" t="str">
        <f t="shared" si="13"/>
        <v>ไม่ผ่าน</v>
      </c>
    </row>
    <row r="19" spans="1:12" ht="20.25" x14ac:dyDescent="0.2">
      <c r="A19" s="33">
        <v>12</v>
      </c>
      <c r="B19" s="150" t="s">
        <v>666</v>
      </c>
      <c r="C19" s="151" t="s">
        <v>667</v>
      </c>
      <c r="D19" s="42"/>
      <c r="E19" s="18"/>
      <c r="F19" s="32">
        <f t="shared" si="7"/>
        <v>0</v>
      </c>
      <c r="G19" s="19" t="str">
        <f t="shared" si="8"/>
        <v>/</v>
      </c>
      <c r="H19" s="19" t="str">
        <f t="shared" si="9"/>
        <v/>
      </c>
      <c r="I19" s="32" t="str">
        <f t="shared" si="10"/>
        <v/>
      </c>
      <c r="J19" s="32" t="str">
        <f t="shared" si="11"/>
        <v/>
      </c>
      <c r="K19" s="32" t="str">
        <f t="shared" si="12"/>
        <v/>
      </c>
      <c r="L19" s="32" t="str">
        <f t="shared" si="13"/>
        <v>ไม่ผ่าน</v>
      </c>
    </row>
    <row r="20" spans="1:12" ht="20.25" x14ac:dyDescent="0.2">
      <c r="A20" s="33">
        <v>13</v>
      </c>
      <c r="B20" s="150" t="s">
        <v>432</v>
      </c>
      <c r="C20" s="151" t="s">
        <v>668</v>
      </c>
      <c r="D20" s="42"/>
      <c r="E20" s="18"/>
      <c r="F20" s="32">
        <f t="shared" si="7"/>
        <v>0</v>
      </c>
      <c r="G20" s="19" t="str">
        <f t="shared" si="8"/>
        <v>/</v>
      </c>
      <c r="H20" s="19" t="str">
        <f t="shared" si="9"/>
        <v/>
      </c>
      <c r="I20" s="32" t="str">
        <f t="shared" si="10"/>
        <v/>
      </c>
      <c r="J20" s="32" t="str">
        <f t="shared" si="11"/>
        <v/>
      </c>
      <c r="K20" s="32" t="str">
        <f t="shared" si="12"/>
        <v/>
      </c>
      <c r="L20" s="32" t="str">
        <f t="shared" si="13"/>
        <v>ไม่ผ่าน</v>
      </c>
    </row>
    <row r="21" spans="1:12" ht="20.25" x14ac:dyDescent="0.2">
      <c r="A21" s="33">
        <v>14</v>
      </c>
      <c r="B21" s="150" t="s">
        <v>669</v>
      </c>
      <c r="C21" s="151" t="s">
        <v>670</v>
      </c>
      <c r="D21" s="42"/>
      <c r="E21" s="18"/>
      <c r="F21" s="32">
        <f t="shared" si="7"/>
        <v>0</v>
      </c>
      <c r="G21" s="19" t="str">
        <f t="shared" si="8"/>
        <v>/</v>
      </c>
      <c r="H21" s="19" t="str">
        <f t="shared" si="9"/>
        <v/>
      </c>
      <c r="I21" s="32" t="str">
        <f t="shared" si="10"/>
        <v/>
      </c>
      <c r="J21" s="32" t="str">
        <f t="shared" si="11"/>
        <v/>
      </c>
      <c r="K21" s="32" t="str">
        <f t="shared" si="12"/>
        <v/>
      </c>
      <c r="L21" s="32" t="str">
        <f t="shared" si="13"/>
        <v>ไม่ผ่าน</v>
      </c>
    </row>
    <row r="22" spans="1:12" ht="20.25" x14ac:dyDescent="0.2">
      <c r="A22" s="33">
        <v>15</v>
      </c>
      <c r="B22" s="150" t="s">
        <v>671</v>
      </c>
      <c r="C22" s="151" t="s">
        <v>672</v>
      </c>
      <c r="D22" s="42"/>
      <c r="E22" s="18"/>
      <c r="F22" s="32">
        <f t="shared" si="7"/>
        <v>0</v>
      </c>
      <c r="G22" s="19" t="str">
        <f t="shared" si="8"/>
        <v>/</v>
      </c>
      <c r="H22" s="19" t="str">
        <f t="shared" si="9"/>
        <v/>
      </c>
      <c r="I22" s="32" t="str">
        <f t="shared" si="10"/>
        <v/>
      </c>
      <c r="J22" s="32" t="str">
        <f t="shared" si="11"/>
        <v/>
      </c>
      <c r="K22" s="32" t="str">
        <f t="shared" si="12"/>
        <v/>
      </c>
      <c r="L22" s="32" t="str">
        <f t="shared" si="13"/>
        <v>ไม่ผ่าน</v>
      </c>
    </row>
    <row r="23" spans="1:12" ht="20.25" x14ac:dyDescent="0.2">
      <c r="A23" s="33">
        <v>16</v>
      </c>
      <c r="B23" s="150" t="s">
        <v>673</v>
      </c>
      <c r="C23" s="151" t="s">
        <v>674</v>
      </c>
      <c r="D23" s="42"/>
      <c r="E23" s="18"/>
      <c r="F23" s="32">
        <f t="shared" si="7"/>
        <v>0</v>
      </c>
      <c r="G23" s="19" t="str">
        <f t="shared" si="8"/>
        <v>/</v>
      </c>
      <c r="H23" s="19" t="str">
        <f t="shared" si="9"/>
        <v/>
      </c>
      <c r="I23" s="32" t="str">
        <f t="shared" si="10"/>
        <v/>
      </c>
      <c r="J23" s="32" t="str">
        <f t="shared" si="11"/>
        <v/>
      </c>
      <c r="K23" s="32" t="str">
        <f t="shared" si="12"/>
        <v/>
      </c>
      <c r="L23" s="32" t="str">
        <f t="shared" si="13"/>
        <v>ไม่ผ่าน</v>
      </c>
    </row>
    <row r="24" spans="1:12" ht="20.25" x14ac:dyDescent="0.2">
      <c r="A24" s="33">
        <v>17</v>
      </c>
      <c r="B24" s="150" t="s">
        <v>333</v>
      </c>
      <c r="C24" s="151" t="s">
        <v>675</v>
      </c>
      <c r="D24" s="42"/>
      <c r="E24" s="18"/>
      <c r="F24" s="32">
        <f t="shared" si="7"/>
        <v>0</v>
      </c>
      <c r="G24" s="19" t="str">
        <f t="shared" si="8"/>
        <v>/</v>
      </c>
      <c r="H24" s="19" t="str">
        <f t="shared" si="9"/>
        <v/>
      </c>
      <c r="I24" s="32" t="str">
        <f t="shared" si="10"/>
        <v/>
      </c>
      <c r="J24" s="32" t="str">
        <f t="shared" si="11"/>
        <v/>
      </c>
      <c r="K24" s="32" t="str">
        <f t="shared" si="12"/>
        <v/>
      </c>
      <c r="L24" s="32" t="str">
        <f t="shared" si="13"/>
        <v>ไม่ผ่าน</v>
      </c>
    </row>
    <row r="25" spans="1:12" ht="20.25" x14ac:dyDescent="0.2">
      <c r="A25" s="33">
        <v>18</v>
      </c>
      <c r="B25" s="150" t="s">
        <v>92</v>
      </c>
      <c r="C25" s="151" t="s">
        <v>490</v>
      </c>
      <c r="D25" s="42"/>
      <c r="E25" s="18"/>
      <c r="F25" s="32">
        <f t="shared" si="7"/>
        <v>0</v>
      </c>
      <c r="G25" s="19" t="str">
        <f t="shared" si="8"/>
        <v>/</v>
      </c>
      <c r="H25" s="19" t="str">
        <f t="shared" si="9"/>
        <v/>
      </c>
      <c r="I25" s="32" t="str">
        <f t="shared" si="10"/>
        <v/>
      </c>
      <c r="J25" s="32" t="str">
        <f t="shared" si="11"/>
        <v/>
      </c>
      <c r="K25" s="32" t="str">
        <f t="shared" si="12"/>
        <v/>
      </c>
      <c r="L25" s="32" t="str">
        <f t="shared" si="13"/>
        <v>ไม่ผ่าน</v>
      </c>
    </row>
    <row r="26" spans="1:12" ht="20.25" x14ac:dyDescent="0.2">
      <c r="A26" s="33">
        <v>19</v>
      </c>
      <c r="B26" s="150" t="s">
        <v>21</v>
      </c>
      <c r="C26" s="151" t="s">
        <v>346</v>
      </c>
      <c r="D26" s="42"/>
      <c r="E26" s="18"/>
      <c r="F26" s="32">
        <f t="shared" si="7"/>
        <v>0</v>
      </c>
      <c r="G26" s="19" t="str">
        <f t="shared" si="8"/>
        <v>/</v>
      </c>
      <c r="H26" s="19" t="str">
        <f t="shared" si="9"/>
        <v/>
      </c>
      <c r="I26" s="32" t="str">
        <f t="shared" si="10"/>
        <v/>
      </c>
      <c r="J26" s="32" t="str">
        <f t="shared" si="11"/>
        <v/>
      </c>
      <c r="K26" s="32" t="str">
        <f t="shared" si="12"/>
        <v/>
      </c>
      <c r="L26" s="32" t="str">
        <f t="shared" si="13"/>
        <v>ไม่ผ่าน</v>
      </c>
    </row>
    <row r="27" spans="1:12" ht="20.25" x14ac:dyDescent="0.2">
      <c r="A27" s="33">
        <v>20</v>
      </c>
      <c r="B27" s="150" t="s">
        <v>59</v>
      </c>
      <c r="C27" s="151" t="s">
        <v>676</v>
      </c>
      <c r="D27" s="42"/>
      <c r="E27" s="18"/>
      <c r="F27" s="32">
        <f t="shared" si="7"/>
        <v>0</v>
      </c>
      <c r="G27" s="19" t="str">
        <f t="shared" si="8"/>
        <v>/</v>
      </c>
      <c r="H27" s="19" t="str">
        <f t="shared" si="9"/>
        <v/>
      </c>
      <c r="I27" s="32" t="str">
        <f t="shared" si="10"/>
        <v/>
      </c>
      <c r="J27" s="32" t="str">
        <f t="shared" si="11"/>
        <v/>
      </c>
      <c r="K27" s="32" t="str">
        <f t="shared" si="12"/>
        <v/>
      </c>
      <c r="L27" s="32" t="str">
        <f t="shared" si="13"/>
        <v>ไม่ผ่าน</v>
      </c>
    </row>
    <row r="28" spans="1:12" ht="20.25" x14ac:dyDescent="0.2">
      <c r="A28" s="33">
        <v>21</v>
      </c>
      <c r="B28" s="150" t="s">
        <v>677</v>
      </c>
      <c r="C28" s="151" t="s">
        <v>678</v>
      </c>
      <c r="D28" s="42"/>
      <c r="E28" s="18"/>
      <c r="F28" s="32">
        <f t="shared" si="7"/>
        <v>0</v>
      </c>
      <c r="G28" s="19" t="str">
        <f t="shared" si="8"/>
        <v>/</v>
      </c>
      <c r="H28" s="19" t="str">
        <f t="shared" si="9"/>
        <v/>
      </c>
      <c r="I28" s="32" t="str">
        <f t="shared" si="10"/>
        <v/>
      </c>
      <c r="J28" s="32" t="str">
        <f t="shared" si="11"/>
        <v/>
      </c>
      <c r="K28" s="32" t="str">
        <f t="shared" si="12"/>
        <v/>
      </c>
      <c r="L28" s="32" t="str">
        <f t="shared" si="13"/>
        <v>ไม่ผ่าน</v>
      </c>
    </row>
    <row r="29" spans="1:12" ht="20.25" x14ac:dyDescent="0.2">
      <c r="A29" s="33">
        <v>22</v>
      </c>
      <c r="B29" s="150" t="s">
        <v>679</v>
      </c>
      <c r="C29" s="151" t="s">
        <v>680</v>
      </c>
      <c r="D29" s="42"/>
      <c r="E29" s="18"/>
      <c r="F29" s="32">
        <f t="shared" si="7"/>
        <v>0</v>
      </c>
      <c r="G29" s="19" t="str">
        <f t="shared" si="8"/>
        <v>/</v>
      </c>
      <c r="H29" s="19" t="str">
        <f t="shared" si="9"/>
        <v/>
      </c>
      <c r="I29" s="32" t="str">
        <f t="shared" si="10"/>
        <v/>
      </c>
      <c r="J29" s="32" t="str">
        <f t="shared" si="11"/>
        <v/>
      </c>
      <c r="K29" s="32" t="str">
        <f t="shared" si="12"/>
        <v/>
      </c>
      <c r="L29" s="32" t="str">
        <f t="shared" si="13"/>
        <v>ไม่ผ่าน</v>
      </c>
    </row>
    <row r="30" spans="1:12" ht="20.25" x14ac:dyDescent="0.2">
      <c r="A30" s="33">
        <v>23</v>
      </c>
      <c r="B30" s="150" t="s">
        <v>220</v>
      </c>
      <c r="C30" s="151" t="s">
        <v>307</v>
      </c>
      <c r="D30" s="42"/>
      <c r="E30" s="18"/>
      <c r="F30" s="32">
        <f t="shared" si="7"/>
        <v>0</v>
      </c>
      <c r="G30" s="19" t="str">
        <f t="shared" si="8"/>
        <v>/</v>
      </c>
      <c r="H30" s="19" t="str">
        <f t="shared" si="9"/>
        <v/>
      </c>
      <c r="I30" s="32" t="str">
        <f t="shared" si="10"/>
        <v/>
      </c>
      <c r="J30" s="32" t="str">
        <f t="shared" si="11"/>
        <v/>
      </c>
      <c r="K30" s="32" t="str">
        <f t="shared" si="12"/>
        <v/>
      </c>
      <c r="L30" s="32" t="str">
        <f t="shared" si="13"/>
        <v>ไม่ผ่าน</v>
      </c>
    </row>
    <row r="31" spans="1:12" ht="20.25" x14ac:dyDescent="0.2">
      <c r="A31" s="33">
        <v>24</v>
      </c>
      <c r="B31" s="150" t="s">
        <v>681</v>
      </c>
      <c r="C31" s="151" t="s">
        <v>682</v>
      </c>
      <c r="D31" s="42"/>
      <c r="E31" s="18"/>
      <c r="F31" s="32">
        <f t="shared" si="7"/>
        <v>0</v>
      </c>
      <c r="G31" s="19" t="str">
        <f t="shared" si="8"/>
        <v>/</v>
      </c>
      <c r="H31" s="19" t="str">
        <f t="shared" si="9"/>
        <v/>
      </c>
      <c r="I31" s="32" t="str">
        <f t="shared" si="10"/>
        <v/>
      </c>
      <c r="J31" s="32" t="str">
        <f t="shared" si="11"/>
        <v/>
      </c>
      <c r="K31" s="32" t="str">
        <f t="shared" si="12"/>
        <v/>
      </c>
      <c r="L31" s="32" t="str">
        <f t="shared" si="13"/>
        <v>ไม่ผ่าน</v>
      </c>
    </row>
    <row r="32" spans="1:12" ht="20.25" x14ac:dyDescent="0.2">
      <c r="A32" s="33">
        <v>25</v>
      </c>
      <c r="B32" s="150" t="s">
        <v>683</v>
      </c>
      <c r="C32" s="151" t="s">
        <v>684</v>
      </c>
      <c r="D32" s="42"/>
      <c r="E32" s="18"/>
      <c r="F32" s="32">
        <f t="shared" si="7"/>
        <v>0</v>
      </c>
      <c r="G32" s="19" t="str">
        <f t="shared" si="8"/>
        <v>/</v>
      </c>
      <c r="H32" s="19" t="str">
        <f t="shared" si="9"/>
        <v/>
      </c>
      <c r="I32" s="32" t="str">
        <f t="shared" si="10"/>
        <v/>
      </c>
      <c r="J32" s="32" t="str">
        <f t="shared" si="11"/>
        <v/>
      </c>
      <c r="K32" s="32" t="str">
        <f t="shared" si="12"/>
        <v/>
      </c>
      <c r="L32" s="32" t="str">
        <f t="shared" si="13"/>
        <v>ไม่ผ่าน</v>
      </c>
    </row>
    <row r="33" spans="1:12" ht="20.25" x14ac:dyDescent="0.2">
      <c r="A33" s="33">
        <v>26</v>
      </c>
      <c r="B33" s="150" t="s">
        <v>685</v>
      </c>
      <c r="C33" s="151" t="s">
        <v>686</v>
      </c>
      <c r="D33" s="42"/>
      <c r="E33" s="18"/>
      <c r="F33" s="32">
        <f t="shared" si="7"/>
        <v>0</v>
      </c>
      <c r="G33" s="19" t="str">
        <f t="shared" si="8"/>
        <v>/</v>
      </c>
      <c r="H33" s="19" t="str">
        <f t="shared" si="9"/>
        <v/>
      </c>
      <c r="I33" s="32" t="str">
        <f t="shared" si="10"/>
        <v/>
      </c>
      <c r="J33" s="32" t="str">
        <f t="shared" si="11"/>
        <v/>
      </c>
      <c r="K33" s="32" t="str">
        <f t="shared" si="12"/>
        <v/>
      </c>
      <c r="L33" s="32" t="str">
        <f t="shared" si="13"/>
        <v>ไม่ผ่าน</v>
      </c>
    </row>
    <row r="34" spans="1:12" ht="20.25" x14ac:dyDescent="0.2">
      <c r="A34" s="33">
        <v>27</v>
      </c>
      <c r="B34" s="150" t="s">
        <v>687</v>
      </c>
      <c r="C34" s="151" t="s">
        <v>688</v>
      </c>
      <c r="D34" s="42"/>
      <c r="E34" s="18"/>
      <c r="F34" s="32">
        <f t="shared" si="7"/>
        <v>0</v>
      </c>
      <c r="G34" s="19" t="str">
        <f t="shared" si="8"/>
        <v>/</v>
      </c>
      <c r="H34" s="19" t="str">
        <f t="shared" si="9"/>
        <v/>
      </c>
      <c r="I34" s="32" t="str">
        <f t="shared" si="10"/>
        <v/>
      </c>
      <c r="J34" s="32" t="str">
        <f t="shared" si="11"/>
        <v/>
      </c>
      <c r="K34" s="32" t="str">
        <f t="shared" si="12"/>
        <v/>
      </c>
      <c r="L34" s="32" t="str">
        <f t="shared" si="13"/>
        <v>ไม่ผ่าน</v>
      </c>
    </row>
    <row r="35" spans="1:12" ht="20.25" x14ac:dyDescent="0.2">
      <c r="A35" s="33">
        <v>28</v>
      </c>
      <c r="B35" s="150" t="s">
        <v>689</v>
      </c>
      <c r="C35" s="151" t="s">
        <v>690</v>
      </c>
      <c r="D35" s="42"/>
      <c r="E35" s="18"/>
      <c r="F35" s="32">
        <f t="shared" si="7"/>
        <v>0</v>
      </c>
      <c r="G35" s="19" t="str">
        <f t="shared" si="8"/>
        <v>/</v>
      </c>
      <c r="H35" s="19" t="str">
        <f t="shared" si="9"/>
        <v/>
      </c>
      <c r="I35" s="32" t="str">
        <f t="shared" si="10"/>
        <v/>
      </c>
      <c r="J35" s="32" t="str">
        <f t="shared" si="11"/>
        <v/>
      </c>
      <c r="K35" s="32" t="str">
        <f t="shared" si="12"/>
        <v/>
      </c>
      <c r="L35" s="32" t="str">
        <f t="shared" si="13"/>
        <v>ไม่ผ่าน</v>
      </c>
    </row>
    <row r="36" spans="1:12" ht="20.25" x14ac:dyDescent="0.2">
      <c r="A36" s="34"/>
      <c r="B36" s="35"/>
      <c r="C36" s="35"/>
      <c r="D36" s="36"/>
      <c r="E36" s="36"/>
      <c r="F36" s="36"/>
      <c r="G36" s="36"/>
      <c r="H36" s="36"/>
      <c r="I36" s="37"/>
      <c r="J36" s="67" t="s">
        <v>41</v>
      </c>
      <c r="K36" s="67"/>
      <c r="L36" s="19">
        <f>COUNTIF(L8:L35,"ผ่าน")</f>
        <v>0</v>
      </c>
    </row>
    <row r="37" spans="1:12" ht="20.25" x14ac:dyDescent="0.3">
      <c r="A37" s="38"/>
      <c r="B37" s="39"/>
      <c r="C37" s="39"/>
      <c r="D37" s="39"/>
      <c r="E37" s="39"/>
      <c r="F37" s="39"/>
      <c r="G37" s="39"/>
      <c r="H37" s="39"/>
      <c r="I37" s="40"/>
      <c r="J37" s="68" t="s">
        <v>42</v>
      </c>
      <c r="K37" s="68"/>
      <c r="L37" s="19">
        <f>COUNTIF(L8:L35,"ไม่ผ่าน")</f>
        <v>28</v>
      </c>
    </row>
    <row r="38" spans="1:12" ht="20.25" x14ac:dyDescent="0.2">
      <c r="A38" s="13"/>
      <c r="B38" s="20" t="s">
        <v>13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20.25" x14ac:dyDescent="0.2">
      <c r="A39" s="13"/>
      <c r="B39" s="13"/>
      <c r="C39" s="13"/>
      <c r="D39" s="13"/>
      <c r="E39" s="13"/>
      <c r="F39" s="13" t="s">
        <v>14</v>
      </c>
      <c r="G39" s="13"/>
      <c r="H39" s="13"/>
      <c r="I39" s="13"/>
      <c r="J39" s="13"/>
      <c r="K39" s="13"/>
      <c r="L39" s="13"/>
    </row>
    <row r="40" spans="1:12" ht="20.25" x14ac:dyDescent="0.2">
      <c r="A40" s="13"/>
      <c r="B40" s="13"/>
      <c r="C40" s="13"/>
      <c r="D40" s="13"/>
      <c r="E40" s="13"/>
      <c r="F40" s="53" t="s">
        <v>96</v>
      </c>
      <c r="G40" s="53"/>
      <c r="H40" s="53"/>
      <c r="I40" s="53"/>
      <c r="J40" s="21"/>
      <c r="K40" s="21"/>
      <c r="L40" s="13"/>
    </row>
    <row r="41" spans="1:12" ht="20.25" x14ac:dyDescent="0.2">
      <c r="A41" s="13"/>
      <c r="B41" s="13"/>
      <c r="C41" s="13"/>
      <c r="D41" s="13"/>
      <c r="E41" s="13"/>
      <c r="F41" s="13"/>
      <c r="G41" s="13" t="s">
        <v>94</v>
      </c>
      <c r="H41" s="13"/>
      <c r="I41" s="13"/>
      <c r="J41" s="13"/>
      <c r="K41" s="13"/>
      <c r="L41" s="13"/>
    </row>
    <row r="42" spans="1:12" ht="20.25" x14ac:dyDescent="0.3">
      <c r="A42" s="22"/>
      <c r="B42" s="13"/>
      <c r="C42" s="13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20.25" x14ac:dyDescent="0.3">
      <c r="A43" s="22"/>
      <c r="B43" s="13"/>
      <c r="C43" s="13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20.25" x14ac:dyDescent="0.3">
      <c r="A44" s="22"/>
      <c r="B44" s="59" t="s">
        <v>35</v>
      </c>
      <c r="C44" s="55" t="s">
        <v>36</v>
      </c>
      <c r="D44" s="57"/>
      <c r="E44" s="51" t="s">
        <v>37</v>
      </c>
      <c r="F44" s="52"/>
      <c r="G44" s="51" t="s">
        <v>38</v>
      </c>
      <c r="H44" s="52"/>
      <c r="I44" s="22"/>
      <c r="J44" s="22"/>
      <c r="K44" s="22"/>
      <c r="L44" s="22"/>
    </row>
    <row r="45" spans="1:12" ht="20.25" x14ac:dyDescent="0.3">
      <c r="A45" s="22"/>
      <c r="B45" s="60"/>
      <c r="C45" s="49" t="s">
        <v>43</v>
      </c>
      <c r="D45" s="50"/>
      <c r="E45" s="45" t="s">
        <v>39</v>
      </c>
      <c r="F45" s="46"/>
      <c r="G45" s="45">
        <f>COUNTIF(K8:K35,"/")</f>
        <v>0</v>
      </c>
      <c r="H45" s="46"/>
      <c r="I45" s="22"/>
      <c r="J45" s="22"/>
      <c r="K45" s="22"/>
      <c r="L45" s="22"/>
    </row>
    <row r="46" spans="1:12" ht="20.25" x14ac:dyDescent="0.3">
      <c r="A46" s="22"/>
      <c r="B46" s="60"/>
      <c r="C46" s="49" t="s">
        <v>46</v>
      </c>
      <c r="D46" s="50"/>
      <c r="E46" s="45" t="s">
        <v>47</v>
      </c>
      <c r="F46" s="46"/>
      <c r="G46" s="45">
        <f>COUNTIF(J8:J35,"/")</f>
        <v>0</v>
      </c>
      <c r="H46" s="46"/>
      <c r="I46" s="22"/>
      <c r="J46" s="22"/>
      <c r="K46" s="22"/>
      <c r="L46" s="22"/>
    </row>
    <row r="47" spans="1:12" ht="20.25" x14ac:dyDescent="0.3">
      <c r="A47" s="22"/>
      <c r="B47" s="60"/>
      <c r="C47" s="76" t="s">
        <v>51</v>
      </c>
      <c r="D47" s="77"/>
      <c r="E47" s="45" t="s">
        <v>40</v>
      </c>
      <c r="F47" s="46"/>
      <c r="G47" s="45">
        <f>COUNTIF(I8:I35,"/")</f>
        <v>0</v>
      </c>
      <c r="H47" s="46"/>
      <c r="I47" s="22"/>
      <c r="J47" s="22"/>
      <c r="K47" s="22"/>
      <c r="L47" s="22"/>
    </row>
    <row r="48" spans="1:12" ht="20.25" x14ac:dyDescent="0.3">
      <c r="A48" s="22"/>
      <c r="B48" s="60"/>
      <c r="C48" s="49" t="s">
        <v>45</v>
      </c>
      <c r="D48" s="50"/>
      <c r="E48" s="45" t="s">
        <v>41</v>
      </c>
      <c r="F48" s="46"/>
      <c r="G48" s="45">
        <f>COUNTIF(H8:H35,"/")</f>
        <v>0</v>
      </c>
      <c r="H48" s="46"/>
      <c r="I48" s="22"/>
      <c r="J48" s="22"/>
      <c r="K48" s="22"/>
      <c r="L48" s="22"/>
    </row>
    <row r="49" spans="1:12" ht="20.25" x14ac:dyDescent="0.3">
      <c r="A49" s="22"/>
      <c r="B49" s="61"/>
      <c r="C49" s="49" t="s">
        <v>44</v>
      </c>
      <c r="D49" s="50"/>
      <c r="E49" s="45" t="s">
        <v>42</v>
      </c>
      <c r="F49" s="46"/>
      <c r="G49" s="45">
        <f>COUNTIF(G8:G35,"/")</f>
        <v>28</v>
      </c>
      <c r="H49" s="46"/>
      <c r="I49" s="22"/>
      <c r="J49" s="22"/>
      <c r="K49" s="22"/>
      <c r="L49" s="22"/>
    </row>
    <row r="50" spans="1:12" ht="20.25" x14ac:dyDescent="0.3">
      <c r="A50" s="22"/>
      <c r="B50" s="13"/>
      <c r="C50" s="13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20.25" x14ac:dyDescent="0.3">
      <c r="A51" s="22"/>
      <c r="B51" s="13"/>
      <c r="C51" s="19" t="s">
        <v>41</v>
      </c>
      <c r="D51" s="41">
        <f>G47+G46+G45</f>
        <v>0</v>
      </c>
      <c r="E51" s="22"/>
      <c r="F51" s="22"/>
      <c r="G51" s="22"/>
      <c r="H51" s="22"/>
      <c r="I51" s="22"/>
      <c r="J51" s="22"/>
      <c r="K51" s="22"/>
      <c r="L51" s="22"/>
    </row>
    <row r="52" spans="1:12" ht="20.25" x14ac:dyDescent="0.3">
      <c r="A52" s="22"/>
      <c r="B52" s="13"/>
      <c r="C52" s="19" t="s">
        <v>42</v>
      </c>
      <c r="D52" s="41">
        <f>G49+G48</f>
        <v>28</v>
      </c>
      <c r="E52" s="22"/>
      <c r="F52" s="22"/>
      <c r="G52" s="22"/>
      <c r="H52" s="22"/>
      <c r="I52" s="22"/>
      <c r="J52" s="22"/>
      <c r="K52" s="22"/>
      <c r="L52" s="22"/>
    </row>
    <row r="53" spans="1:12" ht="21" x14ac:dyDescent="0.35">
      <c r="A53" s="22"/>
      <c r="B53" s="23"/>
      <c r="C53" s="23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21" x14ac:dyDescent="0.35">
      <c r="A54" s="22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1" x14ac:dyDescent="0.35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1" x14ac:dyDescent="0.35">
      <c r="A56" s="22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21" x14ac:dyDescent="0.35">
      <c r="A57" s="22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21" x14ac:dyDescent="0.35">
      <c r="A58" s="22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1" x14ac:dyDescent="0.35">
      <c r="A59" s="22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1" x14ac:dyDescent="0.35">
      <c r="A60" s="22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1" x14ac:dyDescent="0.35">
      <c r="A63" s="22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2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</row>
  </sheetData>
  <mergeCells count="37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4:B49"/>
    <mergeCell ref="C44:D44"/>
    <mergeCell ref="E44:F44"/>
    <mergeCell ref="G44:H44"/>
    <mergeCell ref="C45:D45"/>
    <mergeCell ref="E45:F45"/>
    <mergeCell ref="G45:H45"/>
    <mergeCell ref="C46:D46"/>
    <mergeCell ref="E46:F46"/>
    <mergeCell ref="J36:K36"/>
    <mergeCell ref="C49:D49"/>
    <mergeCell ref="E49:F49"/>
    <mergeCell ref="G49:H49"/>
    <mergeCell ref="G46:H46"/>
    <mergeCell ref="F40:I40"/>
    <mergeCell ref="C47:D47"/>
    <mergeCell ref="E47:F47"/>
    <mergeCell ref="G47:H47"/>
    <mergeCell ref="C48:D48"/>
    <mergeCell ref="E48:F48"/>
    <mergeCell ref="G48:H48"/>
    <mergeCell ref="J37:K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G6" sqref="G6:G7"/>
    </sheetView>
  </sheetViews>
  <sheetFormatPr defaultRowHeight="12.75" x14ac:dyDescent="0.2"/>
  <cols>
    <col min="1" max="1" width="5.7109375" customWidth="1"/>
    <col min="2" max="2" width="13.5703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695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127.5" customHeight="1" x14ac:dyDescent="0.2">
      <c r="A7" s="61"/>
      <c r="B7" s="79"/>
      <c r="C7" s="80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2">
        <v>1</v>
      </c>
      <c r="B8" s="87" t="s">
        <v>173</v>
      </c>
      <c r="C8" s="88" t="s">
        <v>174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2">
        <v>2</v>
      </c>
      <c r="B9" s="85" t="s">
        <v>175</v>
      </c>
      <c r="C9" s="86" t="s">
        <v>176</v>
      </c>
      <c r="D9" s="42"/>
      <c r="E9" s="18"/>
      <c r="F9" s="32">
        <f t="shared" ref="F9:F51" si="0">E9+D9</f>
        <v>0</v>
      </c>
      <c r="G9" s="19" t="str">
        <f t="shared" ref="G9:G51" si="1">IF(F9&lt;13,"/","")</f>
        <v>/</v>
      </c>
      <c r="H9" s="19" t="str">
        <f t="shared" ref="H9:H51" si="2">IF(AND(F9&gt;=13,F9&lt;=14),"/","")</f>
        <v/>
      </c>
      <c r="I9" s="17" t="str">
        <f t="shared" ref="I9:I51" si="3">IF(AND(F9&gt;14,F9&lt;=17),"/","")</f>
        <v/>
      </c>
      <c r="J9" s="17" t="str">
        <f t="shared" ref="J9:J51" si="4">IF(AND(F9&gt;17,F9&lt;=19),"/","")</f>
        <v/>
      </c>
      <c r="K9" s="17" t="str">
        <f t="shared" ref="K9:K51" si="5">IF(AND(F9&gt;19,F9&lt;=25),"/","")</f>
        <v/>
      </c>
      <c r="L9" s="17" t="str">
        <f t="shared" ref="L9:L51" si="6">IF(F9&gt;=15,"ผ่าน","ไม่ผ่าน")</f>
        <v>ไม่ผ่าน</v>
      </c>
    </row>
    <row r="10" spans="1:12" ht="20.25" x14ac:dyDescent="0.2">
      <c r="A10" s="32">
        <v>3</v>
      </c>
      <c r="B10" s="87" t="s">
        <v>177</v>
      </c>
      <c r="C10" s="88" t="s">
        <v>178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2">
        <v>4</v>
      </c>
      <c r="B11" s="87" t="s">
        <v>179</v>
      </c>
      <c r="C11" s="88" t="s">
        <v>180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2">
        <v>5</v>
      </c>
      <c r="B12" s="85" t="s">
        <v>181</v>
      </c>
      <c r="C12" s="86" t="s">
        <v>84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2">
        <v>6</v>
      </c>
      <c r="B13" s="87" t="s">
        <v>54</v>
      </c>
      <c r="C13" s="88" t="s">
        <v>182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2">
        <v>7</v>
      </c>
      <c r="B14" s="87" t="s">
        <v>183</v>
      </c>
      <c r="C14" s="88" t="s">
        <v>184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2">
        <v>8</v>
      </c>
      <c r="B15" s="85" t="s">
        <v>185</v>
      </c>
      <c r="C15" s="86" t="s">
        <v>186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2">
        <v>9</v>
      </c>
      <c r="B16" s="85" t="s">
        <v>187</v>
      </c>
      <c r="C16" s="86" t="s">
        <v>188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2">
        <v>10</v>
      </c>
      <c r="B17" s="85" t="s">
        <v>189</v>
      </c>
      <c r="C17" s="86" t="s">
        <v>190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2">
        <v>11</v>
      </c>
      <c r="B18" s="85" t="s">
        <v>191</v>
      </c>
      <c r="C18" s="86" t="s">
        <v>192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2">
        <v>12</v>
      </c>
      <c r="B19" s="87" t="s">
        <v>193</v>
      </c>
      <c r="C19" s="88" t="s">
        <v>194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2">
        <v>13</v>
      </c>
      <c r="B20" s="85" t="s">
        <v>195</v>
      </c>
      <c r="C20" s="86" t="s">
        <v>196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2">
        <v>14</v>
      </c>
      <c r="B21" s="87" t="s">
        <v>197</v>
      </c>
      <c r="C21" s="88" t="s">
        <v>198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2">
        <v>15</v>
      </c>
      <c r="B22" s="87" t="s">
        <v>199</v>
      </c>
      <c r="C22" s="88" t="s">
        <v>200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2">
        <v>16</v>
      </c>
      <c r="B23" s="87" t="s">
        <v>201</v>
      </c>
      <c r="C23" s="88" t="s">
        <v>202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2">
        <v>17</v>
      </c>
      <c r="B24" s="85" t="s">
        <v>203</v>
      </c>
      <c r="C24" s="86" t="s">
        <v>204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2">
        <v>18</v>
      </c>
      <c r="B25" s="87" t="s">
        <v>205</v>
      </c>
      <c r="C25" s="88" t="s">
        <v>206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2">
        <v>19</v>
      </c>
      <c r="B26" s="87" t="s">
        <v>89</v>
      </c>
      <c r="C26" s="88" t="s">
        <v>207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2">
        <v>20</v>
      </c>
      <c r="B27" s="87" t="s">
        <v>208</v>
      </c>
      <c r="C27" s="88" t="s">
        <v>209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2">
        <v>21</v>
      </c>
      <c r="B28" s="85" t="s">
        <v>210</v>
      </c>
      <c r="C28" s="86" t="s">
        <v>211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2">
        <v>22</v>
      </c>
      <c r="B29" s="85" t="s">
        <v>77</v>
      </c>
      <c r="C29" s="86" t="s">
        <v>212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2">
        <v>23</v>
      </c>
      <c r="B30" s="85" t="s">
        <v>24</v>
      </c>
      <c r="C30" s="86" t="s">
        <v>213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2">
        <v>24</v>
      </c>
      <c r="B31" s="85" t="s">
        <v>214</v>
      </c>
      <c r="C31" s="86" t="s">
        <v>215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2">
        <v>25</v>
      </c>
      <c r="B32" s="85" t="s">
        <v>26</v>
      </c>
      <c r="C32" s="86" t="s">
        <v>216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2">
        <v>26</v>
      </c>
      <c r="B33" s="87" t="s">
        <v>217</v>
      </c>
      <c r="C33" s="88" t="s">
        <v>218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2">
        <v>27</v>
      </c>
      <c r="B34" s="87" t="s">
        <v>219</v>
      </c>
      <c r="C34" s="88" t="s">
        <v>76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2">
        <v>28</v>
      </c>
      <c r="B35" s="87" t="s">
        <v>220</v>
      </c>
      <c r="C35" s="88" t="s">
        <v>221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2">
        <v>29</v>
      </c>
      <c r="B36" s="85" t="s">
        <v>222</v>
      </c>
      <c r="C36" s="86" t="s">
        <v>223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2">
        <v>30</v>
      </c>
      <c r="B37" s="87" t="s">
        <v>224</v>
      </c>
      <c r="C37" s="88" t="s">
        <v>225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2">
        <v>31</v>
      </c>
      <c r="B38" s="87" t="s">
        <v>226</v>
      </c>
      <c r="C38" s="88" t="s">
        <v>227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2">
        <v>32</v>
      </c>
      <c r="B39" s="89" t="s">
        <v>18</v>
      </c>
      <c r="C39" s="90" t="s">
        <v>228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2">
        <v>33</v>
      </c>
      <c r="B40" s="87" t="s">
        <v>158</v>
      </c>
      <c r="C40" s="88" t="s">
        <v>229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2">
        <v>34</v>
      </c>
      <c r="B41" s="87" t="s">
        <v>694</v>
      </c>
      <c r="C41" s="88" t="s">
        <v>230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2">
        <v>35</v>
      </c>
      <c r="B42" s="87" t="s">
        <v>231</v>
      </c>
      <c r="C42" s="88" t="s">
        <v>232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2">
        <v>36</v>
      </c>
      <c r="B43" s="85" t="s">
        <v>74</v>
      </c>
      <c r="C43" s="86" t="s">
        <v>233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2">
        <v>37</v>
      </c>
      <c r="B44" s="85" t="s">
        <v>234</v>
      </c>
      <c r="C44" s="86" t="s">
        <v>235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2">
        <v>38</v>
      </c>
      <c r="B45" s="87" t="s">
        <v>236</v>
      </c>
      <c r="C45" s="88" t="s">
        <v>237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2">
        <v>39</v>
      </c>
      <c r="B46" s="85" t="s">
        <v>238</v>
      </c>
      <c r="C46" s="86" t="s">
        <v>239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2">
        <v>40</v>
      </c>
      <c r="B47" s="87" t="s">
        <v>240</v>
      </c>
      <c r="C47" s="88" t="s">
        <v>241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2">
        <v>41</v>
      </c>
      <c r="B48" s="87" t="s">
        <v>242</v>
      </c>
      <c r="C48" s="88" t="s">
        <v>243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32">
        <v>42</v>
      </c>
      <c r="B49" s="87" t="s">
        <v>244</v>
      </c>
      <c r="C49" s="88" t="s">
        <v>245</v>
      </c>
      <c r="D49" s="42"/>
      <c r="E49" s="18"/>
      <c r="F49" s="32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</row>
    <row r="50" spans="1:12" ht="20.25" x14ac:dyDescent="0.2">
      <c r="A50" s="32">
        <v>43</v>
      </c>
      <c r="B50" s="87" t="s">
        <v>246</v>
      </c>
      <c r="C50" s="88" t="s">
        <v>247</v>
      </c>
      <c r="D50" s="42"/>
      <c r="E50" s="18"/>
      <c r="F50" s="32">
        <f t="shared" si="0"/>
        <v>0</v>
      </c>
      <c r="G50" s="19" t="str">
        <f t="shared" si="1"/>
        <v>/</v>
      </c>
      <c r="H50" s="19" t="str">
        <f t="shared" si="2"/>
        <v/>
      </c>
      <c r="I50" s="17" t="str">
        <f t="shared" si="3"/>
        <v/>
      </c>
      <c r="J50" s="17" t="str">
        <f t="shared" si="4"/>
        <v/>
      </c>
      <c r="K50" s="17" t="str">
        <f t="shared" si="5"/>
        <v/>
      </c>
      <c r="L50" s="17" t="str">
        <f t="shared" si="6"/>
        <v>ไม่ผ่าน</v>
      </c>
    </row>
    <row r="51" spans="1:12" ht="20.25" x14ac:dyDescent="0.2">
      <c r="A51" s="32">
        <v>44</v>
      </c>
      <c r="B51" s="85" t="s">
        <v>248</v>
      </c>
      <c r="C51" s="86" t="s">
        <v>249</v>
      </c>
      <c r="D51" s="42"/>
      <c r="E51" s="18"/>
      <c r="F51" s="32">
        <f t="shared" si="0"/>
        <v>0</v>
      </c>
      <c r="G51" s="19" t="str">
        <f t="shared" si="1"/>
        <v>/</v>
      </c>
      <c r="H51" s="19" t="str">
        <f t="shared" si="2"/>
        <v/>
      </c>
      <c r="I51" s="17" t="str">
        <f t="shared" si="3"/>
        <v/>
      </c>
      <c r="J51" s="17" t="str">
        <f t="shared" si="4"/>
        <v/>
      </c>
      <c r="K51" s="17" t="str">
        <f t="shared" si="5"/>
        <v/>
      </c>
      <c r="L51" s="17" t="str">
        <f t="shared" si="6"/>
        <v>ไม่ผ่าน</v>
      </c>
    </row>
    <row r="52" spans="1:12" ht="20.25" x14ac:dyDescent="0.2">
      <c r="A52" s="78"/>
      <c r="B52" s="70"/>
      <c r="C52" s="70"/>
      <c r="D52" s="71"/>
      <c r="E52" s="71"/>
      <c r="F52" s="71"/>
      <c r="G52" s="71"/>
      <c r="H52" s="71"/>
      <c r="I52" s="72"/>
      <c r="J52" s="67" t="s">
        <v>41</v>
      </c>
      <c r="K52" s="67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8" t="s">
        <v>42</v>
      </c>
      <c r="K53" s="68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 t="s">
        <v>14</v>
      </c>
      <c r="F55" s="13"/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21" t="s">
        <v>95</v>
      </c>
      <c r="G56" s="21"/>
      <c r="H56" s="21"/>
      <c r="I56" s="21"/>
      <c r="J56" s="21"/>
      <c r="K56" s="13"/>
      <c r="L56" s="13"/>
    </row>
    <row r="57" spans="1:12" ht="20.25" x14ac:dyDescent="0.2">
      <c r="A57" s="13"/>
      <c r="B57" s="13"/>
      <c r="C57" s="13"/>
      <c r="D57" s="13"/>
      <c r="E57" s="13"/>
      <c r="F57" s="54" t="s">
        <v>94</v>
      </c>
      <c r="G57" s="54"/>
      <c r="H57" s="54"/>
      <c r="I57" s="54"/>
      <c r="J57" s="54"/>
      <c r="K57" s="13"/>
      <c r="L57" s="13"/>
    </row>
    <row r="58" spans="1:12" ht="20.25" x14ac:dyDescent="0.3">
      <c r="A58" s="22"/>
      <c r="B58" s="13"/>
      <c r="C58" s="13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59" t="s">
        <v>35</v>
      </c>
      <c r="C60" s="55" t="s">
        <v>36</v>
      </c>
      <c r="D60" s="57"/>
      <c r="E60" s="51" t="s">
        <v>37</v>
      </c>
      <c r="F60" s="52"/>
      <c r="G60" s="51" t="s">
        <v>38</v>
      </c>
      <c r="H60" s="52"/>
      <c r="I60" s="22"/>
      <c r="J60" s="22"/>
      <c r="K60" s="22"/>
      <c r="L60" s="22"/>
    </row>
    <row r="61" spans="1:12" ht="20.25" x14ac:dyDescent="0.3">
      <c r="A61" s="22"/>
      <c r="B61" s="60"/>
      <c r="C61" s="49" t="s">
        <v>43</v>
      </c>
      <c r="D61" s="50"/>
      <c r="E61" s="45" t="s">
        <v>39</v>
      </c>
      <c r="F61" s="46"/>
      <c r="G61" s="45">
        <f>COUNTIF(K8:K51,"/")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0"/>
      <c r="C62" s="49" t="s">
        <v>46</v>
      </c>
      <c r="D62" s="50"/>
      <c r="E62" s="45" t="s">
        <v>47</v>
      </c>
      <c r="F62" s="46"/>
      <c r="G62" s="45">
        <f>COUNTIF(J8:J51,"/")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76" t="s">
        <v>51</v>
      </c>
      <c r="D63" s="77"/>
      <c r="E63" s="45" t="s">
        <v>40</v>
      </c>
      <c r="F63" s="46"/>
      <c r="G63" s="45">
        <f>COUNTIF(I8:I51,"/")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49" t="s">
        <v>45</v>
      </c>
      <c r="D64" s="50"/>
      <c r="E64" s="45" t="s">
        <v>41</v>
      </c>
      <c r="F64" s="46"/>
      <c r="G64" s="45">
        <f>COUNTIF(H8:H51,"/")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1"/>
      <c r="C65" s="49" t="s">
        <v>44</v>
      </c>
      <c r="D65" s="50"/>
      <c r="E65" s="45" t="s">
        <v>42</v>
      </c>
      <c r="F65" s="46"/>
      <c r="G65" s="45">
        <f>COUNTIF(G8:G51,"/")</f>
        <v>44</v>
      </c>
      <c r="H65" s="46"/>
      <c r="I65" s="22"/>
      <c r="J65" s="22"/>
      <c r="K65" s="22"/>
      <c r="L65" s="22"/>
    </row>
    <row r="66" spans="1:12" ht="20.25" x14ac:dyDescent="0.3">
      <c r="A66" s="22"/>
      <c r="B66" s="13"/>
      <c r="C66" s="13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20.25" x14ac:dyDescent="0.3">
      <c r="A67" s="22"/>
      <c r="B67" s="13"/>
      <c r="C67" s="19" t="s">
        <v>41</v>
      </c>
      <c r="D67" s="41">
        <f>G63+G62+G61</f>
        <v>0</v>
      </c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42</v>
      </c>
      <c r="D68" s="41">
        <f>G65+G64</f>
        <v>44</v>
      </c>
      <c r="E68" s="22"/>
      <c r="F68" s="22"/>
      <c r="G68" s="22"/>
      <c r="H68" s="22"/>
      <c r="I68" s="22"/>
      <c r="J68" s="22"/>
      <c r="K68" s="22"/>
      <c r="L68" s="22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</sheetData>
  <mergeCells count="38"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F57:J57"/>
    <mergeCell ref="E63:F63"/>
    <mergeCell ref="G63:H63"/>
    <mergeCell ref="C64:D64"/>
    <mergeCell ref="E64:F64"/>
    <mergeCell ref="G64:H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40" workbookViewId="0">
      <selection activeCell="B8" sqref="B8:C52"/>
    </sheetView>
  </sheetViews>
  <sheetFormatPr defaultRowHeight="12.75" x14ac:dyDescent="0.2"/>
  <cols>
    <col min="1" max="1" width="5.85546875" customWidth="1"/>
    <col min="2" max="2" width="12.85546875" customWidth="1"/>
    <col min="3" max="3" width="12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696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93" t="s">
        <v>250</v>
      </c>
      <c r="C8" s="94" t="s">
        <v>88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93" t="s">
        <v>251</v>
      </c>
      <c r="C9" s="94" t="s">
        <v>252</v>
      </c>
      <c r="D9" s="42"/>
      <c r="E9" s="18"/>
      <c r="F9" s="32">
        <f t="shared" ref="F9:F52" si="0">E9+D9</f>
        <v>0</v>
      </c>
      <c r="G9" s="19" t="str">
        <f t="shared" ref="G9:G52" si="1">IF(F9&lt;13,"/","")</f>
        <v>/</v>
      </c>
      <c r="H9" s="19" t="str">
        <f t="shared" ref="H9:H52" si="2">IF(AND(F9&gt;=13,F9&lt;=14),"/","")</f>
        <v/>
      </c>
      <c r="I9" s="17" t="str">
        <f t="shared" ref="I9:I52" si="3">IF(AND(F9&gt;14,F9&lt;=17),"/","")</f>
        <v/>
      </c>
      <c r="J9" s="17" t="str">
        <f t="shared" ref="J9:J52" si="4">IF(AND(F9&gt;17,F9&lt;=19),"/","")</f>
        <v/>
      </c>
      <c r="K9" s="17" t="str">
        <f t="shared" ref="K9:K52" si="5">IF(AND(F9&gt;19,F9&lt;=25),"/","")</f>
        <v/>
      </c>
      <c r="L9" s="17" t="str">
        <f t="shared" ref="L9:L52" si="6">IF(F9&gt;=15,"ผ่าน","ไม่ผ่าน")</f>
        <v>ไม่ผ่าน</v>
      </c>
    </row>
    <row r="10" spans="1:12" ht="20.25" x14ac:dyDescent="0.2">
      <c r="A10" s="33">
        <v>3</v>
      </c>
      <c r="B10" s="93" t="s">
        <v>253</v>
      </c>
      <c r="C10" s="94" t="s">
        <v>254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91" t="s">
        <v>62</v>
      </c>
      <c r="C11" s="92" t="s">
        <v>255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93" t="s">
        <v>256</v>
      </c>
      <c r="C12" s="94" t="s">
        <v>257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91" t="s">
        <v>258</v>
      </c>
      <c r="C13" s="92" t="s">
        <v>259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93" t="s">
        <v>260</v>
      </c>
      <c r="C14" s="94" t="s">
        <v>261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91" t="s">
        <v>262</v>
      </c>
      <c r="C15" s="92" t="s">
        <v>263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91" t="s">
        <v>264</v>
      </c>
      <c r="C16" s="92" t="s">
        <v>265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95" t="s">
        <v>266</v>
      </c>
      <c r="C17" s="96" t="s">
        <v>147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93" t="s">
        <v>267</v>
      </c>
      <c r="C18" s="94" t="s">
        <v>268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93" t="s">
        <v>269</v>
      </c>
      <c r="C19" s="94" t="s">
        <v>270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93" t="s">
        <v>271</v>
      </c>
      <c r="C20" s="94" t="s">
        <v>70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93" t="s">
        <v>272</v>
      </c>
      <c r="C21" s="94" t="s">
        <v>273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93" t="s">
        <v>274</v>
      </c>
      <c r="C22" s="94" t="s">
        <v>275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91" t="s">
        <v>32</v>
      </c>
      <c r="C23" s="92" t="s">
        <v>276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93" t="s">
        <v>277</v>
      </c>
      <c r="C24" s="94" t="s">
        <v>278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91" t="s">
        <v>279</v>
      </c>
      <c r="C25" s="92" t="s">
        <v>280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93" t="s">
        <v>24</v>
      </c>
      <c r="C26" s="94" t="s">
        <v>281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97" t="s">
        <v>164</v>
      </c>
      <c r="C27" s="98" t="s">
        <v>664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93" t="s">
        <v>282</v>
      </c>
      <c r="C28" s="94" t="s">
        <v>283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91" t="s">
        <v>284</v>
      </c>
      <c r="C29" s="92" t="s">
        <v>285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93" t="s">
        <v>286</v>
      </c>
      <c r="C30" s="94" t="s">
        <v>81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91" t="s">
        <v>287</v>
      </c>
      <c r="C31" s="92" t="s">
        <v>288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93" t="s">
        <v>289</v>
      </c>
      <c r="C32" s="94" t="s">
        <v>290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91" t="s">
        <v>203</v>
      </c>
      <c r="C33" s="92" t="s">
        <v>65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91" t="s">
        <v>291</v>
      </c>
      <c r="C34" s="92" t="s">
        <v>292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93" t="s">
        <v>293</v>
      </c>
      <c r="C35" s="94" t="s">
        <v>294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91" t="s">
        <v>80</v>
      </c>
      <c r="C36" s="92" t="s">
        <v>295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91" t="s">
        <v>296</v>
      </c>
      <c r="C37" s="92" t="s">
        <v>297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91" t="s">
        <v>298</v>
      </c>
      <c r="C38" s="92" t="s">
        <v>299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93" t="s">
        <v>300</v>
      </c>
      <c r="C39" s="94" t="s">
        <v>301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91" t="s">
        <v>302</v>
      </c>
      <c r="C40" s="92" t="s">
        <v>303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91" t="s">
        <v>304</v>
      </c>
      <c r="C41" s="92" t="s">
        <v>305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91" t="s">
        <v>306</v>
      </c>
      <c r="C42" s="92" t="s">
        <v>307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91" t="s">
        <v>308</v>
      </c>
      <c r="C43" s="92" t="s">
        <v>309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93" t="s">
        <v>310</v>
      </c>
      <c r="C44" s="94" t="s">
        <v>311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3">
        <v>38</v>
      </c>
      <c r="B45" s="93" t="s">
        <v>21</v>
      </c>
      <c r="C45" s="94" t="s">
        <v>312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3">
        <v>39</v>
      </c>
      <c r="B46" s="93" t="s">
        <v>30</v>
      </c>
      <c r="C46" s="94" t="s">
        <v>313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3">
        <v>40</v>
      </c>
      <c r="B47" s="91" t="s">
        <v>314</v>
      </c>
      <c r="C47" s="92" t="s">
        <v>315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3">
        <v>41</v>
      </c>
      <c r="B48" s="93" t="s">
        <v>25</v>
      </c>
      <c r="C48" s="94" t="s">
        <v>316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33">
        <v>42</v>
      </c>
      <c r="B49" s="93" t="s">
        <v>34</v>
      </c>
      <c r="C49" s="94" t="s">
        <v>317</v>
      </c>
      <c r="D49" s="42"/>
      <c r="E49" s="18"/>
      <c r="F49" s="32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</row>
    <row r="50" spans="1:12" ht="20.25" x14ac:dyDescent="0.2">
      <c r="A50" s="44">
        <v>43</v>
      </c>
      <c r="B50" s="91" t="s">
        <v>318</v>
      </c>
      <c r="C50" s="92" t="s">
        <v>319</v>
      </c>
      <c r="D50" s="42"/>
      <c r="E50" s="18"/>
      <c r="F50" s="43">
        <f t="shared" ref="F50:F52" si="7">E50+D50</f>
        <v>0</v>
      </c>
      <c r="G50" s="19" t="str">
        <f t="shared" ref="G50:G52" si="8">IF(F50&lt;13,"/","")</f>
        <v>/</v>
      </c>
      <c r="H50" s="19" t="str">
        <f t="shared" ref="H50:H52" si="9">IF(AND(F50&gt;=13,F50&lt;=14),"/","")</f>
        <v/>
      </c>
      <c r="I50" s="43" t="str">
        <f t="shared" ref="I50:I52" si="10">IF(AND(F50&gt;14,F50&lt;=17),"/","")</f>
        <v/>
      </c>
      <c r="J50" s="43" t="str">
        <f t="shared" ref="J50:J52" si="11">IF(AND(F50&gt;17,F50&lt;=19),"/","")</f>
        <v/>
      </c>
      <c r="K50" s="43" t="str">
        <f t="shared" ref="K50:K52" si="12">IF(AND(F50&gt;19,F50&lt;=25),"/","")</f>
        <v/>
      </c>
      <c r="L50" s="43" t="str">
        <f t="shared" ref="L50:L52" si="13">IF(F50&gt;=15,"ผ่าน","ไม่ผ่าน")</f>
        <v>ไม่ผ่าน</v>
      </c>
    </row>
    <row r="51" spans="1:12" ht="20.25" x14ac:dyDescent="0.2">
      <c r="A51" s="44">
        <v>44</v>
      </c>
      <c r="B51" s="93" t="s">
        <v>320</v>
      </c>
      <c r="C51" s="94" t="s">
        <v>321</v>
      </c>
      <c r="D51" s="42"/>
      <c r="E51" s="18"/>
      <c r="F51" s="43">
        <f t="shared" si="7"/>
        <v>0</v>
      </c>
      <c r="G51" s="19" t="str">
        <f t="shared" si="8"/>
        <v>/</v>
      </c>
      <c r="H51" s="19" t="str">
        <f t="shared" si="9"/>
        <v/>
      </c>
      <c r="I51" s="43" t="str">
        <f t="shared" si="10"/>
        <v/>
      </c>
      <c r="J51" s="43" t="str">
        <f t="shared" si="11"/>
        <v/>
      </c>
      <c r="K51" s="43" t="str">
        <f t="shared" si="12"/>
        <v/>
      </c>
      <c r="L51" s="43" t="str">
        <f t="shared" si="13"/>
        <v>ไม่ผ่าน</v>
      </c>
    </row>
    <row r="52" spans="1:12" ht="20.25" x14ac:dyDescent="0.2">
      <c r="A52" s="44">
        <v>45</v>
      </c>
      <c r="B52" s="93" t="s">
        <v>322</v>
      </c>
      <c r="C52" s="94" t="s">
        <v>323</v>
      </c>
      <c r="D52" s="42"/>
      <c r="E52" s="18"/>
      <c r="F52" s="43">
        <f t="shared" si="7"/>
        <v>0</v>
      </c>
      <c r="G52" s="19" t="str">
        <f t="shared" si="8"/>
        <v>/</v>
      </c>
      <c r="H52" s="19" t="str">
        <f t="shared" si="9"/>
        <v/>
      </c>
      <c r="I52" s="43" t="str">
        <f t="shared" si="10"/>
        <v/>
      </c>
      <c r="J52" s="43" t="str">
        <f t="shared" si="11"/>
        <v/>
      </c>
      <c r="K52" s="43" t="str">
        <f t="shared" si="12"/>
        <v/>
      </c>
      <c r="L52" s="43" t="str">
        <f t="shared" si="13"/>
        <v>ไม่ผ่าน</v>
      </c>
    </row>
    <row r="53" spans="1:12" ht="20.25" x14ac:dyDescent="0.2">
      <c r="A53" s="69"/>
      <c r="B53" s="70"/>
      <c r="C53" s="70"/>
      <c r="D53" s="71"/>
      <c r="E53" s="71"/>
      <c r="F53" s="71"/>
      <c r="G53" s="71"/>
      <c r="H53" s="71"/>
      <c r="I53" s="72"/>
      <c r="J53" s="67" t="s">
        <v>41</v>
      </c>
      <c r="K53" s="67"/>
      <c r="L53" s="19">
        <f>COUNTIF(L8:L52,"ผ่าน")</f>
        <v>0</v>
      </c>
    </row>
    <row r="54" spans="1:12" ht="20.25" x14ac:dyDescent="0.3">
      <c r="A54" s="73"/>
      <c r="B54" s="74"/>
      <c r="C54" s="74"/>
      <c r="D54" s="74"/>
      <c r="E54" s="74"/>
      <c r="F54" s="74"/>
      <c r="G54" s="74"/>
      <c r="H54" s="74"/>
      <c r="I54" s="75"/>
      <c r="J54" s="68" t="s">
        <v>42</v>
      </c>
      <c r="K54" s="68"/>
      <c r="L54" s="19">
        <f>COUNTIF(L8:L52,"ไม่ผ่าน")</f>
        <v>45</v>
      </c>
    </row>
    <row r="55" spans="1:12" ht="20.25" x14ac:dyDescent="0.2">
      <c r="A55" s="13"/>
      <c r="B55" s="20" t="s">
        <v>13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 t="s">
        <v>14</v>
      </c>
      <c r="G56" s="13"/>
      <c r="H56" s="13"/>
      <c r="I56" s="13"/>
      <c r="J56" s="13"/>
      <c r="K56" s="13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21" t="s">
        <v>95</v>
      </c>
      <c r="H57" s="21"/>
      <c r="I57" s="21"/>
      <c r="J57" s="21"/>
      <c r="K57" s="21"/>
      <c r="L57" s="13"/>
    </row>
    <row r="58" spans="1:12" ht="20.25" x14ac:dyDescent="0.2">
      <c r="A58" s="13"/>
      <c r="B58" s="13"/>
      <c r="C58" s="13"/>
      <c r="D58" s="13"/>
      <c r="E58" s="13"/>
      <c r="F58" s="13"/>
      <c r="G58" s="13" t="s">
        <v>94</v>
      </c>
      <c r="H58" s="13"/>
      <c r="I58" s="13"/>
      <c r="J58" s="13"/>
      <c r="K58" s="13"/>
      <c r="L58" s="13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13"/>
      <c r="C60" s="13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20.25" x14ac:dyDescent="0.3">
      <c r="A61" s="22"/>
      <c r="B61" s="59" t="s">
        <v>35</v>
      </c>
      <c r="C61" s="55" t="s">
        <v>36</v>
      </c>
      <c r="D61" s="57"/>
      <c r="E61" s="51" t="s">
        <v>37</v>
      </c>
      <c r="F61" s="52"/>
      <c r="G61" s="51" t="s">
        <v>38</v>
      </c>
      <c r="H61" s="52"/>
      <c r="I61" s="22"/>
      <c r="J61" s="22"/>
      <c r="K61" s="22"/>
      <c r="L61" s="22"/>
    </row>
    <row r="62" spans="1:12" ht="20.25" x14ac:dyDescent="0.3">
      <c r="A62" s="22"/>
      <c r="B62" s="60"/>
      <c r="C62" s="49" t="s">
        <v>43</v>
      </c>
      <c r="D62" s="50"/>
      <c r="E62" s="45" t="s">
        <v>39</v>
      </c>
      <c r="F62" s="46"/>
      <c r="G62" s="45">
        <f>COUNTIF(K8:K52,"/")</f>
        <v>0</v>
      </c>
      <c r="H62" s="46"/>
      <c r="I62" s="22"/>
      <c r="J62" s="22"/>
      <c r="K62" s="22"/>
      <c r="L62" s="22"/>
    </row>
    <row r="63" spans="1:12" ht="20.25" x14ac:dyDescent="0.3">
      <c r="A63" s="22"/>
      <c r="B63" s="60"/>
      <c r="C63" s="49" t="s">
        <v>46</v>
      </c>
      <c r="D63" s="50"/>
      <c r="E63" s="45" t="s">
        <v>47</v>
      </c>
      <c r="F63" s="46"/>
      <c r="G63" s="45">
        <f>COUNTIF(J8:J52,"/")</f>
        <v>0</v>
      </c>
      <c r="H63" s="46"/>
      <c r="I63" s="22"/>
      <c r="J63" s="22"/>
      <c r="K63" s="22"/>
      <c r="L63" s="22"/>
    </row>
    <row r="64" spans="1:12" ht="20.25" x14ac:dyDescent="0.3">
      <c r="A64" s="22"/>
      <c r="B64" s="60"/>
      <c r="C64" s="76" t="s">
        <v>51</v>
      </c>
      <c r="D64" s="77"/>
      <c r="E64" s="45" t="s">
        <v>40</v>
      </c>
      <c r="F64" s="46"/>
      <c r="G64" s="45">
        <f>COUNTIF(I8:I52,"/")</f>
        <v>0</v>
      </c>
      <c r="H64" s="46"/>
      <c r="I64" s="22"/>
      <c r="J64" s="22"/>
      <c r="K64" s="22"/>
      <c r="L64" s="22"/>
    </row>
    <row r="65" spans="1:12" ht="20.25" x14ac:dyDescent="0.3">
      <c r="A65" s="22"/>
      <c r="B65" s="60"/>
      <c r="C65" s="49" t="s">
        <v>45</v>
      </c>
      <c r="D65" s="50"/>
      <c r="E65" s="45" t="s">
        <v>41</v>
      </c>
      <c r="F65" s="46"/>
      <c r="G65" s="45">
        <f>COUNTIF(H8:H52,"/")</f>
        <v>0</v>
      </c>
      <c r="H65" s="46"/>
      <c r="I65" s="22"/>
      <c r="J65" s="22"/>
      <c r="K65" s="22"/>
      <c r="L65" s="22"/>
    </row>
    <row r="66" spans="1:12" ht="20.25" x14ac:dyDescent="0.3">
      <c r="A66" s="22"/>
      <c r="B66" s="61"/>
      <c r="C66" s="49" t="s">
        <v>44</v>
      </c>
      <c r="D66" s="50"/>
      <c r="E66" s="45" t="s">
        <v>42</v>
      </c>
      <c r="F66" s="46"/>
      <c r="G66" s="45">
        <f>COUNTIF(G8:G52,"/")</f>
        <v>45</v>
      </c>
      <c r="H66" s="46"/>
      <c r="I66" s="22"/>
      <c r="J66" s="22"/>
      <c r="K66" s="22"/>
      <c r="L66" s="22"/>
    </row>
    <row r="67" spans="1:12" ht="20.25" x14ac:dyDescent="0.3">
      <c r="A67" s="22"/>
      <c r="B67" s="13"/>
      <c r="C67" s="13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20.25" x14ac:dyDescent="0.3">
      <c r="A68" s="22"/>
      <c r="B68" s="13"/>
      <c r="C68" s="19" t="s">
        <v>41</v>
      </c>
      <c r="D68" s="41">
        <f>G64+G63+G62</f>
        <v>0</v>
      </c>
      <c r="E68" s="22"/>
      <c r="F68" s="22"/>
      <c r="G68" s="22"/>
      <c r="H68" s="22"/>
      <c r="I68" s="22"/>
      <c r="J68" s="22"/>
      <c r="K68" s="22"/>
      <c r="L68" s="22"/>
    </row>
    <row r="69" spans="1:12" ht="20.25" x14ac:dyDescent="0.3">
      <c r="A69" s="22"/>
      <c r="B69" s="13"/>
      <c r="C69" s="19" t="s">
        <v>42</v>
      </c>
      <c r="D69" s="41">
        <f>G66+G65</f>
        <v>45</v>
      </c>
      <c r="E69" s="22"/>
      <c r="F69" s="22"/>
      <c r="G69" s="22"/>
      <c r="H69" s="22"/>
      <c r="I69" s="22"/>
      <c r="J69" s="22"/>
      <c r="K69" s="22"/>
      <c r="L69" s="22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21" x14ac:dyDescent="0.35">
      <c r="A78" s="22"/>
      <c r="B78" s="23"/>
      <c r="C78" s="23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21" x14ac:dyDescent="0.35">
      <c r="A79" s="22"/>
      <c r="B79" s="23"/>
      <c r="C79" s="23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21" x14ac:dyDescent="0.35">
      <c r="A80" s="22"/>
      <c r="B80" s="23"/>
      <c r="C80" s="23"/>
      <c r="D80" s="24"/>
      <c r="E80" s="24"/>
      <c r="F80" s="24"/>
      <c r="G80" s="24"/>
      <c r="H80" s="24"/>
      <c r="I80" s="24"/>
      <c r="J80" s="24"/>
      <c r="K80" s="24"/>
      <c r="L80" s="24"/>
    </row>
    <row r="81" spans="1:12" ht="21" x14ac:dyDescent="0.35">
      <c r="A81" s="22"/>
      <c r="B81" s="23"/>
      <c r="C81" s="23"/>
      <c r="D81" s="24"/>
      <c r="E81" s="24"/>
      <c r="F81" s="24"/>
      <c r="G81" s="24"/>
      <c r="H81" s="24"/>
      <c r="I81" s="24"/>
      <c r="J81" s="24"/>
      <c r="K81" s="24"/>
      <c r="L81" s="24"/>
    </row>
  </sheetData>
  <mergeCells count="37">
    <mergeCell ref="A53:I54"/>
    <mergeCell ref="J53:K53"/>
    <mergeCell ref="J54:K5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61:B66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C66:D66"/>
    <mergeCell ref="E66:F66"/>
    <mergeCell ref="G66:H66"/>
    <mergeCell ref="C64:D64"/>
    <mergeCell ref="E64:F64"/>
    <mergeCell ref="G64:H64"/>
    <mergeCell ref="C65:D65"/>
    <mergeCell ref="E65:F65"/>
    <mergeCell ref="G65:H6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41" workbookViewId="0">
      <selection activeCell="A49" sqref="A49:XFD50"/>
    </sheetView>
  </sheetViews>
  <sheetFormatPr defaultRowHeight="12.75" x14ac:dyDescent="0.2"/>
  <cols>
    <col min="1" max="1" width="5.7109375" customWidth="1"/>
    <col min="2" max="2" width="15.5703125" customWidth="1"/>
    <col min="3" max="3" width="11.140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697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01" t="s">
        <v>324</v>
      </c>
      <c r="C8" s="102" t="s">
        <v>325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01" t="s">
        <v>66</v>
      </c>
      <c r="C9" s="102" t="s">
        <v>326</v>
      </c>
      <c r="D9" s="42"/>
      <c r="E9" s="18"/>
      <c r="F9" s="32">
        <f t="shared" ref="F9:F48" si="0">E9+D9</f>
        <v>0</v>
      </c>
      <c r="G9" s="19" t="str">
        <f t="shared" ref="G9:G48" si="1">IF(F9&lt;13,"/","")</f>
        <v>/</v>
      </c>
      <c r="H9" s="19" t="str">
        <f t="shared" ref="H9:H48" si="2">IF(AND(F9&gt;=13,F9&lt;=14),"/","")</f>
        <v/>
      </c>
      <c r="I9" s="17" t="str">
        <f t="shared" ref="I9:I48" si="3">IF(AND(F9&gt;14,F9&lt;=17),"/","")</f>
        <v/>
      </c>
      <c r="J9" s="17" t="str">
        <f t="shared" ref="J9:J48" si="4">IF(AND(F9&gt;17,F9&lt;=19),"/","")</f>
        <v/>
      </c>
      <c r="K9" s="17" t="str">
        <f t="shared" ref="K9:K48" si="5">IF(AND(F9&gt;19,F9&lt;=25),"/","")</f>
        <v/>
      </c>
      <c r="L9" s="17" t="str">
        <f t="shared" ref="L9:L48" si="6">IF(F9&gt;=15,"ผ่าน","ไม่ผ่าน")</f>
        <v>ไม่ผ่าน</v>
      </c>
    </row>
    <row r="10" spans="1:12" ht="20.25" x14ac:dyDescent="0.2">
      <c r="A10" s="33">
        <v>3</v>
      </c>
      <c r="B10" s="99" t="s">
        <v>66</v>
      </c>
      <c r="C10" s="100" t="s">
        <v>327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01" t="s">
        <v>328</v>
      </c>
      <c r="C11" s="102" t="s">
        <v>329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99" t="s">
        <v>331</v>
      </c>
      <c r="C12" s="100" t="s">
        <v>332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99" t="s">
        <v>691</v>
      </c>
      <c r="C13" s="100" t="s">
        <v>692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99" t="s">
        <v>698</v>
      </c>
      <c r="C14" s="100" t="s">
        <v>699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01" t="s">
        <v>333</v>
      </c>
      <c r="C15" s="102" t="s">
        <v>93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01" t="s">
        <v>334</v>
      </c>
      <c r="C16" s="102" t="s">
        <v>213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99" t="s">
        <v>335</v>
      </c>
      <c r="C17" s="100" t="s">
        <v>336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01" t="s">
        <v>337</v>
      </c>
      <c r="C18" s="102" t="s">
        <v>338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99" t="s">
        <v>339</v>
      </c>
      <c r="C19" s="100" t="s">
        <v>340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101" t="s">
        <v>341</v>
      </c>
      <c r="C20" s="102" t="s">
        <v>342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99" t="s">
        <v>343</v>
      </c>
      <c r="C21" s="100" t="s">
        <v>344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103" t="s">
        <v>343</v>
      </c>
      <c r="C22" s="104" t="s">
        <v>325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101" t="s">
        <v>345</v>
      </c>
      <c r="C23" s="102" t="s">
        <v>346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101" t="s">
        <v>347</v>
      </c>
      <c r="C24" s="102" t="s">
        <v>348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99" t="s">
        <v>349</v>
      </c>
      <c r="C25" s="100" t="s">
        <v>350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101" t="s">
        <v>351</v>
      </c>
      <c r="C26" s="102" t="s">
        <v>352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101" t="s">
        <v>353</v>
      </c>
      <c r="C27" s="102" t="s">
        <v>354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101" t="s">
        <v>355</v>
      </c>
      <c r="C28" s="102" t="s">
        <v>356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99" t="s">
        <v>357</v>
      </c>
      <c r="C29" s="100" t="s">
        <v>86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101" t="s">
        <v>79</v>
      </c>
      <c r="C30" s="102" t="s">
        <v>358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99" t="s">
        <v>359</v>
      </c>
      <c r="C31" s="100" t="s">
        <v>360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99" t="s">
        <v>361</v>
      </c>
      <c r="C32" s="100" t="s">
        <v>362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99" t="s">
        <v>363</v>
      </c>
      <c r="C33" s="100" t="s">
        <v>364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101" t="s">
        <v>71</v>
      </c>
      <c r="C34" s="102" t="s">
        <v>67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101" t="s">
        <v>365</v>
      </c>
      <c r="C35" s="102" t="s">
        <v>366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99" t="s">
        <v>367</v>
      </c>
      <c r="C36" s="100" t="s">
        <v>368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101" t="s">
        <v>369</v>
      </c>
      <c r="C37" s="102" t="s">
        <v>370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101" t="s">
        <v>371</v>
      </c>
      <c r="C38" s="102" t="s">
        <v>372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99" t="s">
        <v>373</v>
      </c>
      <c r="C39" s="100" t="s">
        <v>374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101" t="s">
        <v>335</v>
      </c>
      <c r="C40" s="102" t="s">
        <v>375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101" t="s">
        <v>376</v>
      </c>
      <c r="C41" s="102" t="s">
        <v>377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101" t="s">
        <v>378</v>
      </c>
      <c r="C42" s="102" t="s">
        <v>379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101" t="s">
        <v>380</v>
      </c>
      <c r="C43" s="102" t="s">
        <v>91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101" t="s">
        <v>381</v>
      </c>
      <c r="C44" s="102" t="s">
        <v>382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3">
        <v>38</v>
      </c>
      <c r="B45" s="99" t="s">
        <v>383</v>
      </c>
      <c r="C45" s="100" t="s">
        <v>384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33">
        <v>39</v>
      </c>
      <c r="B46" s="101" t="s">
        <v>385</v>
      </c>
      <c r="C46" s="102" t="s">
        <v>386</v>
      </c>
      <c r="D46" s="42"/>
      <c r="E46" s="18"/>
      <c r="F46" s="32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</row>
    <row r="47" spans="1:12" ht="20.25" x14ac:dyDescent="0.2">
      <c r="A47" s="33">
        <v>40</v>
      </c>
      <c r="B47" s="99" t="s">
        <v>387</v>
      </c>
      <c r="C47" s="100" t="s">
        <v>388</v>
      </c>
      <c r="D47" s="42"/>
      <c r="E47" s="18"/>
      <c r="F47" s="32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</row>
    <row r="48" spans="1:12" ht="20.25" x14ac:dyDescent="0.2">
      <c r="A48" s="33">
        <v>41</v>
      </c>
      <c r="B48" s="101" t="s">
        <v>700</v>
      </c>
      <c r="C48" s="102" t="s">
        <v>701</v>
      </c>
      <c r="D48" s="42"/>
      <c r="E48" s="18"/>
      <c r="F48" s="32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</row>
    <row r="49" spans="1:12" ht="20.25" x14ac:dyDescent="0.2">
      <c r="A49" s="69"/>
      <c r="B49" s="70"/>
      <c r="C49" s="70"/>
      <c r="D49" s="71"/>
      <c r="E49" s="71"/>
      <c r="F49" s="71"/>
      <c r="G49" s="71"/>
      <c r="H49" s="71"/>
      <c r="I49" s="72"/>
      <c r="J49" s="67" t="s">
        <v>41</v>
      </c>
      <c r="K49" s="67"/>
      <c r="L49" s="19">
        <f>COUNTIF(L8:L48,"ผ่าน")</f>
        <v>0</v>
      </c>
    </row>
    <row r="50" spans="1:12" ht="20.25" x14ac:dyDescent="0.3">
      <c r="A50" s="73"/>
      <c r="B50" s="74"/>
      <c r="C50" s="74"/>
      <c r="D50" s="74"/>
      <c r="E50" s="74"/>
      <c r="F50" s="74"/>
      <c r="G50" s="74"/>
      <c r="H50" s="74"/>
      <c r="I50" s="75"/>
      <c r="J50" s="68" t="s">
        <v>42</v>
      </c>
      <c r="K50" s="68"/>
      <c r="L50" s="19">
        <f>COUNTIF(L8:L48,"ไม่ผ่าน")</f>
        <v>41</v>
      </c>
    </row>
    <row r="51" spans="1:12" ht="20.25" x14ac:dyDescent="0.2">
      <c r="A51" s="13"/>
      <c r="B51" s="20" t="s">
        <v>13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20.25" x14ac:dyDescent="0.2">
      <c r="A52" s="13"/>
      <c r="B52" s="13"/>
      <c r="C52" s="13"/>
      <c r="D52" s="13"/>
      <c r="E52" s="13"/>
      <c r="F52" s="13" t="s">
        <v>14</v>
      </c>
      <c r="G52" s="13"/>
      <c r="H52" s="13"/>
      <c r="I52" s="13"/>
      <c r="J52" s="13"/>
      <c r="K52" s="13"/>
      <c r="L52" s="13"/>
    </row>
    <row r="53" spans="1:12" ht="20.25" x14ac:dyDescent="0.2">
      <c r="A53" s="13"/>
      <c r="B53" s="13"/>
      <c r="C53" s="13"/>
      <c r="D53" s="13"/>
      <c r="E53" s="13"/>
      <c r="F53" s="13"/>
      <c r="G53" s="53" t="s">
        <v>95</v>
      </c>
      <c r="H53" s="53"/>
      <c r="I53" s="53"/>
      <c r="J53" s="53"/>
      <c r="K53" s="53"/>
      <c r="L53" s="13"/>
    </row>
    <row r="54" spans="1:12" ht="20.25" x14ac:dyDescent="0.2">
      <c r="A54" s="13"/>
      <c r="B54" s="13"/>
      <c r="C54" s="13"/>
      <c r="D54" s="13"/>
      <c r="E54" s="13"/>
      <c r="F54" s="13"/>
      <c r="G54" s="54" t="s">
        <v>94</v>
      </c>
      <c r="H54" s="54"/>
      <c r="I54" s="54"/>
      <c r="J54" s="54"/>
      <c r="K54" s="54"/>
      <c r="L54" s="13"/>
    </row>
    <row r="55" spans="1:12" ht="20.25" x14ac:dyDescent="0.3">
      <c r="A55" s="22"/>
      <c r="B55" s="13"/>
      <c r="C55" s="13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20.25" x14ac:dyDescent="0.3">
      <c r="A56" s="22"/>
      <c r="B56" s="13"/>
      <c r="C56" s="13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20.25" x14ac:dyDescent="0.3">
      <c r="A57" s="22"/>
      <c r="B57" s="59" t="s">
        <v>35</v>
      </c>
      <c r="C57" s="55" t="s">
        <v>36</v>
      </c>
      <c r="D57" s="57"/>
      <c r="E57" s="51" t="s">
        <v>37</v>
      </c>
      <c r="F57" s="52"/>
      <c r="G57" s="51" t="s">
        <v>38</v>
      </c>
      <c r="H57" s="52"/>
      <c r="I57" s="22"/>
      <c r="J57" s="22"/>
      <c r="K57" s="22"/>
      <c r="L57" s="22"/>
    </row>
    <row r="58" spans="1:12" ht="20.25" x14ac:dyDescent="0.3">
      <c r="A58" s="22"/>
      <c r="B58" s="60"/>
      <c r="C58" s="49" t="s">
        <v>43</v>
      </c>
      <c r="D58" s="50"/>
      <c r="E58" s="45" t="s">
        <v>39</v>
      </c>
      <c r="F58" s="46"/>
      <c r="G58" s="45">
        <f>COUNTIF(K8:K48,"/")</f>
        <v>0</v>
      </c>
      <c r="H58" s="46"/>
      <c r="I58" s="22"/>
      <c r="J58" s="22"/>
      <c r="K58" s="22"/>
      <c r="L58" s="22"/>
    </row>
    <row r="59" spans="1:12" ht="20.25" x14ac:dyDescent="0.3">
      <c r="A59" s="22"/>
      <c r="B59" s="60"/>
      <c r="C59" s="49" t="s">
        <v>46</v>
      </c>
      <c r="D59" s="50"/>
      <c r="E59" s="45" t="s">
        <v>47</v>
      </c>
      <c r="F59" s="46"/>
      <c r="G59" s="45">
        <f>COUNTIF(J8:J48,"/")</f>
        <v>0</v>
      </c>
      <c r="H59" s="46"/>
      <c r="I59" s="22"/>
      <c r="J59" s="22"/>
      <c r="K59" s="22"/>
      <c r="L59" s="22"/>
    </row>
    <row r="60" spans="1:12" ht="20.25" x14ac:dyDescent="0.3">
      <c r="A60" s="22"/>
      <c r="B60" s="60"/>
      <c r="C60" s="76" t="s">
        <v>51</v>
      </c>
      <c r="D60" s="77"/>
      <c r="E60" s="45" t="s">
        <v>40</v>
      </c>
      <c r="F60" s="46"/>
      <c r="G60" s="45">
        <f>COUNTIF(I8:I48,"/")</f>
        <v>0</v>
      </c>
      <c r="H60" s="46"/>
      <c r="I60" s="22"/>
      <c r="J60" s="22"/>
      <c r="K60" s="22"/>
      <c r="L60" s="22"/>
    </row>
    <row r="61" spans="1:12" ht="20.25" x14ac:dyDescent="0.3">
      <c r="A61" s="22"/>
      <c r="B61" s="60"/>
      <c r="C61" s="49" t="s">
        <v>45</v>
      </c>
      <c r="D61" s="50"/>
      <c r="E61" s="45" t="s">
        <v>41</v>
      </c>
      <c r="F61" s="46"/>
      <c r="G61" s="45">
        <f>COUNTIF(H8:H48,"/")</f>
        <v>0</v>
      </c>
      <c r="H61" s="46"/>
      <c r="I61" s="22"/>
      <c r="J61" s="22"/>
      <c r="K61" s="22"/>
      <c r="L61" s="22"/>
    </row>
    <row r="62" spans="1:12" ht="20.25" x14ac:dyDescent="0.3">
      <c r="A62" s="22"/>
      <c r="B62" s="61"/>
      <c r="C62" s="49" t="s">
        <v>44</v>
      </c>
      <c r="D62" s="50"/>
      <c r="E62" s="45" t="s">
        <v>42</v>
      </c>
      <c r="F62" s="46"/>
      <c r="G62" s="45">
        <f>COUNTIF(G8:G48,"/")</f>
        <v>41</v>
      </c>
      <c r="H62" s="46"/>
      <c r="I62" s="22"/>
      <c r="J62" s="22"/>
      <c r="K62" s="22"/>
      <c r="L62" s="22"/>
    </row>
    <row r="63" spans="1:12" ht="20.25" x14ac:dyDescent="0.3">
      <c r="A63" s="22"/>
      <c r="B63" s="13"/>
      <c r="C63" s="13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20.25" x14ac:dyDescent="0.3">
      <c r="A64" s="22"/>
      <c r="B64" s="13"/>
      <c r="C64" s="19" t="s">
        <v>41</v>
      </c>
      <c r="D64" s="41">
        <f>G60+G59+G58</f>
        <v>0</v>
      </c>
      <c r="E64" s="22"/>
      <c r="F64" s="22"/>
      <c r="G64" s="22"/>
      <c r="H64" s="22"/>
      <c r="I64" s="22"/>
      <c r="J64" s="22"/>
      <c r="K64" s="22"/>
      <c r="L64" s="22"/>
    </row>
    <row r="65" spans="1:12" ht="20.25" x14ac:dyDescent="0.3">
      <c r="A65" s="22"/>
      <c r="B65" s="13"/>
      <c r="C65" s="19" t="s">
        <v>42</v>
      </c>
      <c r="D65" s="41">
        <f>G62+G61</f>
        <v>41</v>
      </c>
      <c r="E65" s="22"/>
      <c r="F65" s="22"/>
      <c r="G65" s="22"/>
      <c r="H65" s="22"/>
      <c r="I65" s="22"/>
      <c r="J65" s="22"/>
      <c r="K65" s="22"/>
      <c r="L65" s="22"/>
    </row>
    <row r="66" spans="1:12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21" x14ac:dyDescent="0.35">
      <c r="A75" s="22"/>
      <c r="B75" s="23"/>
      <c r="C75" s="23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21" x14ac:dyDescent="0.35">
      <c r="A76" s="22"/>
      <c r="B76" s="23"/>
      <c r="C76" s="23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21" x14ac:dyDescent="0.35">
      <c r="A77" s="22"/>
      <c r="B77" s="23"/>
      <c r="C77" s="23"/>
      <c r="D77" s="24"/>
      <c r="E77" s="24"/>
      <c r="F77" s="24"/>
      <c r="G77" s="24"/>
      <c r="H77" s="24"/>
      <c r="I77" s="24"/>
      <c r="J77" s="24"/>
      <c r="K77" s="24"/>
      <c r="L77" s="24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I6:K6"/>
    <mergeCell ref="B57:B62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C62:D62"/>
    <mergeCell ref="E62:F62"/>
    <mergeCell ref="G62:H62"/>
    <mergeCell ref="C61:D61"/>
    <mergeCell ref="E61:F61"/>
    <mergeCell ref="G61:H61"/>
    <mergeCell ref="G6:G7"/>
    <mergeCell ref="H6:H7"/>
    <mergeCell ref="G53:K53"/>
    <mergeCell ref="G54:K54"/>
    <mergeCell ref="C60:D60"/>
    <mergeCell ref="E60:F60"/>
    <mergeCell ref="G60:H60"/>
    <mergeCell ref="J50:K50"/>
    <mergeCell ref="A49:I50"/>
    <mergeCell ref="J49:K4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8" workbookViewId="0">
      <selection activeCell="A14" sqref="A14:XFD39"/>
    </sheetView>
  </sheetViews>
  <sheetFormatPr defaultRowHeight="12.75" x14ac:dyDescent="0.2"/>
  <cols>
    <col min="1" max="1" width="6.28515625" customWidth="1"/>
    <col min="2" max="2" width="13.140625" customWidth="1"/>
    <col min="3" max="3" width="12.28515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07" t="s">
        <v>389</v>
      </c>
      <c r="C8" s="108" t="s">
        <v>390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44">
        <v>2</v>
      </c>
      <c r="B9" s="107" t="s">
        <v>460</v>
      </c>
      <c r="C9" s="108" t="s">
        <v>703</v>
      </c>
      <c r="D9" s="42"/>
      <c r="E9" s="18"/>
      <c r="F9" s="43">
        <f t="shared" ref="F9:F13" si="0">E9+D9</f>
        <v>0</v>
      </c>
      <c r="G9" s="19" t="str">
        <f t="shared" ref="G9:G13" si="1">IF(F9&lt;13,"/","")</f>
        <v>/</v>
      </c>
      <c r="H9" s="19" t="str">
        <f t="shared" ref="H9:H13" si="2">IF(AND(F9&gt;=13,F9&lt;=14),"/","")</f>
        <v/>
      </c>
      <c r="I9" s="43" t="str">
        <f t="shared" ref="I9:I13" si="3">IF(AND(F9&gt;14,F9&lt;=17),"/","")</f>
        <v/>
      </c>
      <c r="J9" s="43" t="str">
        <f t="shared" ref="J9:J13" si="4">IF(AND(F9&gt;17,F9&lt;=19),"/","")</f>
        <v/>
      </c>
      <c r="K9" s="43" t="str">
        <f t="shared" ref="K9:K13" si="5">IF(AND(F9&gt;19,F9&lt;=25),"/","")</f>
        <v/>
      </c>
      <c r="L9" s="43" t="str">
        <f t="shared" ref="L9:L13" si="6">IF(F9&gt;=15,"ผ่าน","ไม่ผ่าน")</f>
        <v>ไม่ผ่าน</v>
      </c>
    </row>
    <row r="10" spans="1:12" ht="20.25" x14ac:dyDescent="0.2">
      <c r="A10" s="44">
        <v>3</v>
      </c>
      <c r="B10" s="105" t="s">
        <v>391</v>
      </c>
      <c r="C10" s="106" t="s">
        <v>392</v>
      </c>
      <c r="D10" s="42"/>
      <c r="E10" s="18"/>
      <c r="F10" s="43">
        <f t="shared" si="0"/>
        <v>0</v>
      </c>
      <c r="G10" s="19" t="str">
        <f t="shared" si="1"/>
        <v>/</v>
      </c>
      <c r="H10" s="19" t="str">
        <f t="shared" si="2"/>
        <v/>
      </c>
      <c r="I10" s="43" t="str">
        <f t="shared" si="3"/>
        <v/>
      </c>
      <c r="J10" s="43" t="str">
        <f t="shared" si="4"/>
        <v/>
      </c>
      <c r="K10" s="43" t="str">
        <f t="shared" si="5"/>
        <v/>
      </c>
      <c r="L10" s="43" t="str">
        <f t="shared" si="6"/>
        <v>ไม่ผ่าน</v>
      </c>
    </row>
    <row r="11" spans="1:12" ht="20.25" x14ac:dyDescent="0.2">
      <c r="A11" s="44">
        <v>4</v>
      </c>
      <c r="B11" s="105" t="s">
        <v>450</v>
      </c>
      <c r="C11" s="109" t="s">
        <v>451</v>
      </c>
      <c r="D11" s="42"/>
      <c r="E11" s="18"/>
      <c r="F11" s="43">
        <f t="shared" si="0"/>
        <v>0</v>
      </c>
      <c r="G11" s="19" t="str">
        <f t="shared" si="1"/>
        <v>/</v>
      </c>
      <c r="H11" s="19" t="str">
        <f t="shared" si="2"/>
        <v/>
      </c>
      <c r="I11" s="43" t="str">
        <f t="shared" si="3"/>
        <v/>
      </c>
      <c r="J11" s="43" t="str">
        <f t="shared" si="4"/>
        <v/>
      </c>
      <c r="K11" s="43" t="str">
        <f t="shared" si="5"/>
        <v/>
      </c>
      <c r="L11" s="43" t="str">
        <f t="shared" si="6"/>
        <v>ไม่ผ่าน</v>
      </c>
    </row>
    <row r="12" spans="1:12" ht="20.25" x14ac:dyDescent="0.2">
      <c r="A12" s="44">
        <v>5</v>
      </c>
      <c r="B12" s="107" t="s">
        <v>393</v>
      </c>
      <c r="C12" s="108" t="s">
        <v>394</v>
      </c>
      <c r="D12" s="42"/>
      <c r="E12" s="18"/>
      <c r="F12" s="43">
        <f t="shared" si="0"/>
        <v>0</v>
      </c>
      <c r="G12" s="19" t="str">
        <f t="shared" si="1"/>
        <v>/</v>
      </c>
      <c r="H12" s="19" t="str">
        <f t="shared" si="2"/>
        <v/>
      </c>
      <c r="I12" s="43" t="str">
        <f t="shared" si="3"/>
        <v/>
      </c>
      <c r="J12" s="43" t="str">
        <f t="shared" si="4"/>
        <v/>
      </c>
      <c r="K12" s="43" t="str">
        <f t="shared" si="5"/>
        <v/>
      </c>
      <c r="L12" s="43" t="str">
        <f t="shared" si="6"/>
        <v>ไม่ผ่าน</v>
      </c>
    </row>
    <row r="13" spans="1:12" ht="20.25" x14ac:dyDescent="0.2">
      <c r="A13" s="44">
        <v>6</v>
      </c>
      <c r="B13" s="107" t="s">
        <v>395</v>
      </c>
      <c r="C13" s="108" t="s">
        <v>396</v>
      </c>
      <c r="D13" s="42"/>
      <c r="E13" s="18"/>
      <c r="F13" s="43">
        <f t="shared" si="0"/>
        <v>0</v>
      </c>
      <c r="G13" s="19" t="str">
        <f t="shared" si="1"/>
        <v>/</v>
      </c>
      <c r="H13" s="19" t="str">
        <f t="shared" si="2"/>
        <v/>
      </c>
      <c r="I13" s="43" t="str">
        <f t="shared" si="3"/>
        <v/>
      </c>
      <c r="J13" s="43" t="str">
        <f t="shared" si="4"/>
        <v/>
      </c>
      <c r="K13" s="43" t="str">
        <f t="shared" si="5"/>
        <v/>
      </c>
      <c r="L13" s="43" t="str">
        <f t="shared" si="6"/>
        <v>ไม่ผ่าน</v>
      </c>
    </row>
    <row r="14" spans="1:12" ht="20.25" x14ac:dyDescent="0.2">
      <c r="A14" s="69"/>
      <c r="B14" s="71"/>
      <c r="C14" s="71"/>
      <c r="D14" s="71"/>
      <c r="E14" s="71"/>
      <c r="F14" s="71"/>
      <c r="G14" s="71"/>
      <c r="H14" s="71"/>
      <c r="I14" s="72"/>
      <c r="J14" s="67" t="s">
        <v>41</v>
      </c>
      <c r="K14" s="67"/>
      <c r="L14" s="19">
        <f>COUNTIF(L8:L13,"ผ่าน")</f>
        <v>0</v>
      </c>
    </row>
    <row r="15" spans="1:12" ht="20.25" x14ac:dyDescent="0.3">
      <c r="A15" s="73"/>
      <c r="B15" s="74"/>
      <c r="C15" s="74"/>
      <c r="D15" s="74"/>
      <c r="E15" s="74"/>
      <c r="F15" s="74"/>
      <c r="G15" s="74"/>
      <c r="H15" s="74"/>
      <c r="I15" s="75"/>
      <c r="J15" s="68" t="s">
        <v>42</v>
      </c>
      <c r="K15" s="68"/>
      <c r="L15" s="19">
        <f>COUNTIF(L8:L13,"ไม่ผ่าน")</f>
        <v>6</v>
      </c>
    </row>
    <row r="16" spans="1:12" ht="20.25" x14ac:dyDescent="0.2">
      <c r="A16" s="13"/>
      <c r="B16" s="20" t="s">
        <v>13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0.25" x14ac:dyDescent="0.2">
      <c r="A17" s="13"/>
      <c r="B17" s="13"/>
      <c r="C17" s="13"/>
      <c r="D17" s="13"/>
      <c r="E17" s="13"/>
      <c r="F17" s="13" t="s">
        <v>14</v>
      </c>
      <c r="G17" s="13"/>
      <c r="H17" s="13"/>
      <c r="I17" s="13"/>
      <c r="J17" s="13"/>
      <c r="K17" s="13"/>
      <c r="L17" s="13"/>
    </row>
    <row r="18" spans="1:12" ht="20.25" x14ac:dyDescent="0.2">
      <c r="A18" s="13"/>
      <c r="B18" s="13"/>
      <c r="C18" s="13"/>
      <c r="D18" s="13"/>
      <c r="E18" s="13"/>
      <c r="F18" s="13"/>
      <c r="G18" s="21" t="s">
        <v>95</v>
      </c>
      <c r="H18" s="21"/>
      <c r="I18" s="21"/>
      <c r="J18" s="21"/>
      <c r="K18" s="21"/>
      <c r="L18" s="13"/>
    </row>
    <row r="19" spans="1:12" ht="20.25" x14ac:dyDescent="0.2">
      <c r="A19" s="13"/>
      <c r="B19" s="13"/>
      <c r="C19" s="13"/>
      <c r="D19" s="13"/>
      <c r="E19" s="13"/>
      <c r="F19" s="13"/>
      <c r="G19" s="13" t="s">
        <v>94</v>
      </c>
      <c r="H19" s="13"/>
      <c r="I19" s="13"/>
      <c r="J19" s="13"/>
      <c r="K19" s="13"/>
      <c r="L19" s="13"/>
    </row>
    <row r="20" spans="1:12" ht="20.25" x14ac:dyDescent="0.3">
      <c r="A20" s="22"/>
      <c r="B20" s="13"/>
      <c r="C20" s="13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0.25" x14ac:dyDescent="0.3">
      <c r="A21" s="22"/>
      <c r="B21" s="13"/>
      <c r="C21" s="13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0.25" x14ac:dyDescent="0.3">
      <c r="A22" s="22"/>
      <c r="B22" s="59" t="s">
        <v>35</v>
      </c>
      <c r="C22" s="55" t="s">
        <v>36</v>
      </c>
      <c r="D22" s="57"/>
      <c r="E22" s="51" t="s">
        <v>37</v>
      </c>
      <c r="F22" s="52"/>
      <c r="G22" s="51" t="s">
        <v>38</v>
      </c>
      <c r="H22" s="52"/>
      <c r="I22" s="22"/>
      <c r="J22" s="22"/>
      <c r="K22" s="22"/>
      <c r="L22" s="22"/>
    </row>
    <row r="23" spans="1:12" ht="20.25" x14ac:dyDescent="0.3">
      <c r="A23" s="22"/>
      <c r="B23" s="60"/>
      <c r="C23" s="49" t="s">
        <v>43</v>
      </c>
      <c r="D23" s="50"/>
      <c r="E23" s="45" t="s">
        <v>39</v>
      </c>
      <c r="F23" s="46"/>
      <c r="G23" s="45">
        <f>COUNTIF(K8:K13,"/")</f>
        <v>0</v>
      </c>
      <c r="H23" s="46"/>
      <c r="I23" s="22"/>
      <c r="J23" s="22"/>
      <c r="K23" s="22"/>
      <c r="L23" s="22"/>
    </row>
    <row r="24" spans="1:12" ht="20.25" x14ac:dyDescent="0.3">
      <c r="A24" s="22"/>
      <c r="B24" s="60"/>
      <c r="C24" s="49" t="s">
        <v>46</v>
      </c>
      <c r="D24" s="50"/>
      <c r="E24" s="45" t="s">
        <v>47</v>
      </c>
      <c r="F24" s="46"/>
      <c r="G24" s="45">
        <f>COUNTIF(J8:J13,"/")</f>
        <v>0</v>
      </c>
      <c r="H24" s="46"/>
      <c r="I24" s="22"/>
      <c r="J24" s="22"/>
      <c r="K24" s="22"/>
      <c r="L24" s="22"/>
    </row>
    <row r="25" spans="1:12" ht="20.25" x14ac:dyDescent="0.3">
      <c r="A25" s="22"/>
      <c r="B25" s="60"/>
      <c r="C25" s="76" t="s">
        <v>51</v>
      </c>
      <c r="D25" s="77"/>
      <c r="E25" s="45" t="s">
        <v>40</v>
      </c>
      <c r="F25" s="46"/>
      <c r="G25" s="45">
        <f>COUNTIF(I8:I13,"/")</f>
        <v>0</v>
      </c>
      <c r="H25" s="46"/>
      <c r="I25" s="22"/>
      <c r="J25" s="22"/>
      <c r="K25" s="22"/>
      <c r="L25" s="22"/>
    </row>
    <row r="26" spans="1:12" ht="20.25" x14ac:dyDescent="0.3">
      <c r="A26" s="22"/>
      <c r="B26" s="60"/>
      <c r="C26" s="49" t="s">
        <v>45</v>
      </c>
      <c r="D26" s="50"/>
      <c r="E26" s="45" t="s">
        <v>41</v>
      </c>
      <c r="F26" s="46"/>
      <c r="G26" s="45">
        <f>COUNTIF(H8:H13,"/")</f>
        <v>0</v>
      </c>
      <c r="H26" s="46"/>
      <c r="I26" s="22"/>
      <c r="J26" s="22"/>
      <c r="K26" s="22"/>
      <c r="L26" s="22"/>
    </row>
    <row r="27" spans="1:12" ht="20.25" x14ac:dyDescent="0.3">
      <c r="A27" s="22"/>
      <c r="B27" s="61"/>
      <c r="C27" s="49" t="s">
        <v>44</v>
      </c>
      <c r="D27" s="50"/>
      <c r="E27" s="45" t="s">
        <v>42</v>
      </c>
      <c r="F27" s="46"/>
      <c r="G27" s="45">
        <f>COUNTIF(G8:G13,"/")</f>
        <v>6</v>
      </c>
      <c r="H27" s="46"/>
      <c r="I27" s="22"/>
      <c r="J27" s="22"/>
      <c r="K27" s="22"/>
      <c r="L27" s="22"/>
    </row>
    <row r="28" spans="1:12" ht="20.25" x14ac:dyDescent="0.3">
      <c r="A28" s="22"/>
      <c r="B28" s="13"/>
      <c r="C28" s="13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0.25" x14ac:dyDescent="0.3">
      <c r="A29" s="22"/>
      <c r="B29" s="13"/>
      <c r="C29" s="19" t="s">
        <v>41</v>
      </c>
      <c r="D29" s="41">
        <f>G25+G24+G23</f>
        <v>0</v>
      </c>
      <c r="E29" s="22"/>
      <c r="F29" s="22"/>
      <c r="G29" s="22"/>
      <c r="H29" s="22"/>
      <c r="I29" s="22"/>
      <c r="J29" s="22"/>
      <c r="K29" s="22"/>
      <c r="L29" s="22"/>
    </row>
    <row r="30" spans="1:12" ht="20.25" x14ac:dyDescent="0.3">
      <c r="A30" s="22"/>
      <c r="B30" s="13"/>
      <c r="C30" s="19" t="s">
        <v>42</v>
      </c>
      <c r="D30" s="41">
        <f>G27+G26</f>
        <v>6</v>
      </c>
      <c r="E30" s="22"/>
      <c r="F30" s="22"/>
      <c r="G30" s="22"/>
      <c r="H30" s="22"/>
      <c r="I30" s="22"/>
      <c r="J30" s="22"/>
      <c r="K30" s="22"/>
      <c r="L30" s="22"/>
    </row>
    <row r="31" spans="1:12" ht="21" x14ac:dyDescent="0.35">
      <c r="A31" s="22"/>
      <c r="B31" s="23"/>
      <c r="C31" s="23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21" x14ac:dyDescent="0.35">
      <c r="A32" s="22"/>
      <c r="B32" s="23"/>
      <c r="C32" s="23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21" x14ac:dyDescent="0.35">
      <c r="A33" s="22"/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21" x14ac:dyDescent="0.35">
      <c r="A34" s="22"/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21" x14ac:dyDescent="0.35">
      <c r="A35" s="22"/>
      <c r="B35" s="23"/>
      <c r="C35" s="23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21" x14ac:dyDescent="0.35">
      <c r="A36" s="22"/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21" x14ac:dyDescent="0.35">
      <c r="A37" s="22"/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21" x14ac:dyDescent="0.35">
      <c r="A38" s="22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21" x14ac:dyDescent="0.35">
      <c r="A39" s="22"/>
      <c r="B39" s="23"/>
      <c r="C39" s="23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21" x14ac:dyDescent="0.35">
      <c r="A40" s="22"/>
      <c r="B40" s="23"/>
      <c r="C40" s="23"/>
      <c r="D40" s="24"/>
      <c r="E40" s="24"/>
      <c r="F40" s="24"/>
      <c r="G40" s="24"/>
      <c r="H40" s="24"/>
      <c r="I40" s="24"/>
      <c r="J40" s="24"/>
      <c r="K40" s="24"/>
      <c r="L40" s="24"/>
    </row>
    <row r="41" spans="1:12" ht="21" x14ac:dyDescent="0.35">
      <c r="A41" s="22"/>
      <c r="B41" s="23"/>
      <c r="C41" s="23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21" x14ac:dyDescent="0.35">
      <c r="A42" s="22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</row>
  </sheetData>
  <mergeCells count="37">
    <mergeCell ref="A14:I15"/>
    <mergeCell ref="J14:K14"/>
    <mergeCell ref="J15:K1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22:B2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7:D27"/>
    <mergeCell ref="E27:F27"/>
    <mergeCell ref="G27:H27"/>
    <mergeCell ref="C25:D25"/>
    <mergeCell ref="E25:F25"/>
    <mergeCell ref="G25:H25"/>
    <mergeCell ref="C26:D26"/>
    <mergeCell ref="E26:F26"/>
    <mergeCell ref="G26:H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A45" sqref="A45:XFD50"/>
    </sheetView>
  </sheetViews>
  <sheetFormatPr defaultRowHeight="12.75" x14ac:dyDescent="0.2"/>
  <cols>
    <col min="1" max="1" width="6.140625" customWidth="1"/>
    <col min="2" max="2" width="13.42578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12" t="s">
        <v>397</v>
      </c>
      <c r="C8" s="115" t="s">
        <v>398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12" t="s">
        <v>705</v>
      </c>
      <c r="C9" s="115" t="s">
        <v>399</v>
      </c>
      <c r="D9" s="42"/>
      <c r="E9" s="18"/>
      <c r="F9" s="32">
        <f t="shared" ref="F9:F44" si="0">E9+D9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17" t="str">
        <f t="shared" ref="I9:I44" si="3">IF(AND(F9&gt;14,F9&lt;=17),"/","")</f>
        <v/>
      </c>
      <c r="J9" s="17" t="str">
        <f t="shared" ref="J9:J44" si="4">IF(AND(F9&gt;17,F9&lt;=19),"/","")</f>
        <v/>
      </c>
      <c r="K9" s="17" t="str">
        <f t="shared" ref="K9:K44" si="5">IF(AND(F9&gt;19,F9&lt;=25),"/","")</f>
        <v/>
      </c>
      <c r="L9" s="17" t="str">
        <f t="shared" ref="L9:L44" si="6">IF(F9&gt;=15,"ผ่าน","ไม่ผ่าน")</f>
        <v>ไม่ผ่าน</v>
      </c>
    </row>
    <row r="10" spans="1:12" ht="20.25" x14ac:dyDescent="0.2">
      <c r="A10" s="33">
        <v>3</v>
      </c>
      <c r="B10" s="114" t="s">
        <v>400</v>
      </c>
      <c r="C10" s="116" t="s">
        <v>401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10" t="s">
        <v>402</v>
      </c>
      <c r="C11" s="117" t="s">
        <v>403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12" t="s">
        <v>404</v>
      </c>
      <c r="C12" s="115" t="s">
        <v>405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12" t="s">
        <v>406</v>
      </c>
      <c r="C13" s="115" t="s">
        <v>407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10" t="s">
        <v>408</v>
      </c>
      <c r="C14" s="117" t="s">
        <v>409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12" t="s">
        <v>410</v>
      </c>
      <c r="C15" s="115" t="s">
        <v>411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12" t="s">
        <v>412</v>
      </c>
      <c r="C16" s="115" t="s">
        <v>413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12" t="s">
        <v>414</v>
      </c>
      <c r="C17" s="115" t="s">
        <v>85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10" t="s">
        <v>16</v>
      </c>
      <c r="C18" s="117" t="s">
        <v>415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112" t="s">
        <v>416</v>
      </c>
      <c r="C19" s="115" t="s">
        <v>417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110" t="s">
        <v>418</v>
      </c>
      <c r="C20" s="117" t="s">
        <v>419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110" t="s">
        <v>420</v>
      </c>
      <c r="C21" s="117" t="s">
        <v>421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112" t="s">
        <v>422</v>
      </c>
      <c r="C22" s="115" t="s">
        <v>423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110" t="s">
        <v>424</v>
      </c>
      <c r="C23" s="117" t="s">
        <v>425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110" t="s">
        <v>426</v>
      </c>
      <c r="C24" s="117" t="s">
        <v>427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110" t="s">
        <v>428</v>
      </c>
      <c r="C25" s="117" t="s">
        <v>429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112" t="s">
        <v>75</v>
      </c>
      <c r="C26" s="115" t="s">
        <v>430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112" t="s">
        <v>431</v>
      </c>
      <c r="C27" s="115" t="s">
        <v>27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112" t="s">
        <v>432</v>
      </c>
      <c r="C28" s="115" t="s">
        <v>433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110" t="s">
        <v>434</v>
      </c>
      <c r="C29" s="117" t="s">
        <v>435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112" t="s">
        <v>25</v>
      </c>
      <c r="C30" s="115" t="s">
        <v>436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112" t="s">
        <v>437</v>
      </c>
      <c r="C31" s="115" t="s">
        <v>438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110" t="s">
        <v>63</v>
      </c>
      <c r="C32" s="117" t="s">
        <v>28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112" t="s">
        <v>439</v>
      </c>
      <c r="C33" s="113" t="s">
        <v>440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112" t="s">
        <v>441</v>
      </c>
      <c r="C34" s="115" t="s">
        <v>442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112" t="s">
        <v>443</v>
      </c>
      <c r="C35" s="115" t="s">
        <v>444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112" t="s">
        <v>445</v>
      </c>
      <c r="C36" s="115" t="s">
        <v>446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110" t="s">
        <v>17</v>
      </c>
      <c r="C37" s="117" t="s">
        <v>447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110" t="s">
        <v>448</v>
      </c>
      <c r="C38" s="117" t="s">
        <v>449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110" t="s">
        <v>452</v>
      </c>
      <c r="C39" s="111" t="s">
        <v>453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110" t="s">
        <v>454</v>
      </c>
      <c r="C40" s="117" t="s">
        <v>19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110" t="s">
        <v>355</v>
      </c>
      <c r="C41" s="117" t="s">
        <v>455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112" t="s">
        <v>456</v>
      </c>
      <c r="C42" s="115" t="s">
        <v>457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112" t="s">
        <v>458</v>
      </c>
      <c r="C43" s="115" t="s">
        <v>706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110" t="s">
        <v>68</v>
      </c>
      <c r="C44" s="117" t="s">
        <v>459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69"/>
      <c r="B45" s="70"/>
      <c r="C45" s="70"/>
      <c r="D45" s="71"/>
      <c r="E45" s="71"/>
      <c r="F45" s="71"/>
      <c r="G45" s="71"/>
      <c r="H45" s="71"/>
      <c r="I45" s="72"/>
      <c r="J45" s="67" t="s">
        <v>41</v>
      </c>
      <c r="K45" s="67"/>
      <c r="L45" s="19">
        <f>COUNTIF(L8:L44,"ผ่าน")</f>
        <v>0</v>
      </c>
    </row>
    <row r="46" spans="1:12" ht="20.25" x14ac:dyDescent="0.3">
      <c r="A46" s="73"/>
      <c r="B46" s="74"/>
      <c r="C46" s="74"/>
      <c r="D46" s="74"/>
      <c r="E46" s="74"/>
      <c r="F46" s="74"/>
      <c r="G46" s="74"/>
      <c r="H46" s="74"/>
      <c r="I46" s="75"/>
      <c r="J46" s="68" t="s">
        <v>42</v>
      </c>
      <c r="K46" s="68"/>
      <c r="L46" s="19">
        <f>COUNTIF(L8:L44,"ไม่ผ่าน")</f>
        <v>37</v>
      </c>
    </row>
    <row r="47" spans="1:12" ht="20.25" x14ac:dyDescent="0.2">
      <c r="A47" s="13"/>
      <c r="B47" s="20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21" t="s">
        <v>95</v>
      </c>
      <c r="H49" s="21"/>
      <c r="I49" s="21"/>
      <c r="J49" s="21"/>
      <c r="K49" s="21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3" t="s">
        <v>94</v>
      </c>
      <c r="H50" s="13"/>
      <c r="I50" s="13"/>
      <c r="J50" s="13"/>
      <c r="K50" s="13"/>
      <c r="L50" s="13"/>
    </row>
    <row r="51" spans="1:12" ht="20.25" x14ac:dyDescent="0.3">
      <c r="A51" s="22"/>
      <c r="B51" s="13"/>
      <c r="C51" s="13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0.25" x14ac:dyDescent="0.3">
      <c r="A52" s="22"/>
      <c r="B52" s="13"/>
      <c r="C52" s="13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0.25" x14ac:dyDescent="0.3">
      <c r="A53" s="22"/>
      <c r="B53" s="59" t="s">
        <v>35</v>
      </c>
      <c r="C53" s="55" t="s">
        <v>36</v>
      </c>
      <c r="D53" s="57"/>
      <c r="E53" s="51" t="s">
        <v>37</v>
      </c>
      <c r="F53" s="52"/>
      <c r="G53" s="51" t="s">
        <v>38</v>
      </c>
      <c r="H53" s="52"/>
      <c r="I53" s="22"/>
      <c r="J53" s="22"/>
      <c r="K53" s="22"/>
      <c r="L53" s="22"/>
    </row>
    <row r="54" spans="1:12" ht="20.25" x14ac:dyDescent="0.3">
      <c r="A54" s="22"/>
      <c r="B54" s="60"/>
      <c r="C54" s="49" t="s">
        <v>43</v>
      </c>
      <c r="D54" s="50"/>
      <c r="E54" s="45" t="s">
        <v>39</v>
      </c>
      <c r="F54" s="46"/>
      <c r="G54" s="45">
        <f>COUNTIF(K8:K44,"/")</f>
        <v>0</v>
      </c>
      <c r="H54" s="46"/>
      <c r="I54" s="22"/>
      <c r="J54" s="22"/>
      <c r="K54" s="22"/>
      <c r="L54" s="22"/>
    </row>
    <row r="55" spans="1:12" ht="20.25" x14ac:dyDescent="0.3">
      <c r="A55" s="22"/>
      <c r="B55" s="60"/>
      <c r="C55" s="49" t="s">
        <v>46</v>
      </c>
      <c r="D55" s="50"/>
      <c r="E55" s="45" t="s">
        <v>47</v>
      </c>
      <c r="F55" s="46"/>
      <c r="G55" s="45">
        <f>COUNTIF(J8:J44,"/")</f>
        <v>0</v>
      </c>
      <c r="H55" s="46"/>
      <c r="I55" s="22"/>
      <c r="J55" s="22"/>
      <c r="K55" s="22"/>
      <c r="L55" s="22"/>
    </row>
    <row r="56" spans="1:12" ht="20.25" x14ac:dyDescent="0.3">
      <c r="A56" s="22"/>
      <c r="B56" s="60"/>
      <c r="C56" s="76" t="s">
        <v>51</v>
      </c>
      <c r="D56" s="77"/>
      <c r="E56" s="45" t="s">
        <v>40</v>
      </c>
      <c r="F56" s="46"/>
      <c r="G56" s="45">
        <f>COUNTIF(I8:I44,"/")</f>
        <v>0</v>
      </c>
      <c r="H56" s="46"/>
      <c r="I56" s="22"/>
      <c r="J56" s="22"/>
      <c r="K56" s="22"/>
      <c r="L56" s="22"/>
    </row>
    <row r="57" spans="1:12" ht="20.25" x14ac:dyDescent="0.3">
      <c r="A57" s="22"/>
      <c r="B57" s="60"/>
      <c r="C57" s="49" t="s">
        <v>45</v>
      </c>
      <c r="D57" s="50"/>
      <c r="E57" s="45" t="s">
        <v>41</v>
      </c>
      <c r="F57" s="46"/>
      <c r="G57" s="45">
        <f>COUNTIF(H8:H44,"/")</f>
        <v>0</v>
      </c>
      <c r="H57" s="46"/>
      <c r="I57" s="22"/>
      <c r="J57" s="22"/>
      <c r="K57" s="22"/>
      <c r="L57" s="22"/>
    </row>
    <row r="58" spans="1:12" ht="20.25" x14ac:dyDescent="0.3">
      <c r="A58" s="22"/>
      <c r="B58" s="61"/>
      <c r="C58" s="49" t="s">
        <v>44</v>
      </c>
      <c r="D58" s="50"/>
      <c r="E58" s="45" t="s">
        <v>42</v>
      </c>
      <c r="F58" s="46"/>
      <c r="G58" s="45">
        <f>COUNTIF(G8:G44,"/")</f>
        <v>37</v>
      </c>
      <c r="H58" s="46"/>
      <c r="I58" s="22"/>
      <c r="J58" s="22"/>
      <c r="K58" s="22"/>
      <c r="L58" s="22"/>
    </row>
    <row r="59" spans="1:12" ht="20.25" x14ac:dyDescent="0.3">
      <c r="A59" s="22"/>
      <c r="B59" s="13"/>
      <c r="C59" s="13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20.25" x14ac:dyDescent="0.3">
      <c r="A60" s="22"/>
      <c r="B60" s="13"/>
      <c r="C60" s="19" t="s">
        <v>41</v>
      </c>
      <c r="D60" s="41">
        <f>G56+G55+G54</f>
        <v>0</v>
      </c>
      <c r="E60" s="22"/>
      <c r="F60" s="22"/>
      <c r="G60" s="22"/>
      <c r="H60" s="22"/>
      <c r="I60" s="22"/>
      <c r="J60" s="22"/>
      <c r="K60" s="22"/>
      <c r="L60" s="22"/>
    </row>
    <row r="61" spans="1:12" ht="20.25" x14ac:dyDescent="0.3">
      <c r="A61" s="22"/>
      <c r="B61" s="13"/>
      <c r="C61" s="19" t="s">
        <v>42</v>
      </c>
      <c r="D61" s="41">
        <f>G58+G57</f>
        <v>37</v>
      </c>
      <c r="E61" s="22"/>
      <c r="F61" s="22"/>
      <c r="G61" s="22"/>
      <c r="H61" s="22"/>
      <c r="I61" s="22"/>
      <c r="J61" s="22"/>
      <c r="K61" s="22"/>
      <c r="L61" s="22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1" x14ac:dyDescent="0.35">
      <c r="A63" s="22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2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</row>
    <row r="66" spans="1:12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</sheetData>
  <mergeCells count="37">
    <mergeCell ref="A45:I46"/>
    <mergeCell ref="J45:K45"/>
    <mergeCell ref="J46:K4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3:B58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8:D58"/>
    <mergeCell ref="E58:F58"/>
    <mergeCell ref="G58:H58"/>
    <mergeCell ref="C56:D56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A46" sqref="A46:XFD47"/>
    </sheetView>
  </sheetViews>
  <sheetFormatPr defaultRowHeight="12.75" x14ac:dyDescent="0.2"/>
  <cols>
    <col min="1" max="1" width="6.42578125" customWidth="1"/>
    <col min="2" max="2" width="15.7109375" customWidth="1"/>
    <col min="3" max="3" width="13.855468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20" t="s">
        <v>461</v>
      </c>
      <c r="C8" s="121" t="s">
        <v>462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20" t="s">
        <v>463</v>
      </c>
      <c r="C9" s="121" t="s">
        <v>464</v>
      </c>
      <c r="D9" s="42"/>
      <c r="E9" s="18"/>
      <c r="F9" s="32">
        <f t="shared" ref="F9:F45" si="0">E9+D9</f>
        <v>0</v>
      </c>
      <c r="G9" s="19" t="str">
        <f t="shared" ref="G9:G45" si="1">IF(F9&lt;13,"/","")</f>
        <v>/</v>
      </c>
      <c r="H9" s="19" t="str">
        <f t="shared" ref="H9:H45" si="2">IF(AND(F9&gt;=13,F9&lt;=14),"/","")</f>
        <v/>
      </c>
      <c r="I9" s="17" t="str">
        <f t="shared" ref="I9:I45" si="3">IF(AND(F9&gt;14,F9&lt;=17),"/","")</f>
        <v/>
      </c>
      <c r="J9" s="17" t="str">
        <f t="shared" ref="J9:J45" si="4">IF(AND(F9&gt;17,F9&lt;=19),"/","")</f>
        <v/>
      </c>
      <c r="K9" s="17" t="str">
        <f t="shared" ref="K9:K45" si="5">IF(AND(F9&gt;19,F9&lt;=25),"/","")</f>
        <v/>
      </c>
      <c r="L9" s="17" t="str">
        <f t="shared" ref="L9:L45" si="6">IF(F9&gt;=15,"ผ่าน","ไม่ผ่าน")</f>
        <v>ไม่ผ่าน</v>
      </c>
    </row>
    <row r="10" spans="1:12" ht="20.25" x14ac:dyDescent="0.2">
      <c r="A10" s="33">
        <v>3</v>
      </c>
      <c r="B10" s="120" t="s">
        <v>465</v>
      </c>
      <c r="C10" s="121" t="s">
        <v>466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24" t="s">
        <v>467</v>
      </c>
      <c r="C11" s="125" t="s">
        <v>283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20" t="s">
        <v>468</v>
      </c>
      <c r="C12" s="121" t="s">
        <v>469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20" t="s">
        <v>33</v>
      </c>
      <c r="C13" s="121" t="s">
        <v>470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18" t="s">
        <v>52</v>
      </c>
      <c r="C14" s="119" t="s">
        <v>471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22" t="s">
        <v>472</v>
      </c>
      <c r="C15" s="123" t="s">
        <v>473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20" t="s">
        <v>474</v>
      </c>
      <c r="C16" s="121" t="s">
        <v>475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20" t="s">
        <v>476</v>
      </c>
      <c r="C17" s="121" t="s">
        <v>477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22" t="s">
        <v>478</v>
      </c>
      <c r="C18" s="123" t="s">
        <v>479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33">
        <v>12</v>
      </c>
      <c r="B19" s="122" t="s">
        <v>480</v>
      </c>
      <c r="C19" s="123" t="s">
        <v>481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33">
        <v>13</v>
      </c>
      <c r="B20" s="122" t="s">
        <v>482</v>
      </c>
      <c r="C20" s="123" t="s">
        <v>483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33">
        <v>14</v>
      </c>
      <c r="B21" s="120" t="s">
        <v>484</v>
      </c>
      <c r="C21" s="121" t="s">
        <v>485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33">
        <v>15</v>
      </c>
      <c r="B22" s="122" t="s">
        <v>486</v>
      </c>
      <c r="C22" s="123" t="s">
        <v>487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33">
        <v>16</v>
      </c>
      <c r="B23" s="120" t="s">
        <v>488</v>
      </c>
      <c r="C23" s="121" t="s">
        <v>489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33">
        <v>17</v>
      </c>
      <c r="B24" s="120" t="s">
        <v>31</v>
      </c>
      <c r="C24" s="121" t="s">
        <v>490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33">
        <v>18</v>
      </c>
      <c r="B25" s="122" t="s">
        <v>491</v>
      </c>
      <c r="C25" s="123" t="s">
        <v>492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33">
        <v>19</v>
      </c>
      <c r="B26" s="122" t="s">
        <v>493</v>
      </c>
      <c r="C26" s="123" t="s">
        <v>83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33">
        <v>20</v>
      </c>
      <c r="B27" s="120" t="s">
        <v>494</v>
      </c>
      <c r="C27" s="121" t="s">
        <v>495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33">
        <v>21</v>
      </c>
      <c r="B28" s="122" t="s">
        <v>496</v>
      </c>
      <c r="C28" s="123" t="s">
        <v>56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33">
        <v>22</v>
      </c>
      <c r="B29" s="120" t="s">
        <v>197</v>
      </c>
      <c r="C29" s="121" t="s">
        <v>497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33">
        <v>23</v>
      </c>
      <c r="B30" s="120" t="s">
        <v>498</v>
      </c>
      <c r="C30" s="121" t="s">
        <v>499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33">
        <v>24</v>
      </c>
      <c r="B31" s="122" t="s">
        <v>158</v>
      </c>
      <c r="C31" s="123" t="s">
        <v>500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33">
        <v>25</v>
      </c>
      <c r="B32" s="120" t="s">
        <v>29</v>
      </c>
      <c r="C32" s="121" t="s">
        <v>501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33">
        <v>26</v>
      </c>
      <c r="B33" s="122" t="s">
        <v>24</v>
      </c>
      <c r="C33" s="123" t="s">
        <v>502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33">
        <v>27</v>
      </c>
      <c r="B34" s="122" t="s">
        <v>503</v>
      </c>
      <c r="C34" s="123" t="s">
        <v>504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33">
        <v>28</v>
      </c>
      <c r="B35" s="122" t="s">
        <v>164</v>
      </c>
      <c r="C35" s="123" t="s">
        <v>505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33">
        <v>29</v>
      </c>
      <c r="B36" s="120" t="s">
        <v>506</v>
      </c>
      <c r="C36" s="121" t="s">
        <v>507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33">
        <v>30</v>
      </c>
      <c r="B37" s="120" t="s">
        <v>508</v>
      </c>
      <c r="C37" s="121" t="s">
        <v>509</v>
      </c>
      <c r="D37" s="42"/>
      <c r="E37" s="18"/>
      <c r="F37" s="32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</row>
    <row r="38" spans="1:12" ht="20.25" x14ac:dyDescent="0.2">
      <c r="A38" s="33">
        <v>31</v>
      </c>
      <c r="B38" s="122" t="s">
        <v>57</v>
      </c>
      <c r="C38" s="123" t="s">
        <v>510</v>
      </c>
      <c r="D38" s="42"/>
      <c r="E38" s="18"/>
      <c r="F38" s="32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</row>
    <row r="39" spans="1:12" ht="20.25" x14ac:dyDescent="0.2">
      <c r="A39" s="33">
        <v>32</v>
      </c>
      <c r="B39" s="122" t="s">
        <v>59</v>
      </c>
      <c r="C39" s="123" t="s">
        <v>512</v>
      </c>
      <c r="D39" s="42"/>
      <c r="E39" s="18"/>
      <c r="F39" s="32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</row>
    <row r="40" spans="1:12" ht="20.25" x14ac:dyDescent="0.2">
      <c r="A40" s="33">
        <v>33</v>
      </c>
      <c r="B40" s="122" t="s">
        <v>513</v>
      </c>
      <c r="C40" s="123" t="s">
        <v>514</v>
      </c>
      <c r="D40" s="42"/>
      <c r="E40" s="18"/>
      <c r="F40" s="32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</row>
    <row r="41" spans="1:12" ht="20.25" x14ac:dyDescent="0.2">
      <c r="A41" s="33">
        <v>34</v>
      </c>
      <c r="B41" s="122" t="s">
        <v>515</v>
      </c>
      <c r="C41" s="123" t="s">
        <v>516</v>
      </c>
      <c r="D41" s="42"/>
      <c r="E41" s="18"/>
      <c r="F41" s="32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</row>
    <row r="42" spans="1:12" ht="20.25" x14ac:dyDescent="0.2">
      <c r="A42" s="33">
        <v>35</v>
      </c>
      <c r="B42" s="122" t="s">
        <v>517</v>
      </c>
      <c r="C42" s="123" t="s">
        <v>518</v>
      </c>
      <c r="D42" s="42"/>
      <c r="E42" s="18"/>
      <c r="F42" s="32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</row>
    <row r="43" spans="1:12" ht="20.25" x14ac:dyDescent="0.2">
      <c r="A43" s="33">
        <v>36</v>
      </c>
      <c r="B43" s="122" t="s">
        <v>53</v>
      </c>
      <c r="C43" s="123" t="s">
        <v>519</v>
      </c>
      <c r="D43" s="42"/>
      <c r="E43" s="18"/>
      <c r="F43" s="32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</row>
    <row r="44" spans="1:12" ht="20.25" x14ac:dyDescent="0.2">
      <c r="A44" s="33">
        <v>37</v>
      </c>
      <c r="B44" s="120" t="s">
        <v>520</v>
      </c>
      <c r="C44" s="121" t="s">
        <v>521</v>
      </c>
      <c r="D44" s="42"/>
      <c r="E44" s="18"/>
      <c r="F44" s="32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</row>
    <row r="45" spans="1:12" ht="20.25" x14ac:dyDescent="0.2">
      <c r="A45" s="33">
        <v>38</v>
      </c>
      <c r="B45" s="120" t="s">
        <v>522</v>
      </c>
      <c r="C45" s="121" t="s">
        <v>523</v>
      </c>
      <c r="D45" s="42"/>
      <c r="E45" s="18"/>
      <c r="F45" s="32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</row>
    <row r="46" spans="1:12" ht="20.25" x14ac:dyDescent="0.2">
      <c r="A46" s="69"/>
      <c r="B46" s="70"/>
      <c r="C46" s="70"/>
      <c r="D46" s="71"/>
      <c r="E46" s="71"/>
      <c r="F46" s="71"/>
      <c r="G46" s="71"/>
      <c r="H46" s="71"/>
      <c r="I46" s="72"/>
      <c r="J46" s="67" t="s">
        <v>41</v>
      </c>
      <c r="K46" s="67"/>
      <c r="L46" s="19">
        <f>COUNTIF(L8:L45,"ผ่าน")</f>
        <v>0</v>
      </c>
    </row>
    <row r="47" spans="1:12" ht="20.25" x14ac:dyDescent="0.3">
      <c r="A47" s="73"/>
      <c r="B47" s="74"/>
      <c r="C47" s="74"/>
      <c r="D47" s="74"/>
      <c r="E47" s="74"/>
      <c r="F47" s="74"/>
      <c r="G47" s="74"/>
      <c r="H47" s="74"/>
      <c r="I47" s="75"/>
      <c r="J47" s="68" t="s">
        <v>42</v>
      </c>
      <c r="K47" s="68"/>
      <c r="L47" s="19">
        <f>COUNTIF(L8:L45,"ไม่ผ่าน")</f>
        <v>38</v>
      </c>
    </row>
    <row r="48" spans="1:12" ht="20.25" x14ac:dyDescent="0.2">
      <c r="A48" s="13"/>
      <c r="B48" s="20" t="s">
        <v>13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 t="s">
        <v>14</v>
      </c>
      <c r="G49" s="13"/>
      <c r="H49" s="13"/>
      <c r="I49" s="13"/>
      <c r="J49" s="13"/>
      <c r="K49" s="13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21" t="s">
        <v>95</v>
      </c>
      <c r="H50" s="21"/>
      <c r="I50" s="21"/>
      <c r="J50" s="21"/>
      <c r="K50" s="21"/>
      <c r="L50" s="13"/>
    </row>
    <row r="51" spans="1:12" ht="20.25" x14ac:dyDescent="0.2">
      <c r="A51" s="13"/>
      <c r="B51" s="13"/>
      <c r="C51" s="13"/>
      <c r="D51" s="13"/>
      <c r="E51" s="13"/>
      <c r="F51" s="13"/>
      <c r="G51" s="13" t="s">
        <v>94</v>
      </c>
      <c r="H51" s="13"/>
      <c r="I51" s="13"/>
      <c r="J51" s="13"/>
      <c r="K51" s="13"/>
      <c r="L51" s="13"/>
    </row>
    <row r="52" spans="1:12" ht="20.25" x14ac:dyDescent="0.3">
      <c r="A52" s="22"/>
      <c r="B52" s="13"/>
      <c r="C52" s="13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20.25" x14ac:dyDescent="0.3">
      <c r="A53" s="22"/>
      <c r="B53" s="13"/>
      <c r="C53" s="13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25" x14ac:dyDescent="0.3">
      <c r="A54" s="22"/>
      <c r="B54" s="59" t="s">
        <v>35</v>
      </c>
      <c r="C54" s="55" t="s">
        <v>36</v>
      </c>
      <c r="D54" s="57"/>
      <c r="E54" s="51" t="s">
        <v>37</v>
      </c>
      <c r="F54" s="52"/>
      <c r="G54" s="51" t="s">
        <v>38</v>
      </c>
      <c r="H54" s="52"/>
      <c r="I54" s="22"/>
      <c r="J54" s="22"/>
      <c r="K54" s="22"/>
      <c r="L54" s="22"/>
    </row>
    <row r="55" spans="1:12" ht="20.25" x14ac:dyDescent="0.3">
      <c r="A55" s="22"/>
      <c r="B55" s="60"/>
      <c r="C55" s="49" t="s">
        <v>43</v>
      </c>
      <c r="D55" s="50"/>
      <c r="E55" s="45" t="s">
        <v>39</v>
      </c>
      <c r="F55" s="46"/>
      <c r="G55" s="45">
        <f>COUNTIF(K8:K45,"/")</f>
        <v>0</v>
      </c>
      <c r="H55" s="46"/>
      <c r="I55" s="22"/>
      <c r="J55" s="22"/>
      <c r="K55" s="22"/>
      <c r="L55" s="22"/>
    </row>
    <row r="56" spans="1:12" ht="20.25" x14ac:dyDescent="0.3">
      <c r="A56" s="22"/>
      <c r="B56" s="60"/>
      <c r="C56" s="49" t="s">
        <v>46</v>
      </c>
      <c r="D56" s="50"/>
      <c r="E56" s="45" t="s">
        <v>47</v>
      </c>
      <c r="F56" s="46"/>
      <c r="G56" s="45">
        <f>COUNTIF(J8:J45,"/")</f>
        <v>0</v>
      </c>
      <c r="H56" s="46"/>
      <c r="I56" s="22"/>
      <c r="J56" s="22"/>
      <c r="K56" s="22"/>
      <c r="L56" s="22"/>
    </row>
    <row r="57" spans="1:12" ht="20.25" x14ac:dyDescent="0.3">
      <c r="A57" s="22"/>
      <c r="B57" s="60"/>
      <c r="C57" s="76" t="s">
        <v>51</v>
      </c>
      <c r="D57" s="77"/>
      <c r="E57" s="45" t="s">
        <v>40</v>
      </c>
      <c r="F57" s="46"/>
      <c r="G57" s="45">
        <f>COUNTIF(I8:I45,"/")</f>
        <v>0</v>
      </c>
      <c r="H57" s="46"/>
      <c r="I57" s="22"/>
      <c r="J57" s="22"/>
      <c r="K57" s="22"/>
      <c r="L57" s="22"/>
    </row>
    <row r="58" spans="1:12" ht="20.25" x14ac:dyDescent="0.3">
      <c r="A58" s="22"/>
      <c r="B58" s="60"/>
      <c r="C58" s="49" t="s">
        <v>45</v>
      </c>
      <c r="D58" s="50"/>
      <c r="E58" s="45" t="s">
        <v>41</v>
      </c>
      <c r="F58" s="46"/>
      <c r="G58" s="45">
        <f>COUNTIF(H8:H45,"/")</f>
        <v>0</v>
      </c>
      <c r="H58" s="46"/>
      <c r="I58" s="22"/>
      <c r="J58" s="22"/>
      <c r="K58" s="22"/>
      <c r="L58" s="22"/>
    </row>
    <row r="59" spans="1:12" ht="20.25" x14ac:dyDescent="0.3">
      <c r="A59" s="22"/>
      <c r="B59" s="61"/>
      <c r="C59" s="49" t="s">
        <v>44</v>
      </c>
      <c r="D59" s="50"/>
      <c r="E59" s="45" t="s">
        <v>42</v>
      </c>
      <c r="F59" s="46"/>
      <c r="G59" s="45">
        <f>COUNTIF(G8:G45,"/")</f>
        <v>38</v>
      </c>
      <c r="H59" s="46"/>
      <c r="I59" s="22"/>
      <c r="J59" s="22"/>
      <c r="K59" s="22"/>
      <c r="L59" s="22"/>
    </row>
    <row r="60" spans="1:12" ht="20.25" x14ac:dyDescent="0.3">
      <c r="A60" s="22"/>
      <c r="B60" s="13"/>
      <c r="C60" s="13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20.25" x14ac:dyDescent="0.3">
      <c r="A61" s="22"/>
      <c r="B61" s="13"/>
      <c r="C61" s="19" t="s">
        <v>41</v>
      </c>
      <c r="D61" s="41">
        <f>G57+G56+G55</f>
        <v>0</v>
      </c>
      <c r="E61" s="22"/>
      <c r="F61" s="22"/>
      <c r="G61" s="22"/>
      <c r="H61" s="22"/>
      <c r="I61" s="22"/>
      <c r="J61" s="22"/>
      <c r="K61" s="22"/>
      <c r="L61" s="22"/>
    </row>
    <row r="62" spans="1:12" ht="20.25" x14ac:dyDescent="0.3">
      <c r="A62" s="22"/>
      <c r="B62" s="13"/>
      <c r="C62" s="19" t="s">
        <v>42</v>
      </c>
      <c r="D62" s="41">
        <f>G59+G58</f>
        <v>38</v>
      </c>
      <c r="E62" s="22"/>
      <c r="F62" s="22"/>
      <c r="G62" s="22"/>
      <c r="H62" s="22"/>
      <c r="I62" s="22"/>
      <c r="J62" s="22"/>
      <c r="K62" s="22"/>
      <c r="L62" s="22"/>
    </row>
    <row r="63" spans="1:12" ht="21" x14ac:dyDescent="0.35">
      <c r="A63" s="22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2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</row>
    <row r="66" spans="1:12" ht="21" x14ac:dyDescent="0.35">
      <c r="A66" s="22"/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21" x14ac:dyDescent="0.35">
      <c r="A67" s="22"/>
      <c r="B67" s="23"/>
      <c r="C67" s="23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21" x14ac:dyDescent="0.35">
      <c r="A68" s="22"/>
      <c r="B68" s="23"/>
      <c r="C68" s="23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21" x14ac:dyDescent="0.35">
      <c r="A69" s="22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21" x14ac:dyDescent="0.35">
      <c r="A70" s="22"/>
      <c r="B70" s="23"/>
      <c r="C70" s="23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21" x14ac:dyDescent="0.35">
      <c r="A71" s="22"/>
      <c r="B71" s="23"/>
      <c r="C71" s="23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21" x14ac:dyDescent="0.35">
      <c r="A72" s="22"/>
      <c r="B72" s="23"/>
      <c r="C72" s="23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21" x14ac:dyDescent="0.35">
      <c r="A73" s="22"/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21" x14ac:dyDescent="0.35">
      <c r="A74" s="22"/>
      <c r="B74" s="23"/>
      <c r="C74" s="23"/>
      <c r="D74" s="24"/>
      <c r="E74" s="24"/>
      <c r="F74" s="24"/>
      <c r="G74" s="24"/>
      <c r="H74" s="24"/>
      <c r="I74" s="24"/>
      <c r="J74" s="24"/>
      <c r="K74" s="24"/>
      <c r="L74" s="24"/>
    </row>
  </sheetData>
  <mergeCells count="37">
    <mergeCell ref="A46:I47"/>
    <mergeCell ref="J46:K46"/>
    <mergeCell ref="J47:K4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4:B59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C59:D59"/>
    <mergeCell ref="E59:F59"/>
    <mergeCell ref="G59:H59"/>
    <mergeCell ref="C57:D57"/>
    <mergeCell ref="E57:F57"/>
    <mergeCell ref="G57:H57"/>
    <mergeCell ref="C58:D58"/>
    <mergeCell ref="E58:F58"/>
    <mergeCell ref="G58:H5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4" workbookViewId="0">
      <selection activeCell="B8" sqref="B8:C18"/>
    </sheetView>
  </sheetViews>
  <sheetFormatPr defaultRowHeight="12.75" x14ac:dyDescent="0.2"/>
  <cols>
    <col min="1" max="1" width="7" customWidth="1"/>
    <col min="2" max="2" width="15.85546875" customWidth="1"/>
    <col min="3" max="3" width="13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708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33">
        <v>1</v>
      </c>
      <c r="B8" s="128" t="s">
        <v>524</v>
      </c>
      <c r="C8" s="129" t="s">
        <v>525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33">
        <v>2</v>
      </c>
      <c r="B9" s="128" t="s">
        <v>526</v>
      </c>
      <c r="C9" s="129" t="s">
        <v>527</v>
      </c>
      <c r="D9" s="42"/>
      <c r="E9" s="18"/>
      <c r="F9" s="32">
        <f t="shared" ref="F9:F18" si="0">E9+D9</f>
        <v>0</v>
      </c>
      <c r="G9" s="19" t="str">
        <f t="shared" ref="G9:G18" si="1">IF(F9&lt;13,"/","")</f>
        <v>/</v>
      </c>
      <c r="H9" s="19" t="str">
        <f t="shared" ref="H9:H18" si="2">IF(AND(F9&gt;=13,F9&lt;=14),"/","")</f>
        <v/>
      </c>
      <c r="I9" s="17" t="str">
        <f t="shared" ref="I9:I18" si="3">IF(AND(F9&gt;14,F9&lt;=17),"/","")</f>
        <v/>
      </c>
      <c r="J9" s="17" t="str">
        <f t="shared" ref="J9:J18" si="4">IF(AND(F9&gt;17,F9&lt;=19),"/","")</f>
        <v/>
      </c>
      <c r="K9" s="17" t="str">
        <f t="shared" ref="K9:K18" si="5">IF(AND(F9&gt;19,F9&lt;=25),"/","")</f>
        <v/>
      </c>
      <c r="L9" s="17" t="str">
        <f t="shared" ref="L9:L18" si="6">IF(F9&gt;=15,"ผ่าน","ไม่ผ่าน")</f>
        <v>ไม่ผ่าน</v>
      </c>
    </row>
    <row r="10" spans="1:12" ht="20.25" x14ac:dyDescent="0.2">
      <c r="A10" s="33">
        <v>3</v>
      </c>
      <c r="B10" s="126" t="s">
        <v>709</v>
      </c>
      <c r="C10" s="127" t="s">
        <v>710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33">
        <v>4</v>
      </c>
      <c r="B11" s="126" t="s">
        <v>528</v>
      </c>
      <c r="C11" s="127" t="s">
        <v>529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33">
        <v>5</v>
      </c>
      <c r="B12" s="128" t="s">
        <v>22</v>
      </c>
      <c r="C12" s="129" t="s">
        <v>530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33">
        <v>6</v>
      </c>
      <c r="B13" s="128" t="s">
        <v>531</v>
      </c>
      <c r="C13" s="129" t="s">
        <v>88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33">
        <v>7</v>
      </c>
      <c r="B14" s="126" t="s">
        <v>534</v>
      </c>
      <c r="C14" s="127" t="s">
        <v>535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33">
        <v>8</v>
      </c>
      <c r="B15" s="128" t="s">
        <v>536</v>
      </c>
      <c r="C15" s="129" t="s">
        <v>537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33">
        <v>9</v>
      </c>
      <c r="B16" s="130" t="s">
        <v>538</v>
      </c>
      <c r="C16" s="131" t="s">
        <v>539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33">
        <v>10</v>
      </c>
      <c r="B17" s="132" t="s">
        <v>532</v>
      </c>
      <c r="C17" s="133" t="s">
        <v>533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33">
        <v>11</v>
      </c>
      <c r="B18" s="130" t="s">
        <v>540</v>
      </c>
      <c r="C18" s="131" t="s">
        <v>23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69"/>
      <c r="B19" s="70"/>
      <c r="C19" s="70"/>
      <c r="D19" s="71"/>
      <c r="E19" s="71"/>
      <c r="F19" s="71"/>
      <c r="G19" s="71"/>
      <c r="H19" s="71"/>
      <c r="I19" s="72"/>
      <c r="J19" s="67" t="s">
        <v>41</v>
      </c>
      <c r="K19" s="67"/>
      <c r="L19" s="19">
        <f>COUNTIF(L8:L18,"ผ่าน")</f>
        <v>0</v>
      </c>
    </row>
    <row r="20" spans="1:12" ht="20.25" x14ac:dyDescent="0.3">
      <c r="A20" s="73"/>
      <c r="B20" s="74"/>
      <c r="C20" s="74"/>
      <c r="D20" s="74"/>
      <c r="E20" s="74"/>
      <c r="F20" s="74"/>
      <c r="G20" s="74"/>
      <c r="H20" s="74"/>
      <c r="I20" s="75"/>
      <c r="J20" s="68" t="s">
        <v>42</v>
      </c>
      <c r="K20" s="68"/>
      <c r="L20" s="19">
        <f>COUNTIF(L8:L18,"ไม่ผ่าน")</f>
        <v>11</v>
      </c>
    </row>
    <row r="21" spans="1:12" ht="20.25" x14ac:dyDescent="0.2">
      <c r="A21" s="13"/>
      <c r="B21" s="20" t="s">
        <v>13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20.25" x14ac:dyDescent="0.2">
      <c r="A22" s="13"/>
      <c r="B22" s="13"/>
      <c r="C22" s="13"/>
      <c r="D22" s="13"/>
      <c r="E22" s="13"/>
      <c r="F22" s="13" t="s">
        <v>14</v>
      </c>
      <c r="G22" s="13"/>
      <c r="H22" s="13"/>
      <c r="I22" s="13"/>
      <c r="J22" s="13"/>
      <c r="K22" s="13"/>
      <c r="L22" s="13"/>
    </row>
    <row r="23" spans="1:12" ht="20.25" x14ac:dyDescent="0.2">
      <c r="A23" s="13"/>
      <c r="B23" s="13"/>
      <c r="C23" s="13"/>
      <c r="D23" s="13"/>
      <c r="E23" s="13"/>
      <c r="F23" s="13"/>
      <c r="G23" s="21" t="s">
        <v>95</v>
      </c>
      <c r="H23" s="21"/>
      <c r="I23" s="21"/>
      <c r="J23" s="21"/>
      <c r="K23" s="21"/>
      <c r="L23" s="13"/>
    </row>
    <row r="24" spans="1:12" ht="20.25" x14ac:dyDescent="0.2">
      <c r="A24" s="13"/>
      <c r="B24" s="13"/>
      <c r="C24" s="13"/>
      <c r="D24" s="13"/>
      <c r="E24" s="13"/>
      <c r="F24" s="13"/>
      <c r="G24" s="13" t="s">
        <v>94</v>
      </c>
      <c r="H24" s="13"/>
      <c r="I24" s="13"/>
      <c r="J24" s="13"/>
      <c r="K24" s="13"/>
      <c r="L24" s="13"/>
    </row>
    <row r="25" spans="1:12" ht="20.25" x14ac:dyDescent="0.3">
      <c r="A25" s="22"/>
      <c r="B25" s="13"/>
      <c r="C25" s="13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0.25" x14ac:dyDescent="0.3">
      <c r="A26" s="22"/>
      <c r="B26" s="13"/>
      <c r="C26" s="13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0.25" x14ac:dyDescent="0.3">
      <c r="A27" s="22"/>
      <c r="B27" s="59" t="s">
        <v>35</v>
      </c>
      <c r="C27" s="55" t="s">
        <v>36</v>
      </c>
      <c r="D27" s="57"/>
      <c r="E27" s="51" t="s">
        <v>37</v>
      </c>
      <c r="F27" s="52"/>
      <c r="G27" s="51" t="s">
        <v>38</v>
      </c>
      <c r="H27" s="52"/>
      <c r="I27" s="22"/>
      <c r="J27" s="22"/>
      <c r="K27" s="22"/>
      <c r="L27" s="22"/>
    </row>
    <row r="28" spans="1:12" ht="20.25" x14ac:dyDescent="0.3">
      <c r="A28" s="22"/>
      <c r="B28" s="60"/>
      <c r="C28" s="49" t="s">
        <v>43</v>
      </c>
      <c r="D28" s="50"/>
      <c r="E28" s="45" t="s">
        <v>39</v>
      </c>
      <c r="F28" s="46"/>
      <c r="G28" s="45">
        <f>COUNTIF(K8:K18,"/")</f>
        <v>0</v>
      </c>
      <c r="H28" s="46"/>
      <c r="I28" s="22"/>
      <c r="J28" s="22"/>
      <c r="K28" s="22"/>
      <c r="L28" s="22"/>
    </row>
    <row r="29" spans="1:12" ht="20.25" x14ac:dyDescent="0.3">
      <c r="A29" s="22"/>
      <c r="B29" s="60"/>
      <c r="C29" s="49" t="s">
        <v>46</v>
      </c>
      <c r="D29" s="50"/>
      <c r="E29" s="45" t="s">
        <v>47</v>
      </c>
      <c r="F29" s="46"/>
      <c r="G29" s="45">
        <f>COUNTIF(J8:J18,"/")</f>
        <v>0</v>
      </c>
      <c r="H29" s="46"/>
      <c r="I29" s="22"/>
      <c r="J29" s="22"/>
      <c r="K29" s="22"/>
      <c r="L29" s="22"/>
    </row>
    <row r="30" spans="1:12" ht="20.25" x14ac:dyDescent="0.3">
      <c r="A30" s="22"/>
      <c r="B30" s="60"/>
      <c r="C30" s="76" t="s">
        <v>51</v>
      </c>
      <c r="D30" s="77"/>
      <c r="E30" s="45" t="s">
        <v>40</v>
      </c>
      <c r="F30" s="46"/>
      <c r="G30" s="45">
        <f>COUNTIF(I8:I18,"/")</f>
        <v>0</v>
      </c>
      <c r="H30" s="46"/>
      <c r="I30" s="22"/>
      <c r="J30" s="22"/>
      <c r="K30" s="22"/>
      <c r="L30" s="22"/>
    </row>
    <row r="31" spans="1:12" ht="20.25" x14ac:dyDescent="0.3">
      <c r="A31" s="22"/>
      <c r="B31" s="60"/>
      <c r="C31" s="49" t="s">
        <v>45</v>
      </c>
      <c r="D31" s="50"/>
      <c r="E31" s="45" t="s">
        <v>41</v>
      </c>
      <c r="F31" s="46"/>
      <c r="G31" s="45">
        <f>COUNTIF(H8:H18,"/")</f>
        <v>0</v>
      </c>
      <c r="H31" s="46"/>
      <c r="I31" s="22"/>
      <c r="J31" s="22"/>
      <c r="K31" s="22"/>
      <c r="L31" s="22"/>
    </row>
    <row r="32" spans="1:12" ht="20.25" x14ac:dyDescent="0.3">
      <c r="A32" s="22"/>
      <c r="B32" s="61"/>
      <c r="C32" s="49" t="s">
        <v>44</v>
      </c>
      <c r="D32" s="50"/>
      <c r="E32" s="45" t="s">
        <v>42</v>
      </c>
      <c r="F32" s="46"/>
      <c r="G32" s="45">
        <f>COUNTIF(G8:G18,"/")</f>
        <v>11</v>
      </c>
      <c r="H32" s="46"/>
      <c r="I32" s="22"/>
      <c r="J32" s="22"/>
      <c r="K32" s="22"/>
      <c r="L32" s="22"/>
    </row>
    <row r="33" spans="1:12" ht="20.25" x14ac:dyDescent="0.3">
      <c r="A33" s="22"/>
      <c r="B33" s="13"/>
      <c r="C33" s="13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0.25" x14ac:dyDescent="0.3">
      <c r="A34" s="22"/>
      <c r="B34" s="13"/>
      <c r="C34" s="19" t="s">
        <v>41</v>
      </c>
      <c r="D34" s="41">
        <f>G30+G29+G28</f>
        <v>0</v>
      </c>
      <c r="E34" s="22"/>
      <c r="F34" s="22"/>
      <c r="G34" s="22"/>
      <c r="H34" s="22"/>
      <c r="I34" s="22"/>
      <c r="J34" s="22"/>
      <c r="K34" s="22"/>
      <c r="L34" s="22"/>
    </row>
    <row r="35" spans="1:12" ht="20.25" x14ac:dyDescent="0.3">
      <c r="A35" s="22"/>
      <c r="B35" s="13"/>
      <c r="C35" s="19" t="s">
        <v>42</v>
      </c>
      <c r="D35" s="41">
        <f>G32+G31</f>
        <v>11</v>
      </c>
      <c r="E35" s="22"/>
      <c r="F35" s="22"/>
      <c r="G35" s="22"/>
      <c r="H35" s="22"/>
      <c r="I35" s="22"/>
      <c r="J35" s="22"/>
      <c r="K35" s="22"/>
      <c r="L35" s="22"/>
    </row>
    <row r="36" spans="1:12" ht="21" x14ac:dyDescent="0.35">
      <c r="A36" s="22"/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21" x14ac:dyDescent="0.35">
      <c r="A37" s="22"/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21" x14ac:dyDescent="0.35">
      <c r="A38" s="22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21" x14ac:dyDescent="0.35">
      <c r="A39" s="22"/>
      <c r="B39" s="23"/>
      <c r="C39" s="23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21" x14ac:dyDescent="0.35">
      <c r="A40" s="22"/>
      <c r="B40" s="23"/>
      <c r="C40" s="23"/>
      <c r="D40" s="24"/>
      <c r="E40" s="24"/>
      <c r="F40" s="24"/>
      <c r="G40" s="24"/>
      <c r="H40" s="24"/>
      <c r="I40" s="24"/>
      <c r="J40" s="24"/>
      <c r="K40" s="24"/>
      <c r="L40" s="24"/>
    </row>
    <row r="41" spans="1:12" ht="21" x14ac:dyDescent="0.35">
      <c r="A41" s="22"/>
      <c r="B41" s="23"/>
      <c r="C41" s="23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21" x14ac:dyDescent="0.35">
      <c r="A42" s="22"/>
      <c r="B42" s="23"/>
      <c r="C42" s="23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21" x14ac:dyDescent="0.35">
      <c r="A43" s="22"/>
      <c r="B43" s="23"/>
      <c r="C43" s="23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21" x14ac:dyDescent="0.35">
      <c r="A44" s="22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21" x14ac:dyDescent="0.35">
      <c r="A45" s="22"/>
      <c r="B45" s="23"/>
      <c r="C45" s="23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21" x14ac:dyDescent="0.35">
      <c r="A46" s="22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21" x14ac:dyDescent="0.35">
      <c r="A47" s="22"/>
      <c r="B47" s="23"/>
      <c r="C47" s="23"/>
      <c r="D47" s="24"/>
      <c r="E47" s="24"/>
      <c r="F47" s="24"/>
      <c r="G47" s="24"/>
      <c r="H47" s="24"/>
      <c r="I47" s="24"/>
      <c r="J47" s="24"/>
      <c r="K47" s="24"/>
      <c r="L47" s="24"/>
    </row>
  </sheetData>
  <mergeCells count="37">
    <mergeCell ref="A19:I20"/>
    <mergeCell ref="J19:K19"/>
    <mergeCell ref="J20:K20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27:B32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2:D32"/>
    <mergeCell ref="E32:F32"/>
    <mergeCell ref="G32:H32"/>
    <mergeCell ref="C30:D30"/>
    <mergeCell ref="E30:F30"/>
    <mergeCell ref="G30:H30"/>
    <mergeCell ref="C31:D31"/>
    <mergeCell ref="E31:F31"/>
    <mergeCell ref="G31:H3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34" workbookViewId="0">
      <selection activeCell="B8" sqref="B8:C36"/>
    </sheetView>
  </sheetViews>
  <sheetFormatPr defaultRowHeight="12.75" x14ac:dyDescent="0.2"/>
  <cols>
    <col min="1" max="1" width="6.28515625" customWidth="1"/>
    <col min="2" max="2" width="14.7109375" customWidth="1"/>
    <col min="3" max="3" width="15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711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28" t="s">
        <v>2</v>
      </c>
      <c r="B4" s="29"/>
      <c r="C4" s="14"/>
      <c r="D4" s="30"/>
      <c r="E4" s="14"/>
      <c r="F4" s="15"/>
      <c r="G4" s="15"/>
      <c r="H4" s="15"/>
      <c r="I4" s="30"/>
      <c r="J4" s="30"/>
      <c r="K4" s="31"/>
      <c r="L4" s="31"/>
    </row>
    <row r="5" spans="1:12" ht="20.25" x14ac:dyDescent="0.2">
      <c r="A5" s="59" t="s">
        <v>0</v>
      </c>
      <c r="B5" s="62" t="s">
        <v>3</v>
      </c>
      <c r="C5" s="64" t="s">
        <v>4</v>
      </c>
      <c r="D5" s="55" t="s">
        <v>5</v>
      </c>
      <c r="E5" s="57"/>
      <c r="F5" s="47" t="s">
        <v>48</v>
      </c>
      <c r="G5" s="55" t="s">
        <v>5</v>
      </c>
      <c r="H5" s="56"/>
      <c r="I5" s="56"/>
      <c r="J5" s="56"/>
      <c r="K5" s="57"/>
      <c r="L5" s="47" t="s">
        <v>6</v>
      </c>
    </row>
    <row r="6" spans="1:12" ht="20.25" x14ac:dyDescent="0.2">
      <c r="A6" s="60"/>
      <c r="B6" s="63"/>
      <c r="C6" s="65"/>
      <c r="D6" s="47" t="s">
        <v>49</v>
      </c>
      <c r="E6" s="47" t="s">
        <v>50</v>
      </c>
      <c r="F6" s="66"/>
      <c r="G6" s="47" t="s">
        <v>7</v>
      </c>
      <c r="H6" s="47" t="s">
        <v>8</v>
      </c>
      <c r="I6" s="55" t="s">
        <v>9</v>
      </c>
      <c r="J6" s="56"/>
      <c r="K6" s="57"/>
      <c r="L6" s="66"/>
    </row>
    <row r="7" spans="1:12" ht="79.5" x14ac:dyDescent="0.2">
      <c r="A7" s="61"/>
      <c r="B7" s="63"/>
      <c r="C7" s="65"/>
      <c r="D7" s="48"/>
      <c r="E7" s="48"/>
      <c r="F7" s="48"/>
      <c r="G7" s="48"/>
      <c r="H7" s="48"/>
      <c r="I7" s="16" t="s">
        <v>10</v>
      </c>
      <c r="J7" s="16" t="s">
        <v>11</v>
      </c>
      <c r="K7" s="16" t="s">
        <v>12</v>
      </c>
      <c r="L7" s="48"/>
    </row>
    <row r="8" spans="1:12" ht="20.25" x14ac:dyDescent="0.2">
      <c r="A8" s="44">
        <v>1</v>
      </c>
      <c r="B8" s="134" t="s">
        <v>98</v>
      </c>
      <c r="C8" s="135" t="s">
        <v>541</v>
      </c>
      <c r="D8" s="42"/>
      <c r="E8" s="18"/>
      <c r="F8" s="17">
        <f>E8+D8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</row>
    <row r="9" spans="1:12" ht="20.25" x14ac:dyDescent="0.2">
      <c r="A9" s="44">
        <v>2</v>
      </c>
      <c r="B9" s="134" t="s">
        <v>542</v>
      </c>
      <c r="C9" s="135" t="s">
        <v>543</v>
      </c>
      <c r="D9" s="42"/>
      <c r="E9" s="18"/>
      <c r="F9" s="32">
        <f t="shared" ref="F9:F36" si="0">E9+D9</f>
        <v>0</v>
      </c>
      <c r="G9" s="19" t="str">
        <f t="shared" ref="G9:G36" si="1">IF(F9&lt;13,"/","")</f>
        <v>/</v>
      </c>
      <c r="H9" s="19" t="str">
        <f t="shared" ref="H9:H36" si="2">IF(AND(F9&gt;=13,F9&lt;=14),"/","")</f>
        <v/>
      </c>
      <c r="I9" s="17" t="str">
        <f t="shared" ref="I9:I36" si="3">IF(AND(F9&gt;14,F9&lt;=17),"/","")</f>
        <v/>
      </c>
      <c r="J9" s="17" t="str">
        <f t="shared" ref="J9:J36" si="4">IF(AND(F9&gt;17,F9&lt;=19),"/","")</f>
        <v/>
      </c>
      <c r="K9" s="17" t="str">
        <f t="shared" ref="K9:K36" si="5">IF(AND(F9&gt;19,F9&lt;=25),"/","")</f>
        <v/>
      </c>
      <c r="L9" s="17" t="str">
        <f t="shared" ref="L9:L36" si="6">IF(F9&gt;=15,"ผ่าน","ไม่ผ่าน")</f>
        <v>ไม่ผ่าน</v>
      </c>
    </row>
    <row r="10" spans="1:12" ht="20.25" x14ac:dyDescent="0.2">
      <c r="A10" s="44">
        <v>3</v>
      </c>
      <c r="B10" s="136" t="s">
        <v>73</v>
      </c>
      <c r="C10" s="137" t="s">
        <v>544</v>
      </c>
      <c r="D10" s="42"/>
      <c r="E10" s="18"/>
      <c r="F10" s="32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</row>
    <row r="11" spans="1:12" ht="20.25" x14ac:dyDescent="0.2">
      <c r="A11" s="44">
        <v>4</v>
      </c>
      <c r="B11" s="134" t="s">
        <v>545</v>
      </c>
      <c r="C11" s="135" t="s">
        <v>546</v>
      </c>
      <c r="D11" s="42"/>
      <c r="E11" s="18"/>
      <c r="F11" s="32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</row>
    <row r="12" spans="1:12" ht="20.25" x14ac:dyDescent="0.2">
      <c r="A12" s="44">
        <v>5</v>
      </c>
      <c r="B12" s="136" t="s">
        <v>87</v>
      </c>
      <c r="C12" s="137" t="s">
        <v>549</v>
      </c>
      <c r="D12" s="42"/>
      <c r="E12" s="18"/>
      <c r="F12" s="32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</row>
    <row r="13" spans="1:12" ht="20.25" x14ac:dyDescent="0.2">
      <c r="A13" s="44">
        <v>6</v>
      </c>
      <c r="B13" s="136" t="s">
        <v>550</v>
      </c>
      <c r="C13" s="137" t="s">
        <v>551</v>
      </c>
      <c r="D13" s="42"/>
      <c r="E13" s="18"/>
      <c r="F13" s="32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</row>
    <row r="14" spans="1:12" ht="20.25" x14ac:dyDescent="0.2">
      <c r="A14" s="44">
        <v>7</v>
      </c>
      <c r="B14" s="136" t="s">
        <v>78</v>
      </c>
      <c r="C14" s="137" t="s">
        <v>552</v>
      </c>
      <c r="D14" s="42"/>
      <c r="E14" s="18"/>
      <c r="F14" s="32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</row>
    <row r="15" spans="1:12" ht="20.25" x14ac:dyDescent="0.2">
      <c r="A15" s="44">
        <v>8</v>
      </c>
      <c r="B15" s="134" t="s">
        <v>553</v>
      </c>
      <c r="C15" s="135" t="s">
        <v>554</v>
      </c>
      <c r="D15" s="42"/>
      <c r="E15" s="18"/>
      <c r="F15" s="32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</row>
    <row r="16" spans="1:12" ht="20.25" x14ac:dyDescent="0.2">
      <c r="A16" s="44">
        <v>9</v>
      </c>
      <c r="B16" s="136" t="s">
        <v>555</v>
      </c>
      <c r="C16" s="137" t="s">
        <v>556</v>
      </c>
      <c r="D16" s="42"/>
      <c r="E16" s="18"/>
      <c r="F16" s="32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</row>
    <row r="17" spans="1:12" ht="20.25" x14ac:dyDescent="0.2">
      <c r="A17" s="44">
        <v>10</v>
      </c>
      <c r="B17" s="134" t="s">
        <v>547</v>
      </c>
      <c r="C17" s="135" t="s">
        <v>548</v>
      </c>
      <c r="D17" s="42"/>
      <c r="E17" s="18"/>
      <c r="F17" s="32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</row>
    <row r="18" spans="1:12" ht="20.25" x14ac:dyDescent="0.2">
      <c r="A18" s="44">
        <v>11</v>
      </c>
      <c r="B18" s="136" t="s">
        <v>557</v>
      </c>
      <c r="C18" s="137" t="s">
        <v>558</v>
      </c>
      <c r="D18" s="42"/>
      <c r="E18" s="18"/>
      <c r="F18" s="32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</row>
    <row r="19" spans="1:12" ht="20.25" x14ac:dyDescent="0.2">
      <c r="A19" s="44">
        <v>12</v>
      </c>
      <c r="B19" s="134" t="s">
        <v>559</v>
      </c>
      <c r="C19" s="135" t="s">
        <v>560</v>
      </c>
      <c r="D19" s="42"/>
      <c r="E19" s="18"/>
      <c r="F19" s="32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</row>
    <row r="20" spans="1:12" ht="20.25" x14ac:dyDescent="0.2">
      <c r="A20" s="44">
        <v>13</v>
      </c>
      <c r="B20" s="134" t="s">
        <v>561</v>
      </c>
      <c r="C20" s="135" t="s">
        <v>562</v>
      </c>
      <c r="D20" s="42"/>
      <c r="E20" s="18"/>
      <c r="F20" s="32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</row>
    <row r="21" spans="1:12" ht="20.25" x14ac:dyDescent="0.2">
      <c r="A21" s="44">
        <v>14</v>
      </c>
      <c r="B21" s="134" t="s">
        <v>563</v>
      </c>
      <c r="C21" s="135" t="s">
        <v>564</v>
      </c>
      <c r="D21" s="42"/>
      <c r="E21" s="18"/>
      <c r="F21" s="32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</row>
    <row r="22" spans="1:12" ht="20.25" x14ac:dyDescent="0.2">
      <c r="A22" s="44">
        <v>15</v>
      </c>
      <c r="B22" s="136" t="s">
        <v>565</v>
      </c>
      <c r="C22" s="137" t="s">
        <v>566</v>
      </c>
      <c r="D22" s="42"/>
      <c r="E22" s="18"/>
      <c r="F22" s="32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</row>
    <row r="23" spans="1:12" ht="20.25" x14ac:dyDescent="0.2">
      <c r="A23" s="44">
        <v>16</v>
      </c>
      <c r="B23" s="134" t="s">
        <v>567</v>
      </c>
      <c r="C23" s="135" t="s">
        <v>568</v>
      </c>
      <c r="D23" s="42"/>
      <c r="E23" s="18"/>
      <c r="F23" s="32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</row>
    <row r="24" spans="1:12" ht="20.25" x14ac:dyDescent="0.2">
      <c r="A24" s="44">
        <v>17</v>
      </c>
      <c r="B24" s="134" t="s">
        <v>569</v>
      </c>
      <c r="C24" s="135" t="s">
        <v>570</v>
      </c>
      <c r="D24" s="42"/>
      <c r="E24" s="18"/>
      <c r="F24" s="32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</row>
    <row r="25" spans="1:12" ht="20.25" x14ac:dyDescent="0.2">
      <c r="A25" s="44">
        <v>18</v>
      </c>
      <c r="B25" s="134" t="s">
        <v>92</v>
      </c>
      <c r="C25" s="135" t="s">
        <v>571</v>
      </c>
      <c r="D25" s="42"/>
      <c r="E25" s="18"/>
      <c r="F25" s="32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</row>
    <row r="26" spans="1:12" ht="20.25" x14ac:dyDescent="0.2">
      <c r="A26" s="44">
        <v>19</v>
      </c>
      <c r="B26" s="134" t="s">
        <v>572</v>
      </c>
      <c r="C26" s="135" t="s">
        <v>311</v>
      </c>
      <c r="D26" s="42"/>
      <c r="E26" s="18"/>
      <c r="F26" s="32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</row>
    <row r="27" spans="1:12" ht="20.25" x14ac:dyDescent="0.2">
      <c r="A27" s="44">
        <v>20</v>
      </c>
      <c r="B27" s="134" t="s">
        <v>573</v>
      </c>
      <c r="C27" s="135" t="s">
        <v>511</v>
      </c>
      <c r="D27" s="42"/>
      <c r="E27" s="18"/>
      <c r="F27" s="32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</row>
    <row r="28" spans="1:12" ht="20.25" x14ac:dyDescent="0.2">
      <c r="A28" s="44">
        <v>21</v>
      </c>
      <c r="B28" s="134" t="s">
        <v>574</v>
      </c>
      <c r="C28" s="135" t="s">
        <v>575</v>
      </c>
      <c r="D28" s="42"/>
      <c r="E28" s="18"/>
      <c r="F28" s="32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</row>
    <row r="29" spans="1:12" ht="20.25" x14ac:dyDescent="0.2">
      <c r="A29" s="44">
        <v>22</v>
      </c>
      <c r="B29" s="134" t="s">
        <v>712</v>
      </c>
      <c r="C29" s="135" t="s">
        <v>576</v>
      </c>
      <c r="D29" s="42"/>
      <c r="E29" s="18"/>
      <c r="F29" s="32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</row>
    <row r="30" spans="1:12" ht="20.25" x14ac:dyDescent="0.2">
      <c r="A30" s="44">
        <v>23</v>
      </c>
      <c r="B30" s="138" t="s">
        <v>577</v>
      </c>
      <c r="C30" s="139" t="s">
        <v>55</v>
      </c>
      <c r="D30" s="42"/>
      <c r="E30" s="18"/>
      <c r="F30" s="32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</row>
    <row r="31" spans="1:12" ht="20.25" x14ac:dyDescent="0.2">
      <c r="A31" s="44">
        <v>24</v>
      </c>
      <c r="B31" s="136" t="s">
        <v>578</v>
      </c>
      <c r="C31" s="137" t="s">
        <v>579</v>
      </c>
      <c r="D31" s="42"/>
      <c r="E31" s="18"/>
      <c r="F31" s="32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</row>
    <row r="32" spans="1:12" ht="20.25" x14ac:dyDescent="0.2">
      <c r="A32" s="44">
        <v>25</v>
      </c>
      <c r="B32" s="136" t="s">
        <v>64</v>
      </c>
      <c r="C32" s="137" t="s">
        <v>580</v>
      </c>
      <c r="D32" s="42"/>
      <c r="E32" s="18"/>
      <c r="F32" s="32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</row>
    <row r="33" spans="1:12" ht="20.25" x14ac:dyDescent="0.2">
      <c r="A33" s="44">
        <v>26</v>
      </c>
      <c r="B33" s="136" t="s">
        <v>581</v>
      </c>
      <c r="C33" s="137" t="s">
        <v>582</v>
      </c>
      <c r="D33" s="42"/>
      <c r="E33" s="18"/>
      <c r="F33" s="32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</row>
    <row r="34" spans="1:12" ht="20.25" x14ac:dyDescent="0.2">
      <c r="A34" s="44">
        <v>27</v>
      </c>
      <c r="B34" s="136" t="s">
        <v>583</v>
      </c>
      <c r="C34" s="137" t="s">
        <v>584</v>
      </c>
      <c r="D34" s="42"/>
      <c r="E34" s="18"/>
      <c r="F34" s="32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</row>
    <row r="35" spans="1:12" ht="20.25" x14ac:dyDescent="0.2">
      <c r="A35" s="44">
        <v>28</v>
      </c>
      <c r="B35" s="136" t="s">
        <v>585</v>
      </c>
      <c r="C35" s="137" t="s">
        <v>586</v>
      </c>
      <c r="D35" s="42"/>
      <c r="E35" s="18"/>
      <c r="F35" s="32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</row>
    <row r="36" spans="1:12" ht="20.25" x14ac:dyDescent="0.2">
      <c r="A36" s="44">
        <v>29</v>
      </c>
      <c r="B36" s="136" t="s">
        <v>587</v>
      </c>
      <c r="C36" s="137" t="s">
        <v>588</v>
      </c>
      <c r="D36" s="42"/>
      <c r="E36" s="18"/>
      <c r="F36" s="32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</row>
    <row r="37" spans="1:12" ht="20.25" x14ac:dyDescent="0.2">
      <c r="A37" s="69"/>
      <c r="B37" s="70"/>
      <c r="C37" s="70"/>
      <c r="D37" s="71"/>
      <c r="E37" s="71"/>
      <c r="F37" s="71"/>
      <c r="G37" s="71"/>
      <c r="H37" s="71"/>
      <c r="I37" s="72"/>
      <c r="J37" s="67" t="s">
        <v>41</v>
      </c>
      <c r="K37" s="67"/>
      <c r="L37" s="19">
        <f>COUNTIF(L8:L36,"ผ่าน")</f>
        <v>0</v>
      </c>
    </row>
    <row r="38" spans="1:12" ht="20.25" x14ac:dyDescent="0.3">
      <c r="A38" s="73"/>
      <c r="B38" s="74"/>
      <c r="C38" s="74"/>
      <c r="D38" s="74"/>
      <c r="E38" s="74"/>
      <c r="F38" s="74"/>
      <c r="G38" s="74"/>
      <c r="H38" s="74"/>
      <c r="I38" s="75"/>
      <c r="J38" s="68" t="s">
        <v>42</v>
      </c>
      <c r="K38" s="68"/>
      <c r="L38" s="19">
        <f>COUNTIF(L8:L36,"ไม่ผ่าน")</f>
        <v>29</v>
      </c>
    </row>
    <row r="39" spans="1:12" ht="20.25" x14ac:dyDescent="0.2">
      <c r="A39" s="13"/>
      <c r="B39" s="20" t="s">
        <v>13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0.25" x14ac:dyDescent="0.2">
      <c r="A40" s="13"/>
      <c r="B40" s="13"/>
      <c r="C40" s="13"/>
      <c r="D40" s="13"/>
      <c r="E40" s="13"/>
      <c r="F40" s="13" t="s">
        <v>14</v>
      </c>
      <c r="G40" s="13"/>
      <c r="H40" s="13"/>
      <c r="I40" s="13"/>
      <c r="J40" s="13"/>
      <c r="K40" s="13"/>
      <c r="L40" s="13"/>
    </row>
    <row r="41" spans="1:12" ht="20.25" x14ac:dyDescent="0.2">
      <c r="A41" s="13"/>
      <c r="B41" s="13"/>
      <c r="C41" s="13"/>
      <c r="D41" s="13"/>
      <c r="E41" s="13"/>
      <c r="F41" s="13"/>
      <c r="G41" s="21" t="s">
        <v>95</v>
      </c>
      <c r="H41" s="21"/>
      <c r="I41" s="21"/>
      <c r="J41" s="21"/>
      <c r="K41" s="21"/>
      <c r="L41" s="13"/>
    </row>
    <row r="42" spans="1:12" ht="20.25" x14ac:dyDescent="0.2">
      <c r="A42" s="13"/>
      <c r="B42" s="13"/>
      <c r="C42" s="13"/>
      <c r="D42" s="13"/>
      <c r="E42" s="13"/>
      <c r="F42" s="13"/>
      <c r="G42" s="13" t="s">
        <v>94</v>
      </c>
      <c r="H42" s="13"/>
      <c r="I42" s="13"/>
      <c r="J42" s="13"/>
      <c r="K42" s="13"/>
      <c r="L42" s="13"/>
    </row>
    <row r="43" spans="1:12" ht="20.25" x14ac:dyDescent="0.3">
      <c r="A43" s="22"/>
      <c r="B43" s="13"/>
      <c r="C43" s="13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20.25" x14ac:dyDescent="0.3">
      <c r="A44" s="22"/>
      <c r="B44" s="13"/>
      <c r="C44" s="13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20.25" x14ac:dyDescent="0.3">
      <c r="A45" s="22"/>
      <c r="B45" s="59" t="s">
        <v>35</v>
      </c>
      <c r="C45" s="55" t="s">
        <v>36</v>
      </c>
      <c r="D45" s="57"/>
      <c r="E45" s="51" t="s">
        <v>37</v>
      </c>
      <c r="F45" s="52"/>
      <c r="G45" s="51" t="s">
        <v>38</v>
      </c>
      <c r="H45" s="52"/>
      <c r="I45" s="22"/>
      <c r="J45" s="22"/>
      <c r="K45" s="22"/>
      <c r="L45" s="22"/>
    </row>
    <row r="46" spans="1:12" ht="20.25" x14ac:dyDescent="0.3">
      <c r="A46" s="22"/>
      <c r="B46" s="60"/>
      <c r="C46" s="49" t="s">
        <v>43</v>
      </c>
      <c r="D46" s="50"/>
      <c r="E46" s="45" t="s">
        <v>39</v>
      </c>
      <c r="F46" s="46"/>
      <c r="G46" s="45">
        <f>COUNTIF(K8:K36,"/")</f>
        <v>0</v>
      </c>
      <c r="H46" s="46"/>
      <c r="I46" s="22"/>
      <c r="J46" s="22"/>
      <c r="K46" s="22"/>
      <c r="L46" s="22"/>
    </row>
    <row r="47" spans="1:12" ht="20.25" x14ac:dyDescent="0.3">
      <c r="A47" s="22"/>
      <c r="B47" s="60"/>
      <c r="C47" s="49" t="s">
        <v>46</v>
      </c>
      <c r="D47" s="50"/>
      <c r="E47" s="45" t="s">
        <v>47</v>
      </c>
      <c r="F47" s="46"/>
      <c r="G47" s="45">
        <f>COUNTIF(J8:J36,"/")</f>
        <v>0</v>
      </c>
      <c r="H47" s="46"/>
      <c r="I47" s="22"/>
      <c r="J47" s="22"/>
      <c r="K47" s="22"/>
      <c r="L47" s="22"/>
    </row>
    <row r="48" spans="1:12" ht="20.25" x14ac:dyDescent="0.3">
      <c r="A48" s="22"/>
      <c r="B48" s="60"/>
      <c r="C48" s="76" t="s">
        <v>51</v>
      </c>
      <c r="D48" s="77"/>
      <c r="E48" s="45" t="s">
        <v>40</v>
      </c>
      <c r="F48" s="46"/>
      <c r="G48" s="45">
        <f>COUNTIF(I8:I36,"/")</f>
        <v>0</v>
      </c>
      <c r="H48" s="46"/>
      <c r="I48" s="22"/>
      <c r="J48" s="22"/>
      <c r="K48" s="22"/>
      <c r="L48" s="22"/>
    </row>
    <row r="49" spans="1:12" ht="20.25" x14ac:dyDescent="0.3">
      <c r="A49" s="22"/>
      <c r="B49" s="60"/>
      <c r="C49" s="49" t="s">
        <v>45</v>
      </c>
      <c r="D49" s="50"/>
      <c r="E49" s="45" t="s">
        <v>41</v>
      </c>
      <c r="F49" s="46"/>
      <c r="G49" s="45">
        <f>COUNTIF(H8:H36,"/")</f>
        <v>0</v>
      </c>
      <c r="H49" s="46"/>
      <c r="I49" s="22"/>
      <c r="J49" s="22"/>
      <c r="K49" s="22"/>
      <c r="L49" s="22"/>
    </row>
    <row r="50" spans="1:12" ht="20.25" x14ac:dyDescent="0.3">
      <c r="A50" s="22"/>
      <c r="B50" s="61"/>
      <c r="C50" s="49" t="s">
        <v>44</v>
      </c>
      <c r="D50" s="50"/>
      <c r="E50" s="45" t="s">
        <v>42</v>
      </c>
      <c r="F50" s="46"/>
      <c r="G50" s="45">
        <f>COUNTIF(G8:G36,"/")</f>
        <v>29</v>
      </c>
      <c r="H50" s="46"/>
      <c r="I50" s="22"/>
      <c r="J50" s="22"/>
      <c r="K50" s="22"/>
      <c r="L50" s="22"/>
    </row>
    <row r="51" spans="1:12" ht="20.25" x14ac:dyDescent="0.3">
      <c r="A51" s="22"/>
      <c r="B51" s="13"/>
      <c r="C51" s="13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0.25" x14ac:dyDescent="0.3">
      <c r="A52" s="22"/>
      <c r="B52" s="13"/>
      <c r="C52" s="19" t="s">
        <v>41</v>
      </c>
      <c r="D52" s="41">
        <f>G48+G47+G46</f>
        <v>0</v>
      </c>
      <c r="E52" s="22"/>
      <c r="F52" s="22"/>
      <c r="G52" s="22"/>
      <c r="H52" s="22"/>
      <c r="I52" s="22"/>
      <c r="J52" s="22"/>
      <c r="K52" s="22"/>
      <c r="L52" s="22"/>
    </row>
    <row r="53" spans="1:12" ht="20.25" x14ac:dyDescent="0.3">
      <c r="A53" s="22"/>
      <c r="B53" s="13"/>
      <c r="C53" s="19" t="s">
        <v>42</v>
      </c>
      <c r="D53" s="41">
        <f>G50+G49</f>
        <v>29</v>
      </c>
      <c r="E53" s="22"/>
      <c r="F53" s="22"/>
      <c r="G53" s="22"/>
      <c r="H53" s="22"/>
      <c r="I53" s="22"/>
      <c r="J53" s="22"/>
      <c r="K53" s="22"/>
      <c r="L53" s="22"/>
    </row>
    <row r="54" spans="1:12" ht="21" x14ac:dyDescent="0.35">
      <c r="A54" s="22"/>
      <c r="B54" s="23"/>
      <c r="C54" s="23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21" x14ac:dyDescent="0.35">
      <c r="A55" s="22"/>
      <c r="B55" s="23"/>
      <c r="C55" s="23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21" x14ac:dyDescent="0.35">
      <c r="A56" s="22"/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21" x14ac:dyDescent="0.35">
      <c r="A57" s="22"/>
      <c r="B57" s="23"/>
      <c r="C57" s="23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21" x14ac:dyDescent="0.35">
      <c r="A58" s="22"/>
      <c r="B58" s="23"/>
      <c r="C58" s="23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21" x14ac:dyDescent="0.35">
      <c r="A59" s="22"/>
      <c r="B59" s="23"/>
      <c r="C59" s="23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21" x14ac:dyDescent="0.35">
      <c r="A60" s="22"/>
      <c r="B60" s="23"/>
      <c r="C60" s="23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21" x14ac:dyDescent="0.35">
      <c r="A61" s="22"/>
      <c r="B61" s="23"/>
      <c r="C61" s="23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21" x14ac:dyDescent="0.35">
      <c r="A62" s="22"/>
      <c r="B62" s="23"/>
      <c r="C62" s="23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21" x14ac:dyDescent="0.35">
      <c r="A63" s="22"/>
      <c r="B63" s="23"/>
      <c r="C63" s="23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21" x14ac:dyDescent="0.35">
      <c r="A64" s="22"/>
      <c r="B64" s="23"/>
      <c r="C64" s="23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21" x14ac:dyDescent="0.35">
      <c r="A65" s="22"/>
      <c r="B65" s="23"/>
      <c r="C65" s="23"/>
      <c r="D65" s="24"/>
      <c r="E65" s="24"/>
      <c r="F65" s="24"/>
      <c r="G65" s="24"/>
      <c r="H65" s="24"/>
      <c r="I65" s="24"/>
      <c r="J65" s="24"/>
      <c r="K65" s="24"/>
      <c r="L65" s="24"/>
    </row>
  </sheetData>
  <mergeCells count="37">
    <mergeCell ref="A37:I38"/>
    <mergeCell ref="J37:K37"/>
    <mergeCell ref="J38:K3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5:B50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50:D50"/>
    <mergeCell ref="E50:F50"/>
    <mergeCell ref="G50:H50"/>
    <mergeCell ref="C48:D48"/>
    <mergeCell ref="E48:F48"/>
    <mergeCell ref="G48:H48"/>
    <mergeCell ref="C49:D49"/>
    <mergeCell ref="E49:F49"/>
    <mergeCell ref="G49:H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2022-01-20T00:29:07Z</dcterms:modified>
</cp:coreProperties>
</file>