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9660" tabRatio="813" activeTab="10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'!$B$8:$C$45</definedName>
  </definedNames>
  <calcPr calcId="145621"/>
</workbook>
</file>

<file path=xl/calcChain.xml><?xml version="1.0" encoding="utf-8"?>
<calcChain xmlns="http://schemas.openxmlformats.org/spreadsheetml/2006/main">
  <c r="F10" i="155" l="1"/>
  <c r="G10" i="155" s="1"/>
  <c r="J10" i="155"/>
  <c r="L10" i="155"/>
  <c r="F11" i="155"/>
  <c r="G11" i="155" s="1"/>
  <c r="H11" i="155"/>
  <c r="J11" i="155"/>
  <c r="K11" i="155"/>
  <c r="L11" i="155"/>
  <c r="F12" i="155"/>
  <c r="H12" i="155" s="1"/>
  <c r="I12" i="155"/>
  <c r="J12" i="155"/>
  <c r="F13" i="155"/>
  <c r="I13" i="155" s="1"/>
  <c r="F14" i="155"/>
  <c r="I14" i="155" s="1"/>
  <c r="G14" i="155"/>
  <c r="J14" i="155"/>
  <c r="K14" i="155"/>
  <c r="L14" i="155"/>
  <c r="F15" i="155"/>
  <c r="G15" i="155"/>
  <c r="H15" i="155"/>
  <c r="I15" i="155"/>
  <c r="J15" i="155"/>
  <c r="K15" i="155"/>
  <c r="L15" i="155"/>
  <c r="F16" i="155"/>
  <c r="H16" i="155" s="1"/>
  <c r="F17" i="155"/>
  <c r="I17" i="155" s="1"/>
  <c r="J17" i="155"/>
  <c r="F18" i="155"/>
  <c r="I18" i="155" s="1"/>
  <c r="G18" i="155"/>
  <c r="H18" i="155"/>
  <c r="J18" i="155"/>
  <c r="K18" i="155"/>
  <c r="L18" i="155"/>
  <c r="F19" i="155"/>
  <c r="H19" i="155" s="1"/>
  <c r="G19" i="155"/>
  <c r="I19" i="155"/>
  <c r="J19" i="155"/>
  <c r="K19" i="155"/>
  <c r="F20" i="155"/>
  <c r="H20" i="155" s="1"/>
  <c r="J20" i="155"/>
  <c r="F21" i="155"/>
  <c r="I21" i="155" s="1"/>
  <c r="J21" i="155"/>
  <c r="F22" i="155"/>
  <c r="I22" i="155" s="1"/>
  <c r="G22" i="155"/>
  <c r="J22" i="155"/>
  <c r="K22" i="155"/>
  <c r="L22" i="155"/>
  <c r="F23" i="155"/>
  <c r="G23" i="155"/>
  <c r="H23" i="155"/>
  <c r="I23" i="155"/>
  <c r="J23" i="155"/>
  <c r="K23" i="155"/>
  <c r="L23" i="155"/>
  <c r="F24" i="155"/>
  <c r="H24" i="155" s="1"/>
  <c r="F25" i="155"/>
  <c r="I25" i="155" s="1"/>
  <c r="J25" i="155"/>
  <c r="F26" i="155"/>
  <c r="I26" i="155" s="1"/>
  <c r="G26" i="155"/>
  <c r="H26" i="155"/>
  <c r="J26" i="155"/>
  <c r="K26" i="155"/>
  <c r="L26" i="155"/>
  <c r="F27" i="155"/>
  <c r="H27" i="155" s="1"/>
  <c r="G27" i="155"/>
  <c r="I27" i="155"/>
  <c r="J27" i="155"/>
  <c r="K27" i="155"/>
  <c r="F28" i="155"/>
  <c r="H28" i="155" s="1"/>
  <c r="J28" i="155"/>
  <c r="F29" i="155"/>
  <c r="I29" i="155" s="1"/>
  <c r="J29" i="155"/>
  <c r="F30" i="155"/>
  <c r="I30" i="155" s="1"/>
  <c r="G30" i="155"/>
  <c r="J30" i="155"/>
  <c r="K30" i="155"/>
  <c r="L30" i="155"/>
  <c r="F31" i="155"/>
  <c r="G31" i="155"/>
  <c r="H31" i="155"/>
  <c r="I31" i="155"/>
  <c r="J31" i="155"/>
  <c r="K31" i="155"/>
  <c r="L31" i="155"/>
  <c r="F32" i="155"/>
  <c r="H32" i="155" s="1"/>
  <c r="F33" i="155"/>
  <c r="I33" i="155" s="1"/>
  <c r="J33" i="155"/>
  <c r="F20" i="154"/>
  <c r="G20" i="154" s="1"/>
  <c r="F21" i="154"/>
  <c r="G21" i="154" s="1"/>
  <c r="F22" i="154"/>
  <c r="H22" i="154" s="1"/>
  <c r="F23" i="154"/>
  <c r="G23" i="154" s="1"/>
  <c r="J23" i="154"/>
  <c r="F24" i="154"/>
  <c r="G24" i="154" s="1"/>
  <c r="I24" i="154"/>
  <c r="F25" i="154"/>
  <c r="G25" i="154" s="1"/>
  <c r="F26" i="154"/>
  <c r="H26" i="154" s="1"/>
  <c r="F27" i="154"/>
  <c r="G27" i="154" s="1"/>
  <c r="J27" i="154"/>
  <c r="F28" i="154"/>
  <c r="G28" i="154" s="1"/>
  <c r="I28" i="154"/>
  <c r="F29" i="154"/>
  <c r="G29" i="154" s="1"/>
  <c r="J29" i="154"/>
  <c r="F30" i="154"/>
  <c r="H30" i="154" s="1"/>
  <c r="F31" i="154"/>
  <c r="H31" i="154" s="1"/>
  <c r="G31" i="154"/>
  <c r="K31" i="154"/>
  <c r="F32" i="154"/>
  <c r="G32" i="154" s="1"/>
  <c r="F33" i="154"/>
  <c r="G33" i="154" s="1"/>
  <c r="J33" i="154"/>
  <c r="F34" i="154"/>
  <c r="H34" i="154" s="1"/>
  <c r="G34" i="154"/>
  <c r="F35" i="154"/>
  <c r="I35" i="154" s="1"/>
  <c r="H35" i="154"/>
  <c r="J35" i="154"/>
  <c r="F36" i="154"/>
  <c r="G36" i="154" s="1"/>
  <c r="H36" i="154"/>
  <c r="J36" i="154"/>
  <c r="F37" i="154"/>
  <c r="G37" i="154" s="1"/>
  <c r="F38" i="154"/>
  <c r="H38" i="154" s="1"/>
  <c r="G38" i="154"/>
  <c r="F39" i="154"/>
  <c r="I39" i="154" s="1"/>
  <c r="H39" i="154"/>
  <c r="J39" i="154"/>
  <c r="F40" i="154"/>
  <c r="G40" i="154" s="1"/>
  <c r="H40" i="154"/>
  <c r="J40" i="154"/>
  <c r="F41" i="154"/>
  <c r="G41" i="154" s="1"/>
  <c r="F42" i="154"/>
  <c r="H42" i="154" s="1"/>
  <c r="F43" i="154"/>
  <c r="G43" i="154" s="1"/>
  <c r="I43" i="154"/>
  <c r="J43" i="154"/>
  <c r="F44" i="154"/>
  <c r="G44" i="154" s="1"/>
  <c r="F45" i="154"/>
  <c r="G45" i="154" s="1"/>
  <c r="J45" i="154"/>
  <c r="F46" i="154"/>
  <c r="H46" i="154" s="1"/>
  <c r="F47" i="154"/>
  <c r="G47" i="154" s="1"/>
  <c r="J47" i="154"/>
  <c r="F9" i="153"/>
  <c r="G9" i="153" s="1"/>
  <c r="F10" i="153"/>
  <c r="I10" i="153" s="1"/>
  <c r="H10" i="153"/>
  <c r="K10" i="153"/>
  <c r="F11" i="153"/>
  <c r="G11" i="153" s="1"/>
  <c r="J11" i="153"/>
  <c r="L11" i="153"/>
  <c r="F12" i="153"/>
  <c r="G12" i="153" s="1"/>
  <c r="I12" i="153"/>
  <c r="F13" i="153"/>
  <c r="G13" i="153" s="1"/>
  <c r="F14" i="153"/>
  <c r="I14" i="153" s="1"/>
  <c r="H14" i="153"/>
  <c r="K14" i="153"/>
  <c r="F15" i="153"/>
  <c r="H15" i="153" s="1"/>
  <c r="J15" i="153"/>
  <c r="F16" i="153"/>
  <c r="G16" i="153" s="1"/>
  <c r="I16" i="153"/>
  <c r="J16" i="153"/>
  <c r="F17" i="153"/>
  <c r="G17" i="153" s="1"/>
  <c r="F18" i="153"/>
  <c r="I18" i="153" s="1"/>
  <c r="K18" i="153"/>
  <c r="F19" i="153"/>
  <c r="G19" i="153" s="1"/>
  <c r="H19" i="153"/>
  <c r="J19" i="153"/>
  <c r="L19" i="153"/>
  <c r="F20" i="153"/>
  <c r="G20" i="153" s="1"/>
  <c r="I20" i="153"/>
  <c r="F21" i="153"/>
  <c r="G21" i="153" s="1"/>
  <c r="F22" i="153"/>
  <c r="I22" i="153" s="1"/>
  <c r="H22" i="153"/>
  <c r="K22" i="153"/>
  <c r="F23" i="153"/>
  <c r="H23" i="153" s="1"/>
  <c r="J23" i="153"/>
  <c r="F24" i="153"/>
  <c r="G24" i="153" s="1"/>
  <c r="I24" i="153"/>
  <c r="J24" i="153"/>
  <c r="F25" i="153"/>
  <c r="G25" i="153" s="1"/>
  <c r="F26" i="153"/>
  <c r="I26" i="153" s="1"/>
  <c r="K26" i="153"/>
  <c r="F27" i="153"/>
  <c r="G27" i="153" s="1"/>
  <c r="H27" i="153"/>
  <c r="J27" i="153"/>
  <c r="L27" i="153"/>
  <c r="F28" i="153"/>
  <c r="G28" i="153" s="1"/>
  <c r="I28" i="153"/>
  <c r="F29" i="153"/>
  <c r="G29" i="153" s="1"/>
  <c r="F30" i="153"/>
  <c r="I30" i="153" s="1"/>
  <c r="G30" i="153"/>
  <c r="J30" i="153"/>
  <c r="K30" i="153"/>
  <c r="L30" i="153"/>
  <c r="F31" i="153"/>
  <c r="G31" i="153"/>
  <c r="H31" i="153"/>
  <c r="I31" i="153"/>
  <c r="J31" i="153"/>
  <c r="K31" i="153"/>
  <c r="L31" i="153"/>
  <c r="F32" i="153"/>
  <c r="G32" i="153" s="1"/>
  <c r="J32" i="153"/>
  <c r="F33" i="153"/>
  <c r="G33" i="153" s="1"/>
  <c r="F34" i="153"/>
  <c r="I34" i="153" s="1"/>
  <c r="H34" i="153"/>
  <c r="K34" i="153"/>
  <c r="F35" i="153"/>
  <c r="H35" i="153" s="1"/>
  <c r="J35" i="153"/>
  <c r="F36" i="153"/>
  <c r="G36" i="153" s="1"/>
  <c r="I36" i="153"/>
  <c r="J36" i="153"/>
  <c r="F37" i="153"/>
  <c r="J37" i="153" s="1"/>
  <c r="F38" i="153"/>
  <c r="I38" i="153" s="1"/>
  <c r="G38" i="153"/>
  <c r="H38" i="153"/>
  <c r="J38" i="153"/>
  <c r="K38" i="153"/>
  <c r="L38" i="153"/>
  <c r="F39" i="153"/>
  <c r="H39" i="153" s="1"/>
  <c r="G39" i="153"/>
  <c r="I39" i="153"/>
  <c r="J39" i="153"/>
  <c r="K39" i="153"/>
  <c r="F40" i="153"/>
  <c r="G40" i="153" s="1"/>
  <c r="F41" i="153"/>
  <c r="H41" i="153" s="1"/>
  <c r="G41" i="153"/>
  <c r="J41" i="153"/>
  <c r="K41" i="153"/>
  <c r="F42" i="153"/>
  <c r="I42" i="153" s="1"/>
  <c r="G42" i="153"/>
  <c r="H42" i="153"/>
  <c r="J42" i="153"/>
  <c r="K42" i="153"/>
  <c r="L42" i="153"/>
  <c r="F43" i="153"/>
  <c r="H43" i="153" s="1"/>
  <c r="G43" i="153"/>
  <c r="I43" i="153"/>
  <c r="J43" i="153"/>
  <c r="K43" i="153"/>
  <c r="F44" i="153"/>
  <c r="G44" i="153" s="1"/>
  <c r="F45" i="153"/>
  <c r="H45" i="153" s="1"/>
  <c r="K45" i="153"/>
  <c r="F46" i="153"/>
  <c r="I46" i="153" s="1"/>
  <c r="G46" i="153"/>
  <c r="J46" i="153"/>
  <c r="K46" i="153"/>
  <c r="L46" i="153"/>
  <c r="F47" i="153"/>
  <c r="G47" i="153"/>
  <c r="H47" i="153"/>
  <c r="I47" i="153"/>
  <c r="J47" i="153"/>
  <c r="K47" i="153"/>
  <c r="L47" i="153"/>
  <c r="F48" i="153"/>
  <c r="G48" i="153" s="1"/>
  <c r="F49" i="153"/>
  <c r="H49" i="153" s="1"/>
  <c r="F50" i="153"/>
  <c r="I50" i="153" s="1"/>
  <c r="G50" i="153"/>
  <c r="H50" i="153"/>
  <c r="J50" i="153"/>
  <c r="K50" i="153"/>
  <c r="L50" i="153"/>
  <c r="F51" i="153"/>
  <c r="H51" i="153" s="1"/>
  <c r="G51" i="153"/>
  <c r="I51" i="153"/>
  <c r="J51" i="153"/>
  <c r="K51" i="153"/>
  <c r="F32" i="152"/>
  <c r="G32" i="152" s="1"/>
  <c r="F33" i="152"/>
  <c r="H33" i="152" s="1"/>
  <c r="I33" i="152"/>
  <c r="K33" i="152"/>
  <c r="F34" i="152"/>
  <c r="I34" i="152" s="1"/>
  <c r="H34" i="152"/>
  <c r="L34" i="152"/>
  <c r="F35" i="152"/>
  <c r="H35" i="152" s="1"/>
  <c r="G35" i="152"/>
  <c r="I35" i="152"/>
  <c r="J35" i="152"/>
  <c r="K35" i="152"/>
  <c r="F36" i="152"/>
  <c r="G36" i="152" s="1"/>
  <c r="F37" i="152"/>
  <c r="H37" i="152" s="1"/>
  <c r="K37" i="152"/>
  <c r="F38" i="152"/>
  <c r="I38" i="152" s="1"/>
  <c r="H38" i="152"/>
  <c r="L38" i="152"/>
  <c r="F39" i="152"/>
  <c r="G39" i="152" s="1"/>
  <c r="J39" i="152"/>
  <c r="L39" i="152"/>
  <c r="F40" i="152"/>
  <c r="G40" i="152" s="1"/>
  <c r="J40" i="152"/>
  <c r="F41" i="152"/>
  <c r="H41" i="152" s="1"/>
  <c r="G41" i="152"/>
  <c r="I41" i="152"/>
  <c r="J41" i="152"/>
  <c r="K41" i="152"/>
  <c r="F42" i="152"/>
  <c r="I42" i="152" s="1"/>
  <c r="J42" i="152"/>
  <c r="F43" i="152"/>
  <c r="I43" i="152" s="1"/>
  <c r="H43" i="152"/>
  <c r="J43" i="152"/>
  <c r="L43" i="152"/>
  <c r="F44" i="152"/>
  <c r="G44" i="152" s="1"/>
  <c r="F45" i="152"/>
  <c r="H45" i="152" s="1"/>
  <c r="I45" i="152"/>
  <c r="K45" i="152"/>
  <c r="F46" i="152"/>
  <c r="I46" i="152" s="1"/>
  <c r="H46" i="152"/>
  <c r="L46" i="152"/>
  <c r="F47" i="152"/>
  <c r="H47" i="152" s="1"/>
  <c r="G47" i="152"/>
  <c r="I47" i="152"/>
  <c r="J47" i="152"/>
  <c r="K47" i="152"/>
  <c r="F48" i="152"/>
  <c r="G48" i="152" s="1"/>
  <c r="F49" i="152"/>
  <c r="H49" i="152" s="1"/>
  <c r="K49" i="152"/>
  <c r="F50" i="152"/>
  <c r="I50" i="152" s="1"/>
  <c r="H50" i="152"/>
  <c r="J50" i="152"/>
  <c r="L50" i="152"/>
  <c r="F51" i="152"/>
  <c r="G51" i="152"/>
  <c r="H51" i="152"/>
  <c r="I51" i="152"/>
  <c r="J51" i="152"/>
  <c r="K51" i="152"/>
  <c r="L51" i="152"/>
  <c r="F28" i="152"/>
  <c r="G28" i="152" s="1"/>
  <c r="F29" i="152"/>
  <c r="H29" i="152" s="1"/>
  <c r="I29" i="152"/>
  <c r="K29" i="152"/>
  <c r="F30" i="152"/>
  <c r="I30" i="152" s="1"/>
  <c r="F31" i="152"/>
  <c r="H31" i="152" s="1"/>
  <c r="G31" i="152"/>
  <c r="J31" i="152"/>
  <c r="K31" i="152"/>
  <c r="F26" i="152"/>
  <c r="G26" i="152" s="1"/>
  <c r="F27" i="152"/>
  <c r="H27" i="152" s="1"/>
  <c r="K27" i="152"/>
  <c r="F9" i="152"/>
  <c r="G9" i="152" s="1"/>
  <c r="F10" i="152"/>
  <c r="H10" i="152" s="1"/>
  <c r="F11" i="152"/>
  <c r="I11" i="152" s="1"/>
  <c r="H11" i="152"/>
  <c r="F12" i="152"/>
  <c r="H12" i="152" s="1"/>
  <c r="I12" i="152"/>
  <c r="K12" i="152"/>
  <c r="F13" i="152"/>
  <c r="G13" i="152" s="1"/>
  <c r="F14" i="152"/>
  <c r="H14" i="152" s="1"/>
  <c r="F15" i="152"/>
  <c r="I15" i="152" s="1"/>
  <c r="L15" i="152"/>
  <c r="F16" i="152"/>
  <c r="G16" i="152" s="1"/>
  <c r="J16" i="152"/>
  <c r="F17" i="152"/>
  <c r="G17" i="152" s="1"/>
  <c r="F18" i="152"/>
  <c r="H18" i="152" s="1"/>
  <c r="F19" i="152"/>
  <c r="I19" i="152" s="1"/>
  <c r="J19" i="152"/>
  <c r="F20" i="152"/>
  <c r="I20" i="152" s="1"/>
  <c r="H20" i="152"/>
  <c r="J20" i="152"/>
  <c r="L20" i="152"/>
  <c r="F21" i="152"/>
  <c r="G21" i="152" s="1"/>
  <c r="F22" i="152"/>
  <c r="H22" i="152" s="1"/>
  <c r="K22" i="152"/>
  <c r="F23" i="152"/>
  <c r="I23" i="152" s="1"/>
  <c r="H23" i="152"/>
  <c r="L23" i="152"/>
  <c r="F24" i="152"/>
  <c r="H24" i="152" s="1"/>
  <c r="K24" i="152"/>
  <c r="F25" i="152"/>
  <c r="G25" i="152" s="1"/>
  <c r="F39" i="151"/>
  <c r="G39" i="151" s="1"/>
  <c r="J39" i="151"/>
  <c r="F40" i="151"/>
  <c r="H40" i="151" s="1"/>
  <c r="G40" i="151"/>
  <c r="I40" i="151"/>
  <c r="J40" i="151"/>
  <c r="K40" i="151"/>
  <c r="F41" i="151"/>
  <c r="I41" i="151" s="1"/>
  <c r="H41" i="151"/>
  <c r="J41" i="151"/>
  <c r="L41" i="151"/>
  <c r="F42" i="151"/>
  <c r="G42" i="151"/>
  <c r="H42" i="151"/>
  <c r="I42" i="151"/>
  <c r="J42" i="151"/>
  <c r="K42" i="151"/>
  <c r="L42" i="151"/>
  <c r="F43" i="151"/>
  <c r="G43" i="151" s="1"/>
  <c r="J43" i="151"/>
  <c r="F44" i="151"/>
  <c r="H44" i="151" s="1"/>
  <c r="G44" i="151"/>
  <c r="I44" i="151"/>
  <c r="J44" i="151"/>
  <c r="K44" i="151"/>
  <c r="F45" i="151"/>
  <c r="I45" i="151" s="1"/>
  <c r="H45" i="151"/>
  <c r="J45" i="151"/>
  <c r="L45" i="151"/>
  <c r="F46" i="151"/>
  <c r="G46" i="151"/>
  <c r="H46" i="151"/>
  <c r="I46" i="151"/>
  <c r="J46" i="151"/>
  <c r="K46" i="151"/>
  <c r="L46" i="151"/>
  <c r="F47" i="151"/>
  <c r="G47" i="151" s="1"/>
  <c r="J47" i="151"/>
  <c r="F48" i="151"/>
  <c r="H48" i="151" s="1"/>
  <c r="G48" i="151"/>
  <c r="I48" i="151"/>
  <c r="J48" i="151"/>
  <c r="K48" i="151"/>
  <c r="F49" i="151"/>
  <c r="I49" i="151" s="1"/>
  <c r="H49" i="151"/>
  <c r="J49" i="151"/>
  <c r="L49" i="151"/>
  <c r="F50" i="151"/>
  <c r="G50" i="151"/>
  <c r="H50" i="151"/>
  <c r="I50" i="151"/>
  <c r="J50" i="151"/>
  <c r="K50" i="151"/>
  <c r="L50" i="151"/>
  <c r="F51" i="151"/>
  <c r="G51" i="151" s="1"/>
  <c r="F9" i="150"/>
  <c r="G9" i="150" s="1"/>
  <c r="F10" i="150"/>
  <c r="I10" i="150" s="1"/>
  <c r="G10" i="150"/>
  <c r="H10" i="150"/>
  <c r="J10" i="150"/>
  <c r="K10" i="150"/>
  <c r="L10" i="150"/>
  <c r="F11" i="150"/>
  <c r="G11" i="150" s="1"/>
  <c r="H11" i="150"/>
  <c r="I11" i="150"/>
  <c r="J11" i="150"/>
  <c r="L11" i="150"/>
  <c r="F12" i="150"/>
  <c r="G12" i="150" s="1"/>
  <c r="F13" i="150"/>
  <c r="G13" i="150" s="1"/>
  <c r="J13" i="150"/>
  <c r="F14" i="150"/>
  <c r="I14" i="150" s="1"/>
  <c r="H14" i="150"/>
  <c r="J14" i="150"/>
  <c r="K14" i="150"/>
  <c r="F15" i="150"/>
  <c r="H15" i="150" s="1"/>
  <c r="G15" i="150"/>
  <c r="J15" i="150"/>
  <c r="K15" i="150"/>
  <c r="F16" i="150"/>
  <c r="G16" i="150" s="1"/>
  <c r="I16" i="150"/>
  <c r="J16" i="150"/>
  <c r="F17" i="150"/>
  <c r="G17" i="150" s="1"/>
  <c r="F18" i="150"/>
  <c r="I18" i="150" s="1"/>
  <c r="G18" i="150"/>
  <c r="K18" i="150"/>
  <c r="L18" i="150"/>
  <c r="F19" i="150"/>
  <c r="G19" i="150" s="1"/>
  <c r="H19" i="150"/>
  <c r="I19" i="150"/>
  <c r="J19" i="150"/>
  <c r="L19" i="150"/>
  <c r="F20" i="150"/>
  <c r="G20" i="150" s="1"/>
  <c r="F21" i="150"/>
  <c r="H21" i="150" s="1"/>
  <c r="G21" i="150"/>
  <c r="F22" i="150"/>
  <c r="I22" i="150" s="1"/>
  <c r="G22" i="150"/>
  <c r="H22" i="150"/>
  <c r="J22" i="150"/>
  <c r="K22" i="150"/>
  <c r="L22" i="150"/>
  <c r="F23" i="150"/>
  <c r="G23" i="150" s="1"/>
  <c r="J23" i="150"/>
  <c r="F24" i="150"/>
  <c r="G24" i="150" s="1"/>
  <c r="J24" i="150"/>
  <c r="F25" i="150"/>
  <c r="H25" i="150" s="1"/>
  <c r="J25" i="150"/>
  <c r="K25" i="150"/>
  <c r="F26" i="150"/>
  <c r="I26" i="150" s="1"/>
  <c r="H26" i="150"/>
  <c r="J26" i="150"/>
  <c r="K26" i="150"/>
  <c r="F27" i="150"/>
  <c r="H27" i="150" s="1"/>
  <c r="G27" i="150"/>
  <c r="J27" i="150"/>
  <c r="K27" i="150"/>
  <c r="F28" i="150"/>
  <c r="G28" i="150" s="1"/>
  <c r="J28" i="150"/>
  <c r="F29" i="150"/>
  <c r="H29" i="150" s="1"/>
  <c r="F30" i="150"/>
  <c r="I30" i="150" s="1"/>
  <c r="G30" i="150"/>
  <c r="L30" i="150"/>
  <c r="F31" i="150"/>
  <c r="G31" i="150" s="1"/>
  <c r="H31" i="150"/>
  <c r="I31" i="150"/>
  <c r="J31" i="150"/>
  <c r="L31" i="150"/>
  <c r="F32" i="150"/>
  <c r="G32" i="150" s="1"/>
  <c r="F33" i="150"/>
  <c r="H33" i="150" s="1"/>
  <c r="G33" i="150"/>
  <c r="K33" i="150"/>
  <c r="F34" i="150"/>
  <c r="I34" i="150" s="1"/>
  <c r="H34" i="150"/>
  <c r="J34" i="150"/>
  <c r="K34" i="150"/>
  <c r="F35" i="150"/>
  <c r="H35" i="150" s="1"/>
  <c r="G35" i="150"/>
  <c r="J35" i="150"/>
  <c r="K35" i="150"/>
  <c r="F36" i="150"/>
  <c r="G36" i="150" s="1"/>
  <c r="J36" i="150"/>
  <c r="F37" i="150"/>
  <c r="H37" i="150" s="1"/>
  <c r="F38" i="150"/>
  <c r="I38" i="150" s="1"/>
  <c r="G38" i="150"/>
  <c r="L38" i="150"/>
  <c r="F39" i="150"/>
  <c r="G39" i="150" s="1"/>
  <c r="H39" i="150"/>
  <c r="I39" i="150"/>
  <c r="J39" i="150"/>
  <c r="L39" i="150"/>
  <c r="F40" i="150"/>
  <c r="G40" i="150" s="1"/>
  <c r="F41" i="150"/>
  <c r="H41" i="150" s="1"/>
  <c r="G41" i="150"/>
  <c r="J41" i="150"/>
  <c r="K41" i="150"/>
  <c r="F42" i="150"/>
  <c r="I42" i="150" s="1"/>
  <c r="G42" i="150"/>
  <c r="H42" i="150"/>
  <c r="J42" i="150"/>
  <c r="K42" i="150"/>
  <c r="L42" i="150"/>
  <c r="F43" i="150"/>
  <c r="J43" i="150" s="1"/>
  <c r="F44" i="150"/>
  <c r="J44" i="150" s="1"/>
  <c r="F45" i="150"/>
  <c r="H45" i="150" s="1"/>
  <c r="F46" i="150"/>
  <c r="I46" i="150" s="1"/>
  <c r="F47" i="150"/>
  <c r="G47" i="150" s="1"/>
  <c r="H47" i="150"/>
  <c r="I47" i="150"/>
  <c r="J47" i="150"/>
  <c r="L47" i="150"/>
  <c r="F48" i="150"/>
  <c r="I48" i="150" s="1"/>
  <c r="F49" i="150"/>
  <c r="H49" i="150" s="1"/>
  <c r="K49" i="150"/>
  <c r="F50" i="150"/>
  <c r="I50" i="150" s="1"/>
  <c r="L50" i="150"/>
  <c r="F51" i="150"/>
  <c r="G51" i="150" s="1"/>
  <c r="H51" i="150"/>
  <c r="I51" i="150"/>
  <c r="J51" i="150"/>
  <c r="L51" i="150"/>
  <c r="G44" i="149"/>
  <c r="F9" i="149"/>
  <c r="G9" i="149" s="1"/>
  <c r="F10" i="149"/>
  <c r="H10" i="149" s="1"/>
  <c r="I10" i="149"/>
  <c r="K10" i="149"/>
  <c r="F11" i="149"/>
  <c r="I11" i="149" s="1"/>
  <c r="H11" i="149"/>
  <c r="L11" i="149"/>
  <c r="F12" i="149"/>
  <c r="H12" i="149" s="1"/>
  <c r="G12" i="149"/>
  <c r="I12" i="149"/>
  <c r="J12" i="149"/>
  <c r="K12" i="149"/>
  <c r="F13" i="149"/>
  <c r="G13" i="149" s="1"/>
  <c r="F14" i="149"/>
  <c r="H14" i="149" s="1"/>
  <c r="K14" i="149"/>
  <c r="F15" i="149"/>
  <c r="I15" i="149" s="1"/>
  <c r="H15" i="149"/>
  <c r="J15" i="149"/>
  <c r="L15" i="149"/>
  <c r="F16" i="149"/>
  <c r="G16" i="149"/>
  <c r="H16" i="149"/>
  <c r="I16" i="149"/>
  <c r="J16" i="149"/>
  <c r="K16" i="149"/>
  <c r="L16" i="149"/>
  <c r="F17" i="149"/>
  <c r="G17" i="149" s="1"/>
  <c r="F18" i="149"/>
  <c r="H18" i="149" s="1"/>
  <c r="I18" i="149"/>
  <c r="K18" i="149"/>
  <c r="F19" i="149"/>
  <c r="I19" i="149" s="1"/>
  <c r="H19" i="149"/>
  <c r="L19" i="149"/>
  <c r="F20" i="149"/>
  <c r="H20" i="149" s="1"/>
  <c r="G20" i="149"/>
  <c r="I20" i="149"/>
  <c r="J20" i="149"/>
  <c r="K20" i="149"/>
  <c r="F21" i="149"/>
  <c r="G21" i="149" s="1"/>
  <c r="F22" i="149"/>
  <c r="H22" i="149" s="1"/>
  <c r="K22" i="149"/>
  <c r="F23" i="149"/>
  <c r="I23" i="149" s="1"/>
  <c r="H23" i="149"/>
  <c r="L23" i="149"/>
  <c r="F24" i="149"/>
  <c r="G24" i="149" s="1"/>
  <c r="J24" i="149"/>
  <c r="F25" i="149"/>
  <c r="G25" i="149" s="1"/>
  <c r="J25" i="149"/>
  <c r="F26" i="149"/>
  <c r="H26" i="149" s="1"/>
  <c r="G26" i="149"/>
  <c r="I26" i="149"/>
  <c r="J26" i="149"/>
  <c r="K26" i="149"/>
  <c r="F27" i="149"/>
  <c r="I27" i="149" s="1"/>
  <c r="J27" i="149"/>
  <c r="F28" i="149"/>
  <c r="I28" i="149" s="1"/>
  <c r="H28" i="149"/>
  <c r="J28" i="149"/>
  <c r="L28" i="149"/>
  <c r="F29" i="149"/>
  <c r="G29" i="149" s="1"/>
  <c r="F30" i="149"/>
  <c r="H30" i="149" s="1"/>
  <c r="I30" i="149"/>
  <c r="K30" i="149"/>
  <c r="F31" i="149"/>
  <c r="I31" i="149" s="1"/>
  <c r="H31" i="149"/>
  <c r="L31" i="149"/>
  <c r="F32" i="149"/>
  <c r="H32" i="149" s="1"/>
  <c r="G32" i="149"/>
  <c r="I32" i="149"/>
  <c r="J32" i="149"/>
  <c r="K32" i="149"/>
  <c r="F33" i="149"/>
  <c r="G33" i="149" s="1"/>
  <c r="F50" i="148"/>
  <c r="G50" i="148" s="1"/>
  <c r="I28" i="155" l="1"/>
  <c r="I20" i="155"/>
  <c r="I10" i="155"/>
  <c r="J32" i="155"/>
  <c r="J16" i="155"/>
  <c r="K13" i="155"/>
  <c r="H10" i="155"/>
  <c r="J24" i="155"/>
  <c r="I32" i="155"/>
  <c r="H30" i="155"/>
  <c r="L27" i="155"/>
  <c r="I24" i="155"/>
  <c r="H22" i="155"/>
  <c r="L19" i="155"/>
  <c r="I16" i="155"/>
  <c r="H14" i="155"/>
  <c r="J13" i="155"/>
  <c r="I11" i="155"/>
  <c r="K10" i="155"/>
  <c r="L33" i="155"/>
  <c r="H33" i="155"/>
  <c r="K32" i="155"/>
  <c r="G32" i="155"/>
  <c r="L29" i="155"/>
  <c r="H29" i="155"/>
  <c r="K28" i="155"/>
  <c r="G28" i="155"/>
  <c r="L25" i="155"/>
  <c r="H25" i="155"/>
  <c r="K24" i="155"/>
  <c r="G24" i="155"/>
  <c r="L21" i="155"/>
  <c r="H21" i="155"/>
  <c r="K20" i="155"/>
  <c r="G20" i="155"/>
  <c r="L17" i="155"/>
  <c r="H17" i="155"/>
  <c r="K16" i="155"/>
  <c r="G16" i="155"/>
  <c r="L13" i="155"/>
  <c r="H13" i="155"/>
  <c r="K12" i="155"/>
  <c r="G12" i="155"/>
  <c r="K33" i="155"/>
  <c r="G33" i="155"/>
  <c r="K29" i="155"/>
  <c r="G29" i="155"/>
  <c r="K25" i="155"/>
  <c r="G25" i="155"/>
  <c r="K21" i="155"/>
  <c r="G21" i="155"/>
  <c r="K17" i="155"/>
  <c r="G17" i="155"/>
  <c r="G13" i="155"/>
  <c r="L32" i="155"/>
  <c r="L28" i="155"/>
  <c r="L24" i="155"/>
  <c r="L20" i="155"/>
  <c r="L16" i="155"/>
  <c r="L12" i="155"/>
  <c r="I27" i="154"/>
  <c r="I23" i="154"/>
  <c r="K22" i="154"/>
  <c r="J21" i="154"/>
  <c r="L43" i="154"/>
  <c r="H43" i="154"/>
  <c r="J31" i="154"/>
  <c r="K30" i="154"/>
  <c r="L27" i="154"/>
  <c r="H27" i="154"/>
  <c r="L23" i="154"/>
  <c r="H23" i="154"/>
  <c r="J22" i="154"/>
  <c r="K43" i="154"/>
  <c r="L40" i="154"/>
  <c r="L39" i="154"/>
  <c r="K38" i="154"/>
  <c r="L36" i="154"/>
  <c r="L35" i="154"/>
  <c r="K34" i="154"/>
  <c r="I31" i="154"/>
  <c r="G30" i="154"/>
  <c r="L28" i="154"/>
  <c r="K27" i="154"/>
  <c r="L24" i="154"/>
  <c r="K23" i="154"/>
  <c r="G22" i="154"/>
  <c r="L20" i="154"/>
  <c r="G46" i="154"/>
  <c r="I44" i="154"/>
  <c r="L32" i="154"/>
  <c r="I47" i="154"/>
  <c r="K46" i="154"/>
  <c r="H44" i="154"/>
  <c r="J41" i="154"/>
  <c r="I40" i="154"/>
  <c r="K39" i="154"/>
  <c r="G39" i="154"/>
  <c r="I36" i="154"/>
  <c r="K35" i="154"/>
  <c r="G35" i="154"/>
  <c r="J32" i="154"/>
  <c r="L31" i="154"/>
  <c r="J30" i="154"/>
  <c r="H28" i="154"/>
  <c r="H24" i="154"/>
  <c r="J20" i="154"/>
  <c r="L47" i="154"/>
  <c r="H47" i="154"/>
  <c r="L44" i="154"/>
  <c r="K42" i="154"/>
  <c r="I32" i="154"/>
  <c r="K26" i="154"/>
  <c r="I20" i="154"/>
  <c r="K47" i="154"/>
  <c r="J44" i="154"/>
  <c r="G42" i="154"/>
  <c r="H32" i="154"/>
  <c r="J28" i="154"/>
  <c r="G26" i="154"/>
  <c r="J24" i="154"/>
  <c r="H20" i="154"/>
  <c r="J37" i="154"/>
  <c r="J25" i="154"/>
  <c r="J42" i="154"/>
  <c r="I41" i="154"/>
  <c r="J34" i="154"/>
  <c r="I29" i="154"/>
  <c r="J26" i="154"/>
  <c r="I25" i="154"/>
  <c r="I46" i="154"/>
  <c r="L45" i="154"/>
  <c r="H45" i="154"/>
  <c r="K44" i="154"/>
  <c r="I42" i="154"/>
  <c r="L41" i="154"/>
  <c r="H41" i="154"/>
  <c r="K40" i="154"/>
  <c r="I38" i="154"/>
  <c r="L37" i="154"/>
  <c r="H37" i="154"/>
  <c r="K36" i="154"/>
  <c r="I34" i="154"/>
  <c r="L33" i="154"/>
  <c r="H33" i="154"/>
  <c r="K32" i="154"/>
  <c r="I30" i="154"/>
  <c r="L29" i="154"/>
  <c r="H29" i="154"/>
  <c r="K28" i="154"/>
  <c r="I26" i="154"/>
  <c r="L25" i="154"/>
  <c r="H25" i="154"/>
  <c r="K24" i="154"/>
  <c r="I22" i="154"/>
  <c r="L21" i="154"/>
  <c r="H21" i="154"/>
  <c r="K20" i="154"/>
  <c r="J46" i="154"/>
  <c r="I45" i="154"/>
  <c r="J38" i="154"/>
  <c r="I37" i="154"/>
  <c r="I33" i="154"/>
  <c r="I21" i="154"/>
  <c r="L46" i="154"/>
  <c r="K45" i="154"/>
  <c r="L42" i="154"/>
  <c r="K41" i="154"/>
  <c r="L38" i="154"/>
  <c r="K37" i="154"/>
  <c r="L34" i="154"/>
  <c r="K33" i="154"/>
  <c r="L30" i="154"/>
  <c r="K29" i="154"/>
  <c r="L26" i="154"/>
  <c r="K25" i="154"/>
  <c r="L22" i="154"/>
  <c r="K21" i="154"/>
  <c r="G49" i="153"/>
  <c r="J44" i="153"/>
  <c r="I40" i="153"/>
  <c r="K35" i="153"/>
  <c r="G35" i="153"/>
  <c r="J34" i="153"/>
  <c r="I27" i="153"/>
  <c r="L26" i="153"/>
  <c r="G26" i="153"/>
  <c r="K23" i="153"/>
  <c r="G23" i="153"/>
  <c r="J22" i="153"/>
  <c r="J21" i="153"/>
  <c r="I19" i="153"/>
  <c r="L18" i="153"/>
  <c r="G18" i="153"/>
  <c r="K15" i="153"/>
  <c r="G15" i="153"/>
  <c r="J14" i="153"/>
  <c r="J13" i="153"/>
  <c r="I11" i="153"/>
  <c r="L10" i="153"/>
  <c r="G10" i="153"/>
  <c r="H11" i="153"/>
  <c r="L51" i="153"/>
  <c r="J48" i="153"/>
  <c r="H46" i="153"/>
  <c r="G45" i="153"/>
  <c r="L43" i="153"/>
  <c r="L39" i="153"/>
  <c r="I35" i="153"/>
  <c r="L34" i="153"/>
  <c r="G34" i="153"/>
  <c r="I32" i="153"/>
  <c r="H30" i="153"/>
  <c r="J28" i="153"/>
  <c r="K27" i="153"/>
  <c r="J26" i="153"/>
  <c r="J25" i="153"/>
  <c r="I23" i="153"/>
  <c r="L22" i="153"/>
  <c r="G22" i="153"/>
  <c r="J20" i="153"/>
  <c r="K19" i="153"/>
  <c r="J18" i="153"/>
  <c r="J17" i="153"/>
  <c r="I15" i="153"/>
  <c r="L14" i="153"/>
  <c r="G14" i="153"/>
  <c r="J12" i="153"/>
  <c r="K11" i="153"/>
  <c r="J10" i="153"/>
  <c r="J9" i="153"/>
  <c r="K49" i="153"/>
  <c r="J40" i="153"/>
  <c r="L35" i="153"/>
  <c r="H26" i="153"/>
  <c r="L23" i="153"/>
  <c r="H18" i="153"/>
  <c r="L15" i="153"/>
  <c r="J45" i="153"/>
  <c r="I44" i="153"/>
  <c r="I49" i="153"/>
  <c r="L48" i="153"/>
  <c r="H48" i="153"/>
  <c r="I45" i="153"/>
  <c r="L44" i="153"/>
  <c r="H44" i="153"/>
  <c r="I41" i="153"/>
  <c r="L40" i="153"/>
  <c r="H40" i="153"/>
  <c r="I37" i="153"/>
  <c r="L36" i="153"/>
  <c r="H36" i="153"/>
  <c r="I33" i="153"/>
  <c r="L32" i="153"/>
  <c r="H32" i="153"/>
  <c r="I29" i="153"/>
  <c r="L28" i="153"/>
  <c r="H28" i="153"/>
  <c r="I25" i="153"/>
  <c r="L24" i="153"/>
  <c r="H24" i="153"/>
  <c r="I21" i="153"/>
  <c r="L20" i="153"/>
  <c r="H20" i="153"/>
  <c r="I17" i="153"/>
  <c r="L16" i="153"/>
  <c r="H16" i="153"/>
  <c r="I13" i="153"/>
  <c r="L12" i="153"/>
  <c r="H12" i="153"/>
  <c r="I9" i="153"/>
  <c r="J49" i="153"/>
  <c r="I48" i="153"/>
  <c r="J33" i="153"/>
  <c r="J29" i="153"/>
  <c r="L49" i="153"/>
  <c r="K48" i="153"/>
  <c r="L45" i="153"/>
  <c r="K44" i="153"/>
  <c r="L41" i="153"/>
  <c r="K40" i="153"/>
  <c r="L37" i="153"/>
  <c r="H37" i="153"/>
  <c r="K36" i="153"/>
  <c r="L33" i="153"/>
  <c r="H33" i="153"/>
  <c r="K32" i="153"/>
  <c r="L29" i="153"/>
  <c r="H29" i="153"/>
  <c r="K28" i="153"/>
  <c r="L25" i="153"/>
  <c r="H25" i="153"/>
  <c r="K24" i="153"/>
  <c r="L21" i="153"/>
  <c r="H21" i="153"/>
  <c r="K20" i="153"/>
  <c r="L17" i="153"/>
  <c r="H17" i="153"/>
  <c r="K16" i="153"/>
  <c r="L13" i="153"/>
  <c r="H13" i="153"/>
  <c r="K12" i="153"/>
  <c r="L9" i="153"/>
  <c r="H9" i="153"/>
  <c r="K37" i="153"/>
  <c r="G37" i="153"/>
  <c r="K33" i="153"/>
  <c r="K29" i="153"/>
  <c r="K25" i="153"/>
  <c r="K21" i="153"/>
  <c r="K17" i="153"/>
  <c r="K13" i="153"/>
  <c r="K9" i="153"/>
  <c r="J24" i="152"/>
  <c r="I22" i="152"/>
  <c r="K20" i="152"/>
  <c r="G20" i="152"/>
  <c r="H19" i="152"/>
  <c r="H15" i="152"/>
  <c r="G12" i="152"/>
  <c r="J49" i="152"/>
  <c r="J48" i="152"/>
  <c r="G45" i="152"/>
  <c r="K43" i="152"/>
  <c r="G43" i="152"/>
  <c r="H42" i="152"/>
  <c r="I39" i="152"/>
  <c r="J37" i="152"/>
  <c r="J36" i="152"/>
  <c r="G33" i="152"/>
  <c r="H39" i="152"/>
  <c r="I24" i="152"/>
  <c r="K10" i="152"/>
  <c r="L30" i="152"/>
  <c r="I49" i="152"/>
  <c r="I37" i="152"/>
  <c r="G24" i="152"/>
  <c r="L19" i="152"/>
  <c r="K18" i="152"/>
  <c r="K14" i="152"/>
  <c r="J12" i="152"/>
  <c r="L11" i="152"/>
  <c r="I10" i="152"/>
  <c r="I31" i="152"/>
  <c r="H30" i="152"/>
  <c r="G49" i="152"/>
  <c r="L47" i="152"/>
  <c r="J46" i="152"/>
  <c r="J45" i="152"/>
  <c r="L42" i="152"/>
  <c r="K39" i="152"/>
  <c r="G37" i="152"/>
  <c r="L35" i="152"/>
  <c r="J34" i="152"/>
  <c r="J33" i="152"/>
  <c r="J32" i="152"/>
  <c r="J44" i="152"/>
  <c r="J27" i="152"/>
  <c r="J26" i="152"/>
  <c r="G29" i="152"/>
  <c r="K50" i="152"/>
  <c r="G50" i="152"/>
  <c r="I48" i="152"/>
  <c r="K46" i="152"/>
  <c r="G46" i="152"/>
  <c r="I44" i="152"/>
  <c r="K42" i="152"/>
  <c r="G42" i="152"/>
  <c r="I40" i="152"/>
  <c r="K38" i="152"/>
  <c r="G38" i="152"/>
  <c r="I36" i="152"/>
  <c r="K34" i="152"/>
  <c r="G34" i="152"/>
  <c r="I32" i="152"/>
  <c r="I27" i="152"/>
  <c r="L48" i="152"/>
  <c r="H48" i="152"/>
  <c r="L44" i="152"/>
  <c r="H44" i="152"/>
  <c r="H40" i="152"/>
  <c r="L40" i="152"/>
  <c r="J38" i="152"/>
  <c r="L36" i="152"/>
  <c r="H36" i="152"/>
  <c r="L32" i="152"/>
  <c r="H32" i="152"/>
  <c r="G27" i="152"/>
  <c r="L31" i="152"/>
  <c r="J30" i="152"/>
  <c r="J29" i="152"/>
  <c r="J28" i="152"/>
  <c r="L49" i="152"/>
  <c r="K48" i="152"/>
  <c r="L45" i="152"/>
  <c r="K44" i="152"/>
  <c r="L41" i="152"/>
  <c r="K40" i="152"/>
  <c r="L37" i="152"/>
  <c r="K36" i="152"/>
  <c r="L33" i="152"/>
  <c r="K32" i="152"/>
  <c r="K30" i="152"/>
  <c r="G30" i="152"/>
  <c r="I28" i="152"/>
  <c r="L28" i="152"/>
  <c r="H28" i="152"/>
  <c r="L29" i="152"/>
  <c r="K28" i="152"/>
  <c r="J25" i="152"/>
  <c r="G22" i="152"/>
  <c r="J18" i="152"/>
  <c r="I16" i="152"/>
  <c r="J14" i="152"/>
  <c r="J13" i="152"/>
  <c r="G10" i="152"/>
  <c r="I14" i="152"/>
  <c r="I18" i="152"/>
  <c r="L16" i="152"/>
  <c r="H16" i="152"/>
  <c r="L24" i="152"/>
  <c r="J23" i="152"/>
  <c r="J22" i="152"/>
  <c r="J21" i="152"/>
  <c r="G18" i="152"/>
  <c r="K16" i="152"/>
  <c r="G14" i="152"/>
  <c r="L12" i="152"/>
  <c r="J11" i="152"/>
  <c r="J10" i="152"/>
  <c r="J9" i="152"/>
  <c r="I26" i="152"/>
  <c r="L26" i="152"/>
  <c r="H26" i="152"/>
  <c r="L27" i="152"/>
  <c r="K26" i="152"/>
  <c r="J17" i="152"/>
  <c r="I25" i="152"/>
  <c r="K23" i="152"/>
  <c r="G23" i="152"/>
  <c r="I21" i="152"/>
  <c r="K19" i="152"/>
  <c r="G19" i="152"/>
  <c r="I17" i="152"/>
  <c r="K15" i="152"/>
  <c r="G15" i="152"/>
  <c r="I13" i="152"/>
  <c r="K11" i="152"/>
  <c r="G11" i="152"/>
  <c r="I9" i="152"/>
  <c r="L25" i="152"/>
  <c r="H25" i="152"/>
  <c r="H21" i="152"/>
  <c r="H17" i="152"/>
  <c r="L21" i="152"/>
  <c r="L17" i="152"/>
  <c r="J15" i="152"/>
  <c r="L13" i="152"/>
  <c r="H13" i="152"/>
  <c r="L9" i="152"/>
  <c r="H9" i="152"/>
  <c r="K25" i="152"/>
  <c r="L22" i="152"/>
  <c r="K21" i="152"/>
  <c r="L18" i="152"/>
  <c r="K17" i="152"/>
  <c r="L14" i="152"/>
  <c r="K13" i="152"/>
  <c r="L10" i="152"/>
  <c r="K9" i="152"/>
  <c r="J51" i="151"/>
  <c r="I51" i="151"/>
  <c r="K49" i="151"/>
  <c r="G49" i="151"/>
  <c r="I47" i="151"/>
  <c r="K45" i="151"/>
  <c r="G45" i="151"/>
  <c r="I43" i="151"/>
  <c r="K41" i="151"/>
  <c r="G41" i="151"/>
  <c r="I39" i="151"/>
  <c r="L51" i="151"/>
  <c r="H51" i="151"/>
  <c r="L47" i="151"/>
  <c r="H47" i="151"/>
  <c r="L43" i="151"/>
  <c r="H43" i="151"/>
  <c r="L39" i="151"/>
  <c r="H39" i="151"/>
  <c r="K51" i="151"/>
  <c r="L48" i="151"/>
  <c r="K47" i="151"/>
  <c r="L44" i="151"/>
  <c r="K43" i="151"/>
  <c r="L40" i="151"/>
  <c r="K39" i="151"/>
  <c r="K46" i="150"/>
  <c r="K45" i="150"/>
  <c r="I43" i="150"/>
  <c r="K30" i="150"/>
  <c r="I23" i="150"/>
  <c r="L46" i="150"/>
  <c r="K50" i="150"/>
  <c r="K38" i="150"/>
  <c r="K51" i="150"/>
  <c r="H50" i="150"/>
  <c r="G49" i="150"/>
  <c r="K47" i="150"/>
  <c r="H46" i="150"/>
  <c r="J45" i="150"/>
  <c r="L43" i="150"/>
  <c r="H43" i="150"/>
  <c r="K39" i="150"/>
  <c r="J38" i="150"/>
  <c r="K37" i="150"/>
  <c r="I35" i="150"/>
  <c r="L34" i="150"/>
  <c r="G34" i="150"/>
  <c r="K31" i="150"/>
  <c r="J30" i="150"/>
  <c r="K29" i="150"/>
  <c r="I27" i="150"/>
  <c r="L26" i="150"/>
  <c r="G26" i="150"/>
  <c r="G25" i="150"/>
  <c r="L23" i="150"/>
  <c r="H23" i="150"/>
  <c r="J20" i="150"/>
  <c r="K19" i="150"/>
  <c r="J18" i="150"/>
  <c r="J17" i="150"/>
  <c r="I15" i="150"/>
  <c r="L14" i="150"/>
  <c r="G14" i="150"/>
  <c r="J12" i="150"/>
  <c r="K11" i="150"/>
  <c r="K9" i="150"/>
  <c r="G50" i="150"/>
  <c r="G46" i="150"/>
  <c r="G45" i="150"/>
  <c r="K43" i="150"/>
  <c r="G43" i="150"/>
  <c r="J40" i="150"/>
  <c r="H38" i="150"/>
  <c r="G37" i="150"/>
  <c r="L35" i="150"/>
  <c r="J32" i="150"/>
  <c r="H30" i="150"/>
  <c r="G29" i="150"/>
  <c r="L27" i="150"/>
  <c r="K23" i="150"/>
  <c r="K21" i="150"/>
  <c r="I20" i="150"/>
  <c r="H18" i="150"/>
  <c r="L15" i="150"/>
  <c r="I12" i="150"/>
  <c r="J9" i="150"/>
  <c r="J48" i="150"/>
  <c r="J49" i="150"/>
  <c r="I44" i="150"/>
  <c r="I40" i="150"/>
  <c r="J37" i="150"/>
  <c r="I36" i="150"/>
  <c r="J33" i="150"/>
  <c r="I32" i="150"/>
  <c r="I28" i="150"/>
  <c r="L48" i="150"/>
  <c r="J46" i="150"/>
  <c r="I45" i="150"/>
  <c r="L44" i="150"/>
  <c r="I41" i="150"/>
  <c r="L40" i="150"/>
  <c r="H40" i="150"/>
  <c r="I37" i="150"/>
  <c r="L36" i="150"/>
  <c r="H36" i="150"/>
  <c r="I33" i="150"/>
  <c r="L32" i="150"/>
  <c r="H32" i="150"/>
  <c r="I29" i="150"/>
  <c r="L28" i="150"/>
  <c r="H28" i="150"/>
  <c r="I25" i="150"/>
  <c r="L24" i="150"/>
  <c r="H24" i="150"/>
  <c r="I21" i="150"/>
  <c r="L20" i="150"/>
  <c r="H20" i="150"/>
  <c r="I17" i="150"/>
  <c r="L16" i="150"/>
  <c r="H16" i="150"/>
  <c r="I13" i="150"/>
  <c r="L12" i="150"/>
  <c r="H12" i="150"/>
  <c r="I9" i="150"/>
  <c r="J29" i="150"/>
  <c r="I24" i="150"/>
  <c r="J21" i="150"/>
  <c r="J50" i="150"/>
  <c r="I49" i="150"/>
  <c r="H48" i="150"/>
  <c r="H44" i="150"/>
  <c r="L49" i="150"/>
  <c r="K48" i="150"/>
  <c r="G48" i="150"/>
  <c r="L45" i="150"/>
  <c r="K44" i="150"/>
  <c r="G44" i="150"/>
  <c r="L41" i="150"/>
  <c r="K40" i="150"/>
  <c r="L37" i="150"/>
  <c r="K36" i="150"/>
  <c r="L33" i="150"/>
  <c r="K32" i="150"/>
  <c r="L29" i="150"/>
  <c r="K28" i="150"/>
  <c r="L25" i="150"/>
  <c r="K24" i="150"/>
  <c r="L21" i="150"/>
  <c r="K20" i="150"/>
  <c r="L17" i="150"/>
  <c r="H17" i="150"/>
  <c r="K16" i="150"/>
  <c r="L13" i="150"/>
  <c r="H13" i="150"/>
  <c r="K12" i="150"/>
  <c r="L9" i="150"/>
  <c r="H9" i="150"/>
  <c r="K17" i="150"/>
  <c r="K13" i="150"/>
  <c r="J33" i="149"/>
  <c r="G30" i="149"/>
  <c r="K28" i="149"/>
  <c r="G28" i="149"/>
  <c r="H27" i="149"/>
  <c r="I24" i="149"/>
  <c r="J22" i="149"/>
  <c r="J21" i="149"/>
  <c r="G18" i="149"/>
  <c r="J14" i="149"/>
  <c r="J13" i="149"/>
  <c r="G10" i="149"/>
  <c r="L24" i="149"/>
  <c r="H24" i="149"/>
  <c r="I22" i="149"/>
  <c r="I14" i="149"/>
  <c r="L32" i="149"/>
  <c r="J31" i="149"/>
  <c r="J30" i="149"/>
  <c r="L27" i="149"/>
  <c r="K24" i="149"/>
  <c r="G22" i="149"/>
  <c r="L20" i="149"/>
  <c r="J19" i="149"/>
  <c r="J18" i="149"/>
  <c r="J17" i="149"/>
  <c r="G14" i="149"/>
  <c r="L12" i="149"/>
  <c r="J11" i="149"/>
  <c r="J10" i="149"/>
  <c r="J9" i="149"/>
  <c r="I33" i="149"/>
  <c r="K31" i="149"/>
  <c r="G31" i="149"/>
  <c r="I29" i="149"/>
  <c r="K27" i="149"/>
  <c r="G27" i="149"/>
  <c r="I25" i="149"/>
  <c r="K23" i="149"/>
  <c r="G23" i="149"/>
  <c r="I21" i="149"/>
  <c r="K19" i="149"/>
  <c r="G19" i="149"/>
  <c r="I17" i="149"/>
  <c r="K15" i="149"/>
  <c r="G15" i="149"/>
  <c r="I13" i="149"/>
  <c r="K11" i="149"/>
  <c r="G11" i="149"/>
  <c r="I9" i="149"/>
  <c r="J29" i="149"/>
  <c r="H33" i="149"/>
  <c r="H25" i="149"/>
  <c r="L33" i="149"/>
  <c r="L29" i="149"/>
  <c r="H29" i="149"/>
  <c r="L25" i="149"/>
  <c r="J23" i="149"/>
  <c r="L21" i="149"/>
  <c r="H21" i="149"/>
  <c r="L17" i="149"/>
  <c r="H17" i="149"/>
  <c r="L13" i="149"/>
  <c r="H13" i="149"/>
  <c r="L9" i="149"/>
  <c r="H9" i="149"/>
  <c r="K33" i="149"/>
  <c r="L30" i="149"/>
  <c r="K29" i="149"/>
  <c r="L26" i="149"/>
  <c r="K25" i="149"/>
  <c r="L22" i="149"/>
  <c r="K21" i="149"/>
  <c r="L18" i="149"/>
  <c r="K17" i="149"/>
  <c r="L14" i="149"/>
  <c r="K13" i="149"/>
  <c r="L10" i="149"/>
  <c r="K9" i="149"/>
  <c r="J50" i="148"/>
  <c r="I50" i="148"/>
  <c r="L50" i="148"/>
  <c r="H50" i="148"/>
  <c r="K50" i="148"/>
  <c r="D67" i="146"/>
  <c r="D68" i="146"/>
  <c r="F9" i="154"/>
  <c r="F10" i="154"/>
  <c r="F11" i="154"/>
  <c r="F12" i="154"/>
  <c r="F13" i="154"/>
  <c r="F14" i="154"/>
  <c r="F15" i="154"/>
  <c r="F16" i="154"/>
  <c r="F17" i="154"/>
  <c r="F18" i="154"/>
  <c r="F19" i="154"/>
  <c r="F8" i="154"/>
  <c r="F8" i="153"/>
  <c r="F8" i="152"/>
  <c r="F9" i="151"/>
  <c r="F10" i="151"/>
  <c r="F11" i="151"/>
  <c r="F12" i="151"/>
  <c r="F13" i="151"/>
  <c r="F14" i="151"/>
  <c r="F15" i="151"/>
  <c r="F16" i="151"/>
  <c r="F17" i="151"/>
  <c r="F18" i="151"/>
  <c r="F19" i="151"/>
  <c r="F20" i="151"/>
  <c r="F21" i="151"/>
  <c r="F22" i="151"/>
  <c r="F23" i="151"/>
  <c r="F24" i="151"/>
  <c r="F25" i="151"/>
  <c r="F26" i="151"/>
  <c r="F27" i="151"/>
  <c r="F28" i="151"/>
  <c r="F29" i="151"/>
  <c r="F30" i="151"/>
  <c r="F31" i="151"/>
  <c r="F32" i="151"/>
  <c r="F33" i="151"/>
  <c r="F34" i="151"/>
  <c r="F35" i="151"/>
  <c r="F36" i="151"/>
  <c r="F37" i="151"/>
  <c r="F38" i="151"/>
  <c r="F8" i="151"/>
  <c r="F8" i="150"/>
  <c r="F8" i="149"/>
  <c r="F9" i="148"/>
  <c r="F10" i="148"/>
  <c r="F11" i="148"/>
  <c r="F12" i="148"/>
  <c r="F13" i="148"/>
  <c r="F14" i="148"/>
  <c r="F15" i="148"/>
  <c r="F16" i="148"/>
  <c r="F17" i="148"/>
  <c r="F18" i="148"/>
  <c r="F19" i="148"/>
  <c r="F20" i="148"/>
  <c r="F21" i="148"/>
  <c r="F22" i="148"/>
  <c r="F23" i="148"/>
  <c r="F24" i="148"/>
  <c r="F25" i="148"/>
  <c r="F26" i="148"/>
  <c r="F27" i="148"/>
  <c r="F28" i="148"/>
  <c r="F29" i="148"/>
  <c r="F30" i="148"/>
  <c r="F31" i="148"/>
  <c r="F32" i="148"/>
  <c r="F33" i="148"/>
  <c r="F34" i="148"/>
  <c r="F35" i="148"/>
  <c r="F36" i="148"/>
  <c r="F37" i="148"/>
  <c r="F38" i="148"/>
  <c r="F39" i="148"/>
  <c r="F40" i="148"/>
  <c r="F41" i="148"/>
  <c r="F42" i="148"/>
  <c r="F43" i="148"/>
  <c r="F44" i="148"/>
  <c r="F45" i="148"/>
  <c r="F46" i="148"/>
  <c r="F47" i="148"/>
  <c r="F48" i="148"/>
  <c r="F49" i="148"/>
  <c r="F51" i="148"/>
  <c r="F8" i="148"/>
  <c r="F9" i="147"/>
  <c r="F10" i="147"/>
  <c r="F11" i="147"/>
  <c r="F12" i="147"/>
  <c r="F13" i="147"/>
  <c r="F14" i="147"/>
  <c r="F15" i="147"/>
  <c r="F16" i="147"/>
  <c r="F17" i="147"/>
  <c r="F18" i="147"/>
  <c r="F19" i="147"/>
  <c r="F20" i="147"/>
  <c r="F21" i="147"/>
  <c r="F22" i="147"/>
  <c r="F23" i="147"/>
  <c r="F24" i="147"/>
  <c r="F25" i="147"/>
  <c r="F26" i="147"/>
  <c r="F27" i="147"/>
  <c r="F28" i="147"/>
  <c r="F29" i="147"/>
  <c r="F30" i="147"/>
  <c r="F31" i="147"/>
  <c r="F32" i="147"/>
  <c r="F33" i="147"/>
  <c r="F34" i="147"/>
  <c r="F35" i="147"/>
  <c r="F36" i="147"/>
  <c r="F37" i="147"/>
  <c r="F38" i="147"/>
  <c r="F39" i="147"/>
  <c r="F40" i="147"/>
  <c r="F41" i="147"/>
  <c r="F42" i="147"/>
  <c r="F43" i="147"/>
  <c r="F44" i="147"/>
  <c r="F45" i="147"/>
  <c r="F46" i="147"/>
  <c r="F47" i="147"/>
  <c r="F48" i="147"/>
  <c r="F49" i="147"/>
  <c r="F50" i="147"/>
  <c r="F8" i="147"/>
  <c r="F9" i="146"/>
  <c r="F10" i="146"/>
  <c r="F11" i="146"/>
  <c r="F12" i="146"/>
  <c r="F13" i="146"/>
  <c r="F14" i="146"/>
  <c r="F15" i="146"/>
  <c r="F16" i="146"/>
  <c r="F17" i="146"/>
  <c r="F18" i="146"/>
  <c r="F19" i="146"/>
  <c r="F20" i="146"/>
  <c r="F21" i="146"/>
  <c r="F22" i="146"/>
  <c r="F23" i="146"/>
  <c r="F24" i="146"/>
  <c r="F25" i="146"/>
  <c r="F26" i="146"/>
  <c r="F27" i="146"/>
  <c r="F28" i="146"/>
  <c r="F29" i="146"/>
  <c r="F30" i="146"/>
  <c r="F31" i="146"/>
  <c r="F32" i="146"/>
  <c r="F33" i="146"/>
  <c r="F34" i="146"/>
  <c r="F35" i="146"/>
  <c r="F36" i="146"/>
  <c r="F37" i="146"/>
  <c r="F38" i="146"/>
  <c r="F39" i="146"/>
  <c r="F40" i="146"/>
  <c r="F41" i="146"/>
  <c r="F42" i="146"/>
  <c r="F43" i="146"/>
  <c r="F44" i="146"/>
  <c r="F45" i="146"/>
  <c r="F46" i="146"/>
  <c r="F47" i="146"/>
  <c r="F48" i="146"/>
  <c r="F49" i="146"/>
  <c r="F50" i="146"/>
  <c r="F51" i="146"/>
  <c r="F8" i="146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41" i="143"/>
  <c r="F42" i="143"/>
  <c r="F43" i="143"/>
  <c r="F44" i="143"/>
  <c r="F45" i="143"/>
  <c r="J45" i="143" s="1"/>
  <c r="F46" i="143"/>
  <c r="H46" i="143" s="1"/>
  <c r="F47" i="143"/>
  <c r="F48" i="143"/>
  <c r="F49" i="143"/>
  <c r="J49" i="143" s="1"/>
  <c r="F50" i="143"/>
  <c r="H50" i="143" s="1"/>
  <c r="F51" i="143"/>
  <c r="F8" i="143"/>
  <c r="H45" i="143"/>
  <c r="I45" i="143"/>
  <c r="L45" i="143"/>
  <c r="G46" i="143"/>
  <c r="K46" i="143"/>
  <c r="G47" i="143"/>
  <c r="H47" i="143"/>
  <c r="I47" i="143"/>
  <c r="J47" i="143"/>
  <c r="K47" i="143"/>
  <c r="L47" i="143"/>
  <c r="G48" i="143"/>
  <c r="H48" i="143"/>
  <c r="I48" i="143"/>
  <c r="J48" i="143"/>
  <c r="K48" i="143"/>
  <c r="L48" i="143"/>
  <c r="I49" i="143"/>
  <c r="G50" i="143"/>
  <c r="K50" i="143"/>
  <c r="G51" i="143"/>
  <c r="H51" i="143"/>
  <c r="I51" i="143"/>
  <c r="J51" i="143"/>
  <c r="K51" i="143"/>
  <c r="L51" i="143"/>
  <c r="L49" i="143" l="1"/>
  <c r="H49" i="143"/>
  <c r="I50" i="143"/>
  <c r="K49" i="143"/>
  <c r="G49" i="143"/>
  <c r="I46" i="143"/>
  <c r="K45" i="143"/>
  <c r="G45" i="143"/>
  <c r="J50" i="143"/>
  <c r="J46" i="143"/>
  <c r="L50" i="143"/>
  <c r="L46" i="143"/>
  <c r="F9" i="155"/>
  <c r="F8" i="155"/>
  <c r="K8" i="155" s="1"/>
  <c r="J19" i="154"/>
  <c r="H18" i="154"/>
  <c r="L17" i="154"/>
  <c r="J16" i="154"/>
  <c r="L13" i="154"/>
  <c r="J12" i="154"/>
  <c r="J11" i="154"/>
  <c r="J10" i="154"/>
  <c r="L9" i="154"/>
  <c r="I8" i="154"/>
  <c r="K8" i="152"/>
  <c r="L37" i="151"/>
  <c r="K36" i="151"/>
  <c r="J35" i="151"/>
  <c r="J34" i="151"/>
  <c r="L33" i="151"/>
  <c r="J32" i="151"/>
  <c r="J31" i="151"/>
  <c r="L29" i="151"/>
  <c r="K28" i="151"/>
  <c r="J27" i="151"/>
  <c r="I26" i="151"/>
  <c r="J26" i="151"/>
  <c r="L25" i="151"/>
  <c r="J24" i="151"/>
  <c r="I23" i="151"/>
  <c r="J22" i="151"/>
  <c r="L21" i="151"/>
  <c r="J19" i="151"/>
  <c r="J18" i="151"/>
  <c r="L17" i="151"/>
  <c r="J15" i="151"/>
  <c r="K13" i="151"/>
  <c r="J12" i="151"/>
  <c r="L11" i="151"/>
  <c r="J10" i="151"/>
  <c r="K9" i="151"/>
  <c r="J8" i="151"/>
  <c r="K8" i="150"/>
  <c r="J8" i="149"/>
  <c r="L49" i="148"/>
  <c r="J48" i="148"/>
  <c r="J47" i="148"/>
  <c r="J46" i="148"/>
  <c r="L45" i="148"/>
  <c r="J43" i="148"/>
  <c r="J42" i="148"/>
  <c r="L41" i="148"/>
  <c r="J40" i="148"/>
  <c r="J39" i="148"/>
  <c r="L37" i="148"/>
  <c r="J36" i="148"/>
  <c r="I35" i="148"/>
  <c r="J34" i="148"/>
  <c r="L33" i="148"/>
  <c r="I32" i="148"/>
  <c r="J31" i="148"/>
  <c r="L30" i="148"/>
  <c r="K29" i="148"/>
  <c r="J28" i="148"/>
  <c r="K25" i="148"/>
  <c r="J23" i="148"/>
  <c r="L22" i="148"/>
  <c r="K21" i="148"/>
  <c r="J20" i="148"/>
  <c r="J19" i="148"/>
  <c r="J18" i="148"/>
  <c r="K17" i="148"/>
  <c r="I15" i="148"/>
  <c r="J14" i="148"/>
  <c r="L13" i="148"/>
  <c r="J12" i="148"/>
  <c r="J11" i="148"/>
  <c r="L9" i="148"/>
  <c r="J8" i="148"/>
  <c r="K50" i="147"/>
  <c r="J49" i="147"/>
  <c r="K48" i="147"/>
  <c r="K46" i="147"/>
  <c r="J45" i="147"/>
  <c r="K44" i="147"/>
  <c r="K41" i="147"/>
  <c r="J41" i="147"/>
  <c r="K40" i="147"/>
  <c r="J37" i="147"/>
  <c r="K36" i="147"/>
  <c r="J35" i="147"/>
  <c r="K34" i="147"/>
  <c r="L33" i="147"/>
  <c r="K32" i="147"/>
  <c r="J31" i="147"/>
  <c r="J30" i="147"/>
  <c r="K28" i="147"/>
  <c r="J27" i="147"/>
  <c r="J26" i="147"/>
  <c r="L25" i="147"/>
  <c r="I24" i="147"/>
  <c r="L23" i="147"/>
  <c r="G22" i="147"/>
  <c r="J21" i="147"/>
  <c r="K20" i="147"/>
  <c r="J19" i="147"/>
  <c r="J18" i="147"/>
  <c r="K17" i="147"/>
  <c r="K16" i="147"/>
  <c r="J15" i="147"/>
  <c r="L14" i="147"/>
  <c r="J13" i="147"/>
  <c r="K12" i="147"/>
  <c r="L11" i="147"/>
  <c r="J10" i="147"/>
  <c r="L9" i="147"/>
  <c r="K8" i="147"/>
  <c r="H50" i="146"/>
  <c r="G50" i="146"/>
  <c r="J50" i="146"/>
  <c r="L49" i="146"/>
  <c r="J48" i="146"/>
  <c r="H47" i="146"/>
  <c r="I47" i="146"/>
  <c r="K46" i="146"/>
  <c r="L45" i="146"/>
  <c r="I42" i="146"/>
  <c r="J42" i="146"/>
  <c r="K41" i="146"/>
  <c r="J40" i="146"/>
  <c r="L39" i="146"/>
  <c r="H39" i="146"/>
  <c r="J39" i="146"/>
  <c r="K38" i="146"/>
  <c r="J37" i="146"/>
  <c r="I36" i="146"/>
  <c r="G36" i="146"/>
  <c r="J36" i="146"/>
  <c r="I34" i="146"/>
  <c r="H34" i="146"/>
  <c r="J34" i="146"/>
  <c r="K32" i="146"/>
  <c r="L31" i="146"/>
  <c r="J31" i="146"/>
  <c r="K30" i="146"/>
  <c r="J27" i="146"/>
  <c r="K26" i="146"/>
  <c r="I24" i="146"/>
  <c r="L23" i="146"/>
  <c r="H23" i="146"/>
  <c r="I22" i="146"/>
  <c r="H22" i="146"/>
  <c r="J22" i="146"/>
  <c r="J20" i="146"/>
  <c r="I20" i="146"/>
  <c r="L19" i="146"/>
  <c r="I19" i="146"/>
  <c r="H19" i="146"/>
  <c r="H17" i="146"/>
  <c r="J15" i="146"/>
  <c r="I14" i="146"/>
  <c r="J14" i="146"/>
  <c r="I13" i="146"/>
  <c r="J12" i="146"/>
  <c r="J11" i="146"/>
  <c r="I11" i="146"/>
  <c r="I10" i="146"/>
  <c r="H9" i="146"/>
  <c r="I22" i="143"/>
  <c r="I24" i="143"/>
  <c r="I28" i="143"/>
  <c r="I30" i="143"/>
  <c r="I32" i="143"/>
  <c r="L34" i="143"/>
  <c r="I36" i="143"/>
  <c r="L23" i="143"/>
  <c r="L24" i="143"/>
  <c r="L26" i="143"/>
  <c r="L27" i="143"/>
  <c r="L30" i="143"/>
  <c r="L31" i="143"/>
  <c r="L32" i="143"/>
  <c r="L35" i="143"/>
  <c r="L36" i="143"/>
  <c r="J22" i="143"/>
  <c r="G23" i="143"/>
  <c r="H23" i="143"/>
  <c r="I23" i="143"/>
  <c r="J23" i="143"/>
  <c r="K23" i="143"/>
  <c r="G24" i="143"/>
  <c r="J24" i="143"/>
  <c r="K24" i="143"/>
  <c r="G25" i="143"/>
  <c r="I25" i="143"/>
  <c r="J25" i="143"/>
  <c r="K25" i="143"/>
  <c r="J26" i="143"/>
  <c r="G27" i="143"/>
  <c r="H27" i="143"/>
  <c r="I27" i="143"/>
  <c r="J27" i="143"/>
  <c r="K27" i="143"/>
  <c r="G28" i="143"/>
  <c r="J28" i="143"/>
  <c r="K28" i="143"/>
  <c r="G29" i="143"/>
  <c r="I29" i="143"/>
  <c r="J29" i="143"/>
  <c r="K29" i="143"/>
  <c r="J30" i="143"/>
  <c r="G31" i="143"/>
  <c r="H31" i="143"/>
  <c r="I31" i="143"/>
  <c r="J31" i="143"/>
  <c r="K31" i="143"/>
  <c r="G32" i="143"/>
  <c r="J32" i="143"/>
  <c r="K32" i="143"/>
  <c r="G33" i="143"/>
  <c r="I33" i="143"/>
  <c r="J33" i="143"/>
  <c r="K33" i="143"/>
  <c r="J34" i="143"/>
  <c r="G35" i="143"/>
  <c r="H35" i="143"/>
  <c r="I35" i="143"/>
  <c r="J35" i="143"/>
  <c r="K35" i="143"/>
  <c r="G36" i="143"/>
  <c r="J36" i="143"/>
  <c r="K36" i="143"/>
  <c r="I8" i="149" l="1"/>
  <c r="K8" i="149"/>
  <c r="G8" i="149"/>
  <c r="L14" i="146"/>
  <c r="L42" i="146"/>
  <c r="K48" i="146"/>
  <c r="H11" i="146"/>
  <c r="G12" i="146"/>
  <c r="G14" i="146"/>
  <c r="L22" i="146"/>
  <c r="L27" i="146"/>
  <c r="K36" i="146"/>
  <c r="I40" i="146"/>
  <c r="G42" i="146"/>
  <c r="I46" i="146"/>
  <c r="L47" i="146"/>
  <c r="I50" i="146"/>
  <c r="I12" i="146"/>
  <c r="H14" i="146"/>
  <c r="G22" i="146"/>
  <c r="K40" i="146"/>
  <c r="H42" i="146"/>
  <c r="L50" i="146"/>
  <c r="I48" i="146"/>
  <c r="G10" i="154"/>
  <c r="L10" i="154"/>
  <c r="G16" i="154"/>
  <c r="K16" i="154"/>
  <c r="H27" i="151"/>
  <c r="H22" i="151"/>
  <c r="I22" i="151"/>
  <c r="G8" i="151"/>
  <c r="I8" i="151"/>
  <c r="H35" i="151"/>
  <c r="I34" i="151"/>
  <c r="G22" i="151"/>
  <c r="H19" i="151"/>
  <c r="K12" i="151"/>
  <c r="I8" i="150"/>
  <c r="G46" i="148"/>
  <c r="L46" i="148"/>
  <c r="H43" i="148"/>
  <c r="H30" i="148"/>
  <c r="K8" i="148"/>
  <c r="K28" i="148"/>
  <c r="I42" i="148"/>
  <c r="G36" i="148"/>
  <c r="I36" i="148"/>
  <c r="K36" i="148"/>
  <c r="H35" i="148"/>
  <c r="J35" i="148"/>
  <c r="L35" i="148"/>
  <c r="G18" i="148"/>
  <c r="L18" i="148"/>
  <c r="H15" i="148"/>
  <c r="I14" i="148"/>
  <c r="G8" i="148"/>
  <c r="I8" i="148"/>
  <c r="G49" i="147"/>
  <c r="K49" i="147"/>
  <c r="H45" i="147"/>
  <c r="K45" i="147"/>
  <c r="G45" i="147"/>
  <c r="G41" i="147"/>
  <c r="K37" i="147"/>
  <c r="G37" i="147"/>
  <c r="H37" i="147"/>
  <c r="I34" i="147"/>
  <c r="K33" i="147"/>
  <c r="I31" i="147"/>
  <c r="I30" i="147"/>
  <c r="I27" i="147"/>
  <c r="H26" i="147"/>
  <c r="I26" i="147"/>
  <c r="K22" i="147"/>
  <c r="L22" i="147"/>
  <c r="G21" i="147"/>
  <c r="H21" i="147"/>
  <c r="K21" i="147"/>
  <c r="I19" i="147"/>
  <c r="I18" i="147"/>
  <c r="H18" i="147"/>
  <c r="K14" i="147"/>
  <c r="G14" i="147"/>
  <c r="H13" i="147"/>
  <c r="K13" i="147"/>
  <c r="G13" i="147"/>
  <c r="H10" i="147"/>
  <c r="I10" i="147"/>
  <c r="K9" i="147"/>
  <c r="J14" i="151"/>
  <c r="G14" i="151"/>
  <c r="I14" i="151"/>
  <c r="L14" i="151"/>
  <c r="H14" i="151"/>
  <c r="K8" i="153"/>
  <c r="I8" i="153"/>
  <c r="J15" i="154"/>
  <c r="H15" i="154"/>
  <c r="L15" i="154"/>
  <c r="J18" i="146"/>
  <c r="H18" i="146"/>
  <c r="L18" i="146"/>
  <c r="J35" i="146"/>
  <c r="L35" i="146"/>
  <c r="G26" i="143"/>
  <c r="K26" i="143"/>
  <c r="G26" i="146"/>
  <c r="I11" i="147"/>
  <c r="K25" i="147"/>
  <c r="J29" i="147"/>
  <c r="K29" i="147"/>
  <c r="H29" i="147"/>
  <c r="J38" i="148"/>
  <c r="G38" i="148"/>
  <c r="L38" i="148"/>
  <c r="H38" i="148"/>
  <c r="H36" i="143"/>
  <c r="I34" i="143"/>
  <c r="H32" i="143"/>
  <c r="H28" i="143"/>
  <c r="I26" i="143"/>
  <c r="H24" i="143"/>
  <c r="L28" i="143"/>
  <c r="L33" i="143"/>
  <c r="H33" i="143"/>
  <c r="L29" i="143"/>
  <c r="H29" i="143"/>
  <c r="L25" i="143"/>
  <c r="H25" i="143"/>
  <c r="I18" i="146"/>
  <c r="J23" i="146"/>
  <c r="I23" i="146"/>
  <c r="K28" i="146"/>
  <c r="I28" i="146"/>
  <c r="J32" i="146"/>
  <c r="I32" i="146"/>
  <c r="G32" i="146"/>
  <c r="J51" i="146"/>
  <c r="L51" i="146"/>
  <c r="H51" i="146"/>
  <c r="J9" i="147"/>
  <c r="H9" i="147"/>
  <c r="G9" i="147"/>
  <c r="J22" i="147"/>
  <c r="I22" i="147"/>
  <c r="H22" i="147"/>
  <c r="G29" i="147"/>
  <c r="J39" i="147"/>
  <c r="I39" i="147"/>
  <c r="J10" i="148"/>
  <c r="L10" i="148"/>
  <c r="G10" i="148"/>
  <c r="H10" i="148"/>
  <c r="I9" i="146"/>
  <c r="J9" i="146"/>
  <c r="J10" i="146"/>
  <c r="H10" i="146"/>
  <c r="L10" i="146"/>
  <c r="I17" i="146"/>
  <c r="J17" i="146"/>
  <c r="J26" i="146"/>
  <c r="I26" i="146"/>
  <c r="H26" i="146"/>
  <c r="J30" i="146"/>
  <c r="I30" i="146"/>
  <c r="H30" i="146"/>
  <c r="J38" i="146"/>
  <c r="H38" i="146"/>
  <c r="L38" i="146"/>
  <c r="G38" i="146"/>
  <c r="J44" i="146"/>
  <c r="K44" i="146"/>
  <c r="I44" i="146"/>
  <c r="J25" i="147"/>
  <c r="H25" i="147"/>
  <c r="G25" i="147"/>
  <c r="J43" i="147"/>
  <c r="I43" i="147"/>
  <c r="G34" i="143"/>
  <c r="K34" i="143"/>
  <c r="G30" i="143"/>
  <c r="K30" i="143"/>
  <c r="G22" i="143"/>
  <c r="K22" i="143"/>
  <c r="G9" i="146"/>
  <c r="G10" i="146"/>
  <c r="G17" i="146"/>
  <c r="G18" i="146"/>
  <c r="G30" i="146"/>
  <c r="H35" i="146"/>
  <c r="I38" i="146"/>
  <c r="G44" i="146"/>
  <c r="J17" i="147"/>
  <c r="H17" i="147"/>
  <c r="G17" i="147"/>
  <c r="H34" i="143"/>
  <c r="H30" i="143"/>
  <c r="H26" i="143"/>
  <c r="H22" i="143"/>
  <c r="L22" i="143"/>
  <c r="G8" i="146"/>
  <c r="J8" i="146"/>
  <c r="L9" i="146"/>
  <c r="K10" i="146"/>
  <c r="G16" i="146"/>
  <c r="J16" i="146"/>
  <c r="L17" i="146"/>
  <c r="K18" i="146"/>
  <c r="L26" i="146"/>
  <c r="L30" i="146"/>
  <c r="I43" i="146"/>
  <c r="L43" i="146"/>
  <c r="H43" i="146"/>
  <c r="J46" i="146"/>
  <c r="H46" i="146"/>
  <c r="L46" i="146"/>
  <c r="G46" i="146"/>
  <c r="J14" i="147"/>
  <c r="I14" i="147"/>
  <c r="H14" i="147"/>
  <c r="L17" i="147"/>
  <c r="L29" i="147"/>
  <c r="J16" i="151"/>
  <c r="G16" i="151"/>
  <c r="I16" i="151"/>
  <c r="K30" i="147"/>
  <c r="J38" i="147"/>
  <c r="I38" i="147"/>
  <c r="L38" i="147"/>
  <c r="G38" i="147"/>
  <c r="J42" i="147"/>
  <c r="L42" i="147"/>
  <c r="G42" i="147"/>
  <c r="I42" i="147"/>
  <c r="J47" i="147"/>
  <c r="I47" i="147"/>
  <c r="J16" i="148"/>
  <c r="K16" i="148"/>
  <c r="G16" i="148"/>
  <c r="J26" i="148"/>
  <c r="K26" i="148"/>
  <c r="J44" i="148"/>
  <c r="G44" i="148"/>
  <c r="K44" i="148"/>
  <c r="J9" i="155"/>
  <c r="G9" i="155"/>
  <c r="K9" i="155"/>
  <c r="K34" i="146"/>
  <c r="K10" i="147"/>
  <c r="K18" i="147"/>
  <c r="K26" i="147"/>
  <c r="G30" i="147"/>
  <c r="L30" i="147"/>
  <c r="J33" i="147"/>
  <c r="H33" i="147"/>
  <c r="J34" i="147"/>
  <c r="L34" i="147"/>
  <c r="G34" i="147"/>
  <c r="H38" i="147"/>
  <c r="H42" i="147"/>
  <c r="J46" i="147"/>
  <c r="I46" i="147"/>
  <c r="L46" i="147"/>
  <c r="G46" i="147"/>
  <c r="J50" i="147"/>
  <c r="L50" i="147"/>
  <c r="G50" i="147"/>
  <c r="I50" i="147"/>
  <c r="I16" i="148"/>
  <c r="J22" i="148"/>
  <c r="I22" i="148"/>
  <c r="G22" i="148"/>
  <c r="J24" i="148"/>
  <c r="G24" i="148"/>
  <c r="J27" i="148"/>
  <c r="H27" i="148"/>
  <c r="I44" i="148"/>
  <c r="J51" i="148"/>
  <c r="I51" i="148"/>
  <c r="J20" i="151"/>
  <c r="K20" i="151"/>
  <c r="J30" i="151"/>
  <c r="L30" i="151"/>
  <c r="G30" i="151"/>
  <c r="J38" i="151"/>
  <c r="L38" i="151"/>
  <c r="G38" i="151"/>
  <c r="J8" i="154"/>
  <c r="K8" i="154"/>
  <c r="G8" i="154"/>
  <c r="J18" i="154"/>
  <c r="G18" i="154"/>
  <c r="L18" i="154"/>
  <c r="H9" i="155"/>
  <c r="K14" i="146"/>
  <c r="K22" i="146"/>
  <c r="H27" i="146"/>
  <c r="H31" i="146"/>
  <c r="G34" i="146"/>
  <c r="L34" i="146"/>
  <c r="G40" i="146"/>
  <c r="K42" i="146"/>
  <c r="G48" i="146"/>
  <c r="K50" i="146"/>
  <c r="G10" i="147"/>
  <c r="L10" i="147"/>
  <c r="L13" i="147"/>
  <c r="I15" i="147"/>
  <c r="G18" i="147"/>
  <c r="L18" i="147"/>
  <c r="L21" i="147"/>
  <c r="I23" i="147"/>
  <c r="G26" i="147"/>
  <c r="L26" i="147"/>
  <c r="J28" i="147"/>
  <c r="H30" i="147"/>
  <c r="G33" i="147"/>
  <c r="H34" i="147"/>
  <c r="I35" i="147"/>
  <c r="K38" i="147"/>
  <c r="K42" i="147"/>
  <c r="H46" i="147"/>
  <c r="H50" i="147"/>
  <c r="H22" i="148"/>
  <c r="I24" i="148"/>
  <c r="L27" i="148"/>
  <c r="J30" i="148"/>
  <c r="G30" i="148"/>
  <c r="I30" i="148"/>
  <c r="J32" i="148"/>
  <c r="G32" i="148"/>
  <c r="I11" i="151"/>
  <c r="H11" i="151"/>
  <c r="J28" i="151"/>
  <c r="I28" i="151"/>
  <c r="H30" i="151"/>
  <c r="J36" i="151"/>
  <c r="I36" i="151"/>
  <c r="H38" i="151"/>
  <c r="J14" i="154"/>
  <c r="I14" i="154"/>
  <c r="L41" i="147"/>
  <c r="L49" i="147"/>
  <c r="L43" i="148"/>
  <c r="H46" i="148"/>
  <c r="L37" i="147"/>
  <c r="H41" i="147"/>
  <c r="L45" i="147"/>
  <c r="H49" i="147"/>
  <c r="L15" i="148"/>
  <c r="H18" i="148"/>
  <c r="L19" i="151"/>
  <c r="L22" i="151"/>
  <c r="L27" i="151"/>
  <c r="L35" i="151"/>
  <c r="H10" i="154"/>
  <c r="I16" i="154"/>
  <c r="L9" i="155"/>
  <c r="I10" i="154"/>
  <c r="H11" i="154"/>
  <c r="I12" i="154"/>
  <c r="G14" i="154"/>
  <c r="L14" i="154"/>
  <c r="I18" i="154"/>
  <c r="H19" i="154"/>
  <c r="K10" i="154"/>
  <c r="L11" i="154"/>
  <c r="K12" i="154"/>
  <c r="H14" i="154"/>
  <c r="K18" i="154"/>
  <c r="L19" i="154"/>
  <c r="G12" i="154"/>
  <c r="K14" i="154"/>
  <c r="I10" i="151"/>
  <c r="I12" i="151"/>
  <c r="I18" i="151"/>
  <c r="I20" i="151"/>
  <c r="L23" i="151"/>
  <c r="K24" i="151"/>
  <c r="H26" i="151"/>
  <c r="G28" i="151"/>
  <c r="K30" i="151"/>
  <c r="L31" i="151"/>
  <c r="K32" i="151"/>
  <c r="H34" i="151"/>
  <c r="G36" i="151"/>
  <c r="K38" i="151"/>
  <c r="K10" i="151"/>
  <c r="K18" i="151"/>
  <c r="G10" i="151"/>
  <c r="L10" i="151"/>
  <c r="H15" i="151"/>
  <c r="G18" i="151"/>
  <c r="L18" i="151"/>
  <c r="H23" i="151"/>
  <c r="G24" i="151"/>
  <c r="K26" i="151"/>
  <c r="G32" i="151"/>
  <c r="K34" i="151"/>
  <c r="K8" i="151"/>
  <c r="H10" i="151"/>
  <c r="G12" i="151"/>
  <c r="K14" i="151"/>
  <c r="L15" i="151"/>
  <c r="K16" i="151"/>
  <c r="H18" i="151"/>
  <c r="G20" i="151"/>
  <c r="K22" i="151"/>
  <c r="J23" i="151"/>
  <c r="I24" i="151"/>
  <c r="G26" i="151"/>
  <c r="L26" i="151"/>
  <c r="I30" i="151"/>
  <c r="H31" i="151"/>
  <c r="I32" i="151"/>
  <c r="G34" i="151"/>
  <c r="L34" i="151"/>
  <c r="I38" i="151"/>
  <c r="K51" i="148"/>
  <c r="K34" i="148"/>
  <c r="G12" i="148"/>
  <c r="K14" i="148"/>
  <c r="H23" i="148"/>
  <c r="L34" i="148"/>
  <c r="G40" i="148"/>
  <c r="G48" i="148"/>
  <c r="I10" i="148"/>
  <c r="H11" i="148"/>
  <c r="I12" i="148"/>
  <c r="G14" i="148"/>
  <c r="L14" i="148"/>
  <c r="I18" i="148"/>
  <c r="H19" i="148"/>
  <c r="I20" i="148"/>
  <c r="K22" i="148"/>
  <c r="L23" i="148"/>
  <c r="K24" i="148"/>
  <c r="H26" i="148"/>
  <c r="G28" i="148"/>
  <c r="K30" i="148"/>
  <c r="L31" i="148"/>
  <c r="K32" i="148"/>
  <c r="H34" i="148"/>
  <c r="I38" i="148"/>
  <c r="H39" i="148"/>
  <c r="I40" i="148"/>
  <c r="G42" i="148"/>
  <c r="L42" i="148"/>
  <c r="I46" i="148"/>
  <c r="H47" i="148"/>
  <c r="I48" i="148"/>
  <c r="G51" i="148"/>
  <c r="L51" i="148"/>
  <c r="G20" i="148"/>
  <c r="J21" i="148"/>
  <c r="G26" i="148"/>
  <c r="L26" i="148"/>
  <c r="H31" i="148"/>
  <c r="G34" i="148"/>
  <c r="K42" i="148"/>
  <c r="K10" i="148"/>
  <c r="L11" i="148"/>
  <c r="K12" i="148"/>
  <c r="H14" i="148"/>
  <c r="K18" i="148"/>
  <c r="L19" i="148"/>
  <c r="K20" i="148"/>
  <c r="I26" i="148"/>
  <c r="I28" i="148"/>
  <c r="I34" i="148"/>
  <c r="K38" i="148"/>
  <c r="L39" i="148"/>
  <c r="K40" i="148"/>
  <c r="H42" i="148"/>
  <c r="K46" i="148"/>
  <c r="L47" i="148"/>
  <c r="K48" i="148"/>
  <c r="H51" i="148"/>
  <c r="H8" i="155"/>
  <c r="L8" i="155"/>
  <c r="I9" i="155"/>
  <c r="I8" i="155"/>
  <c r="J8" i="155"/>
  <c r="G8" i="155"/>
  <c r="H13" i="154"/>
  <c r="H8" i="154"/>
  <c r="L8" i="154"/>
  <c r="I9" i="154"/>
  <c r="G11" i="154"/>
  <c r="K11" i="154"/>
  <c r="H12" i="154"/>
  <c r="L12" i="154"/>
  <c r="I13" i="154"/>
  <c r="G15" i="154"/>
  <c r="K15" i="154"/>
  <c r="H16" i="154"/>
  <c r="L16" i="154"/>
  <c r="I17" i="154"/>
  <c r="G19" i="154"/>
  <c r="K19" i="154"/>
  <c r="J9" i="154"/>
  <c r="J13" i="154"/>
  <c r="J17" i="154"/>
  <c r="G9" i="154"/>
  <c r="K9" i="154"/>
  <c r="I11" i="154"/>
  <c r="G13" i="154"/>
  <c r="K13" i="154"/>
  <c r="I15" i="154"/>
  <c r="G17" i="154"/>
  <c r="K17" i="154"/>
  <c r="I19" i="154"/>
  <c r="H9" i="154"/>
  <c r="H17" i="154"/>
  <c r="H8" i="153"/>
  <c r="L8" i="153"/>
  <c r="J8" i="153"/>
  <c r="G8" i="153"/>
  <c r="J8" i="152"/>
  <c r="H8" i="152"/>
  <c r="L8" i="152"/>
  <c r="I8" i="152"/>
  <c r="G8" i="152"/>
  <c r="H9" i="151"/>
  <c r="L9" i="151"/>
  <c r="J11" i="151"/>
  <c r="H13" i="151"/>
  <c r="L13" i="151"/>
  <c r="H8" i="151"/>
  <c r="L8" i="151"/>
  <c r="I9" i="151"/>
  <c r="G11" i="151"/>
  <c r="K11" i="151"/>
  <c r="H12" i="151"/>
  <c r="L12" i="151"/>
  <c r="I13" i="151"/>
  <c r="G15" i="151"/>
  <c r="K15" i="151"/>
  <c r="H16" i="151"/>
  <c r="L16" i="151"/>
  <c r="I17" i="151"/>
  <c r="G19" i="151"/>
  <c r="K19" i="151"/>
  <c r="H20" i="151"/>
  <c r="L20" i="151"/>
  <c r="I21" i="151"/>
  <c r="G23" i="151"/>
  <c r="K23" i="151"/>
  <c r="H24" i="151"/>
  <c r="L24" i="151"/>
  <c r="I25" i="151"/>
  <c r="G27" i="151"/>
  <c r="K27" i="151"/>
  <c r="H28" i="151"/>
  <c r="L28" i="151"/>
  <c r="I29" i="151"/>
  <c r="G31" i="151"/>
  <c r="K31" i="151"/>
  <c r="H32" i="151"/>
  <c r="L32" i="151"/>
  <c r="I33" i="151"/>
  <c r="G35" i="151"/>
  <c r="K35" i="151"/>
  <c r="H36" i="151"/>
  <c r="L36" i="151"/>
  <c r="I37" i="151"/>
  <c r="J9" i="151"/>
  <c r="J13" i="151"/>
  <c r="J17" i="151"/>
  <c r="J25" i="151"/>
  <c r="J29" i="151"/>
  <c r="J33" i="151"/>
  <c r="J37" i="151"/>
  <c r="J21" i="151"/>
  <c r="G9" i="151"/>
  <c r="G13" i="151"/>
  <c r="I15" i="151"/>
  <c r="G17" i="151"/>
  <c r="K17" i="151"/>
  <c r="I19" i="151"/>
  <c r="G21" i="151"/>
  <c r="K21" i="151"/>
  <c r="G25" i="151"/>
  <c r="K25" i="151"/>
  <c r="I27" i="151"/>
  <c r="G29" i="151"/>
  <c r="K29" i="151"/>
  <c r="I31" i="151"/>
  <c r="G33" i="151"/>
  <c r="K33" i="151"/>
  <c r="I35" i="151"/>
  <c r="G37" i="151"/>
  <c r="K37" i="151"/>
  <c r="H17" i="151"/>
  <c r="H21" i="151"/>
  <c r="H25" i="151"/>
  <c r="H29" i="151"/>
  <c r="H33" i="151"/>
  <c r="H37" i="151"/>
  <c r="H8" i="150"/>
  <c r="L8" i="150"/>
  <c r="J8" i="150"/>
  <c r="G8" i="150"/>
  <c r="H8" i="149"/>
  <c r="L8" i="149"/>
  <c r="J15" i="148"/>
  <c r="H17" i="148"/>
  <c r="L17" i="148"/>
  <c r="H21" i="148"/>
  <c r="L21" i="148"/>
  <c r="H25" i="148"/>
  <c r="L25" i="148"/>
  <c r="H29" i="148"/>
  <c r="L29" i="148"/>
  <c r="H8" i="148"/>
  <c r="L8" i="148"/>
  <c r="I9" i="148"/>
  <c r="G11" i="148"/>
  <c r="K11" i="148"/>
  <c r="H12" i="148"/>
  <c r="L12" i="148"/>
  <c r="I13" i="148"/>
  <c r="G15" i="148"/>
  <c r="K15" i="148"/>
  <c r="H16" i="148"/>
  <c r="L16" i="148"/>
  <c r="I17" i="148"/>
  <c r="G19" i="148"/>
  <c r="K19" i="148"/>
  <c r="H20" i="148"/>
  <c r="L20" i="148"/>
  <c r="I21" i="148"/>
  <c r="G23" i="148"/>
  <c r="K23" i="148"/>
  <c r="H24" i="148"/>
  <c r="L24" i="148"/>
  <c r="I25" i="148"/>
  <c r="G27" i="148"/>
  <c r="K27" i="148"/>
  <c r="H28" i="148"/>
  <c r="L28" i="148"/>
  <c r="I29" i="148"/>
  <c r="G31" i="148"/>
  <c r="K31" i="148"/>
  <c r="H32" i="148"/>
  <c r="L32" i="148"/>
  <c r="I33" i="148"/>
  <c r="G35" i="148"/>
  <c r="K35" i="148"/>
  <c r="H36" i="148"/>
  <c r="L36" i="148"/>
  <c r="I37" i="148"/>
  <c r="G39" i="148"/>
  <c r="K39" i="148"/>
  <c r="H40" i="148"/>
  <c r="L40" i="148"/>
  <c r="I41" i="148"/>
  <c r="G43" i="148"/>
  <c r="K43" i="148"/>
  <c r="H44" i="148"/>
  <c r="L44" i="148"/>
  <c r="I45" i="148"/>
  <c r="G47" i="148"/>
  <c r="K47" i="148"/>
  <c r="H48" i="148"/>
  <c r="L48" i="148"/>
  <c r="I49" i="148"/>
  <c r="J9" i="148"/>
  <c r="J25" i="148"/>
  <c r="J29" i="148"/>
  <c r="J33" i="148"/>
  <c r="J37" i="148"/>
  <c r="J41" i="148"/>
  <c r="J45" i="148"/>
  <c r="J49" i="148"/>
  <c r="J13" i="148"/>
  <c r="J17" i="148"/>
  <c r="G9" i="148"/>
  <c r="K9" i="148"/>
  <c r="I11" i="148"/>
  <c r="G13" i="148"/>
  <c r="K13" i="148"/>
  <c r="G17" i="148"/>
  <c r="I19" i="148"/>
  <c r="G21" i="148"/>
  <c r="I23" i="148"/>
  <c r="G25" i="148"/>
  <c r="I27" i="148"/>
  <c r="G29" i="148"/>
  <c r="I31" i="148"/>
  <c r="G33" i="148"/>
  <c r="K33" i="148"/>
  <c r="G37" i="148"/>
  <c r="K37" i="148"/>
  <c r="I39" i="148"/>
  <c r="G41" i="148"/>
  <c r="K41" i="148"/>
  <c r="I43" i="148"/>
  <c r="G45" i="148"/>
  <c r="K45" i="148"/>
  <c r="I47" i="148"/>
  <c r="G49" i="148"/>
  <c r="K49" i="148"/>
  <c r="H9" i="148"/>
  <c r="H13" i="148"/>
  <c r="H33" i="148"/>
  <c r="H37" i="148"/>
  <c r="H41" i="148"/>
  <c r="H45" i="148"/>
  <c r="H49" i="148"/>
  <c r="J11" i="147"/>
  <c r="J23" i="147"/>
  <c r="G24" i="147"/>
  <c r="K24" i="147"/>
  <c r="H8" i="147"/>
  <c r="L8" i="147"/>
  <c r="I9" i="147"/>
  <c r="G11" i="147"/>
  <c r="K11" i="147"/>
  <c r="H12" i="147"/>
  <c r="L12" i="147"/>
  <c r="I13" i="147"/>
  <c r="G15" i="147"/>
  <c r="K15" i="147"/>
  <c r="H16" i="147"/>
  <c r="L16" i="147"/>
  <c r="I17" i="147"/>
  <c r="G19" i="147"/>
  <c r="K19" i="147"/>
  <c r="H20" i="147"/>
  <c r="L20" i="147"/>
  <c r="I21" i="147"/>
  <c r="G23" i="147"/>
  <c r="K23" i="147"/>
  <c r="H24" i="147"/>
  <c r="L24" i="147"/>
  <c r="I25" i="147"/>
  <c r="G27" i="147"/>
  <c r="K27" i="147"/>
  <c r="H28" i="147"/>
  <c r="L28" i="147"/>
  <c r="I29" i="147"/>
  <c r="G31" i="147"/>
  <c r="K31" i="147"/>
  <c r="H32" i="147"/>
  <c r="L32" i="147"/>
  <c r="I33" i="147"/>
  <c r="G35" i="147"/>
  <c r="K35" i="147"/>
  <c r="H36" i="147"/>
  <c r="L36" i="147"/>
  <c r="I37" i="147"/>
  <c r="G39" i="147"/>
  <c r="K39" i="147"/>
  <c r="H40" i="147"/>
  <c r="L40" i="147"/>
  <c r="I41" i="147"/>
  <c r="G43" i="147"/>
  <c r="K43" i="147"/>
  <c r="H44" i="147"/>
  <c r="L44" i="147"/>
  <c r="I45" i="147"/>
  <c r="G47" i="147"/>
  <c r="K47" i="147"/>
  <c r="H48" i="147"/>
  <c r="L48" i="147"/>
  <c r="I49" i="147"/>
  <c r="J8" i="147"/>
  <c r="J12" i="147"/>
  <c r="J24" i="147"/>
  <c r="I8" i="147"/>
  <c r="H11" i="147"/>
  <c r="I12" i="147"/>
  <c r="H15" i="147"/>
  <c r="L15" i="147"/>
  <c r="I16" i="147"/>
  <c r="H19" i="147"/>
  <c r="L19" i="147"/>
  <c r="I20" i="147"/>
  <c r="H23" i="147"/>
  <c r="H27" i="147"/>
  <c r="L27" i="147"/>
  <c r="I28" i="147"/>
  <c r="H31" i="147"/>
  <c r="L31" i="147"/>
  <c r="I32" i="147"/>
  <c r="H35" i="147"/>
  <c r="L35" i="147"/>
  <c r="I36" i="147"/>
  <c r="H39" i="147"/>
  <c r="L39" i="147"/>
  <c r="I40" i="147"/>
  <c r="H43" i="147"/>
  <c r="L43" i="147"/>
  <c r="I44" i="147"/>
  <c r="H47" i="147"/>
  <c r="L47" i="147"/>
  <c r="I48" i="147"/>
  <c r="J32" i="147"/>
  <c r="J36" i="147"/>
  <c r="J40" i="147"/>
  <c r="J44" i="147"/>
  <c r="J48" i="147"/>
  <c r="J16" i="147"/>
  <c r="J20" i="147"/>
  <c r="G8" i="147"/>
  <c r="G12" i="147"/>
  <c r="G16" i="147"/>
  <c r="G20" i="147"/>
  <c r="G28" i="147"/>
  <c r="G32" i="147"/>
  <c r="G36" i="147"/>
  <c r="G40" i="147"/>
  <c r="G44" i="147"/>
  <c r="G48" i="147"/>
  <c r="H15" i="146"/>
  <c r="I21" i="146"/>
  <c r="L21" i="146"/>
  <c r="H21" i="146"/>
  <c r="H25" i="146"/>
  <c r="K25" i="146"/>
  <c r="G25" i="146"/>
  <c r="I25" i="146"/>
  <c r="L25" i="146"/>
  <c r="K33" i="146"/>
  <c r="G33" i="146"/>
  <c r="I33" i="146"/>
  <c r="L33" i="146"/>
  <c r="H33" i="146"/>
  <c r="K9" i="146"/>
  <c r="K11" i="146"/>
  <c r="G11" i="146"/>
  <c r="L11" i="146"/>
  <c r="H13" i="146"/>
  <c r="I15" i="146"/>
  <c r="K17" i="146"/>
  <c r="K19" i="146"/>
  <c r="G19" i="146"/>
  <c r="J19" i="146"/>
  <c r="G20" i="146"/>
  <c r="L20" i="146"/>
  <c r="H20" i="146"/>
  <c r="K20" i="146"/>
  <c r="G21" i="146"/>
  <c r="J25" i="146"/>
  <c r="L29" i="146"/>
  <c r="H29" i="146"/>
  <c r="K29" i="146"/>
  <c r="G29" i="146"/>
  <c r="I29" i="146"/>
  <c r="J33" i="146"/>
  <c r="K13" i="146"/>
  <c r="L8" i="146"/>
  <c r="H8" i="146"/>
  <c r="K8" i="146"/>
  <c r="G13" i="146"/>
  <c r="L13" i="146"/>
  <c r="L16" i="146"/>
  <c r="H16" i="146"/>
  <c r="K16" i="146"/>
  <c r="I8" i="146"/>
  <c r="L12" i="146"/>
  <c r="H12" i="146"/>
  <c r="K12" i="146"/>
  <c r="J13" i="146"/>
  <c r="I16" i="146"/>
  <c r="J21" i="146"/>
  <c r="J24" i="146"/>
  <c r="L24" i="146"/>
  <c r="H24" i="146"/>
  <c r="K24" i="146"/>
  <c r="G24" i="146"/>
  <c r="J29" i="146"/>
  <c r="K15" i="146"/>
  <c r="G15" i="146"/>
  <c r="L15" i="146"/>
  <c r="K21" i="146"/>
  <c r="K37" i="146"/>
  <c r="G37" i="146"/>
  <c r="I37" i="146"/>
  <c r="L37" i="146"/>
  <c r="H37" i="146"/>
  <c r="H41" i="146"/>
  <c r="L41" i="146"/>
  <c r="J43" i="146"/>
  <c r="J47" i="146"/>
  <c r="H49" i="146"/>
  <c r="G23" i="146"/>
  <c r="K23" i="146"/>
  <c r="G27" i="146"/>
  <c r="K27" i="146"/>
  <c r="H28" i="146"/>
  <c r="L28" i="146"/>
  <c r="G31" i="146"/>
  <c r="K31" i="146"/>
  <c r="H32" i="146"/>
  <c r="L32" i="146"/>
  <c r="G35" i="146"/>
  <c r="K35" i="146"/>
  <c r="H36" i="146"/>
  <c r="L36" i="146"/>
  <c r="G39" i="146"/>
  <c r="K39" i="146"/>
  <c r="H40" i="146"/>
  <c r="L40" i="146"/>
  <c r="I41" i="146"/>
  <c r="G43" i="146"/>
  <c r="K43" i="146"/>
  <c r="H44" i="146"/>
  <c r="L44" i="146"/>
  <c r="I45" i="146"/>
  <c r="G47" i="146"/>
  <c r="K47" i="146"/>
  <c r="H48" i="146"/>
  <c r="L48" i="146"/>
  <c r="I49" i="146"/>
  <c r="G51" i="146"/>
  <c r="K51" i="146"/>
  <c r="J41" i="146"/>
  <c r="J45" i="146"/>
  <c r="J49" i="146"/>
  <c r="I27" i="146"/>
  <c r="J28" i="146"/>
  <c r="I31" i="146"/>
  <c r="I35" i="146"/>
  <c r="I39" i="146"/>
  <c r="G41" i="146"/>
  <c r="G45" i="146"/>
  <c r="K45" i="146"/>
  <c r="G49" i="146"/>
  <c r="K49" i="146"/>
  <c r="I51" i="146"/>
  <c r="G28" i="146"/>
  <c r="H45" i="146"/>
  <c r="G62" i="147" l="1"/>
  <c r="G60" i="147"/>
  <c r="G62" i="150"/>
  <c r="G65" i="151"/>
  <c r="G65" i="146"/>
  <c r="G62" i="146"/>
  <c r="G43" i="155"/>
  <c r="G58" i="154"/>
  <c r="G57" i="154"/>
  <c r="G61" i="154"/>
  <c r="G59" i="154"/>
  <c r="G61" i="153"/>
  <c r="G63" i="153"/>
  <c r="G61" i="152"/>
  <c r="G63" i="151"/>
  <c r="G62" i="151"/>
  <c r="G61" i="151"/>
  <c r="G63" i="150"/>
  <c r="G61" i="150"/>
  <c r="G43" i="149"/>
  <c r="G47" i="149"/>
  <c r="G45" i="149"/>
  <c r="G62" i="148"/>
  <c r="G63" i="148"/>
  <c r="G61" i="148"/>
  <c r="G65" i="148"/>
  <c r="G44" i="155"/>
  <c r="G47" i="155"/>
  <c r="G45" i="155"/>
  <c r="L35" i="155"/>
  <c r="L34" i="155"/>
  <c r="G46" i="155"/>
  <c r="L49" i="154"/>
  <c r="L48" i="154"/>
  <c r="G60" i="154"/>
  <c r="L53" i="153"/>
  <c r="L52" i="153"/>
  <c r="G64" i="153"/>
  <c r="G62" i="153"/>
  <c r="G65" i="153"/>
  <c r="D68" i="153" s="1"/>
  <c r="G63" i="152"/>
  <c r="L53" i="152"/>
  <c r="L52" i="152"/>
  <c r="G65" i="152"/>
  <c r="G64" i="152"/>
  <c r="G62" i="152"/>
  <c r="L53" i="151"/>
  <c r="L52" i="151"/>
  <c r="G64" i="151"/>
  <c r="G65" i="150"/>
  <c r="D68" i="150" s="1"/>
  <c r="L53" i="150"/>
  <c r="L52" i="150"/>
  <c r="G64" i="150"/>
  <c r="L35" i="149"/>
  <c r="L34" i="149"/>
  <c r="G46" i="149"/>
  <c r="L53" i="148"/>
  <c r="L52" i="148"/>
  <c r="G64" i="148"/>
  <c r="G64" i="147"/>
  <c r="G61" i="147"/>
  <c r="L52" i="147"/>
  <c r="L51" i="147"/>
  <c r="G63" i="147"/>
  <c r="G63" i="146"/>
  <c r="L53" i="146"/>
  <c r="L52" i="146"/>
  <c r="G64" i="146"/>
  <c r="G61" i="146"/>
  <c r="K8" i="143"/>
  <c r="G8" i="143"/>
  <c r="I8" i="143"/>
  <c r="H8" i="143"/>
  <c r="J8" i="143"/>
  <c r="L8" i="143"/>
  <c r="D50" i="155" l="1"/>
  <c r="D49" i="155"/>
  <c r="D67" i="153"/>
  <c r="D68" i="152"/>
  <c r="D67" i="152"/>
  <c r="D68" i="151"/>
  <c r="D49" i="149"/>
  <c r="D50" i="149"/>
  <c r="D68" i="148"/>
  <c r="D67" i="148"/>
  <c r="D67" i="147"/>
  <c r="D66" i="147"/>
  <c r="D63" i="154"/>
  <c r="D64" i="154"/>
  <c r="D67" i="151"/>
  <c r="D67" i="150"/>
  <c r="L12" i="143"/>
  <c r="G12" i="143"/>
  <c r="K12" i="143"/>
  <c r="H12" i="143"/>
  <c r="I12" i="143"/>
  <c r="J12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53" i="143" l="1"/>
  <c r="L52" i="143"/>
  <c r="G61" i="143"/>
  <c r="G62" i="143"/>
  <c r="G65" i="143"/>
  <c r="G64" i="143"/>
  <c r="G63" i="143"/>
  <c r="D67" i="143" s="1"/>
  <c r="D68" i="143" l="1"/>
</calcChain>
</file>

<file path=xl/sharedStrings.xml><?xml version="1.0" encoding="utf-8"?>
<sst xmlns="http://schemas.openxmlformats.org/spreadsheetml/2006/main" count="1337" uniqueCount="894">
  <si>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</si>
  <si>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</si>
  <si>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</si>
  <si>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</si>
  <si>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</si>
  <si>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</si>
  <si>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</si>
  <si>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</si>
  <si>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</si>
  <si>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</si>
  <si>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</si>
  <si>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</si>
  <si>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</si>
  <si>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</si>
  <si>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</si>
  <si>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นายกฤษฎา</t>
  </si>
  <si>
    <t>นายพงศธร</t>
  </si>
  <si>
    <t>นางสาวกัญญาณัฐ</t>
  </si>
  <si>
    <t>นางสาวกมลชนก</t>
  </si>
  <si>
    <t>นายณัฐวุฒิ</t>
  </si>
  <si>
    <t>นางสาวณัฐพร</t>
  </si>
  <si>
    <t>บุญมี</t>
  </si>
  <si>
    <t>นางสาวชุติกาญจน์</t>
  </si>
  <si>
    <t>นางสาววรรณพร</t>
  </si>
  <si>
    <t>ซื่อสัตย์</t>
  </si>
  <si>
    <t>นางสาวกนกวรรณ</t>
  </si>
  <si>
    <t>นางสาวนภัสสร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</si>
  <si>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</si>
  <si>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</si>
  <si>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</si>
  <si>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</si>
  <si>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</si>
  <si>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</si>
  <si>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</si>
  <si>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</si>
  <si>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</si>
  <si>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</si>
  <si>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</si>
  <si>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</si>
  <si>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</si>
  <si>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</si>
  <si>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</si>
  <si>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</si>
  <si>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ร้อยละ ๖๐ - ๖๙(ผ่านจุดเน้นทักษะการคิด)</t>
  </si>
  <si>
    <t>นายธนวัฒน์</t>
  </si>
  <si>
    <t>นางสาวศิริวรรณ</t>
  </si>
  <si>
    <t>นางสาวเปมิกา</t>
  </si>
  <si>
    <t>นางสาวเสาวลักษณ์</t>
  </si>
  <si>
    <t>นายอภิรักษ์</t>
  </si>
  <si>
    <t>นางสาวธิดารัตน์</t>
  </si>
  <si>
    <t>นางสาวกฤติยา</t>
  </si>
  <si>
    <t>น้อยศรี</t>
  </si>
  <si>
    <t>นายนครินทร์</t>
  </si>
  <si>
    <t>นางสาวจุฑามาศ</t>
  </si>
  <si>
    <t>ตำแหน่ง.......ครู……………………….</t>
  </si>
  <si>
    <t>ชั้นมัธยมศึกษาปีที่ ๔/11</t>
  </si>
  <si>
    <t>ชั้นมัธยมศึกษาปีที่ ๔/3</t>
  </si>
  <si>
    <t>ชั้นมัธยมศึกษาปีที่ ๔/4</t>
  </si>
  <si>
    <t>ชั้นมัธยมศึกษาปีที่ ๔/5</t>
  </si>
  <si>
    <t>ชั้นมัธยมศึกษาปีที่ ๔/6</t>
  </si>
  <si>
    <t>ชั้นมัธยมศึกษาปีที่ ๔/7</t>
  </si>
  <si>
    <t>ชั้นมัธยมศึกษาปีที่ ๔/8</t>
  </si>
  <si>
    <t>ชั้นมัธยมศึกษาปีที่ ๔/9</t>
  </si>
  <si>
    <t>ชั้นมัธยมศึกษาปีที่ ๔/10</t>
  </si>
  <si>
    <t>(                                   )</t>
  </si>
  <si>
    <t>(                )</t>
  </si>
  <si>
    <t xml:space="preserve">     ประเมิน  วันที่  เดือน        พ.ศ.</t>
  </si>
  <si>
    <t>นายกษิติ</t>
  </si>
  <si>
    <t>เทพสุวรรณ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</si>
  <si>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</si>
  <si>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</si>
  <si>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</si>
  <si>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</si>
  <si>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</si>
  <si>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</si>
  <si>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</si>
  <si>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</si>
  <si>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</si>
  <si>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</si>
  <si>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</si>
  <si>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อ่อนน้อม</t>
  </si>
  <si>
    <t>นางสาวไพรินทร์</t>
  </si>
  <si>
    <t>เอื้อเฟื้อ</t>
  </si>
  <si>
    <t>ดอนทอง</t>
  </si>
  <si>
    <t>นางสาวปณิดา</t>
  </si>
  <si>
    <t>วงษ์สุวรรณ์</t>
  </si>
  <si>
    <t>เกตุแก้วมณี</t>
  </si>
  <si>
    <t>นายกิตติศักดิ์</t>
  </si>
  <si>
    <t>นายชานนท์</t>
  </si>
  <si>
    <t>นางสาวพนิดา</t>
  </si>
  <si>
    <t>เดชสุภา</t>
  </si>
  <si>
    <t>ผ่องผิว</t>
  </si>
  <si>
    <t>บุญเจริญ</t>
  </si>
  <si>
    <t>ชั้นมัธยมศึกษาปีที่ 4/2</t>
  </si>
  <si>
    <t>ชั้นมัธยมศึกษาปีที่ 4/1</t>
  </si>
  <si>
    <t>เสนาพล</t>
  </si>
  <si>
    <t>นางสาวฐิติวรดา</t>
  </si>
  <si>
    <t>วันจีน</t>
  </si>
  <si>
    <t>นางสาวณัฐณิชา</t>
  </si>
  <si>
    <t>โพธิ์ศรี</t>
  </si>
  <si>
    <t>นางสาวเพ็ญพิชชา</t>
  </si>
  <si>
    <t>คำดวง</t>
  </si>
  <si>
    <t>ปรุงนิยม</t>
  </si>
  <si>
    <t>นางสาวศุภรัตน์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</si>
  <si>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</si>
  <si>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</si>
  <si>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</si>
  <si>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</si>
  <si>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</si>
  <si>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นางสาวชนากานต์</t>
  </si>
  <si>
    <t>นางสาวปฏิมาภรณ์</t>
  </si>
  <si>
    <t>พิมเสน</t>
  </si>
  <si>
    <t>ลือคำงาม</t>
  </si>
  <si>
    <t>นางสาวสุภาพร</t>
  </si>
  <si>
    <t>จินจู</t>
  </si>
  <si>
    <t>นายธนภัทร</t>
  </si>
  <si>
    <t>นายธเนศพล</t>
  </si>
  <si>
    <t>นายปณิธาน</t>
  </si>
  <si>
    <t>นายธนาธิป</t>
  </si>
  <si>
    <t>นางสาวรุ่งนภา</t>
  </si>
  <si>
    <t>ชาวเวียง</t>
  </si>
  <si>
    <t>แสงตา</t>
  </si>
  <si>
    <t>นายกิตติธัช</t>
  </si>
  <si>
    <t>นายนนทพัทธ์</t>
  </si>
  <si>
    <t>แผ่นผา</t>
  </si>
  <si>
    <t>โอสถานนท์</t>
  </si>
  <si>
    <t>นางสาวธัญชนก</t>
  </si>
  <si>
    <t>นางสาววิภาวี</t>
  </si>
  <si>
    <t>นายกวี</t>
  </si>
  <si>
    <t>มุ้งบัง</t>
  </si>
  <si>
    <t>นายเจษฎา</t>
  </si>
  <si>
    <t>ทองบุญนาค</t>
  </si>
  <si>
    <t>นายณัฐชนินท์</t>
  </si>
  <si>
    <t>พูลสวัสดิ์</t>
  </si>
  <si>
    <t>นายนราทัศน์</t>
  </si>
  <si>
    <t>เหลืองทอง</t>
  </si>
  <si>
    <t>นายปุณณพัฒน์</t>
  </si>
  <si>
    <t>เจนการ</t>
  </si>
  <si>
    <t>นายภาคิน</t>
  </si>
  <si>
    <t>มฤกุล</t>
  </si>
  <si>
    <t>นายปัณณธร</t>
  </si>
  <si>
    <t>ทองเลื่อน</t>
  </si>
  <si>
    <t>นายณัฐภูมิ</t>
  </si>
  <si>
    <t>พืชคูณ</t>
  </si>
  <si>
    <t>นายภัทรธาดา</t>
  </si>
  <si>
    <t>ป่ากว้าง</t>
  </si>
  <si>
    <t>นายภูธเนศ</t>
  </si>
  <si>
    <t>ชาวเมือง</t>
  </si>
  <si>
    <t>นายกฤตะนัญ</t>
  </si>
  <si>
    <t>พิมพ์ดีด</t>
  </si>
  <si>
    <t>นายณภัทร</t>
  </si>
  <si>
    <t>เลอนอบ</t>
  </si>
  <si>
    <t>นายปฏิพัทธ์</t>
  </si>
  <si>
    <t>นายณพล</t>
  </si>
  <si>
    <t>พุฒตีบ</t>
  </si>
  <si>
    <t>นายกิตตินันท์</t>
  </si>
  <si>
    <t>นายณัฐสิทธิ์</t>
  </si>
  <si>
    <t>เสริมสมบูรณ์</t>
  </si>
  <si>
    <t>นายดนัยณัฐ</t>
  </si>
  <si>
    <t>พันธุ์ชื่นวิโรจน์</t>
  </si>
  <si>
    <t>น้อยชาคำ</t>
  </si>
  <si>
    <t>นางสาวกษมา</t>
  </si>
  <si>
    <t>พรหมรักษา</t>
  </si>
  <si>
    <t>นางสาวญาตาวี</t>
  </si>
  <si>
    <t>นามวงศ์</t>
  </si>
  <si>
    <t>นางสาวนิภาพร</t>
  </si>
  <si>
    <t>สุวรรณะ</t>
  </si>
  <si>
    <t>นางสาวปัทมพร</t>
  </si>
  <si>
    <t>วงษ์เลิศ</t>
  </si>
  <si>
    <t>นางสาวกรพันธุ์</t>
  </si>
  <si>
    <t>พงษ์นอก</t>
  </si>
  <si>
    <t>นางสาวเกณิกา</t>
  </si>
  <si>
    <t>ตะเภาพงศ์</t>
  </si>
  <si>
    <t>นางสาวศิรินทิพย์</t>
  </si>
  <si>
    <t>ขาวเกตุ</t>
  </si>
  <si>
    <t>นางสาวภัทราพร</t>
  </si>
  <si>
    <t>ธีรชัย</t>
  </si>
  <si>
    <t>ตันกูล</t>
  </si>
  <si>
    <t>นางสาวกนกกาญจน์</t>
  </si>
  <si>
    <t>เกียรติกูล</t>
  </si>
  <si>
    <t>เสมอเหมือน</t>
  </si>
  <si>
    <t>นางสาวลลิตา</t>
  </si>
  <si>
    <t>นางสาวสวิตตา</t>
  </si>
  <si>
    <t>จิตต์สุภา</t>
  </si>
  <si>
    <t>นางสาวพิชญ์ธิดา</t>
  </si>
  <si>
    <t>บุญภักดี</t>
  </si>
  <si>
    <t>ประยูรวงษ์</t>
  </si>
  <si>
    <t>นางสาวญาณันธร</t>
  </si>
  <si>
    <t>แก่นปรั่ง</t>
  </si>
  <si>
    <t>นางสาวญาณิศา</t>
  </si>
  <si>
    <t>ทรัพย์โสม</t>
  </si>
  <si>
    <t>นางสาวธันวา</t>
  </si>
  <si>
    <t>โคตะมะ</t>
  </si>
  <si>
    <t>กุลสูตร</t>
  </si>
  <si>
    <t>นางสาวปรีญารัตน์</t>
  </si>
  <si>
    <t>ช่างต่อ</t>
  </si>
  <si>
    <t>นางสาวพัชรินทร์</t>
  </si>
  <si>
    <t>นามรักษา</t>
  </si>
  <si>
    <t xml:space="preserve">นางสาวภัสสร </t>
  </si>
  <si>
    <t>สิทธิวงษ์</t>
  </si>
  <si>
    <t>นางสาวมณฑกานต์</t>
  </si>
  <si>
    <t>ปานพงษ์</t>
  </si>
  <si>
    <t>นางสาววิชิรินทรา</t>
  </si>
  <si>
    <t>กิ่งโด</t>
  </si>
  <si>
    <t>นาชัยฤทธิ์</t>
  </si>
  <si>
    <t>นางสาวสลิลลา</t>
  </si>
  <si>
    <t>โพตะ</t>
  </si>
  <si>
    <t>นายปิยะภัทร</t>
  </si>
  <si>
    <t>สนามพลี</t>
  </si>
  <si>
    <t>นายภานุวัตร</t>
  </si>
  <si>
    <t>อยู่เจริญ</t>
  </si>
  <si>
    <t>นายธนวรรธน์</t>
  </si>
  <si>
    <t>ความเพียร</t>
  </si>
  <si>
    <t>คงเจริญ</t>
  </si>
  <si>
    <t>นายวรเมธ</t>
  </si>
  <si>
    <t>ทวีประยูร</t>
  </si>
  <si>
    <t>นายสุกฤษฎิ์</t>
  </si>
  <si>
    <t>นวลโสภา</t>
  </si>
  <si>
    <t>นายภูริพัฒน์</t>
  </si>
  <si>
    <t>ตานน้อย</t>
  </si>
  <si>
    <t>นายวัชรากร</t>
  </si>
  <si>
    <t>อำนาจศิลป์เจริญ</t>
  </si>
  <si>
    <t>นายรัตนโชติ</t>
  </si>
  <si>
    <t>พรมปะ</t>
  </si>
  <si>
    <t>นายวัชรินทร์</t>
  </si>
  <si>
    <t>ทิพย์วงษา</t>
  </si>
  <si>
    <t>นายณฐกร</t>
  </si>
  <si>
    <t>เหลืองอร่ามจิตร</t>
  </si>
  <si>
    <t>นายกิตติวินท์</t>
  </si>
  <si>
    <t>จีนศาสตร์</t>
  </si>
  <si>
    <t>นายณรงค์ฤทธิ์</t>
  </si>
  <si>
    <t>น้ำทรัพย์</t>
  </si>
  <si>
    <t>นายพรพินิต</t>
  </si>
  <si>
    <t>แก้วมณี</t>
  </si>
  <si>
    <t>นายมาโนชย์</t>
  </si>
  <si>
    <t>ผานิชย์</t>
  </si>
  <si>
    <t>นายวัฒนชัย</t>
  </si>
  <si>
    <t>อินทร์แปลง</t>
  </si>
  <si>
    <t>นายศุภกานต์</t>
  </si>
  <si>
    <t>ไพรดี</t>
  </si>
  <si>
    <t>นางสาวพีรดา</t>
  </si>
  <si>
    <t>อยู่จ้า</t>
  </si>
  <si>
    <t>นางสาวสุภาสวัสดิ์</t>
  </si>
  <si>
    <t>โกเมศ</t>
  </si>
  <si>
    <t>นางสาวจันทร์วิมล</t>
  </si>
  <si>
    <t>ทรัพย์มั่น</t>
  </si>
  <si>
    <t>นางสาวนภัสตรา</t>
  </si>
  <si>
    <t>จันทร์ทอง</t>
  </si>
  <si>
    <t>นางสาวปรียาภัทร</t>
  </si>
  <si>
    <t>ประทุมรุ่ง</t>
  </si>
  <si>
    <t>นางสาวสุคนธ์ทิพย์</t>
  </si>
  <si>
    <t>สอนเอี่ยม</t>
  </si>
  <si>
    <t>นางสาวเพชรลดา</t>
  </si>
  <si>
    <t>นางสาวสุพิชญา</t>
  </si>
  <si>
    <t>ภามัง</t>
  </si>
  <si>
    <t>นางสาววรนารี</t>
  </si>
  <si>
    <t>กิ่งแก้ว</t>
  </si>
  <si>
    <t>นางสาวปิยธิดา</t>
  </si>
  <si>
    <t>คงศร</t>
  </si>
  <si>
    <t>ตาทอง</t>
  </si>
  <si>
    <t>นางสาวชญาทิพย์</t>
  </si>
  <si>
    <t>ทับมีบุญ</t>
  </si>
  <si>
    <t>สมพรนิมิต</t>
  </si>
  <si>
    <t>เจริญยิ่ง</t>
  </si>
  <si>
    <t>นางสาวศิรภัสสร</t>
  </si>
  <si>
    <t>เธียรเงิน</t>
  </si>
  <si>
    <t>นางสาวกัญญาพัชร</t>
  </si>
  <si>
    <t>บุรีวงศ์</t>
  </si>
  <si>
    <t>นางสาวธันยพร</t>
  </si>
  <si>
    <t>นางสาวธาริสา</t>
  </si>
  <si>
    <t>วาดถนน</t>
  </si>
  <si>
    <t>นางสาวชญาน์ทิพย์</t>
  </si>
  <si>
    <t>จิตรเจือวงศ์</t>
  </si>
  <si>
    <t>บุดดา</t>
  </si>
  <si>
    <t>นางสาวนลินทิพย์</t>
  </si>
  <si>
    <t>โถมขำ</t>
  </si>
  <si>
    <t>นางสาวเนตรนภา</t>
  </si>
  <si>
    <t>ศรีมุกข์</t>
  </si>
  <si>
    <t>นางสาวปฐมวดี</t>
  </si>
  <si>
    <t>พรชุบ</t>
  </si>
  <si>
    <t>นางสาวพิชญ์นาฏ</t>
  </si>
  <si>
    <t>คงสม</t>
  </si>
  <si>
    <t xml:space="preserve">นางสาวศรัณย์พร </t>
  </si>
  <si>
    <t>ยะศาลา</t>
  </si>
  <si>
    <t>คุ้มวงษ์</t>
  </si>
  <si>
    <t>นางสาวอรปรียา</t>
  </si>
  <si>
    <t>ธรรมดี</t>
  </si>
  <si>
    <t>นายไตรรงค์</t>
  </si>
  <si>
    <t>ธนไพบูลย์</t>
  </si>
  <si>
    <t>นายภานุวัฒน์</t>
  </si>
  <si>
    <t>หัสดี</t>
  </si>
  <si>
    <t>นายอนันดา</t>
  </si>
  <si>
    <t>พรมนนท์</t>
  </si>
  <si>
    <t>นายเอกราช</t>
  </si>
  <si>
    <t>นายญาณเสฏฐ์</t>
  </si>
  <si>
    <t>โรจนจันทร์</t>
  </si>
  <si>
    <t>หอมกลิ่น</t>
  </si>
  <si>
    <t>นายศิริพงษ์</t>
  </si>
  <si>
    <t>มูนุง</t>
  </si>
  <si>
    <t>นายยศธร</t>
  </si>
  <si>
    <t>วิบูลพัฒนไพศาล</t>
  </si>
  <si>
    <t>นายณัฐดนัย</t>
  </si>
  <si>
    <t>กันดี</t>
  </si>
  <si>
    <t>นางสาวกมลรัตน์</t>
  </si>
  <si>
    <t>อยู่คง</t>
  </si>
  <si>
    <t>นางสาวธนัญญา</t>
  </si>
  <si>
    <t>สุขสบาย</t>
  </si>
  <si>
    <t>นางสาวปัณฑารีย์</t>
  </si>
  <si>
    <t>ประสงค์</t>
  </si>
  <si>
    <t>นางสาวภูศนีษา</t>
  </si>
  <si>
    <t>สรรพคุณ</t>
  </si>
  <si>
    <t>นางสาวกชพร</t>
  </si>
  <si>
    <t>นางสาวอรวรรณ</t>
  </si>
  <si>
    <t>วงสุพรรณ</t>
  </si>
  <si>
    <t>เดชดำรง</t>
  </si>
  <si>
    <t>นางสาวสุจิตรา</t>
  </si>
  <si>
    <t>ครูศรี</t>
  </si>
  <si>
    <t>นางสาวสุมาลี</t>
  </si>
  <si>
    <t>โพธิ์วรรณ</t>
  </si>
  <si>
    <t>นางสาวณัฐธิดา</t>
  </si>
  <si>
    <t>มากเจริญ</t>
  </si>
  <si>
    <t>นางสาวญาธิดา</t>
  </si>
  <si>
    <t>พันธ์หมุด</t>
  </si>
  <si>
    <t>นางสาวภัควลัญช์</t>
  </si>
  <si>
    <t>ศรีตระกูลพันธ์</t>
  </si>
  <si>
    <t>สังข์เผือก</t>
  </si>
  <si>
    <t>นางสาวอนันตพร</t>
  </si>
  <si>
    <t>เพ็ชรคง</t>
  </si>
  <si>
    <t>นางสาวกัญญาภัค</t>
  </si>
  <si>
    <t>นามโคตร</t>
  </si>
  <si>
    <t>เจียมกรกต</t>
  </si>
  <si>
    <t>สีตา</t>
  </si>
  <si>
    <t>นางสาวพีรภาว์</t>
  </si>
  <si>
    <t>เชี่ยวชาญกิจยิ่ง</t>
  </si>
  <si>
    <t>นางสาวมลฤดี</t>
  </si>
  <si>
    <t>สุขสวัสดิ์</t>
  </si>
  <si>
    <t>รอดคุ้ม</t>
  </si>
  <si>
    <t>เหล่าไพบูลย์ศิลป์</t>
  </si>
  <si>
    <t>นางสาวณัฎฐ์ธนัน</t>
  </si>
  <si>
    <t>ธนกุลธิรัตน์</t>
  </si>
  <si>
    <t>นางสาวพิชชา</t>
  </si>
  <si>
    <t>อภิสุนทรางกูร</t>
  </si>
  <si>
    <t>นางสาวกัญญารัตน์</t>
  </si>
  <si>
    <t>แสนดงแคน</t>
  </si>
  <si>
    <t>สมัครสมาน</t>
  </si>
  <si>
    <t>นางสาววริศรา</t>
  </si>
  <si>
    <t>นางสาวจุฑาทิพย์</t>
  </si>
  <si>
    <t>วงษ์ตระกูลพัด</t>
  </si>
  <si>
    <t>นางสาววิลาสินี</t>
  </si>
  <si>
    <t>นางสาวชวัลรัตน์</t>
  </si>
  <si>
    <t>นางสาวธวัลรัตน์</t>
  </si>
  <si>
    <t>เชื้อสุข</t>
  </si>
  <si>
    <t>นางสาวนพรัตน์</t>
  </si>
  <si>
    <t>ขจรหล้า</t>
  </si>
  <si>
    <t>นางสาวนันทิดา</t>
  </si>
  <si>
    <t>พันพิษ</t>
  </si>
  <si>
    <t>นางสาววรรณิดา</t>
  </si>
  <si>
    <t>มาลากุล</t>
  </si>
  <si>
    <t>นางสาวสิริกาญจนา</t>
  </si>
  <si>
    <t>ลิ้มไพบูลย์ผล</t>
  </si>
  <si>
    <t>นายพีรพงศ์</t>
  </si>
  <si>
    <t>ทรงบัญฑิต</t>
  </si>
  <si>
    <t>นายชวดล</t>
  </si>
  <si>
    <t>ครองยุฒธ์</t>
  </si>
  <si>
    <t>นายนิปุณ</t>
  </si>
  <si>
    <t>สังฆปุณ</t>
  </si>
  <si>
    <t>นายมหาสมุทร</t>
  </si>
  <si>
    <t>เอี่ยมไพฑูรย์</t>
  </si>
  <si>
    <t>นายวรวิทย์</t>
  </si>
  <si>
    <t>กงแก้ว</t>
  </si>
  <si>
    <t>เสาร์ศิริ</t>
  </si>
  <si>
    <t>นายดนุพร</t>
  </si>
  <si>
    <t>พูลเชื้อ</t>
  </si>
  <si>
    <t>นายนารายณ์</t>
  </si>
  <si>
    <t>จันทร์พวง</t>
  </si>
  <si>
    <t>แก้วชา</t>
  </si>
  <si>
    <t>นายไพศาล</t>
  </si>
  <si>
    <t>สังข์มงคล</t>
  </si>
  <si>
    <t xml:space="preserve">นายสุรสีห์ </t>
  </si>
  <si>
    <t>สุขวิเศษ</t>
  </si>
  <si>
    <t>นางสาวธนัชชา</t>
  </si>
  <si>
    <t>เที่ยงตรงภิญโญ</t>
  </si>
  <si>
    <t>นางสาวพิชญา</t>
  </si>
  <si>
    <t>ศรีบุญเรือง</t>
  </si>
  <si>
    <t>นางสาวจิราพัชร</t>
  </si>
  <si>
    <t>เพ็งรอด</t>
  </si>
  <si>
    <t>ศรีสุขสกุลไทย</t>
  </si>
  <si>
    <t>นางสาวนารีรัตน์</t>
  </si>
  <si>
    <t>นางสาวนุขวรา</t>
  </si>
  <si>
    <t>ภูจอมแก้ว</t>
  </si>
  <si>
    <t>ไวว่อง</t>
  </si>
  <si>
    <t>นางสาวจิราภรณ์</t>
  </si>
  <si>
    <t>คนซื่อ</t>
  </si>
  <si>
    <t>นางสาวภาวิณี</t>
  </si>
  <si>
    <t>หล้ามูลชา</t>
  </si>
  <si>
    <t>นางสาวรุ้งตะวัน</t>
  </si>
  <si>
    <t>จงรั้งกลาง</t>
  </si>
  <si>
    <t>นางสาวศรีประภา</t>
  </si>
  <si>
    <t>ดอนปัด</t>
  </si>
  <si>
    <t>หอมเดิม</t>
  </si>
  <si>
    <t>นางสาวฐิติรัตน์</t>
  </si>
  <si>
    <t>ศรีสังข์</t>
  </si>
  <si>
    <t>นางสาวพรไพลิน</t>
  </si>
  <si>
    <t>ก้อนทองคำ</t>
  </si>
  <si>
    <t>นางสาวสุทธิกานต์</t>
  </si>
  <si>
    <t>แคะสูงเนิน</t>
  </si>
  <si>
    <t>นางสาวภาวินี</t>
  </si>
  <si>
    <t>ใจสงัด</t>
  </si>
  <si>
    <t>สร้อยถาวร</t>
  </si>
  <si>
    <t>นางสาวปุณยนุช</t>
  </si>
  <si>
    <t>สมใจเพ็ง</t>
  </si>
  <si>
    <t>นางสาวอารยา</t>
  </si>
  <si>
    <t>อรชร</t>
  </si>
  <si>
    <t>นางสาวปณาลี</t>
  </si>
  <si>
    <t>เจิมพันธ์นิตย์</t>
  </si>
  <si>
    <t>เรืองราม</t>
  </si>
  <si>
    <t>นางสาวชญานิศภ์</t>
  </si>
  <si>
    <t>แดงวัน</t>
  </si>
  <si>
    <t>นางสาวดวงนฤมล</t>
  </si>
  <si>
    <t>เลิศศรี</t>
  </si>
  <si>
    <t>นางสาวนวนันท์</t>
  </si>
  <si>
    <t>ชุมจันทร์</t>
  </si>
  <si>
    <t>นางสาวปริชญา</t>
  </si>
  <si>
    <t>จันทร์ศรีสุริยวงศ์</t>
  </si>
  <si>
    <t>นางสาวคณัญญา</t>
  </si>
  <si>
    <t>รุ่งเรือง</t>
  </si>
  <si>
    <t>เรียนศรี</t>
  </si>
  <si>
    <t>นางสาวชลนิภา</t>
  </si>
  <si>
    <t>แซ่มช้อย</t>
  </si>
  <si>
    <t>นางสาวญานิศา</t>
  </si>
  <si>
    <t>สุขสุวานนท์</t>
  </si>
  <si>
    <t>นางสาวปราณี</t>
  </si>
  <si>
    <t>หมายศรี</t>
  </si>
  <si>
    <t>ทองมา</t>
  </si>
  <si>
    <t>นางสาวอาทิติยา</t>
  </si>
  <si>
    <t>ตาสา</t>
  </si>
  <si>
    <t>นายจิรายุ</t>
  </si>
  <si>
    <t xml:space="preserve">นายฑีปากร </t>
  </si>
  <si>
    <t>ไชยฮ้อย</t>
  </si>
  <si>
    <t>นายปณต</t>
  </si>
  <si>
    <t>เหมพร</t>
  </si>
  <si>
    <t>แก้วตา</t>
  </si>
  <si>
    <t>นายพงศ์ศิริ</t>
  </si>
  <si>
    <t>นันทิวัธวิภา</t>
  </si>
  <si>
    <t>นางสาววาสนา</t>
  </si>
  <si>
    <t>โยธา</t>
  </si>
  <si>
    <t>นางสาวขวัญหทัย</t>
  </si>
  <si>
    <t>มีนารี</t>
  </si>
  <si>
    <t>นางสาวชิดชนก</t>
  </si>
  <si>
    <t>เหล่หวี</t>
  </si>
  <si>
    <t>นางสาวชุติมน</t>
  </si>
  <si>
    <t>บัวชุม</t>
  </si>
  <si>
    <t>มีใจ</t>
  </si>
  <si>
    <t>นางสาวธัญสุดา</t>
  </si>
  <si>
    <t>ตอเขียว</t>
  </si>
  <si>
    <t>นางสาววาเนสซ่า สุณีย์</t>
  </si>
  <si>
    <t>วิงค์แลร์</t>
  </si>
  <si>
    <t>นางสาวอภิญญา</t>
  </si>
  <si>
    <t>ปราบพาล</t>
  </si>
  <si>
    <t>นางสาวปภาวรินทร์</t>
  </si>
  <si>
    <t>ชิตเลิศ</t>
  </si>
  <si>
    <t>กัญญาพงษ์</t>
  </si>
  <si>
    <t>นางสาววรรณวิสา</t>
  </si>
  <si>
    <t>โพธิจันทร์</t>
  </si>
  <si>
    <t>นางสาวภัคจิรา</t>
  </si>
  <si>
    <t>แป้นสุขา</t>
  </si>
  <si>
    <t>นางสาวรักษ์เกล้า</t>
  </si>
  <si>
    <t>เหล็กเกตุ</t>
  </si>
  <si>
    <t>นางสาวอุทุมพร</t>
  </si>
  <si>
    <t>แววศร</t>
  </si>
  <si>
    <t>ไพเราะ</t>
  </si>
  <si>
    <t>นางสาวไพลิน</t>
  </si>
  <si>
    <t>กลิ่นจันทร์</t>
  </si>
  <si>
    <t>นางสาวพิไลวรรณ</t>
  </si>
  <si>
    <t>บุตรศรี</t>
  </si>
  <si>
    <t>นางสาวพรรณชนิดา</t>
  </si>
  <si>
    <t>พิมพ์ประสิทธิ์</t>
  </si>
  <si>
    <t>นางสาวจิรัชญา</t>
  </si>
  <si>
    <t>ผิวทอง</t>
  </si>
  <si>
    <t>จัตุรัส</t>
  </si>
  <si>
    <t>นางสาวปริตา</t>
  </si>
  <si>
    <t>จอมคำศรี</t>
  </si>
  <si>
    <t>นายศิวกาณต์</t>
  </si>
  <si>
    <t>มณีโชติ</t>
  </si>
  <si>
    <t>นายชุณนเกียรติ</t>
  </si>
  <si>
    <t>แตงพงษ์</t>
  </si>
  <si>
    <t>นายพพิธชัย</t>
  </si>
  <si>
    <t xml:space="preserve">นายพีรศรุต </t>
  </si>
  <si>
    <t>สุพัฒฑา</t>
  </si>
  <si>
    <t xml:space="preserve">นายสุรชาติ </t>
  </si>
  <si>
    <t>เหมกระจ่าง</t>
  </si>
  <si>
    <t>นายรัฐภูมิ</t>
  </si>
  <si>
    <t>อุทธสิงห์</t>
  </si>
  <si>
    <t>นายอาณา</t>
  </si>
  <si>
    <t>ผิวประเสริฐ</t>
  </si>
  <si>
    <t>นายกษิดิศ</t>
  </si>
  <si>
    <t>เกษมลรวล</t>
  </si>
  <si>
    <t>นายธงทอง</t>
  </si>
  <si>
    <t>อนันตพงศ์</t>
  </si>
  <si>
    <t>กีบาง</t>
  </si>
  <si>
    <t>นายสุขุม</t>
  </si>
  <si>
    <t>นายธนกร</t>
  </si>
  <si>
    <t>เหมือนส่อน</t>
  </si>
  <si>
    <t>นายยศพล</t>
  </si>
  <si>
    <t>นายเกลียวคลื่น</t>
  </si>
  <si>
    <t>ไชยแสง</t>
  </si>
  <si>
    <t>นายวิธัชพงษ์</t>
  </si>
  <si>
    <t>พลโยธา</t>
  </si>
  <si>
    <t>นายภัทรภณ</t>
  </si>
  <si>
    <t>เจริญดี</t>
  </si>
  <si>
    <t>นายพงศ์เทพ</t>
  </si>
  <si>
    <t>นันชะนะ</t>
  </si>
  <si>
    <t>นายนัฐพงษ์</t>
  </si>
  <si>
    <t>เจริญศรี</t>
  </si>
  <si>
    <t>นายดลยฤทธิ์</t>
  </si>
  <si>
    <t>การุณ</t>
  </si>
  <si>
    <t>นางสาวภัสราภรณ์</t>
  </si>
  <si>
    <t>ภาชู</t>
  </si>
  <si>
    <t>ศรีสุธรรม</t>
  </si>
  <si>
    <t>นางสาวอชิรญา</t>
  </si>
  <si>
    <t>ภูมิดี</t>
  </si>
  <si>
    <t>นางสาวฉัตรธิดา</t>
  </si>
  <si>
    <t>ทานทน</t>
  </si>
  <si>
    <t>นางสาวอรอินทุ์</t>
  </si>
  <si>
    <t>วันทามิ</t>
  </si>
  <si>
    <t>บัวส่องใส</t>
  </si>
  <si>
    <t>นางสาวธันวดี</t>
  </si>
  <si>
    <t>มณีงาม</t>
  </si>
  <si>
    <t>นางสาวรุจิรา</t>
  </si>
  <si>
    <t>สุภาพุฒ</t>
  </si>
  <si>
    <t>นางสาวชามา</t>
  </si>
  <si>
    <t>รัตนธนสิริพร</t>
  </si>
  <si>
    <t>นางสาวสมัชญา</t>
  </si>
  <si>
    <t>โตฉาย</t>
  </si>
  <si>
    <t>นางสาวกมลทิพย์</t>
  </si>
  <si>
    <t>รัตนปัญญา</t>
  </si>
  <si>
    <t>นางสาวกฤติกา</t>
  </si>
  <si>
    <t>กิตติสกนธ์</t>
  </si>
  <si>
    <t>ใหม่สิงห์</t>
  </si>
  <si>
    <t>นางสาวชนิตา</t>
  </si>
  <si>
    <t>ศรีมะลัย</t>
  </si>
  <si>
    <t>นางสาวณฐนรี</t>
  </si>
  <si>
    <t>เที่ยงธรรม</t>
  </si>
  <si>
    <t>นางสาวณภัทรพร</t>
  </si>
  <si>
    <t xml:space="preserve">นางสาวพรนภัส </t>
  </si>
  <si>
    <t>วงษา</t>
  </si>
  <si>
    <t>อินทร์จันดา</t>
  </si>
  <si>
    <t xml:space="preserve">นางสาวริลลดา </t>
  </si>
  <si>
    <t>อัตรา</t>
  </si>
  <si>
    <t>นางสาวลลิตภัทร</t>
  </si>
  <si>
    <t>เหม็นศิริ</t>
  </si>
  <si>
    <t>นางสาววรวรรณ</t>
  </si>
  <si>
    <t>ทองใส</t>
  </si>
  <si>
    <t>นางสาวศิวพร</t>
  </si>
  <si>
    <t>ลีลาน้อย</t>
  </si>
  <si>
    <t>นางสาวศุภมาศ</t>
  </si>
  <si>
    <t>รอดเกิด</t>
  </si>
  <si>
    <t>นางสาวอัจฉริยา</t>
  </si>
  <si>
    <t>วงษ์ศรีแก้ว</t>
  </si>
  <si>
    <t>นายวีรภัทร</t>
  </si>
  <si>
    <t>เงินพา</t>
  </si>
  <si>
    <t>นายกฤติเดช</t>
  </si>
  <si>
    <t>สิงห์คำ</t>
  </si>
  <si>
    <t>คชสวัสดิ์</t>
  </si>
  <si>
    <t>นายกิตติศักรินทร์</t>
  </si>
  <si>
    <t>ปังประเสริฐ</t>
  </si>
  <si>
    <t>นายรณฤทธิ์</t>
  </si>
  <si>
    <t>พิมอ่อน</t>
  </si>
  <si>
    <t>นายภคภณ</t>
  </si>
  <si>
    <t>พุกทอง</t>
  </si>
  <si>
    <t>นางสาวธนาวรรณ์</t>
  </si>
  <si>
    <t>ปราณี</t>
  </si>
  <si>
    <t>นางสาวโชติรส</t>
  </si>
  <si>
    <t>สาโพธิ์</t>
  </si>
  <si>
    <t xml:space="preserve">นางสาวอภิษฎา </t>
  </si>
  <si>
    <t>จันทคุณ</t>
  </si>
  <si>
    <t>นางสาวอร​นภา​</t>
  </si>
  <si>
    <t>ยิ่งประเสริฐ​</t>
  </si>
  <si>
    <t>ศรีสุขโข</t>
  </si>
  <si>
    <t>นางสาวธัญสรณ์</t>
  </si>
  <si>
    <t>ถนอมเวช</t>
  </si>
  <si>
    <t>นางสาวลดาวัลย์</t>
  </si>
  <si>
    <t>นางสาวณัฐฐาพร</t>
  </si>
  <si>
    <t>คุ้มทอง</t>
  </si>
  <si>
    <t>นางสาวปาริชาต</t>
  </si>
  <si>
    <t>ชมบุตร</t>
  </si>
  <si>
    <t>ปิติกุล</t>
  </si>
  <si>
    <t>ดอนมอญ</t>
  </si>
  <si>
    <t>นางสาวเบญจมิน</t>
  </si>
  <si>
    <t>อัศวภูมิ</t>
  </si>
  <si>
    <t>นางสาวปภาวริณท์</t>
  </si>
  <si>
    <t>นางสาวปพิชญา</t>
  </si>
  <si>
    <t>เอี่ยมยัง</t>
  </si>
  <si>
    <t>เเขพิมาย</t>
  </si>
  <si>
    <t>นางสาวเจนนิเฟอร์ หลุยส์</t>
  </si>
  <si>
    <t>บันดิน</t>
  </si>
  <si>
    <t>นางสาวชัชชญา</t>
  </si>
  <si>
    <t>สำราญใจ</t>
  </si>
  <si>
    <t>พันสีทา</t>
  </si>
  <si>
    <t>ลี้หลบภัย</t>
  </si>
  <si>
    <t>นางสาวธันย์ชนก</t>
  </si>
  <si>
    <t>เชื้อสูง</t>
  </si>
  <si>
    <t>นางสาวนริญญาดา</t>
  </si>
  <si>
    <t>แซ่โง้ว</t>
  </si>
  <si>
    <t>นางสาวน้ำทิพย์</t>
  </si>
  <si>
    <t>ทรัพย์สิน</t>
  </si>
  <si>
    <t>นางสาวปพัชญา</t>
  </si>
  <si>
    <t>เชิงกรานต์</t>
  </si>
  <si>
    <t>บุตรคุณ</t>
  </si>
  <si>
    <t>หรรษาสถิตย์</t>
  </si>
  <si>
    <t>นางสาวพิมพ์มาดา</t>
  </si>
  <si>
    <t>ดวงพรมมา</t>
  </si>
  <si>
    <t>นางสาวพิมพ์รวีย์</t>
  </si>
  <si>
    <t>กระจ่าง</t>
  </si>
  <si>
    <t>นางสาวรัตนาภร</t>
  </si>
  <si>
    <t>สีแสด</t>
  </si>
  <si>
    <t>นางสาวศศิกานต์</t>
  </si>
  <si>
    <t>โครตสิงห์</t>
  </si>
  <si>
    <t>นางสาวศิริลักษณ์</t>
  </si>
  <si>
    <t>ทองนาค</t>
  </si>
  <si>
    <t>ดียิ่ง</t>
  </si>
  <si>
    <t>นางสาวสุนิสา</t>
  </si>
  <si>
    <t>สวัสดิ์จันทร์</t>
  </si>
  <si>
    <t>นางสาวสุเมตตา</t>
  </si>
  <si>
    <t>ประกอบยา</t>
  </si>
  <si>
    <t>นางสาวหนึ่งฤทัย</t>
  </si>
  <si>
    <t>สัตตารัมย์</t>
  </si>
  <si>
    <t>นางสาวอรพรรณ</t>
  </si>
  <si>
    <t>พรรณโกมุท</t>
  </si>
  <si>
    <t>นางสาวอรุโณทัย</t>
  </si>
  <si>
    <t>ศิลปาโน</t>
  </si>
  <si>
    <t>นางสาวเอวา​รินทร์​</t>
  </si>
  <si>
    <t>พู่พงษ์​</t>
  </si>
  <si>
    <t>นายกรวีร์</t>
  </si>
  <si>
    <t>นายอิสระโชติ</t>
  </si>
  <si>
    <t>ปัจจุสมัย</t>
  </si>
  <si>
    <t xml:space="preserve">นายจุลจักร </t>
  </si>
  <si>
    <t>มั่งมี</t>
  </si>
  <si>
    <t>ขยันคิด</t>
  </si>
  <si>
    <t>นายเขษมศักดิ์</t>
  </si>
  <si>
    <t>ย้อยดา</t>
  </si>
  <si>
    <t>นายพีรพัฒน์</t>
  </si>
  <si>
    <t>นายรัตนธิเบตร</t>
  </si>
  <si>
    <t>อินทร์ไพร</t>
  </si>
  <si>
    <t>นายภควัต</t>
  </si>
  <si>
    <t>แสนทวีสุข</t>
  </si>
  <si>
    <t>นายปรีดี</t>
  </si>
  <si>
    <t>ขำงาม</t>
  </si>
  <si>
    <t>นายนิติกร</t>
  </si>
  <si>
    <t>ดวงสมร</t>
  </si>
  <si>
    <t>นายนพดล</t>
  </si>
  <si>
    <t>อ้นจันทร์</t>
  </si>
  <si>
    <t xml:space="preserve">นายธนาธิป </t>
  </si>
  <si>
    <t>บุญธรรม</t>
  </si>
  <si>
    <t>พรมา</t>
  </si>
  <si>
    <t>ขำดี</t>
  </si>
  <si>
    <t>นางสาวกษินา</t>
  </si>
  <si>
    <t>หันทยุง</t>
  </si>
  <si>
    <t>สมคุณ</t>
  </si>
  <si>
    <t>นางสาวรัตนาภรณ์</t>
  </si>
  <si>
    <t>บุรีวงษ์</t>
  </si>
  <si>
    <t>จันทร์เพ็ญ</t>
  </si>
  <si>
    <t xml:space="preserve">นางสาวบุตรสกาว </t>
  </si>
  <si>
    <t>ชื่นคุ้ม</t>
  </si>
  <si>
    <t>นางสาวชุลีรัตน์</t>
  </si>
  <si>
    <t>กรุงแก้ว</t>
  </si>
  <si>
    <t>นางสาวพัชรมณฑ์</t>
  </si>
  <si>
    <t>นางสาวครีมาศ</t>
  </si>
  <si>
    <t>เจริญทรัพย์</t>
  </si>
  <si>
    <t>นางสาวณัฐชยา</t>
  </si>
  <si>
    <t>ลำบอง</t>
  </si>
  <si>
    <t>วัฒนวิเชียร</t>
  </si>
  <si>
    <t>นางสาวดวงมะณี</t>
  </si>
  <si>
    <t>เอี่ยมอุไร</t>
  </si>
  <si>
    <t>นางสาวธันยา</t>
  </si>
  <si>
    <t>บุตรสาลี</t>
  </si>
  <si>
    <t>นางสาวกรรกมล</t>
  </si>
  <si>
    <t>จิ๋วโคราช</t>
  </si>
  <si>
    <t>นางสาวชนวีร์</t>
  </si>
  <si>
    <t>ซึ้งเกียรติศักดิ์</t>
  </si>
  <si>
    <t>นางสาวณัฐ​ณิชา​</t>
  </si>
  <si>
    <t>ปาไตย</t>
  </si>
  <si>
    <t>นางสาวพรรณรายณ์</t>
  </si>
  <si>
    <t>เอี่ยมโอด</t>
  </si>
  <si>
    <t>นางสาวภัทร์ฐิตา</t>
  </si>
  <si>
    <t>โนนกลางนวนันท์</t>
  </si>
  <si>
    <t>นางสาวภัทรสุดา</t>
  </si>
  <si>
    <t>โม่งคำ</t>
  </si>
  <si>
    <t>นางสาวเมยาวี</t>
  </si>
  <si>
    <t>จงจิตต์</t>
  </si>
  <si>
    <t>นางสาวระพีพรรณ</t>
  </si>
  <si>
    <t>กลั่นเทศ</t>
  </si>
  <si>
    <t>นางสาวรัตนวรรณ</t>
  </si>
  <si>
    <t>กองวัสสกุลณี</t>
  </si>
  <si>
    <t>นางสาวรินรดา</t>
  </si>
  <si>
    <t>สุวรรณธร</t>
  </si>
  <si>
    <t>ปวีณธนวงศา</t>
  </si>
  <si>
    <t>นางสาววีรอร</t>
  </si>
  <si>
    <t>บุรีงาม</t>
  </si>
  <si>
    <t>นางสาวศศิวิมล</t>
  </si>
  <si>
    <t>นางสาวศสิวิมล</t>
  </si>
  <si>
    <t>ดิษบงค์</t>
  </si>
  <si>
    <t>มีใจเย็น</t>
  </si>
  <si>
    <t>นางสาวสุพัตรา</t>
  </si>
  <si>
    <t>เอี่ยมคำ</t>
  </si>
  <si>
    <t>นายพิภพ</t>
  </si>
  <si>
    <t>ชาดิษฐ</t>
  </si>
  <si>
    <t>นายกฤติพัฒน์</t>
  </si>
  <si>
    <t>พรมงาม</t>
  </si>
  <si>
    <t>นายกิตติพัฒน์</t>
  </si>
  <si>
    <t>เจริญพันธุ์</t>
  </si>
  <si>
    <t>นายเมฆา</t>
  </si>
  <si>
    <t>นายจิรเดช</t>
  </si>
  <si>
    <t>ส่านสม</t>
  </si>
  <si>
    <t>อินทร์โพธิ์</t>
  </si>
  <si>
    <t>พระครูถิ่น</t>
  </si>
  <si>
    <t>นายนิพนธ์</t>
  </si>
  <si>
    <t>เนตรสุวรรณ</t>
  </si>
  <si>
    <t>นายระพีพัฒน์</t>
  </si>
  <si>
    <t>ฤาษี</t>
  </si>
  <si>
    <t>นายกวิน</t>
  </si>
  <si>
    <t>สำเภาจันทร์</t>
  </si>
  <si>
    <t>นายต้องชนะ</t>
  </si>
  <si>
    <t>ศรีสุข</t>
  </si>
  <si>
    <t>นายภานุเดช</t>
  </si>
  <si>
    <t>อ่อนละม้าย</t>
  </si>
  <si>
    <t>นายภัทรพล</t>
  </si>
  <si>
    <t>ผะโรทัย</t>
  </si>
  <si>
    <t>นายวชิรวิทย์</t>
  </si>
  <si>
    <t>นายศุภฤกษ์</t>
  </si>
  <si>
    <t>โปรยลาภ</t>
  </si>
  <si>
    <t>นายกฤษฎ์ชญาห์</t>
  </si>
  <si>
    <t>พลชนากฤษฏิ์</t>
  </si>
  <si>
    <t>อินทคล้าย</t>
  </si>
  <si>
    <t>นายณัฐนันท์</t>
  </si>
  <si>
    <t>ไชยบุรุษ</t>
  </si>
  <si>
    <t>นายแทนคุณ</t>
  </si>
  <si>
    <t>โถทอง</t>
  </si>
  <si>
    <t>นายนิพพิชฌน์</t>
  </si>
  <si>
    <t>พิมพ์กิจ</t>
  </si>
  <si>
    <t>บัณฑิตกุล</t>
  </si>
  <si>
    <t>นายชยธร</t>
  </si>
  <si>
    <t>นายเดชสพงศ์</t>
  </si>
  <si>
    <t>พนมเขตต์</t>
  </si>
  <si>
    <t>นายทรงภพ</t>
  </si>
  <si>
    <t>วงษ์สง่า</t>
  </si>
  <si>
    <t>นายภคพนธ์</t>
  </si>
  <si>
    <t>สุวรรณวงษ์</t>
  </si>
  <si>
    <t xml:space="preserve">นายวรวิทย์ </t>
  </si>
  <si>
    <t>กุดเหลา</t>
  </si>
  <si>
    <t>นายวีรกานต์</t>
  </si>
  <si>
    <t>วรวิทย์วัฒนะ</t>
  </si>
  <si>
    <t>นางสาวศิริวดี</t>
  </si>
  <si>
    <t>ออมทรัพย์วัฒนา</t>
  </si>
  <si>
    <t>นางสาวณัฐวรรณ</t>
  </si>
  <si>
    <t>จันทบุตร</t>
  </si>
  <si>
    <t>สมบุรุษ</t>
  </si>
  <si>
    <t xml:space="preserve">นางสาวพิมพ์ชนก </t>
  </si>
  <si>
    <t>ไพศาล</t>
  </si>
  <si>
    <t xml:space="preserve">นางสาวณัฏฐณิชา </t>
  </si>
  <si>
    <t>นวลสุวรรณ์</t>
  </si>
  <si>
    <t>ชูใจ</t>
  </si>
  <si>
    <t>นางสาวชญาภา</t>
  </si>
  <si>
    <t>ศรีตระเวน</t>
  </si>
  <si>
    <t>นางสาวกนกนิภา</t>
  </si>
  <si>
    <t>วังดวงกมล</t>
  </si>
  <si>
    <t>นางสาวกันยารัตน์</t>
  </si>
  <si>
    <t>กำลังงาม</t>
  </si>
  <si>
    <t>นางสาวพิมลรัตน์</t>
  </si>
  <si>
    <t>สายไตร</t>
  </si>
  <si>
    <t>นางสาวแพรวนภา</t>
  </si>
  <si>
    <t>ยุทธสิงห์</t>
  </si>
  <si>
    <t>หิรัญรุ่ง</t>
  </si>
  <si>
    <t>นางสาววลีพร</t>
  </si>
  <si>
    <t>จันทร์ฉาย</t>
  </si>
  <si>
    <t>นางสาวศศิวิมลรัตน์</t>
  </si>
  <si>
    <t>สุวรรณเชฐ</t>
  </si>
  <si>
    <t>นายภูเบศร</t>
  </si>
  <si>
    <t>ทิสา</t>
  </si>
  <si>
    <t xml:space="preserve">นายชนัญญู </t>
  </si>
  <si>
    <t>ทานะมัย</t>
  </si>
  <si>
    <t>นายฐิติภูมิ</t>
  </si>
  <si>
    <t>แสงดำ</t>
  </si>
  <si>
    <t>นายปัณณวัฒน์</t>
  </si>
  <si>
    <t>นายจีรภัทร</t>
  </si>
  <si>
    <t>รอดเลี้ยง</t>
  </si>
  <si>
    <t xml:space="preserve">นายธนทัต </t>
  </si>
  <si>
    <t>สุทธิฤกษ์</t>
  </si>
  <si>
    <t>นายธนบดี</t>
  </si>
  <si>
    <t>แข็งขัน</t>
  </si>
  <si>
    <t>นายโอฬาร</t>
  </si>
  <si>
    <t>พุทธสอน</t>
  </si>
  <si>
    <t>นายณพสรณ์</t>
  </si>
  <si>
    <t>ชูสงค์</t>
  </si>
  <si>
    <t>นายอณุวัฒน์</t>
  </si>
  <si>
    <t>เรืองกระจาย</t>
  </si>
  <si>
    <t xml:space="preserve">นายอมรเทพ </t>
  </si>
  <si>
    <t>อิ่มจิตต์</t>
  </si>
  <si>
    <t>นายชัชชัย</t>
  </si>
  <si>
    <t>ชื่นชม</t>
  </si>
  <si>
    <t>โชติวิทย์</t>
  </si>
  <si>
    <t>เชียงเดิม</t>
  </si>
  <si>
    <t>นายนราศักดิ์</t>
  </si>
  <si>
    <t>พิมพ์แหวน</t>
  </si>
  <si>
    <t>สารกิจ</t>
  </si>
  <si>
    <t>ศรีจันทร์</t>
  </si>
  <si>
    <t xml:space="preserve">นายคมกฤต </t>
  </si>
  <si>
    <t xml:space="preserve">นายนพชัย </t>
  </si>
  <si>
    <t>เสงี่ยมทรัพย์</t>
  </si>
  <si>
    <t>นายนิพิฐพนธ์</t>
  </si>
  <si>
    <t>สุขวัฒนากิจ</t>
  </si>
  <si>
    <t>นายปริวัฒน์</t>
  </si>
  <si>
    <t>สุนทรไชย</t>
  </si>
  <si>
    <t>นายพัฒธภูมิ</t>
  </si>
  <si>
    <t>น้ำใจดี</t>
  </si>
  <si>
    <t>นายพุฒิเมธ</t>
  </si>
  <si>
    <t>วจีสิงห์</t>
  </si>
  <si>
    <t>นายเพิ่มศักดิ์</t>
  </si>
  <si>
    <t>บางพระ</t>
  </si>
  <si>
    <t>นายภูบดี</t>
  </si>
  <si>
    <t>เสียงดี</t>
  </si>
  <si>
    <t xml:space="preserve">นายวิชชากร </t>
  </si>
  <si>
    <t>แสนคำแก้ว</t>
  </si>
  <si>
    <t>นายสิทธิพล</t>
  </si>
  <si>
    <t>นายอนาวิน</t>
  </si>
  <si>
    <t>เชาวนะ</t>
  </si>
  <si>
    <t>นายอลงกร</t>
  </si>
  <si>
    <t>แสนคุ้ม</t>
  </si>
  <si>
    <t xml:space="preserve">นางสาวกัญญารุ่ง </t>
  </si>
  <si>
    <t>บุญถาวร</t>
  </si>
  <si>
    <t>นางสาวฐิติธนพร</t>
  </si>
  <si>
    <t>ลาโว</t>
  </si>
  <si>
    <t>นางสาวสถาพร</t>
  </si>
  <si>
    <t>ถาวรสาลี</t>
  </si>
  <si>
    <t>นางสาวศุวิมล</t>
  </si>
  <si>
    <t>บัวหลาย</t>
  </si>
  <si>
    <t>นางสาวมยุรี</t>
  </si>
  <si>
    <t>ทีอุทิศ</t>
  </si>
  <si>
    <t>นางสาวพัชราภา</t>
  </si>
  <si>
    <t>ปานทนนท์</t>
  </si>
  <si>
    <t>นางสาวธัญญรัตน์</t>
  </si>
  <si>
    <t>สติภา</t>
  </si>
  <si>
    <t>นางสาวทิพยธิดา</t>
  </si>
  <si>
    <t>บุญรินทร์</t>
  </si>
  <si>
    <t>นางสาวณัฐสุดา</t>
  </si>
  <si>
    <t>พงษ์พรม</t>
  </si>
  <si>
    <t>นางสาวเจียระไน</t>
  </si>
  <si>
    <t>สมบัติกำไร</t>
  </si>
  <si>
    <t>นายชวกร</t>
  </si>
  <si>
    <t>แสงฉาย</t>
  </si>
  <si>
    <t>นายธนากร</t>
  </si>
  <si>
    <t>ป้อมตะขบ</t>
  </si>
  <si>
    <t>นายพีระพงษ์</t>
  </si>
  <si>
    <t>นายเสฏฐวุฒิ</t>
  </si>
  <si>
    <t>บาดขุนทด</t>
  </si>
  <si>
    <t>ตันเฮง</t>
  </si>
  <si>
    <t>นายธนพนธ์</t>
  </si>
  <si>
    <t>เสมอใจ</t>
  </si>
  <si>
    <t>นายภูมิชนะ</t>
  </si>
  <si>
    <t>เทียมแก้ว</t>
  </si>
  <si>
    <t xml:space="preserve">นางสาวชนิดาภา </t>
  </si>
  <si>
    <t>ฉิมไพบูลย์</t>
  </si>
  <si>
    <t>นางสาวฑิฆัมพร</t>
  </si>
  <si>
    <t>พูนสระคู</t>
  </si>
  <si>
    <t>พุทธสุวรรณ์</t>
  </si>
  <si>
    <t>นางสาวสิริรัฐ</t>
  </si>
  <si>
    <t>ชาติทอง</t>
  </si>
  <si>
    <t>นางสาวสุกฤตา</t>
  </si>
  <si>
    <t>นางสาวนุชจรีย์</t>
  </si>
  <si>
    <t>โตสุขศรี</t>
  </si>
  <si>
    <t>นางสาวกชพรรณ</t>
  </si>
  <si>
    <t>จอมศรี</t>
  </si>
  <si>
    <t>นางสาววิไลลักษณ์</t>
  </si>
  <si>
    <t>สุบุตรดี</t>
  </si>
  <si>
    <t>จันทร์คุ้ม</t>
  </si>
  <si>
    <t>นางสาวกรกมล</t>
  </si>
  <si>
    <t>นฤภัย</t>
  </si>
  <si>
    <t>นางสาวนันท์นภัส</t>
  </si>
  <si>
    <t>รอดบุตร</t>
  </si>
  <si>
    <t>นางสาวปรัตถา</t>
  </si>
  <si>
    <t>พุ่มเผือก</t>
  </si>
  <si>
    <t>นางสาวปิยาภัทร</t>
  </si>
  <si>
    <t>รัตน์วิเศษฤทธิ์</t>
  </si>
  <si>
    <t>นางสาวรัตนาวรรณ์</t>
  </si>
  <si>
    <t>จรรยาดี</t>
  </si>
  <si>
    <t>นางสาวอรวรรยา</t>
  </si>
  <si>
    <t>พิมแก้ว</t>
  </si>
  <si>
    <t>นางสาวอาทิติยาภรณ์</t>
  </si>
  <si>
    <t>สาดแสง</t>
  </si>
  <si>
    <t>ศรีเกษม</t>
  </si>
  <si>
    <t>นางสาววณัชพร</t>
  </si>
  <si>
    <t>เฉลิมดิษฐ์</t>
  </si>
  <si>
    <t>นางสาวสุชีรา</t>
  </si>
  <si>
    <t>ต.ศิริวัฒนา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</si>
</sst>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0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187" fontId="4" fillId="0" borderId="0" xfId="0" applyNumberFormat="1" applyFont="1"/>
    <xf numFmtId="187" fontId="4" fillId="0" borderId="0" xfId="0" applyNumberFormat="1" applyFont="1" applyAlignment="1">
      <alignment vertical="center"/>
    </xf>
    <xf numFmtId="187" fontId="6" fillId="0" borderId="0" xfId="0" applyNumberFormat="1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187" fontId="7" fillId="0" borderId="0" xfId="0" applyNumberFormat="1" applyFont="1"/>
    <xf numFmtId="0" fontId="10" fillId="0" borderId="0" xfId="0" applyFont="1" applyAlignment="1">
      <alignment vertical="center"/>
    </xf>
    <xf numFmtId="187" fontId="11" fillId="0" borderId="6" xfId="0" applyNumberFormat="1" applyFont="1" applyBorder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187" fontId="10" fillId="0" borderId="0" xfId="0" applyNumberFormat="1" applyFont="1"/>
    <xf numFmtId="187" fontId="16" fillId="0" borderId="0" xfId="0" applyNumberFormat="1" applyFont="1" applyAlignment="1">
      <alignment vertical="center"/>
    </xf>
    <xf numFmtId="187" fontId="16" fillId="0" borderId="0" xfId="0" applyNumberFormat="1" applyFont="1"/>
    <xf numFmtId="187" fontId="18" fillId="0" borderId="0" xfId="0" applyNumberFormat="1" applyFont="1"/>
    <xf numFmtId="187" fontId="17" fillId="0" borderId="0" xfId="0" applyNumberFormat="1" applyFont="1"/>
    <xf numFmtId="187" fontId="11" fillId="0" borderId="0" xfId="0" applyNumberFormat="1" applyFont="1" applyAlignment="1">
      <alignment vertical="center"/>
    </xf>
    <xf numFmtId="187" fontId="19" fillId="0" borderId="6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0" fillId="4" borderId="0" xfId="0" applyFill="1"/>
    <xf numFmtId="0" fontId="13" fillId="4" borderId="1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0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textRotation="90"/>
    </xf>
    <xf numFmtId="0" fontId="9" fillId="0" borderId="9" xfId="0" applyFont="1" applyBorder="1" applyAlignment="1">
      <alignment horizontal="center" textRotation="90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7" fontId="17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3" borderId="3" xfId="5" applyFont="1" applyFill="1" applyBorder="1" applyAlignment="1" applyProtection="1">
      <alignment vertical="center"/>
    </xf>
    <xf numFmtId="0" fontId="5" fillId="3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horizontal="left" vertical="center"/>
    </xf>
    <xf numFmtId="0" fontId="5" fillId="0" borderId="1" xfId="5" applyFont="1" applyFill="1" applyBorder="1" applyAlignment="1" applyProtection="1">
      <alignment horizontal="left" vertical="center"/>
    </xf>
    <xf numFmtId="0" fontId="23" fillId="3" borderId="3" xfId="5" applyFont="1" applyFill="1" applyBorder="1" applyAlignment="1">
      <alignment vertical="center"/>
    </xf>
    <xf numFmtId="0" fontId="23" fillId="3" borderId="1" xfId="5" applyFont="1" applyFill="1" applyBorder="1" applyAlignment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3" borderId="3" xfId="5" applyFont="1" applyFill="1" applyBorder="1" applyAlignment="1" applyProtection="1">
      <alignment vertical="center"/>
    </xf>
    <xf numFmtId="0" fontId="5" fillId="3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3" borderId="3" xfId="5" applyFont="1" applyFill="1" applyBorder="1" applyAlignment="1" applyProtection="1">
      <alignment vertical="center"/>
    </xf>
    <xf numFmtId="0" fontId="5" fillId="3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3" borderId="3" xfId="5" applyFont="1" applyFill="1" applyBorder="1" applyAlignment="1" applyProtection="1">
      <alignment vertical="center"/>
    </xf>
    <xf numFmtId="0" fontId="5" fillId="3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22" fillId="0" borderId="1" xfId="5" applyFont="1" applyBorder="1" applyAlignment="1">
      <alignment horizontal="left" vertical="center" shrinkToFit="1"/>
    </xf>
    <xf numFmtId="0" fontId="23" fillId="0" borderId="3" xfId="5" applyFont="1" applyBorder="1" applyAlignment="1">
      <alignment horizontal="left" vertical="center"/>
    </xf>
    <xf numFmtId="0" fontId="23" fillId="0" borderId="1" xfId="5" applyFont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 shrinkToFit="1"/>
    </xf>
    <xf numFmtId="0" fontId="22" fillId="3" borderId="3" xfId="5" applyFont="1" applyFill="1" applyBorder="1" applyAlignment="1">
      <alignment horizontal="left" vertical="center" shrinkToFit="1"/>
    </xf>
    <xf numFmtId="0" fontId="22" fillId="0" borderId="3" xfId="5" applyFont="1" applyBorder="1" applyAlignment="1">
      <alignment horizontal="left" vertical="center" shrinkToFit="1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561975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opLeftCell="A15" zoomScale="110" zoomScaleNormal="110" zoomScalePageLayoutView="110" workbookViewId="0">
      <selection activeCell="L52" sqref="A52:XFD52"/>
    </sheetView>
  </sheetViews>
  <sheetFormatPr defaultColWidth="9.140625" defaultRowHeight="15.75" x14ac:dyDescent="0.25"/>
  <cols>
    <col min="1" max="1" width="7.140625" style="12" customWidth="1"/>
    <col min="2" max="2" width="12.42578125" style="6" customWidth="1"/>
    <col min="3" max="3" width="10.2851562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"/>
      <c r="N1" s="7"/>
      <c r="O1" s="7"/>
    </row>
    <row r="2" spans="1:15" ht="20.25" x14ac:dyDescent="0.3">
      <c r="A2" s="58" t="s">
        <v>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"/>
      <c r="N2" s="7"/>
      <c r="O2" s="7"/>
    </row>
    <row r="3" spans="1:15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7"/>
      <c r="N3" s="7"/>
      <c r="O3" s="7"/>
    </row>
    <row r="4" spans="1:15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  <c r="M4" s="7"/>
      <c r="N4" s="7"/>
      <c r="O4" s="7"/>
    </row>
    <row r="5" spans="1:15" ht="20.25" x14ac:dyDescent="0.25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  <c r="M5" s="9"/>
      <c r="N5" s="9"/>
      <c r="O5" s="9"/>
    </row>
    <row r="6" spans="1:15" ht="17.45" customHeight="1" x14ac:dyDescent="0.25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  <c r="M6" s="9"/>
      <c r="N6" s="9"/>
      <c r="O6" s="9"/>
    </row>
    <row r="7" spans="1:15" ht="108" customHeight="1" x14ac:dyDescent="0.25">
      <c r="A7" s="61"/>
      <c r="B7" s="63"/>
      <c r="C7" s="65"/>
      <c r="D7" s="66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  <c r="M7" s="9"/>
      <c r="N7" s="9"/>
      <c r="O7" s="9"/>
    </row>
    <row r="8" spans="1:15" s="2" customFormat="1" ht="15" customHeight="1" x14ac:dyDescent="0.2">
      <c r="A8" s="33">
        <v>1</v>
      </c>
      <c r="B8" s="81" t="s">
        <v>128</v>
      </c>
      <c r="C8" s="82" t="s">
        <v>129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33">
        <v>2</v>
      </c>
      <c r="B9" s="81" t="s">
        <v>130</v>
      </c>
      <c r="C9" s="82" t="s">
        <v>131</v>
      </c>
      <c r="D9" s="18"/>
      <c r="E9" s="18"/>
      <c r="F9" s="32">
        <f t="shared" ref="F9:F51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17" t="str">
        <f t="shared" ref="I9:I44" si="3">IF(AND(F9&gt;14,F9&lt;=17),"/","")</f>
        <v/>
      </c>
      <c r="J9" s="17" t="str">
        <f t="shared" ref="J9:J44" si="4">IF(AND(F9&gt;17,F9&lt;=19),"/","")</f>
        <v/>
      </c>
      <c r="K9" s="17" t="str">
        <f t="shared" ref="K9:K44" si="5">IF(AND(F9&gt;19,F9&lt;=25),"/","")</f>
        <v/>
      </c>
      <c r="L9" s="17" t="str">
        <f t="shared" ref="L9:L44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33">
        <v>3</v>
      </c>
      <c r="B10" s="81" t="s">
        <v>132</v>
      </c>
      <c r="C10" s="82" t="s">
        <v>133</v>
      </c>
      <c r="D10" s="18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33">
        <v>4</v>
      </c>
      <c r="B11" s="81" t="s">
        <v>134</v>
      </c>
      <c r="C11" s="82" t="s">
        <v>135</v>
      </c>
      <c r="D11" s="18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33">
        <v>5</v>
      </c>
      <c r="B12" s="81" t="s">
        <v>136</v>
      </c>
      <c r="C12" s="82" t="s">
        <v>137</v>
      </c>
      <c r="D12" s="18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33">
        <v>6</v>
      </c>
      <c r="B13" s="81" t="s">
        <v>138</v>
      </c>
      <c r="C13" s="82" t="s">
        <v>139</v>
      </c>
      <c r="D13" s="18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33">
        <v>7</v>
      </c>
      <c r="B14" s="81" t="s">
        <v>140</v>
      </c>
      <c r="C14" s="82" t="s">
        <v>141</v>
      </c>
      <c r="D14" s="18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33">
        <v>8</v>
      </c>
      <c r="B15" s="81" t="s">
        <v>142</v>
      </c>
      <c r="C15" s="82" t="s">
        <v>143</v>
      </c>
      <c r="D15" s="18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33">
        <v>9</v>
      </c>
      <c r="B16" s="81" t="s">
        <v>144</v>
      </c>
      <c r="C16" s="82" t="s">
        <v>145</v>
      </c>
      <c r="D16" s="18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33">
        <v>10</v>
      </c>
      <c r="B17" s="81" t="s">
        <v>146</v>
      </c>
      <c r="C17" s="82" t="s">
        <v>147</v>
      </c>
      <c r="D17" s="18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33">
        <v>11</v>
      </c>
      <c r="B18" s="81" t="s">
        <v>148</v>
      </c>
      <c r="C18" s="82" t="s">
        <v>149</v>
      </c>
      <c r="D18" s="18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33">
        <v>12</v>
      </c>
      <c r="B19" s="81" t="s">
        <v>150</v>
      </c>
      <c r="C19" s="82" t="s">
        <v>151</v>
      </c>
      <c r="D19" s="18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33">
        <v>13</v>
      </c>
      <c r="B20" s="81" t="s">
        <v>152</v>
      </c>
      <c r="C20" s="82" t="s">
        <v>114</v>
      </c>
      <c r="D20" s="18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33">
        <v>14</v>
      </c>
      <c r="B21" s="81" t="s">
        <v>153</v>
      </c>
      <c r="C21" s="82" t="s">
        <v>154</v>
      </c>
      <c r="D21" s="18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33">
        <v>15</v>
      </c>
      <c r="B22" s="81" t="s">
        <v>155</v>
      </c>
      <c r="C22" s="82" t="s">
        <v>82</v>
      </c>
      <c r="D22" s="18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33">
        <v>16</v>
      </c>
      <c r="B23" s="81" t="s">
        <v>156</v>
      </c>
      <c r="C23" s="82" t="s">
        <v>157</v>
      </c>
      <c r="D23" s="18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33">
        <v>17</v>
      </c>
      <c r="B24" s="81" t="s">
        <v>158</v>
      </c>
      <c r="C24" s="82" t="s">
        <v>159</v>
      </c>
      <c r="D24" s="18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33">
        <v>18</v>
      </c>
      <c r="B25" s="81" t="s">
        <v>116</v>
      </c>
      <c r="C25" s="82" t="s">
        <v>160</v>
      </c>
      <c r="D25" s="18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33">
        <v>19</v>
      </c>
      <c r="B26" s="81" t="s">
        <v>161</v>
      </c>
      <c r="C26" s="82" t="s">
        <v>162</v>
      </c>
      <c r="D26" s="18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33">
        <v>20</v>
      </c>
      <c r="B27" s="81" t="s">
        <v>163</v>
      </c>
      <c r="C27" s="82" t="s">
        <v>164</v>
      </c>
      <c r="D27" s="18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33">
        <v>21</v>
      </c>
      <c r="B28" s="81" t="s">
        <v>165</v>
      </c>
      <c r="C28" s="82" t="s">
        <v>166</v>
      </c>
      <c r="D28" s="18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33">
        <v>22</v>
      </c>
      <c r="B29" s="81" t="s">
        <v>167</v>
      </c>
      <c r="C29" s="82" t="s">
        <v>168</v>
      </c>
      <c r="D29" s="18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33">
        <v>23</v>
      </c>
      <c r="B30" s="81" t="s">
        <v>169</v>
      </c>
      <c r="C30" s="82" t="s">
        <v>170</v>
      </c>
      <c r="D30" s="18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33">
        <v>24</v>
      </c>
      <c r="B31" s="81" t="s">
        <v>171</v>
      </c>
      <c r="C31" s="82" t="s">
        <v>172</v>
      </c>
      <c r="D31" s="18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33">
        <v>25</v>
      </c>
      <c r="B32" s="81" t="s">
        <v>173</v>
      </c>
      <c r="C32" s="82" t="s">
        <v>174</v>
      </c>
      <c r="D32" s="18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33">
        <v>26</v>
      </c>
      <c r="B33" s="81" t="s">
        <v>175</v>
      </c>
      <c r="C33" s="82" t="s">
        <v>176</v>
      </c>
      <c r="D33" s="18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33">
        <v>27</v>
      </c>
      <c r="B34" s="81" t="s">
        <v>108</v>
      </c>
      <c r="C34" s="82" t="s">
        <v>177</v>
      </c>
      <c r="D34" s="18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33">
        <v>28</v>
      </c>
      <c r="B35" s="81" t="s">
        <v>178</v>
      </c>
      <c r="C35" s="82" t="s">
        <v>179</v>
      </c>
      <c r="D35" s="18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33">
        <v>29</v>
      </c>
      <c r="B36" s="81" t="s">
        <v>50</v>
      </c>
      <c r="C36" s="82" t="s">
        <v>180</v>
      </c>
      <c r="D36" s="18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33">
        <v>30</v>
      </c>
      <c r="B37" s="81" t="s">
        <v>181</v>
      </c>
      <c r="C37" s="82" t="s">
        <v>82</v>
      </c>
      <c r="D37" s="18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33">
        <v>31</v>
      </c>
      <c r="B38" s="81" t="s">
        <v>182</v>
      </c>
      <c r="C38" s="82" t="s">
        <v>183</v>
      </c>
      <c r="D38" s="18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  <c r="M38" s="10"/>
      <c r="N38" s="10"/>
      <c r="O38" s="10"/>
    </row>
    <row r="39" spans="1:15" s="2" customFormat="1" ht="15" customHeight="1" x14ac:dyDescent="0.2">
      <c r="A39" s="33">
        <v>32</v>
      </c>
      <c r="B39" s="81" t="s">
        <v>184</v>
      </c>
      <c r="C39" s="82" t="s">
        <v>185</v>
      </c>
      <c r="D39" s="18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33">
        <v>33</v>
      </c>
      <c r="B40" s="81" t="s">
        <v>17</v>
      </c>
      <c r="C40" s="82" t="s">
        <v>186</v>
      </c>
      <c r="D40" s="18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33">
        <v>34</v>
      </c>
      <c r="B41" s="83" t="s">
        <v>187</v>
      </c>
      <c r="C41" s="84" t="s">
        <v>188</v>
      </c>
      <c r="D41" s="18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  <c r="M41" s="10"/>
      <c r="N41" s="10"/>
      <c r="O41" s="10"/>
    </row>
    <row r="42" spans="1:15" s="2" customFormat="1" ht="15" customHeight="1" x14ac:dyDescent="0.2">
      <c r="A42" s="33">
        <v>35</v>
      </c>
      <c r="B42" s="81" t="s">
        <v>189</v>
      </c>
      <c r="C42" s="82" t="s">
        <v>190</v>
      </c>
      <c r="D42" s="18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33">
        <v>36</v>
      </c>
      <c r="B43" s="81" t="s">
        <v>191</v>
      </c>
      <c r="C43" s="82" t="s">
        <v>192</v>
      </c>
      <c r="D43" s="18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  <c r="M43" s="10"/>
      <c r="N43" s="10"/>
      <c r="O43" s="10"/>
    </row>
    <row r="44" spans="1:15" s="2" customFormat="1" ht="15" customHeight="1" x14ac:dyDescent="0.2">
      <c r="A44" s="33">
        <v>37</v>
      </c>
      <c r="B44" s="81" t="s">
        <v>110</v>
      </c>
      <c r="C44" s="82" t="s">
        <v>193</v>
      </c>
      <c r="D44" s="18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  <c r="M44" s="10"/>
      <c r="N44" s="10"/>
      <c r="O44" s="10"/>
    </row>
    <row r="45" spans="1:15" s="2" customFormat="1" ht="15" customHeight="1" x14ac:dyDescent="0.2">
      <c r="A45" s="33">
        <v>38</v>
      </c>
      <c r="B45" s="81" t="s">
        <v>194</v>
      </c>
      <c r="C45" s="82" t="s">
        <v>195</v>
      </c>
      <c r="D45" s="18"/>
      <c r="E45" s="18"/>
      <c r="F45" s="32">
        <f t="shared" si="0"/>
        <v>0</v>
      </c>
      <c r="G45" s="19" t="str">
        <f t="shared" ref="G45:G51" si="7">IF(F45&lt;13,"/","")</f>
        <v>/</v>
      </c>
      <c r="H45" s="19" t="str">
        <f t="shared" ref="H45:H51" si="8">IF(AND(F45&gt;=13,F45&lt;=14),"/","")</f>
        <v/>
      </c>
      <c r="I45" s="32" t="str">
        <f t="shared" ref="I45:I51" si="9">IF(AND(F45&gt;14,F45&lt;=17),"/","")</f>
        <v/>
      </c>
      <c r="J45" s="32" t="str">
        <f t="shared" ref="J45:J51" si="10">IF(AND(F45&gt;17,F45&lt;=19),"/","")</f>
        <v/>
      </c>
      <c r="K45" s="32" t="str">
        <f t="shared" ref="K45:K51" si="11">IF(AND(F45&gt;19,F45&lt;=25),"/","")</f>
        <v/>
      </c>
      <c r="L45" s="32" t="str">
        <f t="shared" ref="L45:L51" si="12">IF(F45&gt;=15,"ผ่าน","ไม่ผ่าน")</f>
        <v>ไม่ผ่าน</v>
      </c>
      <c r="M45" s="10"/>
      <c r="N45" s="10"/>
      <c r="O45" s="10"/>
    </row>
    <row r="46" spans="1:15" s="2" customFormat="1" ht="15" customHeight="1" x14ac:dyDescent="0.2">
      <c r="A46" s="33">
        <v>39</v>
      </c>
      <c r="B46" s="81" t="s">
        <v>196</v>
      </c>
      <c r="C46" s="82" t="s">
        <v>197</v>
      </c>
      <c r="D46" s="18"/>
      <c r="E46" s="18"/>
      <c r="F46" s="32">
        <f t="shared" si="0"/>
        <v>0</v>
      </c>
      <c r="G46" s="19" t="str">
        <f t="shared" si="7"/>
        <v>/</v>
      </c>
      <c r="H46" s="19" t="str">
        <f t="shared" si="8"/>
        <v/>
      </c>
      <c r="I46" s="32" t="str">
        <f t="shared" si="9"/>
        <v/>
      </c>
      <c r="J46" s="32" t="str">
        <f t="shared" si="10"/>
        <v/>
      </c>
      <c r="K46" s="32" t="str">
        <f t="shared" si="11"/>
        <v/>
      </c>
      <c r="L46" s="32" t="str">
        <f t="shared" si="12"/>
        <v>ไม่ผ่าน</v>
      </c>
      <c r="M46" s="10"/>
      <c r="N46" s="10"/>
      <c r="O46" s="10"/>
    </row>
    <row r="47" spans="1:15" s="2" customFormat="1" ht="15" customHeight="1" x14ac:dyDescent="0.2">
      <c r="A47" s="33">
        <v>40</v>
      </c>
      <c r="B47" s="81" t="s">
        <v>198</v>
      </c>
      <c r="C47" s="82" t="s">
        <v>199</v>
      </c>
      <c r="D47" s="18"/>
      <c r="E47" s="18"/>
      <c r="F47" s="32">
        <f t="shared" si="0"/>
        <v>0</v>
      </c>
      <c r="G47" s="19" t="str">
        <f t="shared" si="7"/>
        <v>/</v>
      </c>
      <c r="H47" s="19" t="str">
        <f t="shared" si="8"/>
        <v/>
      </c>
      <c r="I47" s="32" t="str">
        <f t="shared" si="9"/>
        <v/>
      </c>
      <c r="J47" s="32" t="str">
        <f t="shared" si="10"/>
        <v/>
      </c>
      <c r="K47" s="32" t="str">
        <f t="shared" si="11"/>
        <v/>
      </c>
      <c r="L47" s="32" t="str">
        <f t="shared" si="12"/>
        <v>ไม่ผ่าน</v>
      </c>
      <c r="M47" s="10"/>
      <c r="N47" s="10"/>
      <c r="O47" s="10"/>
    </row>
    <row r="48" spans="1:15" s="2" customFormat="1" ht="15" customHeight="1" x14ac:dyDescent="0.2">
      <c r="A48" s="33">
        <v>41</v>
      </c>
      <c r="B48" s="81" t="s">
        <v>200</v>
      </c>
      <c r="C48" s="82" t="s">
        <v>201</v>
      </c>
      <c r="D48" s="18"/>
      <c r="E48" s="18"/>
      <c r="F48" s="32">
        <f t="shared" si="0"/>
        <v>0</v>
      </c>
      <c r="G48" s="19" t="str">
        <f t="shared" si="7"/>
        <v>/</v>
      </c>
      <c r="H48" s="19" t="str">
        <f t="shared" si="8"/>
        <v/>
      </c>
      <c r="I48" s="32" t="str">
        <f t="shared" si="9"/>
        <v/>
      </c>
      <c r="J48" s="32" t="str">
        <f t="shared" si="10"/>
        <v/>
      </c>
      <c r="K48" s="32" t="str">
        <f t="shared" si="11"/>
        <v/>
      </c>
      <c r="L48" s="32" t="str">
        <f t="shared" si="12"/>
        <v>ไม่ผ่าน</v>
      </c>
      <c r="M48" s="10"/>
      <c r="N48" s="10"/>
      <c r="O48" s="10"/>
    </row>
    <row r="49" spans="1:16" s="2" customFormat="1" ht="15" customHeight="1" x14ac:dyDescent="0.2">
      <c r="A49" s="33">
        <v>42</v>
      </c>
      <c r="B49" s="81" t="s">
        <v>202</v>
      </c>
      <c r="C49" s="82" t="s">
        <v>203</v>
      </c>
      <c r="D49" s="18"/>
      <c r="E49" s="18"/>
      <c r="F49" s="32">
        <f t="shared" si="0"/>
        <v>0</v>
      </c>
      <c r="G49" s="19" t="str">
        <f t="shared" si="7"/>
        <v>/</v>
      </c>
      <c r="H49" s="19" t="str">
        <f t="shared" si="8"/>
        <v/>
      </c>
      <c r="I49" s="32" t="str">
        <f t="shared" si="9"/>
        <v/>
      </c>
      <c r="J49" s="32" t="str">
        <f t="shared" si="10"/>
        <v/>
      </c>
      <c r="K49" s="32" t="str">
        <f t="shared" si="11"/>
        <v/>
      </c>
      <c r="L49" s="32" t="str">
        <f t="shared" si="12"/>
        <v>ไม่ผ่าน</v>
      </c>
      <c r="M49" s="10"/>
      <c r="N49" s="10"/>
      <c r="O49" s="10"/>
    </row>
    <row r="50" spans="1:16" s="2" customFormat="1" ht="15" customHeight="1" x14ac:dyDescent="0.2">
      <c r="A50" s="33">
        <v>43</v>
      </c>
      <c r="B50" s="81" t="s">
        <v>113</v>
      </c>
      <c r="C50" s="82" t="s">
        <v>204</v>
      </c>
      <c r="D50" s="18"/>
      <c r="E50" s="18"/>
      <c r="F50" s="32">
        <f t="shared" si="0"/>
        <v>0</v>
      </c>
      <c r="G50" s="19" t="str">
        <f t="shared" si="7"/>
        <v>/</v>
      </c>
      <c r="H50" s="19" t="str">
        <f t="shared" si="8"/>
        <v/>
      </c>
      <c r="I50" s="32" t="str">
        <f t="shared" si="9"/>
        <v/>
      </c>
      <c r="J50" s="32" t="str">
        <f t="shared" si="10"/>
        <v/>
      </c>
      <c r="K50" s="32" t="str">
        <f t="shared" si="11"/>
        <v/>
      </c>
      <c r="L50" s="32" t="str">
        <f t="shared" si="12"/>
        <v>ไม่ผ่าน</v>
      </c>
      <c r="M50" s="10"/>
      <c r="N50" s="10"/>
      <c r="O50" s="10"/>
    </row>
    <row r="51" spans="1:16" s="2" customFormat="1" ht="15" customHeight="1" x14ac:dyDescent="0.2">
      <c r="A51" s="33">
        <v>44</v>
      </c>
      <c r="B51" s="81" t="s">
        <v>205</v>
      </c>
      <c r="C51" s="82" t="s">
        <v>206</v>
      </c>
      <c r="D51" s="18"/>
      <c r="E51" s="18"/>
      <c r="F51" s="32">
        <f t="shared" si="0"/>
        <v>0</v>
      </c>
      <c r="G51" s="19" t="str">
        <f t="shared" si="7"/>
        <v>/</v>
      </c>
      <c r="H51" s="19" t="str">
        <f t="shared" si="8"/>
        <v/>
      </c>
      <c r="I51" s="32" t="str">
        <f t="shared" si="9"/>
        <v/>
      </c>
      <c r="J51" s="32" t="str">
        <f t="shared" si="10"/>
        <v/>
      </c>
      <c r="K51" s="32" t="str">
        <f t="shared" si="11"/>
        <v/>
      </c>
      <c r="L51" s="32" t="str">
        <f t="shared" si="12"/>
        <v>ไม่ผ่าน</v>
      </c>
      <c r="M51" s="10"/>
      <c r="N51" s="10"/>
      <c r="O51" s="10"/>
    </row>
    <row r="52" spans="1:16" s="3" customFormat="1" ht="20.25" x14ac:dyDescent="0.3">
      <c r="A52" s="69"/>
      <c r="B52" s="70"/>
      <c r="C52" s="70"/>
      <c r="D52" s="70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  <c r="M52" s="11"/>
      <c r="N52" s="11"/>
      <c r="O52" s="11"/>
    </row>
    <row r="53" spans="1:16" s="3" customFormat="1" ht="20.25" customHeight="1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  <c r="M53" s="11"/>
      <c r="N53" s="11"/>
      <c r="O53" s="11"/>
    </row>
    <row r="54" spans="1:16" ht="20.25" x14ac:dyDescent="0.25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9"/>
      <c r="N54" s="9"/>
      <c r="O54" s="9"/>
    </row>
    <row r="55" spans="1:16" ht="20.25" x14ac:dyDescent="0.25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  <c r="M55" s="9"/>
      <c r="N55" s="9"/>
      <c r="O55" s="9"/>
    </row>
    <row r="56" spans="1:16" ht="20.25" x14ac:dyDescent="0.25">
      <c r="A56" s="13"/>
      <c r="B56" s="13"/>
      <c r="C56" s="13"/>
      <c r="D56" s="13"/>
      <c r="E56" s="13"/>
      <c r="F56" s="13"/>
      <c r="G56" s="53" t="s">
        <v>64</v>
      </c>
      <c r="H56" s="53"/>
      <c r="I56" s="53"/>
      <c r="J56" s="53"/>
      <c r="K56" s="53"/>
      <c r="L56" s="13"/>
      <c r="M56" s="9"/>
      <c r="N56" s="9"/>
      <c r="O56" s="9"/>
    </row>
    <row r="57" spans="1:16" ht="20.25" x14ac:dyDescent="0.25">
      <c r="A57" s="13"/>
      <c r="B57" s="13"/>
      <c r="C57" s="13"/>
      <c r="D57" s="13"/>
      <c r="E57" s="13"/>
      <c r="F57" s="13"/>
      <c r="G57" s="54" t="s">
        <v>54</v>
      </c>
      <c r="H57" s="54"/>
      <c r="I57" s="54"/>
      <c r="J57" s="54"/>
      <c r="K57" s="54"/>
      <c r="L57" s="13"/>
      <c r="M57" s="9"/>
      <c r="N57" s="9"/>
      <c r="O57" s="9"/>
    </row>
    <row r="58" spans="1:16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  <c r="M58" s="9"/>
      <c r="N58" s="9"/>
      <c r="O58" s="9"/>
    </row>
    <row r="59" spans="1:16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  <c r="M59" s="9"/>
      <c r="N59" s="9"/>
      <c r="O59" s="9"/>
    </row>
    <row r="60" spans="1:16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  <c r="M60" s="9"/>
      <c r="N60" s="9"/>
      <c r="O60" s="9"/>
    </row>
    <row r="61" spans="1:16" s="5" customFormat="1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  <c r="M61" s="9"/>
      <c r="N61" s="9"/>
      <c r="O61" s="9"/>
      <c r="P61" s="1"/>
    </row>
    <row r="62" spans="1:16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  <c r="M62" s="9"/>
      <c r="N62" s="9"/>
      <c r="O62" s="9"/>
    </row>
    <row r="63" spans="1:16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  <c r="M63" s="9"/>
      <c r="N63" s="9"/>
      <c r="O63" s="9"/>
    </row>
    <row r="64" spans="1:16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  <c r="M64" s="9"/>
      <c r="N64" s="9"/>
      <c r="O64" s="9"/>
    </row>
    <row r="65" spans="1:15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  <c r="M65" s="9"/>
      <c r="N65" s="9"/>
      <c r="O65" s="9"/>
    </row>
    <row r="66" spans="1:15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  <c r="M66" s="9"/>
      <c r="N66" s="9"/>
      <c r="O66" s="9"/>
    </row>
    <row r="67" spans="1:15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  <c r="M67" s="9"/>
      <c r="N67" s="9"/>
      <c r="O67" s="9"/>
    </row>
    <row r="68" spans="1:15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  <c r="M68" s="9"/>
      <c r="N68" s="9"/>
      <c r="O68" s="9"/>
    </row>
    <row r="69" spans="1:15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1"/>
      <c r="N69" s="1"/>
      <c r="O69" s="1"/>
    </row>
    <row r="70" spans="1:15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1"/>
      <c r="N70" s="1"/>
      <c r="O70" s="1"/>
    </row>
    <row r="71" spans="1:15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1"/>
      <c r="N71" s="1"/>
      <c r="O71" s="1"/>
    </row>
    <row r="72" spans="1:15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1"/>
      <c r="N72" s="1"/>
      <c r="O72" s="1"/>
    </row>
    <row r="73" spans="1:15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1"/>
      <c r="N73" s="1"/>
      <c r="O73" s="1"/>
    </row>
    <row r="74" spans="1:15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1"/>
      <c r="N74" s="1"/>
      <c r="O74" s="1"/>
    </row>
    <row r="75" spans="1:15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1"/>
      <c r="N75" s="1"/>
      <c r="O75" s="1"/>
    </row>
    <row r="76" spans="1:15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1"/>
      <c r="N76" s="1"/>
      <c r="O76" s="1"/>
    </row>
    <row r="77" spans="1:15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1"/>
      <c r="N77" s="1"/>
      <c r="O77" s="1"/>
    </row>
    <row r="78" spans="1:15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1"/>
      <c r="N78" s="1"/>
      <c r="O78" s="1"/>
    </row>
    <row r="79" spans="1:15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1"/>
      <c r="N79" s="1"/>
      <c r="O79" s="1"/>
    </row>
    <row r="80" spans="1:15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1"/>
      <c r="N80" s="1"/>
      <c r="O80" s="1"/>
    </row>
    <row r="81" spans="1:12" ht="21" x14ac:dyDescent="0.35">
      <c r="A81" s="25"/>
      <c r="B81" s="26"/>
      <c r="C81" s="26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21" x14ac:dyDescent="0.35">
      <c r="A82" s="25"/>
      <c r="B82" s="26"/>
      <c r="C82" s="26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21" x14ac:dyDescent="0.35">
      <c r="A83" s="25"/>
      <c r="B83" s="26"/>
      <c r="C83" s="26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21" x14ac:dyDescent="0.35">
      <c r="A84" s="25"/>
      <c r="B84" s="26"/>
      <c r="C84" s="26"/>
      <c r="D84" s="27"/>
      <c r="E84" s="27"/>
      <c r="F84" s="27"/>
      <c r="G84" s="27"/>
      <c r="H84" s="27"/>
      <c r="I84" s="27"/>
      <c r="J84" s="27"/>
      <c r="K84" s="27"/>
      <c r="L84" s="27"/>
    </row>
  </sheetData>
  <mergeCells count="39">
    <mergeCell ref="G64:H64"/>
    <mergeCell ref="J52:K52"/>
    <mergeCell ref="J53:K53"/>
    <mergeCell ref="G61:H61"/>
    <mergeCell ref="G62:H62"/>
    <mergeCell ref="G60:H60"/>
    <mergeCell ref="A52:I53"/>
    <mergeCell ref="B60:B65"/>
    <mergeCell ref="C65:D65"/>
    <mergeCell ref="C63:D63"/>
    <mergeCell ref="C64:D64"/>
    <mergeCell ref="E64:F64"/>
    <mergeCell ref="E65:F65"/>
    <mergeCell ref="C60:D60"/>
    <mergeCell ref="G65:H6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63:F63"/>
    <mergeCell ref="G6:G7"/>
    <mergeCell ref="H6:H7"/>
    <mergeCell ref="C61:D61"/>
    <mergeCell ref="C62:D62"/>
    <mergeCell ref="E60:F60"/>
    <mergeCell ref="E61:F61"/>
    <mergeCell ref="E62:F62"/>
    <mergeCell ref="G56:K56"/>
    <mergeCell ref="G57:K57"/>
    <mergeCell ref="I6:K6"/>
    <mergeCell ref="G63:H63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46" workbookViewId="0">
      <selection activeCell="A48" sqref="A48:XFD52"/>
    </sheetView>
  </sheetViews>
  <sheetFormatPr defaultRowHeight="12.75" x14ac:dyDescent="0.2"/>
  <cols>
    <col min="1" max="1" width="6.28515625" customWidth="1"/>
    <col min="2" max="2" width="13.5703125" customWidth="1"/>
    <col min="3" max="3" width="13.42578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11" t="s">
        <v>777</v>
      </c>
      <c r="C8" s="112" t="s">
        <v>778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11" t="s">
        <v>779</v>
      </c>
      <c r="C9" s="112" t="s">
        <v>780</v>
      </c>
      <c r="D9" s="42"/>
      <c r="E9" s="18"/>
      <c r="F9" s="32">
        <f t="shared" ref="F9:F19" si="0">E9+D9</f>
        <v>0</v>
      </c>
      <c r="G9" s="19" t="str">
        <f t="shared" ref="G9:G19" si="1">IF(F9&lt;13,"/","")</f>
        <v>/</v>
      </c>
      <c r="H9" s="19" t="str">
        <f t="shared" ref="H9:H19" si="2">IF(AND(F9&gt;=13,F9&lt;=14),"/","")</f>
        <v/>
      </c>
      <c r="I9" s="17" t="str">
        <f t="shared" ref="I9:I19" si="3">IF(AND(F9&gt;14,F9&lt;=17),"/","")</f>
        <v/>
      </c>
      <c r="J9" s="17" t="str">
        <f t="shared" ref="J9:J19" si="4">IF(AND(F9&gt;17,F9&lt;=19),"/","")</f>
        <v/>
      </c>
      <c r="K9" s="17" t="str">
        <f t="shared" ref="K9:K19" si="5">IF(AND(F9&gt;19,F9&lt;=25),"/","")</f>
        <v/>
      </c>
      <c r="L9" s="17" t="str">
        <f t="shared" ref="L9:L19" si="6">IF(F9&gt;=15,"ผ่าน","ไม่ผ่าน")</f>
        <v>ไม่ผ่าน</v>
      </c>
    </row>
    <row r="10" spans="1:12" ht="20.25" x14ac:dyDescent="0.2">
      <c r="A10" s="33">
        <v>3</v>
      </c>
      <c r="B10" s="111" t="s">
        <v>781</v>
      </c>
      <c r="C10" s="112" t="s">
        <v>782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11" t="s">
        <v>783</v>
      </c>
      <c r="C11" s="112" t="s">
        <v>120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11" t="s">
        <v>784</v>
      </c>
      <c r="C12" s="112" t="s">
        <v>785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11" t="s">
        <v>786</v>
      </c>
      <c r="C13" s="112" t="s">
        <v>787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11" t="s">
        <v>788</v>
      </c>
      <c r="C14" s="112" t="s">
        <v>789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11" t="s">
        <v>790</v>
      </c>
      <c r="C15" s="112" t="s">
        <v>791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11" t="s">
        <v>792</v>
      </c>
      <c r="C16" s="112" t="s">
        <v>793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11" t="s">
        <v>794</v>
      </c>
      <c r="C17" s="112" t="s">
        <v>795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11" t="s">
        <v>796</v>
      </c>
      <c r="C18" s="112" t="s">
        <v>797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111" t="s">
        <v>798</v>
      </c>
      <c r="C19" s="112" t="s">
        <v>799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44">
        <v>13</v>
      </c>
      <c r="B20" s="111" t="s">
        <v>44</v>
      </c>
      <c r="C20" s="112" t="s">
        <v>800</v>
      </c>
      <c r="D20" s="42"/>
      <c r="E20" s="18"/>
      <c r="F20" s="43">
        <f t="shared" ref="F20:F47" si="7">E20+D20</f>
        <v>0</v>
      </c>
      <c r="G20" s="19" t="str">
        <f t="shared" ref="G20:G47" si="8">IF(F20&lt;13,"/","")</f>
        <v>/</v>
      </c>
      <c r="H20" s="19" t="str">
        <f t="shared" ref="H20:H47" si="9">IF(AND(F20&gt;=13,F20&lt;=14),"/","")</f>
        <v/>
      </c>
      <c r="I20" s="43" t="str">
        <f t="shared" ref="I20:I47" si="10">IF(AND(F20&gt;14,F20&lt;=17),"/","")</f>
        <v/>
      </c>
      <c r="J20" s="43" t="str">
        <f t="shared" ref="J20:J47" si="11">IF(AND(F20&gt;17,F20&lt;=19),"/","")</f>
        <v/>
      </c>
      <c r="K20" s="43" t="str">
        <f t="shared" ref="K20:K47" si="12">IF(AND(F20&gt;19,F20&lt;=25),"/","")</f>
        <v/>
      </c>
      <c r="L20" s="43" t="str">
        <f t="shared" ref="L20:L47" si="13">IF(F20&gt;=15,"ผ่าน","ไม่ผ่าน")</f>
        <v>ไม่ผ่าน</v>
      </c>
    </row>
    <row r="21" spans="1:12" ht="20.25" x14ac:dyDescent="0.2">
      <c r="A21" s="44">
        <v>14</v>
      </c>
      <c r="B21" s="111" t="s">
        <v>52</v>
      </c>
      <c r="C21" s="112" t="s">
        <v>801</v>
      </c>
      <c r="D21" s="42"/>
      <c r="E21" s="18"/>
      <c r="F21" s="43">
        <f t="shared" si="7"/>
        <v>0</v>
      </c>
      <c r="G21" s="19" t="str">
        <f t="shared" si="8"/>
        <v>/</v>
      </c>
      <c r="H21" s="19" t="str">
        <f t="shared" si="9"/>
        <v/>
      </c>
      <c r="I21" s="43" t="str">
        <f t="shared" si="10"/>
        <v/>
      </c>
      <c r="J21" s="43" t="str">
        <f t="shared" si="11"/>
        <v/>
      </c>
      <c r="K21" s="43" t="str">
        <f t="shared" si="12"/>
        <v/>
      </c>
      <c r="L21" s="43" t="str">
        <f t="shared" si="13"/>
        <v>ไม่ผ่าน</v>
      </c>
    </row>
    <row r="22" spans="1:12" ht="20.25" x14ac:dyDescent="0.2">
      <c r="A22" s="44">
        <v>15</v>
      </c>
      <c r="B22" s="111" t="s">
        <v>802</v>
      </c>
      <c r="C22" s="112" t="s">
        <v>803</v>
      </c>
      <c r="D22" s="42"/>
      <c r="E22" s="18"/>
      <c r="F22" s="43">
        <f t="shared" si="7"/>
        <v>0</v>
      </c>
      <c r="G22" s="19" t="str">
        <f t="shared" si="8"/>
        <v>/</v>
      </c>
      <c r="H22" s="19" t="str">
        <f t="shared" si="9"/>
        <v/>
      </c>
      <c r="I22" s="43" t="str">
        <f t="shared" si="10"/>
        <v/>
      </c>
      <c r="J22" s="43" t="str">
        <f t="shared" si="11"/>
        <v/>
      </c>
      <c r="K22" s="43" t="str">
        <f t="shared" si="12"/>
        <v/>
      </c>
      <c r="L22" s="43" t="str">
        <f t="shared" si="13"/>
        <v>ไม่ผ่าน</v>
      </c>
    </row>
    <row r="23" spans="1:12" ht="20.25" x14ac:dyDescent="0.2">
      <c r="A23" s="44">
        <v>16</v>
      </c>
      <c r="B23" s="111" t="s">
        <v>140</v>
      </c>
      <c r="C23" s="112" t="s">
        <v>804</v>
      </c>
      <c r="D23" s="42"/>
      <c r="E23" s="18"/>
      <c r="F23" s="43">
        <f t="shared" si="7"/>
        <v>0</v>
      </c>
      <c r="G23" s="19" t="str">
        <f t="shared" si="8"/>
        <v>/</v>
      </c>
      <c r="H23" s="19" t="str">
        <f t="shared" si="9"/>
        <v/>
      </c>
      <c r="I23" s="43" t="str">
        <f t="shared" si="10"/>
        <v/>
      </c>
      <c r="J23" s="43" t="str">
        <f t="shared" si="11"/>
        <v/>
      </c>
      <c r="K23" s="43" t="str">
        <f t="shared" si="12"/>
        <v/>
      </c>
      <c r="L23" s="43" t="str">
        <f t="shared" si="13"/>
        <v>ไม่ผ่าน</v>
      </c>
    </row>
    <row r="24" spans="1:12" ht="20.25" x14ac:dyDescent="0.2">
      <c r="A24" s="44">
        <v>17</v>
      </c>
      <c r="B24" s="111" t="s">
        <v>15</v>
      </c>
      <c r="C24" s="112" t="s">
        <v>83</v>
      </c>
      <c r="D24" s="42"/>
      <c r="E24" s="18"/>
      <c r="F24" s="43">
        <f t="shared" si="7"/>
        <v>0</v>
      </c>
      <c r="G24" s="19" t="str">
        <f t="shared" si="8"/>
        <v>/</v>
      </c>
      <c r="H24" s="19" t="str">
        <f t="shared" si="9"/>
        <v/>
      </c>
      <c r="I24" s="43" t="str">
        <f t="shared" si="10"/>
        <v/>
      </c>
      <c r="J24" s="43" t="str">
        <f t="shared" si="11"/>
        <v/>
      </c>
      <c r="K24" s="43" t="str">
        <f t="shared" si="12"/>
        <v/>
      </c>
      <c r="L24" s="43" t="str">
        <f t="shared" si="13"/>
        <v>ไม่ผ่าน</v>
      </c>
    </row>
    <row r="25" spans="1:12" ht="20.25" x14ac:dyDescent="0.2">
      <c r="A25" s="44">
        <v>18</v>
      </c>
      <c r="B25" s="111" t="s">
        <v>87</v>
      </c>
      <c r="C25" s="112" t="s">
        <v>805</v>
      </c>
      <c r="D25" s="42"/>
      <c r="E25" s="18"/>
      <c r="F25" s="43">
        <f t="shared" si="7"/>
        <v>0</v>
      </c>
      <c r="G25" s="19" t="str">
        <f t="shared" si="8"/>
        <v>/</v>
      </c>
      <c r="H25" s="19" t="str">
        <f t="shared" si="9"/>
        <v/>
      </c>
      <c r="I25" s="43" t="str">
        <f t="shared" si="10"/>
        <v/>
      </c>
      <c r="J25" s="43" t="str">
        <f t="shared" si="11"/>
        <v/>
      </c>
      <c r="K25" s="43" t="str">
        <f t="shared" si="12"/>
        <v/>
      </c>
      <c r="L25" s="43" t="str">
        <f t="shared" si="13"/>
        <v>ไม่ผ่าน</v>
      </c>
    </row>
    <row r="26" spans="1:12" ht="20.25" x14ac:dyDescent="0.2">
      <c r="A26" s="44">
        <v>19</v>
      </c>
      <c r="B26" s="111" t="s">
        <v>806</v>
      </c>
      <c r="C26" s="112" t="s">
        <v>95</v>
      </c>
      <c r="D26" s="42"/>
      <c r="E26" s="18"/>
      <c r="F26" s="43">
        <f t="shared" si="7"/>
        <v>0</v>
      </c>
      <c r="G26" s="19" t="str">
        <f t="shared" si="8"/>
        <v>/</v>
      </c>
      <c r="H26" s="19" t="str">
        <f t="shared" si="9"/>
        <v/>
      </c>
      <c r="I26" s="43" t="str">
        <f t="shared" si="10"/>
        <v/>
      </c>
      <c r="J26" s="43" t="str">
        <f t="shared" si="11"/>
        <v/>
      </c>
      <c r="K26" s="43" t="str">
        <f t="shared" si="12"/>
        <v/>
      </c>
      <c r="L26" s="43" t="str">
        <f t="shared" si="13"/>
        <v>ไม่ผ่าน</v>
      </c>
    </row>
    <row r="27" spans="1:12" ht="20.25" x14ac:dyDescent="0.2">
      <c r="A27" s="44">
        <v>20</v>
      </c>
      <c r="B27" s="111" t="s">
        <v>807</v>
      </c>
      <c r="C27" s="112" t="s">
        <v>808</v>
      </c>
      <c r="D27" s="42"/>
      <c r="E27" s="18"/>
      <c r="F27" s="43">
        <f t="shared" si="7"/>
        <v>0</v>
      </c>
      <c r="G27" s="19" t="str">
        <f t="shared" si="8"/>
        <v>/</v>
      </c>
      <c r="H27" s="19" t="str">
        <f t="shared" si="9"/>
        <v/>
      </c>
      <c r="I27" s="43" t="str">
        <f t="shared" si="10"/>
        <v/>
      </c>
      <c r="J27" s="43" t="str">
        <f t="shared" si="11"/>
        <v/>
      </c>
      <c r="K27" s="43" t="str">
        <f t="shared" si="12"/>
        <v/>
      </c>
      <c r="L27" s="43" t="str">
        <f t="shared" si="13"/>
        <v>ไม่ผ่าน</v>
      </c>
    </row>
    <row r="28" spans="1:12" ht="20.25" x14ac:dyDescent="0.2">
      <c r="A28" s="44">
        <v>21</v>
      </c>
      <c r="B28" s="111" t="s">
        <v>809</v>
      </c>
      <c r="C28" s="112" t="s">
        <v>810</v>
      </c>
      <c r="D28" s="42"/>
      <c r="E28" s="18"/>
      <c r="F28" s="43">
        <f t="shared" si="7"/>
        <v>0</v>
      </c>
      <c r="G28" s="19" t="str">
        <f t="shared" si="8"/>
        <v>/</v>
      </c>
      <c r="H28" s="19" t="str">
        <f t="shared" si="9"/>
        <v/>
      </c>
      <c r="I28" s="43" t="str">
        <f t="shared" si="10"/>
        <v/>
      </c>
      <c r="J28" s="43" t="str">
        <f t="shared" si="11"/>
        <v/>
      </c>
      <c r="K28" s="43" t="str">
        <f t="shared" si="12"/>
        <v/>
      </c>
      <c r="L28" s="43" t="str">
        <f t="shared" si="13"/>
        <v>ไม่ผ่าน</v>
      </c>
    </row>
    <row r="29" spans="1:12" ht="20.25" x14ac:dyDescent="0.2">
      <c r="A29" s="44">
        <v>22</v>
      </c>
      <c r="B29" s="111" t="s">
        <v>811</v>
      </c>
      <c r="C29" s="112" t="s">
        <v>812</v>
      </c>
      <c r="D29" s="42"/>
      <c r="E29" s="18"/>
      <c r="F29" s="43">
        <f t="shared" si="7"/>
        <v>0</v>
      </c>
      <c r="G29" s="19" t="str">
        <f t="shared" si="8"/>
        <v>/</v>
      </c>
      <c r="H29" s="19" t="str">
        <f t="shared" si="9"/>
        <v/>
      </c>
      <c r="I29" s="43" t="str">
        <f t="shared" si="10"/>
        <v/>
      </c>
      <c r="J29" s="43" t="str">
        <f t="shared" si="11"/>
        <v/>
      </c>
      <c r="K29" s="43" t="str">
        <f t="shared" si="12"/>
        <v/>
      </c>
      <c r="L29" s="43" t="str">
        <f t="shared" si="13"/>
        <v>ไม่ผ่าน</v>
      </c>
    </row>
    <row r="30" spans="1:12" ht="20.25" x14ac:dyDescent="0.2">
      <c r="A30" s="44">
        <v>23</v>
      </c>
      <c r="B30" s="111" t="s">
        <v>813</v>
      </c>
      <c r="C30" s="112" t="s">
        <v>814</v>
      </c>
      <c r="D30" s="42"/>
      <c r="E30" s="18"/>
      <c r="F30" s="43">
        <f t="shared" si="7"/>
        <v>0</v>
      </c>
      <c r="G30" s="19" t="str">
        <f t="shared" si="8"/>
        <v>/</v>
      </c>
      <c r="H30" s="19" t="str">
        <f t="shared" si="9"/>
        <v/>
      </c>
      <c r="I30" s="43" t="str">
        <f t="shared" si="10"/>
        <v/>
      </c>
      <c r="J30" s="43" t="str">
        <f t="shared" si="11"/>
        <v/>
      </c>
      <c r="K30" s="43" t="str">
        <f t="shared" si="12"/>
        <v/>
      </c>
      <c r="L30" s="43" t="str">
        <f t="shared" si="13"/>
        <v>ไม่ผ่าน</v>
      </c>
    </row>
    <row r="31" spans="1:12" ht="20.25" x14ac:dyDescent="0.2">
      <c r="A31" s="44">
        <v>24</v>
      </c>
      <c r="B31" s="111" t="s">
        <v>815</v>
      </c>
      <c r="C31" s="112" t="s">
        <v>816</v>
      </c>
      <c r="D31" s="42"/>
      <c r="E31" s="18"/>
      <c r="F31" s="43">
        <f t="shared" si="7"/>
        <v>0</v>
      </c>
      <c r="G31" s="19" t="str">
        <f t="shared" si="8"/>
        <v>/</v>
      </c>
      <c r="H31" s="19" t="str">
        <f t="shared" si="9"/>
        <v/>
      </c>
      <c r="I31" s="43" t="str">
        <f t="shared" si="10"/>
        <v/>
      </c>
      <c r="J31" s="43" t="str">
        <f t="shared" si="11"/>
        <v/>
      </c>
      <c r="K31" s="43" t="str">
        <f t="shared" si="12"/>
        <v/>
      </c>
      <c r="L31" s="43" t="str">
        <f t="shared" si="13"/>
        <v>ไม่ผ่าน</v>
      </c>
    </row>
    <row r="32" spans="1:12" ht="20.25" x14ac:dyDescent="0.2">
      <c r="A32" s="44">
        <v>25</v>
      </c>
      <c r="B32" s="111" t="s">
        <v>817</v>
      </c>
      <c r="C32" s="112" t="s">
        <v>818</v>
      </c>
      <c r="D32" s="42"/>
      <c r="E32" s="18"/>
      <c r="F32" s="43">
        <f t="shared" si="7"/>
        <v>0</v>
      </c>
      <c r="G32" s="19" t="str">
        <f t="shared" si="8"/>
        <v>/</v>
      </c>
      <c r="H32" s="19" t="str">
        <f t="shared" si="9"/>
        <v/>
      </c>
      <c r="I32" s="43" t="str">
        <f t="shared" si="10"/>
        <v/>
      </c>
      <c r="J32" s="43" t="str">
        <f t="shared" si="11"/>
        <v/>
      </c>
      <c r="K32" s="43" t="str">
        <f t="shared" si="12"/>
        <v/>
      </c>
      <c r="L32" s="43" t="str">
        <f t="shared" si="13"/>
        <v>ไม่ผ่าน</v>
      </c>
    </row>
    <row r="33" spans="1:12" ht="20.25" x14ac:dyDescent="0.2">
      <c r="A33" s="44">
        <v>26</v>
      </c>
      <c r="B33" s="111" t="s">
        <v>819</v>
      </c>
      <c r="C33" s="112" t="s">
        <v>820</v>
      </c>
      <c r="D33" s="42"/>
      <c r="E33" s="18"/>
      <c r="F33" s="43">
        <f t="shared" si="7"/>
        <v>0</v>
      </c>
      <c r="G33" s="19" t="str">
        <f t="shared" si="8"/>
        <v>/</v>
      </c>
      <c r="H33" s="19" t="str">
        <f t="shared" si="9"/>
        <v/>
      </c>
      <c r="I33" s="43" t="str">
        <f t="shared" si="10"/>
        <v/>
      </c>
      <c r="J33" s="43" t="str">
        <f t="shared" si="11"/>
        <v/>
      </c>
      <c r="K33" s="43" t="str">
        <f t="shared" si="12"/>
        <v/>
      </c>
      <c r="L33" s="43" t="str">
        <f t="shared" si="13"/>
        <v>ไม่ผ่าน</v>
      </c>
    </row>
    <row r="34" spans="1:12" ht="20.25" x14ac:dyDescent="0.2">
      <c r="A34" s="44">
        <v>27</v>
      </c>
      <c r="B34" s="111" t="s">
        <v>821</v>
      </c>
      <c r="C34" s="112" t="s">
        <v>822</v>
      </c>
      <c r="D34" s="42"/>
      <c r="E34" s="18"/>
      <c r="F34" s="43">
        <f t="shared" si="7"/>
        <v>0</v>
      </c>
      <c r="G34" s="19" t="str">
        <f t="shared" si="8"/>
        <v>/</v>
      </c>
      <c r="H34" s="19" t="str">
        <f t="shared" si="9"/>
        <v/>
      </c>
      <c r="I34" s="43" t="str">
        <f t="shared" si="10"/>
        <v/>
      </c>
      <c r="J34" s="43" t="str">
        <f t="shared" si="11"/>
        <v/>
      </c>
      <c r="K34" s="43" t="str">
        <f t="shared" si="12"/>
        <v/>
      </c>
      <c r="L34" s="43" t="str">
        <f t="shared" si="13"/>
        <v>ไม่ผ่าน</v>
      </c>
    </row>
    <row r="35" spans="1:12" ht="20.25" x14ac:dyDescent="0.2">
      <c r="A35" s="44">
        <v>28</v>
      </c>
      <c r="B35" s="111" t="s">
        <v>823</v>
      </c>
      <c r="C35" s="112" t="s">
        <v>316</v>
      </c>
      <c r="D35" s="42"/>
      <c r="E35" s="18"/>
      <c r="F35" s="43">
        <f t="shared" si="7"/>
        <v>0</v>
      </c>
      <c r="G35" s="19" t="str">
        <f t="shared" si="8"/>
        <v>/</v>
      </c>
      <c r="H35" s="19" t="str">
        <f t="shared" si="9"/>
        <v/>
      </c>
      <c r="I35" s="43" t="str">
        <f t="shared" si="10"/>
        <v/>
      </c>
      <c r="J35" s="43" t="str">
        <f t="shared" si="11"/>
        <v/>
      </c>
      <c r="K35" s="43" t="str">
        <f t="shared" si="12"/>
        <v/>
      </c>
      <c r="L35" s="43" t="str">
        <f t="shared" si="13"/>
        <v>ไม่ผ่าน</v>
      </c>
    </row>
    <row r="36" spans="1:12" ht="20.25" x14ac:dyDescent="0.2">
      <c r="A36" s="44">
        <v>29</v>
      </c>
      <c r="B36" s="111" t="s">
        <v>824</v>
      </c>
      <c r="C36" s="112" t="s">
        <v>825</v>
      </c>
      <c r="D36" s="42"/>
      <c r="E36" s="18"/>
      <c r="F36" s="43">
        <f t="shared" si="7"/>
        <v>0</v>
      </c>
      <c r="G36" s="19" t="str">
        <f t="shared" si="8"/>
        <v>/</v>
      </c>
      <c r="H36" s="19" t="str">
        <f t="shared" si="9"/>
        <v/>
      </c>
      <c r="I36" s="43" t="str">
        <f t="shared" si="10"/>
        <v/>
      </c>
      <c r="J36" s="43" t="str">
        <f t="shared" si="11"/>
        <v/>
      </c>
      <c r="K36" s="43" t="str">
        <f t="shared" si="12"/>
        <v/>
      </c>
      <c r="L36" s="43" t="str">
        <f t="shared" si="13"/>
        <v>ไม่ผ่าน</v>
      </c>
    </row>
    <row r="37" spans="1:12" ht="20.25" x14ac:dyDescent="0.2">
      <c r="A37" s="44">
        <v>30</v>
      </c>
      <c r="B37" s="111" t="s">
        <v>826</v>
      </c>
      <c r="C37" s="112" t="s">
        <v>827</v>
      </c>
      <c r="D37" s="42"/>
      <c r="E37" s="18"/>
      <c r="F37" s="43">
        <f t="shared" si="7"/>
        <v>0</v>
      </c>
      <c r="G37" s="19" t="str">
        <f t="shared" si="8"/>
        <v>/</v>
      </c>
      <c r="H37" s="19" t="str">
        <f t="shared" si="9"/>
        <v/>
      </c>
      <c r="I37" s="43" t="str">
        <f t="shared" si="10"/>
        <v/>
      </c>
      <c r="J37" s="43" t="str">
        <f t="shared" si="11"/>
        <v/>
      </c>
      <c r="K37" s="43" t="str">
        <f t="shared" si="12"/>
        <v/>
      </c>
      <c r="L37" s="43" t="str">
        <f t="shared" si="13"/>
        <v>ไม่ผ่าน</v>
      </c>
    </row>
    <row r="38" spans="1:12" ht="20.25" x14ac:dyDescent="0.2">
      <c r="A38" s="44">
        <v>31</v>
      </c>
      <c r="B38" s="111" t="s">
        <v>828</v>
      </c>
      <c r="C38" s="112" t="s">
        <v>829</v>
      </c>
      <c r="D38" s="42"/>
      <c r="E38" s="18"/>
      <c r="F38" s="43">
        <f t="shared" si="7"/>
        <v>0</v>
      </c>
      <c r="G38" s="19" t="str">
        <f t="shared" si="8"/>
        <v>/</v>
      </c>
      <c r="H38" s="19" t="str">
        <f t="shared" si="9"/>
        <v/>
      </c>
      <c r="I38" s="43" t="str">
        <f t="shared" si="10"/>
        <v/>
      </c>
      <c r="J38" s="43" t="str">
        <f t="shared" si="11"/>
        <v/>
      </c>
      <c r="K38" s="43" t="str">
        <f t="shared" si="12"/>
        <v/>
      </c>
      <c r="L38" s="43" t="str">
        <f t="shared" si="13"/>
        <v>ไม่ผ่าน</v>
      </c>
    </row>
    <row r="39" spans="1:12" ht="20.25" x14ac:dyDescent="0.2">
      <c r="A39" s="44">
        <v>32</v>
      </c>
      <c r="B39" s="111" t="s">
        <v>830</v>
      </c>
      <c r="C39" s="112" t="s">
        <v>831</v>
      </c>
      <c r="D39" s="42"/>
      <c r="E39" s="18"/>
      <c r="F39" s="43">
        <f t="shared" si="7"/>
        <v>0</v>
      </c>
      <c r="G39" s="19" t="str">
        <f t="shared" si="8"/>
        <v>/</v>
      </c>
      <c r="H39" s="19" t="str">
        <f t="shared" si="9"/>
        <v/>
      </c>
      <c r="I39" s="43" t="str">
        <f t="shared" si="10"/>
        <v/>
      </c>
      <c r="J39" s="43" t="str">
        <f t="shared" si="11"/>
        <v/>
      </c>
      <c r="K39" s="43" t="str">
        <f t="shared" si="12"/>
        <v/>
      </c>
      <c r="L39" s="43" t="str">
        <f t="shared" si="13"/>
        <v>ไม่ผ่าน</v>
      </c>
    </row>
    <row r="40" spans="1:12" ht="20.25" x14ac:dyDescent="0.2">
      <c r="A40" s="44">
        <v>33</v>
      </c>
      <c r="B40" s="111" t="s">
        <v>832</v>
      </c>
      <c r="C40" s="112" t="s">
        <v>833</v>
      </c>
      <c r="D40" s="42"/>
      <c r="E40" s="18"/>
      <c r="F40" s="43">
        <f t="shared" si="7"/>
        <v>0</v>
      </c>
      <c r="G40" s="19" t="str">
        <f t="shared" si="8"/>
        <v>/</v>
      </c>
      <c r="H40" s="19" t="str">
        <f t="shared" si="9"/>
        <v/>
      </c>
      <c r="I40" s="43" t="str">
        <f t="shared" si="10"/>
        <v/>
      </c>
      <c r="J40" s="43" t="str">
        <f t="shared" si="11"/>
        <v/>
      </c>
      <c r="K40" s="43" t="str">
        <f t="shared" si="12"/>
        <v/>
      </c>
      <c r="L40" s="43" t="str">
        <f t="shared" si="13"/>
        <v>ไม่ผ่าน</v>
      </c>
    </row>
    <row r="41" spans="1:12" ht="20.25" x14ac:dyDescent="0.2">
      <c r="A41" s="44">
        <v>34</v>
      </c>
      <c r="B41" s="111" t="s">
        <v>834</v>
      </c>
      <c r="C41" s="112" t="s">
        <v>835</v>
      </c>
      <c r="D41" s="42"/>
      <c r="E41" s="18"/>
      <c r="F41" s="43">
        <f t="shared" si="7"/>
        <v>0</v>
      </c>
      <c r="G41" s="19" t="str">
        <f t="shared" si="8"/>
        <v>/</v>
      </c>
      <c r="H41" s="19" t="str">
        <f t="shared" si="9"/>
        <v/>
      </c>
      <c r="I41" s="43" t="str">
        <f t="shared" si="10"/>
        <v/>
      </c>
      <c r="J41" s="43" t="str">
        <f t="shared" si="11"/>
        <v/>
      </c>
      <c r="K41" s="43" t="str">
        <f t="shared" si="12"/>
        <v/>
      </c>
      <c r="L41" s="43" t="str">
        <f t="shared" si="13"/>
        <v>ไม่ผ่าน</v>
      </c>
    </row>
    <row r="42" spans="1:12" ht="20.25" x14ac:dyDescent="0.2">
      <c r="A42" s="44">
        <v>35</v>
      </c>
      <c r="B42" s="111" t="s">
        <v>836</v>
      </c>
      <c r="C42" s="112" t="s">
        <v>837</v>
      </c>
      <c r="D42" s="42"/>
      <c r="E42" s="18"/>
      <c r="F42" s="43">
        <f t="shared" si="7"/>
        <v>0</v>
      </c>
      <c r="G42" s="19" t="str">
        <f t="shared" si="8"/>
        <v>/</v>
      </c>
      <c r="H42" s="19" t="str">
        <f t="shared" si="9"/>
        <v/>
      </c>
      <c r="I42" s="43" t="str">
        <f t="shared" si="10"/>
        <v/>
      </c>
      <c r="J42" s="43" t="str">
        <f t="shared" si="11"/>
        <v/>
      </c>
      <c r="K42" s="43" t="str">
        <f t="shared" si="12"/>
        <v/>
      </c>
      <c r="L42" s="43" t="str">
        <f t="shared" si="13"/>
        <v>ไม่ผ่าน</v>
      </c>
    </row>
    <row r="43" spans="1:12" ht="20.25" x14ac:dyDescent="0.2">
      <c r="A43" s="44">
        <v>36</v>
      </c>
      <c r="B43" s="111" t="s">
        <v>838</v>
      </c>
      <c r="C43" s="112" t="s">
        <v>839</v>
      </c>
      <c r="D43" s="42"/>
      <c r="E43" s="18"/>
      <c r="F43" s="43">
        <f t="shared" si="7"/>
        <v>0</v>
      </c>
      <c r="G43" s="19" t="str">
        <f t="shared" si="8"/>
        <v>/</v>
      </c>
      <c r="H43" s="19" t="str">
        <f t="shared" si="9"/>
        <v/>
      </c>
      <c r="I43" s="43" t="str">
        <f t="shared" si="10"/>
        <v/>
      </c>
      <c r="J43" s="43" t="str">
        <f t="shared" si="11"/>
        <v/>
      </c>
      <c r="K43" s="43" t="str">
        <f t="shared" si="12"/>
        <v/>
      </c>
      <c r="L43" s="43" t="str">
        <f t="shared" si="13"/>
        <v>ไม่ผ่าน</v>
      </c>
    </row>
    <row r="44" spans="1:12" ht="20.25" x14ac:dyDescent="0.2">
      <c r="A44" s="44">
        <v>37</v>
      </c>
      <c r="B44" s="111" t="s">
        <v>840</v>
      </c>
      <c r="C44" s="112" t="s">
        <v>841</v>
      </c>
      <c r="D44" s="42"/>
      <c r="E44" s="18"/>
      <c r="F44" s="43">
        <f t="shared" si="7"/>
        <v>0</v>
      </c>
      <c r="G44" s="19" t="str">
        <f t="shared" si="8"/>
        <v>/</v>
      </c>
      <c r="H44" s="19" t="str">
        <f t="shared" si="9"/>
        <v/>
      </c>
      <c r="I44" s="43" t="str">
        <f t="shared" si="10"/>
        <v/>
      </c>
      <c r="J44" s="43" t="str">
        <f t="shared" si="11"/>
        <v/>
      </c>
      <c r="K44" s="43" t="str">
        <f t="shared" si="12"/>
        <v/>
      </c>
      <c r="L44" s="43" t="str">
        <f t="shared" si="13"/>
        <v>ไม่ผ่าน</v>
      </c>
    </row>
    <row r="45" spans="1:12" ht="20.25" x14ac:dyDescent="0.2">
      <c r="A45" s="44">
        <v>38</v>
      </c>
      <c r="B45" s="111" t="s">
        <v>842</v>
      </c>
      <c r="C45" s="112" t="s">
        <v>843</v>
      </c>
      <c r="D45" s="42"/>
      <c r="E45" s="18"/>
      <c r="F45" s="43">
        <f t="shared" si="7"/>
        <v>0</v>
      </c>
      <c r="G45" s="19" t="str">
        <f t="shared" si="8"/>
        <v>/</v>
      </c>
      <c r="H45" s="19" t="str">
        <f t="shared" si="9"/>
        <v/>
      </c>
      <c r="I45" s="43" t="str">
        <f t="shared" si="10"/>
        <v/>
      </c>
      <c r="J45" s="43" t="str">
        <f t="shared" si="11"/>
        <v/>
      </c>
      <c r="K45" s="43" t="str">
        <f t="shared" si="12"/>
        <v/>
      </c>
      <c r="L45" s="43" t="str">
        <f t="shared" si="13"/>
        <v>ไม่ผ่าน</v>
      </c>
    </row>
    <row r="46" spans="1:12" ht="20.25" x14ac:dyDescent="0.2">
      <c r="A46" s="44">
        <v>39</v>
      </c>
      <c r="B46" s="111" t="s">
        <v>844</v>
      </c>
      <c r="C46" s="112" t="s">
        <v>845</v>
      </c>
      <c r="D46" s="42"/>
      <c r="E46" s="18"/>
      <c r="F46" s="43">
        <f t="shared" si="7"/>
        <v>0</v>
      </c>
      <c r="G46" s="19" t="str">
        <f t="shared" si="8"/>
        <v>/</v>
      </c>
      <c r="H46" s="19" t="str">
        <f t="shared" si="9"/>
        <v/>
      </c>
      <c r="I46" s="43" t="str">
        <f t="shared" si="10"/>
        <v/>
      </c>
      <c r="J46" s="43" t="str">
        <f t="shared" si="11"/>
        <v/>
      </c>
      <c r="K46" s="43" t="str">
        <f t="shared" si="12"/>
        <v/>
      </c>
      <c r="L46" s="43" t="str">
        <f t="shared" si="13"/>
        <v>ไม่ผ่าน</v>
      </c>
    </row>
    <row r="47" spans="1:12" ht="20.25" x14ac:dyDescent="0.2">
      <c r="A47" s="44">
        <v>40</v>
      </c>
      <c r="B47" s="111" t="s">
        <v>846</v>
      </c>
      <c r="C47" s="112" t="s">
        <v>847</v>
      </c>
      <c r="D47" s="42"/>
      <c r="E47" s="18"/>
      <c r="F47" s="43">
        <f t="shared" si="7"/>
        <v>0</v>
      </c>
      <c r="G47" s="19" t="str">
        <f t="shared" si="8"/>
        <v>/</v>
      </c>
      <c r="H47" s="19" t="str">
        <f t="shared" si="9"/>
        <v/>
      </c>
      <c r="I47" s="43" t="str">
        <f t="shared" si="10"/>
        <v/>
      </c>
      <c r="J47" s="43" t="str">
        <f t="shared" si="11"/>
        <v/>
      </c>
      <c r="K47" s="43" t="str">
        <f t="shared" si="12"/>
        <v/>
      </c>
      <c r="L47" s="43" t="str">
        <f t="shared" si="13"/>
        <v>ไม่ผ่าน</v>
      </c>
    </row>
    <row r="48" spans="1:12" ht="20.25" x14ac:dyDescent="0.2">
      <c r="A48" s="69"/>
      <c r="B48" s="70"/>
      <c r="C48" s="70"/>
      <c r="D48" s="71"/>
      <c r="E48" s="71"/>
      <c r="F48" s="71"/>
      <c r="G48" s="71"/>
      <c r="H48" s="71"/>
      <c r="I48" s="72"/>
      <c r="J48" s="67" t="s">
        <v>33</v>
      </c>
      <c r="K48" s="67"/>
      <c r="L48" s="19">
        <f>COUNTIF(L8:L47,"ผ่าน")</f>
        <v>0</v>
      </c>
    </row>
    <row r="49" spans="1:12" ht="20.25" x14ac:dyDescent="0.3">
      <c r="A49" s="73"/>
      <c r="B49" s="74"/>
      <c r="C49" s="74"/>
      <c r="D49" s="74"/>
      <c r="E49" s="74"/>
      <c r="F49" s="74"/>
      <c r="G49" s="74"/>
      <c r="H49" s="74"/>
      <c r="I49" s="75"/>
      <c r="J49" s="68" t="s">
        <v>34</v>
      </c>
      <c r="K49" s="68"/>
      <c r="L49" s="19">
        <f>COUNTIF(L8:L47,"ไม่ผ่าน")</f>
        <v>40</v>
      </c>
    </row>
    <row r="50" spans="1:12" ht="20.25" x14ac:dyDescent="0.2">
      <c r="A50" s="13"/>
      <c r="B50" s="20" t="s">
        <v>13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20.25" x14ac:dyDescent="0.2">
      <c r="A51" s="13"/>
      <c r="B51" s="13"/>
      <c r="C51" s="13"/>
      <c r="D51" s="13"/>
      <c r="E51" s="13"/>
      <c r="F51" s="13" t="s">
        <v>14</v>
      </c>
      <c r="G51" s="13"/>
      <c r="H51" s="13"/>
      <c r="I51" s="13"/>
      <c r="J51" s="13"/>
      <c r="K51" s="13"/>
      <c r="L51" s="13"/>
    </row>
    <row r="52" spans="1:12" ht="20.25" x14ac:dyDescent="0.2">
      <c r="A52" s="13"/>
      <c r="B52" s="13"/>
      <c r="C52" s="13"/>
      <c r="D52" s="13"/>
      <c r="E52" s="13"/>
      <c r="F52" s="53" t="s">
        <v>65</v>
      </c>
      <c r="G52" s="53"/>
      <c r="H52" s="53"/>
      <c r="I52" s="53"/>
      <c r="J52" s="21"/>
      <c r="K52" s="21"/>
      <c r="L52" s="13"/>
    </row>
    <row r="53" spans="1:12" ht="20.25" x14ac:dyDescent="0.2">
      <c r="A53" s="13"/>
      <c r="B53" s="13"/>
      <c r="C53" s="13"/>
      <c r="D53" s="13"/>
      <c r="E53" s="13"/>
      <c r="F53" s="13"/>
      <c r="G53" s="13" t="s">
        <v>54</v>
      </c>
      <c r="H53" s="13"/>
      <c r="I53" s="13"/>
      <c r="J53" s="13"/>
      <c r="K53" s="13"/>
      <c r="L53" s="13"/>
    </row>
    <row r="54" spans="1:12" ht="20.25" x14ac:dyDescent="0.3">
      <c r="A54" s="22"/>
      <c r="B54" s="13"/>
      <c r="C54" s="13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20.25" x14ac:dyDescent="0.3">
      <c r="A55" s="22"/>
      <c r="B55" s="13"/>
      <c r="C55" s="13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0.25" x14ac:dyDescent="0.3">
      <c r="A56" s="22"/>
      <c r="B56" s="59" t="s">
        <v>27</v>
      </c>
      <c r="C56" s="55" t="s">
        <v>28</v>
      </c>
      <c r="D56" s="57"/>
      <c r="E56" s="51" t="s">
        <v>29</v>
      </c>
      <c r="F56" s="52"/>
      <c r="G56" s="51" t="s">
        <v>30</v>
      </c>
      <c r="H56" s="52"/>
      <c r="I56" s="22"/>
      <c r="J56" s="22"/>
      <c r="K56" s="22"/>
      <c r="L56" s="22"/>
    </row>
    <row r="57" spans="1:12" ht="20.25" x14ac:dyDescent="0.3">
      <c r="A57" s="22"/>
      <c r="B57" s="60"/>
      <c r="C57" s="49" t="s">
        <v>35</v>
      </c>
      <c r="D57" s="50"/>
      <c r="E57" s="45" t="s">
        <v>31</v>
      </c>
      <c r="F57" s="46"/>
      <c r="G57" s="45">
        <f>COUNTIF(K8:K47,"/")</f>
        <v>0</v>
      </c>
      <c r="H57" s="46"/>
      <c r="I57" s="22"/>
      <c r="J57" s="22"/>
      <c r="K57" s="22"/>
      <c r="L57" s="22"/>
    </row>
    <row r="58" spans="1:12" ht="20.25" x14ac:dyDescent="0.3">
      <c r="A58" s="22"/>
      <c r="B58" s="60"/>
      <c r="C58" s="49" t="s">
        <v>38</v>
      </c>
      <c r="D58" s="50"/>
      <c r="E58" s="45" t="s">
        <v>39</v>
      </c>
      <c r="F58" s="46"/>
      <c r="G58" s="45">
        <f>COUNTIF(J8:J47,"/")</f>
        <v>0</v>
      </c>
      <c r="H58" s="46"/>
      <c r="I58" s="22"/>
      <c r="J58" s="22"/>
      <c r="K58" s="22"/>
      <c r="L58" s="22"/>
    </row>
    <row r="59" spans="1:12" ht="20.25" x14ac:dyDescent="0.3">
      <c r="A59" s="22"/>
      <c r="B59" s="60"/>
      <c r="C59" s="76" t="s">
        <v>43</v>
      </c>
      <c r="D59" s="77"/>
      <c r="E59" s="45" t="s">
        <v>32</v>
      </c>
      <c r="F59" s="46"/>
      <c r="G59" s="45">
        <f>COUNTIF(I8:I47,"/")</f>
        <v>0</v>
      </c>
      <c r="H59" s="46"/>
      <c r="I59" s="22"/>
      <c r="J59" s="22"/>
      <c r="K59" s="22"/>
      <c r="L59" s="22"/>
    </row>
    <row r="60" spans="1:12" ht="20.25" x14ac:dyDescent="0.3">
      <c r="A60" s="22"/>
      <c r="B60" s="60"/>
      <c r="C60" s="49" t="s">
        <v>37</v>
      </c>
      <c r="D60" s="50"/>
      <c r="E60" s="45" t="s">
        <v>33</v>
      </c>
      <c r="F60" s="46"/>
      <c r="G60" s="45">
        <f>COUNTIF(H8:H47,"/")</f>
        <v>0</v>
      </c>
      <c r="H60" s="46"/>
      <c r="I60" s="22"/>
      <c r="J60" s="22"/>
      <c r="K60" s="22"/>
      <c r="L60" s="22"/>
    </row>
    <row r="61" spans="1:12" ht="20.25" x14ac:dyDescent="0.3">
      <c r="A61" s="22"/>
      <c r="B61" s="61"/>
      <c r="C61" s="49" t="s">
        <v>36</v>
      </c>
      <c r="D61" s="50"/>
      <c r="E61" s="45" t="s">
        <v>34</v>
      </c>
      <c r="F61" s="46"/>
      <c r="G61" s="45">
        <f>COUNTIF(G8:G47,"/")</f>
        <v>40</v>
      </c>
      <c r="H61" s="46"/>
      <c r="I61" s="22"/>
      <c r="J61" s="22"/>
      <c r="K61" s="22"/>
      <c r="L61" s="22"/>
    </row>
    <row r="62" spans="1:12" ht="20.25" x14ac:dyDescent="0.3">
      <c r="A62" s="22"/>
      <c r="B62" s="13"/>
      <c r="C62" s="13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20.25" x14ac:dyDescent="0.3">
      <c r="A63" s="22"/>
      <c r="B63" s="13"/>
      <c r="C63" s="19" t="s">
        <v>33</v>
      </c>
      <c r="D63" s="41">
        <f>G59+G58+G57</f>
        <v>0</v>
      </c>
      <c r="E63" s="22"/>
      <c r="F63" s="22"/>
      <c r="G63" s="22"/>
      <c r="H63" s="22"/>
      <c r="I63" s="22"/>
      <c r="J63" s="22"/>
      <c r="K63" s="22"/>
      <c r="L63" s="22"/>
    </row>
    <row r="64" spans="1:12" ht="20.25" x14ac:dyDescent="0.3">
      <c r="A64" s="22"/>
      <c r="B64" s="13"/>
      <c r="C64" s="19" t="s">
        <v>34</v>
      </c>
      <c r="D64" s="41">
        <f>G61+G60</f>
        <v>40</v>
      </c>
      <c r="E64" s="22"/>
      <c r="F64" s="22"/>
      <c r="G64" s="22"/>
      <c r="H64" s="22"/>
      <c r="I64" s="22"/>
      <c r="J64" s="22"/>
      <c r="K64" s="22"/>
      <c r="L64" s="22"/>
    </row>
    <row r="65" spans="1:12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</row>
    <row r="66" spans="1:12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</sheetData>
  <mergeCells count="38">
    <mergeCell ref="F52:I52"/>
    <mergeCell ref="A48:I49"/>
    <mergeCell ref="J48:K48"/>
    <mergeCell ref="J49:K4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6:B61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  <mergeCell ref="C61:D61"/>
    <mergeCell ref="E61:F61"/>
    <mergeCell ref="G61:H61"/>
    <mergeCell ref="C59:D59"/>
    <mergeCell ref="E59:F59"/>
    <mergeCell ref="G59:H59"/>
    <mergeCell ref="C60:D60"/>
    <mergeCell ref="E60:F60"/>
    <mergeCell ref="G60:H6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34" workbookViewId="0">
      <selection activeCell="B37" sqref="B37"/>
    </sheetView>
  </sheetViews>
  <sheetFormatPr defaultRowHeight="12.75" x14ac:dyDescent="0.2"/>
  <cols>
    <col min="1" max="1" width="6.7109375" customWidth="1"/>
    <col min="2" max="3" width="14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14" t="s">
        <v>848</v>
      </c>
      <c r="C8" s="115" t="s">
        <v>849</v>
      </c>
      <c r="D8" s="42"/>
      <c r="E8" s="18"/>
      <c r="F8" s="32">
        <f>D8+E8</f>
        <v>0</v>
      </c>
      <c r="G8" s="19" t="str">
        <f>IF(F8&lt;13,"/","")</f>
        <v>/</v>
      </c>
      <c r="H8" s="19" t="str">
        <f>IF(AND(F8&gt;=13,F8&lt;=14),"/","")</f>
        <v/>
      </c>
      <c r="I8" s="32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14" t="s">
        <v>850</v>
      </c>
      <c r="C9" s="115" t="s">
        <v>851</v>
      </c>
      <c r="D9" s="42"/>
      <c r="E9" s="18"/>
      <c r="F9" s="32">
        <f t="shared" ref="F9:F10" si="0">D9+E9</f>
        <v>0</v>
      </c>
      <c r="G9" s="19" t="str">
        <f t="shared" ref="G9:G10" si="1">IF(F9&lt;13,"/","")</f>
        <v>/</v>
      </c>
      <c r="H9" s="19" t="str">
        <f t="shared" ref="H9:H10" si="2">IF(AND(F9&gt;=13,F9&lt;=14),"/","")</f>
        <v/>
      </c>
      <c r="I9" s="32" t="str">
        <f t="shared" ref="I9:I10" si="3">IF(AND(F9&gt;14,F9&lt;=17),"/","")</f>
        <v/>
      </c>
      <c r="J9" s="17" t="str">
        <f t="shared" ref="J9:J10" si="4">IF(AND(F9&gt;17,F9&lt;=19),"/","")</f>
        <v/>
      </c>
      <c r="K9" s="17" t="str">
        <f t="shared" ref="K9:K10" si="5">IF(AND(F9&gt;19,F9&lt;=25),"/","")</f>
        <v/>
      </c>
      <c r="L9" s="17" t="str">
        <f t="shared" ref="L9:L10" si="6">IF(F9&gt;=15,"ผ่าน","ไม่ผ่าน")</f>
        <v>ไม่ผ่าน</v>
      </c>
    </row>
    <row r="10" spans="1:12" ht="20.25" x14ac:dyDescent="0.2">
      <c r="A10" s="44">
        <v>3</v>
      </c>
      <c r="B10" s="114" t="s">
        <v>852</v>
      </c>
      <c r="C10" s="115" t="s">
        <v>97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114" t="s">
        <v>853</v>
      </c>
      <c r="C11" s="115" t="s">
        <v>854</v>
      </c>
      <c r="D11" s="42"/>
      <c r="E11" s="18"/>
      <c r="F11" s="43">
        <f t="shared" ref="F11:F33" si="7">D11+E11</f>
        <v>0</v>
      </c>
      <c r="G11" s="19" t="str">
        <f t="shared" ref="G11:G33" si="8">IF(F11&lt;13,"/","")</f>
        <v>/</v>
      </c>
      <c r="H11" s="19" t="str">
        <f t="shared" ref="H11:H33" si="9">IF(AND(F11&gt;=13,F11&lt;=14),"/","")</f>
        <v/>
      </c>
      <c r="I11" s="43" t="str">
        <f t="shared" ref="I11:I33" si="10">IF(AND(F11&gt;14,F11&lt;=17),"/","")</f>
        <v/>
      </c>
      <c r="J11" s="43" t="str">
        <f t="shared" ref="J11:J33" si="11">IF(AND(F11&gt;17,F11&lt;=19),"/","")</f>
        <v/>
      </c>
      <c r="K11" s="43" t="str">
        <f t="shared" ref="K11:K33" si="12">IF(AND(F11&gt;19,F11&lt;=25),"/","")</f>
        <v/>
      </c>
      <c r="L11" s="43" t="str">
        <f t="shared" ref="L11:L33" si="13">IF(F11&gt;=15,"ผ่าน","ไม่ผ่าน")</f>
        <v>ไม่ผ่าน</v>
      </c>
    </row>
    <row r="12" spans="1:12" ht="20.25" x14ac:dyDescent="0.2">
      <c r="A12" s="44">
        <v>5</v>
      </c>
      <c r="B12" s="114" t="s">
        <v>19</v>
      </c>
      <c r="C12" s="115" t="s">
        <v>855</v>
      </c>
      <c r="D12" s="42"/>
      <c r="E12" s="18"/>
      <c r="F12" s="43">
        <f t="shared" si="7"/>
        <v>0</v>
      </c>
      <c r="G12" s="19" t="str">
        <f t="shared" si="8"/>
        <v>/</v>
      </c>
      <c r="H12" s="19" t="str">
        <f t="shared" si="9"/>
        <v/>
      </c>
      <c r="I12" s="43" t="str">
        <f t="shared" si="10"/>
        <v/>
      </c>
      <c r="J12" s="43" t="str">
        <f t="shared" si="11"/>
        <v/>
      </c>
      <c r="K12" s="43" t="str">
        <f t="shared" si="12"/>
        <v/>
      </c>
      <c r="L12" s="43" t="str">
        <f t="shared" si="13"/>
        <v>ไม่ผ่าน</v>
      </c>
    </row>
    <row r="13" spans="1:12" ht="20.25" x14ac:dyDescent="0.2">
      <c r="A13" s="44">
        <v>6</v>
      </c>
      <c r="B13" s="114" t="s">
        <v>856</v>
      </c>
      <c r="C13" s="115" t="s">
        <v>857</v>
      </c>
      <c r="D13" s="42"/>
      <c r="E13" s="18"/>
      <c r="F13" s="43">
        <f t="shared" si="7"/>
        <v>0</v>
      </c>
      <c r="G13" s="19" t="str">
        <f t="shared" si="8"/>
        <v>/</v>
      </c>
      <c r="H13" s="19" t="str">
        <f t="shared" si="9"/>
        <v/>
      </c>
      <c r="I13" s="43" t="str">
        <f t="shared" si="10"/>
        <v/>
      </c>
      <c r="J13" s="43" t="str">
        <f t="shared" si="11"/>
        <v/>
      </c>
      <c r="K13" s="43" t="str">
        <f t="shared" si="12"/>
        <v/>
      </c>
      <c r="L13" s="43" t="str">
        <f t="shared" si="13"/>
        <v>ไม่ผ่าน</v>
      </c>
    </row>
    <row r="14" spans="1:12" ht="20.25" x14ac:dyDescent="0.2">
      <c r="A14" s="44">
        <v>7</v>
      </c>
      <c r="B14" s="114" t="s">
        <v>858</v>
      </c>
      <c r="C14" s="115" t="s">
        <v>859</v>
      </c>
      <c r="D14" s="42"/>
      <c r="E14" s="18"/>
      <c r="F14" s="43">
        <f t="shared" si="7"/>
        <v>0</v>
      </c>
      <c r="G14" s="19" t="str">
        <f t="shared" si="8"/>
        <v>/</v>
      </c>
      <c r="H14" s="19" t="str">
        <f t="shared" si="9"/>
        <v/>
      </c>
      <c r="I14" s="43" t="str">
        <f t="shared" si="10"/>
        <v/>
      </c>
      <c r="J14" s="43" t="str">
        <f t="shared" si="11"/>
        <v/>
      </c>
      <c r="K14" s="43" t="str">
        <f t="shared" si="12"/>
        <v/>
      </c>
      <c r="L14" s="43" t="str">
        <f t="shared" si="13"/>
        <v>ไม่ผ่าน</v>
      </c>
    </row>
    <row r="15" spans="1:12" ht="20.25" x14ac:dyDescent="0.2">
      <c r="A15" s="44">
        <v>8</v>
      </c>
      <c r="B15" s="114" t="s">
        <v>860</v>
      </c>
      <c r="C15" s="115" t="s">
        <v>861</v>
      </c>
      <c r="D15" s="42"/>
      <c r="E15" s="18"/>
      <c r="F15" s="43">
        <f t="shared" si="7"/>
        <v>0</v>
      </c>
      <c r="G15" s="19" t="str">
        <f t="shared" si="8"/>
        <v>/</v>
      </c>
      <c r="H15" s="19" t="str">
        <f t="shared" si="9"/>
        <v/>
      </c>
      <c r="I15" s="43" t="str">
        <f t="shared" si="10"/>
        <v/>
      </c>
      <c r="J15" s="43" t="str">
        <f t="shared" si="11"/>
        <v/>
      </c>
      <c r="K15" s="43" t="str">
        <f t="shared" si="12"/>
        <v/>
      </c>
      <c r="L15" s="43" t="str">
        <f t="shared" si="13"/>
        <v>ไม่ผ่าน</v>
      </c>
    </row>
    <row r="16" spans="1:12" ht="20.25" x14ac:dyDescent="0.2">
      <c r="A16" s="44">
        <v>9</v>
      </c>
      <c r="B16" s="114" t="s">
        <v>862</v>
      </c>
      <c r="C16" s="115" t="s">
        <v>863</v>
      </c>
      <c r="D16" s="42"/>
      <c r="E16" s="18"/>
      <c r="F16" s="43">
        <f t="shared" si="7"/>
        <v>0</v>
      </c>
      <c r="G16" s="19" t="str">
        <f t="shared" si="8"/>
        <v>/</v>
      </c>
      <c r="H16" s="19" t="str">
        <f t="shared" si="9"/>
        <v/>
      </c>
      <c r="I16" s="43" t="str">
        <f t="shared" si="10"/>
        <v/>
      </c>
      <c r="J16" s="43" t="str">
        <f t="shared" si="11"/>
        <v/>
      </c>
      <c r="K16" s="43" t="str">
        <f t="shared" si="12"/>
        <v/>
      </c>
      <c r="L16" s="43" t="str">
        <f t="shared" si="13"/>
        <v>ไม่ผ่าน</v>
      </c>
    </row>
    <row r="17" spans="1:12" ht="20.25" x14ac:dyDescent="0.2">
      <c r="A17" s="44">
        <v>10</v>
      </c>
      <c r="B17" s="118" t="s">
        <v>600</v>
      </c>
      <c r="C17" s="113" t="s">
        <v>864</v>
      </c>
      <c r="D17" s="42"/>
      <c r="E17" s="18"/>
      <c r="F17" s="43">
        <f t="shared" si="7"/>
        <v>0</v>
      </c>
      <c r="G17" s="19" t="str">
        <f t="shared" si="8"/>
        <v>/</v>
      </c>
      <c r="H17" s="19" t="str">
        <f t="shared" si="9"/>
        <v/>
      </c>
      <c r="I17" s="43" t="str">
        <f t="shared" si="10"/>
        <v/>
      </c>
      <c r="J17" s="43" t="str">
        <f t="shared" si="11"/>
        <v/>
      </c>
      <c r="K17" s="43" t="str">
        <f t="shared" si="12"/>
        <v/>
      </c>
      <c r="L17" s="43" t="str">
        <f t="shared" si="13"/>
        <v>ไม่ผ่าน</v>
      </c>
    </row>
    <row r="18" spans="1:12" ht="20.25" x14ac:dyDescent="0.2">
      <c r="A18" s="44">
        <v>11</v>
      </c>
      <c r="B18" s="117" t="s">
        <v>865</v>
      </c>
      <c r="C18" s="116" t="s">
        <v>866</v>
      </c>
      <c r="D18" s="42"/>
      <c r="E18" s="18"/>
      <c r="F18" s="43">
        <f t="shared" si="7"/>
        <v>0</v>
      </c>
      <c r="G18" s="19" t="str">
        <f t="shared" si="8"/>
        <v>/</v>
      </c>
      <c r="H18" s="19" t="str">
        <f t="shared" si="9"/>
        <v/>
      </c>
      <c r="I18" s="43" t="str">
        <f t="shared" si="10"/>
        <v/>
      </c>
      <c r="J18" s="43" t="str">
        <f t="shared" si="11"/>
        <v/>
      </c>
      <c r="K18" s="43" t="str">
        <f t="shared" si="12"/>
        <v/>
      </c>
      <c r="L18" s="43" t="str">
        <f t="shared" si="13"/>
        <v>ไม่ผ่าน</v>
      </c>
    </row>
    <row r="19" spans="1:12" ht="20.25" x14ac:dyDescent="0.2">
      <c r="A19" s="44">
        <v>12</v>
      </c>
      <c r="B19" s="114" t="s">
        <v>867</v>
      </c>
      <c r="C19" s="115" t="s">
        <v>24</v>
      </c>
      <c r="D19" s="42"/>
      <c r="E19" s="18"/>
      <c r="F19" s="43">
        <f t="shared" si="7"/>
        <v>0</v>
      </c>
      <c r="G19" s="19" t="str">
        <f t="shared" si="8"/>
        <v>/</v>
      </c>
      <c r="H19" s="19" t="str">
        <f t="shared" si="9"/>
        <v/>
      </c>
      <c r="I19" s="43" t="str">
        <f t="shared" si="10"/>
        <v/>
      </c>
      <c r="J19" s="43" t="str">
        <f t="shared" si="11"/>
        <v/>
      </c>
      <c r="K19" s="43" t="str">
        <f t="shared" si="12"/>
        <v/>
      </c>
      <c r="L19" s="43" t="str">
        <f t="shared" si="13"/>
        <v>ไม่ผ่าน</v>
      </c>
    </row>
    <row r="20" spans="1:12" ht="20.25" x14ac:dyDescent="0.2">
      <c r="A20" s="44">
        <v>13</v>
      </c>
      <c r="B20" s="114" t="s">
        <v>868</v>
      </c>
      <c r="C20" s="115" t="s">
        <v>869</v>
      </c>
      <c r="D20" s="42"/>
      <c r="E20" s="18"/>
      <c r="F20" s="43">
        <f t="shared" si="7"/>
        <v>0</v>
      </c>
      <c r="G20" s="19" t="str">
        <f t="shared" si="8"/>
        <v>/</v>
      </c>
      <c r="H20" s="19" t="str">
        <f t="shared" si="9"/>
        <v/>
      </c>
      <c r="I20" s="43" t="str">
        <f t="shared" si="10"/>
        <v/>
      </c>
      <c r="J20" s="43" t="str">
        <f t="shared" si="11"/>
        <v/>
      </c>
      <c r="K20" s="43" t="str">
        <f t="shared" si="12"/>
        <v/>
      </c>
      <c r="L20" s="43" t="str">
        <f t="shared" si="13"/>
        <v>ไม่ผ่าน</v>
      </c>
    </row>
    <row r="21" spans="1:12" ht="20.25" x14ac:dyDescent="0.2">
      <c r="A21" s="44">
        <v>14</v>
      </c>
      <c r="B21" s="114" t="s">
        <v>870</v>
      </c>
      <c r="C21" s="115" t="s">
        <v>871</v>
      </c>
      <c r="D21" s="42"/>
      <c r="E21" s="18"/>
      <c r="F21" s="43">
        <f t="shared" si="7"/>
        <v>0</v>
      </c>
      <c r="G21" s="19" t="str">
        <f t="shared" si="8"/>
        <v>/</v>
      </c>
      <c r="H21" s="19" t="str">
        <f t="shared" si="9"/>
        <v/>
      </c>
      <c r="I21" s="43" t="str">
        <f t="shared" si="10"/>
        <v/>
      </c>
      <c r="J21" s="43" t="str">
        <f t="shared" si="11"/>
        <v/>
      </c>
      <c r="K21" s="43" t="str">
        <f t="shared" si="12"/>
        <v/>
      </c>
      <c r="L21" s="43" t="str">
        <f t="shared" si="13"/>
        <v>ไม่ผ่าน</v>
      </c>
    </row>
    <row r="22" spans="1:12" ht="20.25" x14ac:dyDescent="0.2">
      <c r="A22" s="44">
        <v>15</v>
      </c>
      <c r="B22" s="114" t="s">
        <v>872</v>
      </c>
      <c r="C22" s="115" t="s">
        <v>873</v>
      </c>
      <c r="D22" s="42"/>
      <c r="E22" s="18"/>
      <c r="F22" s="43">
        <f t="shared" si="7"/>
        <v>0</v>
      </c>
      <c r="G22" s="19" t="str">
        <f t="shared" si="8"/>
        <v>/</v>
      </c>
      <c r="H22" s="19" t="str">
        <f t="shared" si="9"/>
        <v/>
      </c>
      <c r="I22" s="43" t="str">
        <f t="shared" si="10"/>
        <v/>
      </c>
      <c r="J22" s="43" t="str">
        <f t="shared" si="11"/>
        <v/>
      </c>
      <c r="K22" s="43" t="str">
        <f t="shared" si="12"/>
        <v/>
      </c>
      <c r="L22" s="43" t="str">
        <f t="shared" si="13"/>
        <v>ไม่ผ่าน</v>
      </c>
    </row>
    <row r="23" spans="1:12" ht="20.25" x14ac:dyDescent="0.2">
      <c r="A23" s="44">
        <v>16</v>
      </c>
      <c r="B23" s="114" t="s">
        <v>477</v>
      </c>
      <c r="C23" s="115" t="s">
        <v>874</v>
      </c>
      <c r="D23" s="42"/>
      <c r="E23" s="18"/>
      <c r="F23" s="43">
        <f t="shared" si="7"/>
        <v>0</v>
      </c>
      <c r="G23" s="19" t="str">
        <f t="shared" si="8"/>
        <v>/</v>
      </c>
      <c r="H23" s="19" t="str">
        <f t="shared" si="9"/>
        <v/>
      </c>
      <c r="I23" s="43" t="str">
        <f t="shared" si="10"/>
        <v/>
      </c>
      <c r="J23" s="43" t="str">
        <f t="shared" si="11"/>
        <v/>
      </c>
      <c r="K23" s="43" t="str">
        <f t="shared" si="12"/>
        <v/>
      </c>
      <c r="L23" s="43" t="str">
        <f t="shared" si="13"/>
        <v>ไม่ผ่าน</v>
      </c>
    </row>
    <row r="24" spans="1:12" ht="20.25" x14ac:dyDescent="0.2">
      <c r="A24" s="44">
        <v>17</v>
      </c>
      <c r="B24" s="114" t="s">
        <v>875</v>
      </c>
      <c r="C24" s="115" t="s">
        <v>876</v>
      </c>
      <c r="D24" s="42"/>
      <c r="E24" s="18"/>
      <c r="F24" s="43">
        <f t="shared" si="7"/>
        <v>0</v>
      </c>
      <c r="G24" s="19" t="str">
        <f t="shared" si="8"/>
        <v>/</v>
      </c>
      <c r="H24" s="19" t="str">
        <f t="shared" si="9"/>
        <v/>
      </c>
      <c r="I24" s="43" t="str">
        <f t="shared" si="10"/>
        <v/>
      </c>
      <c r="J24" s="43" t="str">
        <f t="shared" si="11"/>
        <v/>
      </c>
      <c r="K24" s="43" t="str">
        <f t="shared" si="12"/>
        <v/>
      </c>
      <c r="L24" s="43" t="str">
        <f t="shared" si="13"/>
        <v>ไม่ผ่าน</v>
      </c>
    </row>
    <row r="25" spans="1:12" ht="20.25" x14ac:dyDescent="0.2">
      <c r="A25" s="44">
        <v>18</v>
      </c>
      <c r="B25" s="114" t="s">
        <v>877</v>
      </c>
      <c r="C25" s="115" t="s">
        <v>878</v>
      </c>
      <c r="D25" s="42"/>
      <c r="E25" s="18"/>
      <c r="F25" s="43">
        <f t="shared" si="7"/>
        <v>0</v>
      </c>
      <c r="G25" s="19" t="str">
        <f t="shared" si="8"/>
        <v>/</v>
      </c>
      <c r="H25" s="19" t="str">
        <f t="shared" si="9"/>
        <v/>
      </c>
      <c r="I25" s="43" t="str">
        <f t="shared" si="10"/>
        <v/>
      </c>
      <c r="J25" s="43" t="str">
        <f t="shared" si="11"/>
        <v/>
      </c>
      <c r="K25" s="43" t="str">
        <f t="shared" si="12"/>
        <v/>
      </c>
      <c r="L25" s="43" t="str">
        <f t="shared" si="13"/>
        <v>ไม่ผ่าน</v>
      </c>
    </row>
    <row r="26" spans="1:12" ht="20.25" x14ac:dyDescent="0.2">
      <c r="A26" s="44">
        <v>19</v>
      </c>
      <c r="B26" s="114" t="s">
        <v>879</v>
      </c>
      <c r="C26" s="115" t="s">
        <v>880</v>
      </c>
      <c r="D26" s="42"/>
      <c r="E26" s="18"/>
      <c r="F26" s="43">
        <f t="shared" si="7"/>
        <v>0</v>
      </c>
      <c r="G26" s="19" t="str">
        <f t="shared" si="8"/>
        <v>/</v>
      </c>
      <c r="H26" s="19" t="str">
        <f t="shared" si="9"/>
        <v/>
      </c>
      <c r="I26" s="43" t="str">
        <f t="shared" si="10"/>
        <v/>
      </c>
      <c r="J26" s="43" t="str">
        <f t="shared" si="11"/>
        <v/>
      </c>
      <c r="K26" s="43" t="str">
        <f t="shared" si="12"/>
        <v/>
      </c>
      <c r="L26" s="43" t="str">
        <f t="shared" si="13"/>
        <v>ไม่ผ่าน</v>
      </c>
    </row>
    <row r="27" spans="1:12" ht="20.25" x14ac:dyDescent="0.2">
      <c r="A27" s="44">
        <v>20</v>
      </c>
      <c r="B27" s="114" t="s">
        <v>881</v>
      </c>
      <c r="C27" s="115" t="s">
        <v>882</v>
      </c>
      <c r="D27" s="42"/>
      <c r="E27" s="18"/>
      <c r="F27" s="43">
        <f t="shared" si="7"/>
        <v>0</v>
      </c>
      <c r="G27" s="19" t="str">
        <f t="shared" si="8"/>
        <v>/</v>
      </c>
      <c r="H27" s="19" t="str">
        <f t="shared" si="9"/>
        <v/>
      </c>
      <c r="I27" s="43" t="str">
        <f t="shared" si="10"/>
        <v/>
      </c>
      <c r="J27" s="43" t="str">
        <f t="shared" si="11"/>
        <v/>
      </c>
      <c r="K27" s="43" t="str">
        <f t="shared" si="12"/>
        <v/>
      </c>
      <c r="L27" s="43" t="str">
        <f t="shared" si="13"/>
        <v>ไม่ผ่าน</v>
      </c>
    </row>
    <row r="28" spans="1:12" ht="20.25" x14ac:dyDescent="0.2">
      <c r="A28" s="44">
        <v>21</v>
      </c>
      <c r="B28" s="114" t="s">
        <v>883</v>
      </c>
      <c r="C28" s="115" t="s">
        <v>884</v>
      </c>
      <c r="D28" s="42"/>
      <c r="E28" s="18"/>
      <c r="F28" s="43">
        <f t="shared" si="7"/>
        <v>0</v>
      </c>
      <c r="G28" s="19" t="str">
        <f t="shared" si="8"/>
        <v>/</v>
      </c>
      <c r="H28" s="19" t="str">
        <f t="shared" si="9"/>
        <v/>
      </c>
      <c r="I28" s="43" t="str">
        <f t="shared" si="10"/>
        <v/>
      </c>
      <c r="J28" s="43" t="str">
        <f t="shared" si="11"/>
        <v/>
      </c>
      <c r="K28" s="43" t="str">
        <f t="shared" si="12"/>
        <v/>
      </c>
      <c r="L28" s="43" t="str">
        <f t="shared" si="13"/>
        <v>ไม่ผ่าน</v>
      </c>
    </row>
    <row r="29" spans="1:12" ht="20.25" x14ac:dyDescent="0.2">
      <c r="A29" s="44">
        <v>22</v>
      </c>
      <c r="B29" s="114" t="s">
        <v>885</v>
      </c>
      <c r="C29" s="115" t="s">
        <v>886</v>
      </c>
      <c r="D29" s="42"/>
      <c r="E29" s="18"/>
      <c r="F29" s="43">
        <f t="shared" si="7"/>
        <v>0</v>
      </c>
      <c r="G29" s="19" t="str">
        <f t="shared" si="8"/>
        <v>/</v>
      </c>
      <c r="H29" s="19" t="str">
        <f t="shared" si="9"/>
        <v/>
      </c>
      <c r="I29" s="43" t="str">
        <f t="shared" si="10"/>
        <v/>
      </c>
      <c r="J29" s="43" t="str">
        <f t="shared" si="11"/>
        <v/>
      </c>
      <c r="K29" s="43" t="str">
        <f t="shared" si="12"/>
        <v/>
      </c>
      <c r="L29" s="43" t="str">
        <f t="shared" si="13"/>
        <v>ไม่ผ่าน</v>
      </c>
    </row>
    <row r="30" spans="1:12" ht="20.25" x14ac:dyDescent="0.2">
      <c r="A30" s="44">
        <v>23</v>
      </c>
      <c r="B30" s="114" t="s">
        <v>887</v>
      </c>
      <c r="C30" s="115" t="s">
        <v>888</v>
      </c>
      <c r="D30" s="42"/>
      <c r="E30" s="18"/>
      <c r="F30" s="43">
        <f t="shared" si="7"/>
        <v>0</v>
      </c>
      <c r="G30" s="19" t="str">
        <f t="shared" si="8"/>
        <v>/</v>
      </c>
      <c r="H30" s="19" t="str">
        <f t="shared" si="9"/>
        <v/>
      </c>
      <c r="I30" s="43" t="str">
        <f t="shared" si="10"/>
        <v/>
      </c>
      <c r="J30" s="43" t="str">
        <f t="shared" si="11"/>
        <v/>
      </c>
      <c r="K30" s="43" t="str">
        <f t="shared" si="12"/>
        <v/>
      </c>
      <c r="L30" s="43" t="str">
        <f t="shared" si="13"/>
        <v>ไม่ผ่าน</v>
      </c>
    </row>
    <row r="31" spans="1:12" ht="20.25" x14ac:dyDescent="0.2">
      <c r="A31" s="44">
        <v>24</v>
      </c>
      <c r="B31" s="114" t="s">
        <v>77</v>
      </c>
      <c r="C31" s="115" t="s">
        <v>889</v>
      </c>
      <c r="D31" s="42"/>
      <c r="E31" s="18"/>
      <c r="F31" s="43">
        <f t="shared" si="7"/>
        <v>0</v>
      </c>
      <c r="G31" s="19" t="str">
        <f t="shared" si="8"/>
        <v>/</v>
      </c>
      <c r="H31" s="19" t="str">
        <f t="shared" si="9"/>
        <v/>
      </c>
      <c r="I31" s="43" t="str">
        <f t="shared" si="10"/>
        <v/>
      </c>
      <c r="J31" s="43" t="str">
        <f t="shared" si="11"/>
        <v/>
      </c>
      <c r="K31" s="43" t="str">
        <f t="shared" si="12"/>
        <v/>
      </c>
      <c r="L31" s="43" t="str">
        <f t="shared" si="13"/>
        <v>ไม่ผ่าน</v>
      </c>
    </row>
    <row r="32" spans="1:12" ht="20.25" x14ac:dyDescent="0.2">
      <c r="A32" s="44">
        <v>25</v>
      </c>
      <c r="B32" s="114" t="s">
        <v>890</v>
      </c>
      <c r="C32" s="115" t="s">
        <v>891</v>
      </c>
      <c r="D32" s="42"/>
      <c r="E32" s="18"/>
      <c r="F32" s="43">
        <f t="shared" si="7"/>
        <v>0</v>
      </c>
      <c r="G32" s="19" t="str">
        <f t="shared" si="8"/>
        <v>/</v>
      </c>
      <c r="H32" s="19" t="str">
        <f t="shared" si="9"/>
        <v/>
      </c>
      <c r="I32" s="43" t="str">
        <f t="shared" si="10"/>
        <v/>
      </c>
      <c r="J32" s="43" t="str">
        <f t="shared" si="11"/>
        <v/>
      </c>
      <c r="K32" s="43" t="str">
        <f t="shared" si="12"/>
        <v/>
      </c>
      <c r="L32" s="43" t="str">
        <f t="shared" si="13"/>
        <v>ไม่ผ่าน</v>
      </c>
    </row>
    <row r="33" spans="1:12" ht="20.25" x14ac:dyDescent="0.2">
      <c r="A33" s="44">
        <v>26</v>
      </c>
      <c r="B33" s="114" t="s">
        <v>892</v>
      </c>
      <c r="C33" s="115" t="s">
        <v>893</v>
      </c>
      <c r="D33" s="42"/>
      <c r="E33" s="18"/>
      <c r="F33" s="43">
        <f t="shared" si="7"/>
        <v>0</v>
      </c>
      <c r="G33" s="19" t="str">
        <f t="shared" si="8"/>
        <v>/</v>
      </c>
      <c r="H33" s="19" t="str">
        <f t="shared" si="9"/>
        <v/>
      </c>
      <c r="I33" s="43" t="str">
        <f t="shared" si="10"/>
        <v/>
      </c>
      <c r="J33" s="43" t="str">
        <f t="shared" si="11"/>
        <v/>
      </c>
      <c r="K33" s="43" t="str">
        <f t="shared" si="12"/>
        <v/>
      </c>
      <c r="L33" s="43" t="str">
        <f t="shared" si="13"/>
        <v>ไม่ผ่าน</v>
      </c>
    </row>
    <row r="34" spans="1:12" ht="20.25" x14ac:dyDescent="0.2">
      <c r="A34" s="34"/>
      <c r="B34" s="35"/>
      <c r="C34" s="35"/>
      <c r="D34" s="36"/>
      <c r="E34" s="36"/>
      <c r="F34" s="36"/>
      <c r="G34" s="36"/>
      <c r="H34" s="36"/>
      <c r="I34" s="37"/>
      <c r="J34" s="67" t="s">
        <v>33</v>
      </c>
      <c r="K34" s="67"/>
      <c r="L34" s="19">
        <f>COUNTIF(L8:L33,"ผ่าน")</f>
        <v>0</v>
      </c>
    </row>
    <row r="35" spans="1:12" ht="20.25" x14ac:dyDescent="0.3">
      <c r="A35" s="38"/>
      <c r="B35" s="39"/>
      <c r="C35" s="39"/>
      <c r="D35" s="39"/>
      <c r="E35" s="39"/>
      <c r="F35" s="39"/>
      <c r="G35" s="39"/>
      <c r="H35" s="39"/>
      <c r="I35" s="40"/>
      <c r="J35" s="68" t="s">
        <v>34</v>
      </c>
      <c r="K35" s="68"/>
      <c r="L35" s="19">
        <f>COUNTIF(L8:L33,"ไม่ผ่าน")</f>
        <v>26</v>
      </c>
    </row>
    <row r="36" spans="1:12" ht="20.25" x14ac:dyDescent="0.2">
      <c r="A36" s="13"/>
      <c r="B36" s="20" t="s">
        <v>13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25" x14ac:dyDescent="0.2">
      <c r="A37" s="13"/>
      <c r="B37" s="13"/>
      <c r="C37" s="13"/>
      <c r="D37" s="13"/>
      <c r="E37" s="13"/>
      <c r="F37" s="13" t="s">
        <v>14</v>
      </c>
      <c r="G37" s="13"/>
      <c r="H37" s="13"/>
      <c r="I37" s="13"/>
      <c r="J37" s="13"/>
      <c r="K37" s="13"/>
      <c r="L37" s="13"/>
    </row>
    <row r="38" spans="1:12" ht="20.25" x14ac:dyDescent="0.2">
      <c r="A38" s="13"/>
      <c r="B38" s="13"/>
      <c r="C38" s="13"/>
      <c r="D38" s="13"/>
      <c r="E38" s="13"/>
      <c r="F38" s="53" t="s">
        <v>65</v>
      </c>
      <c r="G38" s="53"/>
      <c r="H38" s="53"/>
      <c r="I38" s="53"/>
      <c r="J38" s="21"/>
      <c r="K38" s="21"/>
      <c r="L38" s="13"/>
    </row>
    <row r="39" spans="1:12" ht="20.25" x14ac:dyDescent="0.2">
      <c r="A39" s="13"/>
      <c r="B39" s="13"/>
      <c r="C39" s="13"/>
      <c r="D39" s="13"/>
      <c r="E39" s="13"/>
      <c r="F39" s="13"/>
      <c r="G39" s="13" t="s">
        <v>54</v>
      </c>
      <c r="H39" s="13"/>
      <c r="I39" s="13"/>
      <c r="J39" s="13"/>
      <c r="K39" s="13"/>
      <c r="L39" s="13"/>
    </row>
    <row r="40" spans="1:12" ht="20.25" x14ac:dyDescent="0.3">
      <c r="A40" s="22"/>
      <c r="B40" s="13"/>
      <c r="C40" s="13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0.25" x14ac:dyDescent="0.3">
      <c r="A41" s="22"/>
      <c r="B41" s="13"/>
      <c r="C41" s="13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20.25" x14ac:dyDescent="0.3">
      <c r="A42" s="22"/>
      <c r="B42" s="59" t="s">
        <v>27</v>
      </c>
      <c r="C42" s="55" t="s">
        <v>28</v>
      </c>
      <c r="D42" s="57"/>
      <c r="E42" s="51" t="s">
        <v>29</v>
      </c>
      <c r="F42" s="52"/>
      <c r="G42" s="51" t="s">
        <v>30</v>
      </c>
      <c r="H42" s="52"/>
      <c r="I42" s="22"/>
      <c r="J42" s="22"/>
      <c r="K42" s="22"/>
      <c r="L42" s="22"/>
    </row>
    <row r="43" spans="1:12" ht="20.25" x14ac:dyDescent="0.3">
      <c r="A43" s="22"/>
      <c r="B43" s="60"/>
      <c r="C43" s="49" t="s">
        <v>35</v>
      </c>
      <c r="D43" s="50"/>
      <c r="E43" s="45" t="s">
        <v>31</v>
      </c>
      <c r="F43" s="46"/>
      <c r="G43" s="45">
        <f>COUNTIF(K8:K33,"/")</f>
        <v>0</v>
      </c>
      <c r="H43" s="46"/>
      <c r="I43" s="22"/>
      <c r="J43" s="22"/>
      <c r="K43" s="22"/>
      <c r="L43" s="22"/>
    </row>
    <row r="44" spans="1:12" ht="20.25" x14ac:dyDescent="0.3">
      <c r="A44" s="22"/>
      <c r="B44" s="60"/>
      <c r="C44" s="49" t="s">
        <v>38</v>
      </c>
      <c r="D44" s="50"/>
      <c r="E44" s="45" t="s">
        <v>39</v>
      </c>
      <c r="F44" s="46"/>
      <c r="G44" s="45">
        <f>COUNTIF(J8:J33,"/")</f>
        <v>0</v>
      </c>
      <c r="H44" s="46"/>
      <c r="I44" s="22"/>
      <c r="J44" s="22"/>
      <c r="K44" s="22"/>
      <c r="L44" s="22"/>
    </row>
    <row r="45" spans="1:12" ht="20.25" x14ac:dyDescent="0.3">
      <c r="A45" s="22"/>
      <c r="B45" s="60"/>
      <c r="C45" s="76" t="s">
        <v>43</v>
      </c>
      <c r="D45" s="77"/>
      <c r="E45" s="45" t="s">
        <v>32</v>
      </c>
      <c r="F45" s="46"/>
      <c r="G45" s="45">
        <f>COUNTIF(I8:I33,"/")</f>
        <v>0</v>
      </c>
      <c r="H45" s="46"/>
      <c r="I45" s="22"/>
      <c r="J45" s="22"/>
      <c r="K45" s="22"/>
      <c r="L45" s="22"/>
    </row>
    <row r="46" spans="1:12" ht="20.25" x14ac:dyDescent="0.3">
      <c r="A46" s="22"/>
      <c r="B46" s="60"/>
      <c r="C46" s="49" t="s">
        <v>37</v>
      </c>
      <c r="D46" s="50"/>
      <c r="E46" s="45" t="s">
        <v>33</v>
      </c>
      <c r="F46" s="46"/>
      <c r="G46" s="45">
        <f>COUNTIF(H8:H33,"/")</f>
        <v>0</v>
      </c>
      <c r="H46" s="46"/>
      <c r="I46" s="22"/>
      <c r="J46" s="22"/>
      <c r="K46" s="22"/>
      <c r="L46" s="22"/>
    </row>
    <row r="47" spans="1:12" ht="20.25" x14ac:dyDescent="0.3">
      <c r="A47" s="22"/>
      <c r="B47" s="61"/>
      <c r="C47" s="49" t="s">
        <v>36</v>
      </c>
      <c r="D47" s="50"/>
      <c r="E47" s="45" t="s">
        <v>34</v>
      </c>
      <c r="F47" s="46"/>
      <c r="G47" s="45">
        <f>COUNTIF(G8:G33,"/")</f>
        <v>26</v>
      </c>
      <c r="H47" s="46"/>
      <c r="I47" s="22"/>
      <c r="J47" s="22"/>
      <c r="K47" s="22"/>
      <c r="L47" s="22"/>
    </row>
    <row r="48" spans="1:12" ht="20.25" x14ac:dyDescent="0.3">
      <c r="A48" s="22"/>
      <c r="B48" s="13"/>
      <c r="C48" s="13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0.25" x14ac:dyDescent="0.3">
      <c r="A49" s="22"/>
      <c r="B49" s="13"/>
      <c r="C49" s="19" t="s">
        <v>33</v>
      </c>
      <c r="D49" s="41">
        <f>G45+G44+G43</f>
        <v>0</v>
      </c>
      <c r="E49" s="22"/>
      <c r="F49" s="22"/>
      <c r="G49" s="22"/>
      <c r="H49" s="22"/>
      <c r="I49" s="22"/>
      <c r="J49" s="22"/>
      <c r="K49" s="22"/>
      <c r="L49" s="22"/>
    </row>
    <row r="50" spans="1:12" ht="20.25" x14ac:dyDescent="0.3">
      <c r="A50" s="22"/>
      <c r="B50" s="13"/>
      <c r="C50" s="19" t="s">
        <v>34</v>
      </c>
      <c r="D50" s="41">
        <f>G47+G46</f>
        <v>26</v>
      </c>
      <c r="E50" s="22"/>
      <c r="F50" s="22"/>
      <c r="G50" s="22"/>
      <c r="H50" s="22"/>
      <c r="I50" s="22"/>
      <c r="J50" s="22"/>
      <c r="K50" s="22"/>
      <c r="L50" s="22"/>
    </row>
    <row r="51" spans="1:12" ht="21" x14ac:dyDescent="0.35">
      <c r="A51" s="22"/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21" x14ac:dyDescent="0.35">
      <c r="A52" s="22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21" x14ac:dyDescent="0.35">
      <c r="A53" s="22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1" x14ac:dyDescent="0.35">
      <c r="A54" s="22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1" x14ac:dyDescent="0.35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1" x14ac:dyDescent="0.35">
      <c r="A56" s="22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21" x14ac:dyDescent="0.35">
      <c r="A57" s="22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21" x14ac:dyDescent="0.35">
      <c r="A58" s="22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1" x14ac:dyDescent="0.35">
      <c r="A59" s="22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1" x14ac:dyDescent="0.35">
      <c r="A60" s="22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</sheetData>
  <mergeCells count="37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2:B47"/>
    <mergeCell ref="C42:D42"/>
    <mergeCell ref="E42:F42"/>
    <mergeCell ref="G42:H42"/>
    <mergeCell ref="C43:D43"/>
    <mergeCell ref="E43:F43"/>
    <mergeCell ref="G43:H43"/>
    <mergeCell ref="C44:D44"/>
    <mergeCell ref="E44:F44"/>
    <mergeCell ref="J34:K34"/>
    <mergeCell ref="C47:D47"/>
    <mergeCell ref="E47:F47"/>
    <mergeCell ref="G47:H47"/>
    <mergeCell ref="G44:H44"/>
    <mergeCell ref="F38:I38"/>
    <mergeCell ref="C45:D45"/>
    <mergeCell ref="E45:F45"/>
    <mergeCell ref="G45:H45"/>
    <mergeCell ref="C46:D46"/>
    <mergeCell ref="E46:F46"/>
    <mergeCell ref="G46:H46"/>
    <mergeCell ref="J35:K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36" workbookViewId="0">
      <selection activeCell="B8" sqref="B8:C51"/>
    </sheetView>
  </sheetViews>
  <sheetFormatPr defaultRowHeight="12.75" x14ac:dyDescent="0.2"/>
  <cols>
    <col min="1" max="1" width="5.7109375" customWidth="1"/>
    <col min="2" max="2" width="13.5703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93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127.5" customHeight="1" x14ac:dyDescent="0.2">
      <c r="A7" s="61"/>
      <c r="B7" s="79"/>
      <c r="C7" s="80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2">
        <v>1</v>
      </c>
      <c r="B8" s="85" t="s">
        <v>207</v>
      </c>
      <c r="C8" s="86" t="s">
        <v>208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2">
        <v>2</v>
      </c>
      <c r="B9" s="85" t="s">
        <v>209</v>
      </c>
      <c r="C9" s="86" t="s">
        <v>210</v>
      </c>
      <c r="D9" s="42"/>
      <c r="E9" s="18"/>
      <c r="F9" s="32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17" t="str">
        <f t="shared" ref="I9:I51" si="3">IF(AND(F9&gt;14,F9&lt;=17),"/","")</f>
        <v/>
      </c>
      <c r="J9" s="17" t="str">
        <f t="shared" ref="J9:J51" si="4">IF(AND(F9&gt;17,F9&lt;=19),"/","")</f>
        <v/>
      </c>
      <c r="K9" s="17" t="str">
        <f t="shared" ref="K9:K51" si="5">IF(AND(F9&gt;19,F9&lt;=25),"/","")</f>
        <v/>
      </c>
      <c r="L9" s="17" t="str">
        <f t="shared" ref="L9:L51" si="6">IF(F9&gt;=15,"ผ่าน","ไม่ผ่าน")</f>
        <v>ไม่ผ่าน</v>
      </c>
    </row>
    <row r="10" spans="1:12" ht="20.25" x14ac:dyDescent="0.2">
      <c r="A10" s="32">
        <v>3</v>
      </c>
      <c r="B10" s="85" t="s">
        <v>211</v>
      </c>
      <c r="C10" s="86" t="s">
        <v>212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2">
        <v>4</v>
      </c>
      <c r="B11" s="85" t="s">
        <v>48</v>
      </c>
      <c r="C11" s="86" t="s">
        <v>213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2">
        <v>5</v>
      </c>
      <c r="B12" s="85" t="s">
        <v>214</v>
      </c>
      <c r="C12" s="86" t="s">
        <v>215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2">
        <v>6</v>
      </c>
      <c r="B13" s="85" t="s">
        <v>216</v>
      </c>
      <c r="C13" s="86" t="s">
        <v>217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2">
        <v>7</v>
      </c>
      <c r="B14" s="85" t="s">
        <v>218</v>
      </c>
      <c r="C14" s="86" t="s">
        <v>219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2">
        <v>8</v>
      </c>
      <c r="B15" s="85" t="s">
        <v>220</v>
      </c>
      <c r="C15" s="86" t="s">
        <v>221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2">
        <v>9</v>
      </c>
      <c r="B16" s="85" t="s">
        <v>222</v>
      </c>
      <c r="C16" s="86" t="s">
        <v>223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2">
        <v>10</v>
      </c>
      <c r="B17" s="85" t="s">
        <v>224</v>
      </c>
      <c r="C17" s="86" t="s">
        <v>225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2">
        <v>11</v>
      </c>
      <c r="B18" s="85" t="s">
        <v>226</v>
      </c>
      <c r="C18" s="86" t="s">
        <v>227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2">
        <v>12</v>
      </c>
      <c r="B19" s="85" t="s">
        <v>228</v>
      </c>
      <c r="C19" s="86" t="s">
        <v>229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2">
        <v>13</v>
      </c>
      <c r="B20" s="85" t="s">
        <v>230</v>
      </c>
      <c r="C20" s="86" t="s">
        <v>231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2">
        <v>14</v>
      </c>
      <c r="B21" s="85" t="s">
        <v>232</v>
      </c>
      <c r="C21" s="86" t="s">
        <v>233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2">
        <v>15</v>
      </c>
      <c r="B22" s="85" t="s">
        <v>234</v>
      </c>
      <c r="C22" s="86" t="s">
        <v>235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2">
        <v>16</v>
      </c>
      <c r="B23" s="85" t="s">
        <v>236</v>
      </c>
      <c r="C23" s="86" t="s">
        <v>237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2">
        <v>17</v>
      </c>
      <c r="B24" s="85" t="s">
        <v>238</v>
      </c>
      <c r="C24" s="86" t="s">
        <v>239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2">
        <v>18</v>
      </c>
      <c r="B25" s="85" t="s">
        <v>240</v>
      </c>
      <c r="C25" s="86" t="s">
        <v>241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2">
        <v>19</v>
      </c>
      <c r="B26" s="85" t="s">
        <v>242</v>
      </c>
      <c r="C26" s="86" t="s">
        <v>243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2">
        <v>20</v>
      </c>
      <c r="B27" s="85" t="s">
        <v>244</v>
      </c>
      <c r="C27" s="86" t="s">
        <v>245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2">
        <v>21</v>
      </c>
      <c r="B28" s="85" t="s">
        <v>246</v>
      </c>
      <c r="C28" s="86" t="s">
        <v>247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2">
        <v>22</v>
      </c>
      <c r="B29" s="85" t="s">
        <v>248</v>
      </c>
      <c r="C29" s="86" t="s">
        <v>249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2">
        <v>23</v>
      </c>
      <c r="B30" s="87" t="s">
        <v>250</v>
      </c>
      <c r="C30" s="88" t="s">
        <v>251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2">
        <v>24</v>
      </c>
      <c r="B31" s="85" t="s">
        <v>252</v>
      </c>
      <c r="C31" s="86" t="s">
        <v>101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2">
        <v>25</v>
      </c>
      <c r="B32" s="85" t="s">
        <v>253</v>
      </c>
      <c r="C32" s="86" t="s">
        <v>254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2">
        <v>26</v>
      </c>
      <c r="B33" s="85" t="s">
        <v>255</v>
      </c>
      <c r="C33" s="86" t="s">
        <v>256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2">
        <v>27</v>
      </c>
      <c r="B34" s="85" t="s">
        <v>257</v>
      </c>
      <c r="C34" s="86" t="s">
        <v>258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2">
        <v>28</v>
      </c>
      <c r="B35" s="85" t="s">
        <v>46</v>
      </c>
      <c r="C35" s="86" t="s">
        <v>259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2">
        <v>29</v>
      </c>
      <c r="B36" s="85" t="s">
        <v>260</v>
      </c>
      <c r="C36" s="86" t="s">
        <v>261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2">
        <v>30</v>
      </c>
      <c r="B37" s="85" t="s">
        <v>106</v>
      </c>
      <c r="C37" s="86" t="s">
        <v>262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2">
        <v>31</v>
      </c>
      <c r="B38" s="85" t="s">
        <v>253</v>
      </c>
      <c r="C38" s="86" t="s">
        <v>263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2">
        <v>32</v>
      </c>
      <c r="B39" s="85" t="s">
        <v>264</v>
      </c>
      <c r="C39" s="86" t="s">
        <v>265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2">
        <v>33</v>
      </c>
      <c r="B40" s="85" t="s">
        <v>266</v>
      </c>
      <c r="C40" s="86" t="s">
        <v>267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2">
        <v>34</v>
      </c>
      <c r="B41" s="85" t="s">
        <v>268</v>
      </c>
      <c r="C41" s="86" t="s">
        <v>73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2">
        <v>35</v>
      </c>
      <c r="B42" s="85" t="s">
        <v>269</v>
      </c>
      <c r="C42" s="86" t="s">
        <v>270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2">
        <v>36</v>
      </c>
      <c r="B43" s="85" t="s">
        <v>271</v>
      </c>
      <c r="C43" s="86" t="s">
        <v>272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2">
        <v>37</v>
      </c>
      <c r="B44" s="85" t="s">
        <v>105</v>
      </c>
      <c r="C44" s="86" t="s">
        <v>273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2">
        <v>38</v>
      </c>
      <c r="B45" s="85" t="s">
        <v>274</v>
      </c>
      <c r="C45" s="86" t="s">
        <v>275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2">
        <v>39</v>
      </c>
      <c r="B46" s="85" t="s">
        <v>276</v>
      </c>
      <c r="C46" s="86" t="s">
        <v>277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2">
        <v>40</v>
      </c>
      <c r="B47" s="85" t="s">
        <v>278</v>
      </c>
      <c r="C47" s="86" t="s">
        <v>279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2">
        <v>41</v>
      </c>
      <c r="B48" s="85" t="s">
        <v>280</v>
      </c>
      <c r="C48" s="86" t="s">
        <v>281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32">
        <v>42</v>
      </c>
      <c r="B49" s="85" t="s">
        <v>282</v>
      </c>
      <c r="C49" s="86" t="s">
        <v>283</v>
      </c>
      <c r="D49" s="42"/>
      <c r="E49" s="18"/>
      <c r="F49" s="32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</row>
    <row r="50" spans="1:12" ht="20.25" x14ac:dyDescent="0.2">
      <c r="A50" s="32">
        <v>43</v>
      </c>
      <c r="B50" s="85" t="s">
        <v>113</v>
      </c>
      <c r="C50" s="86" t="s">
        <v>284</v>
      </c>
      <c r="D50" s="42"/>
      <c r="E50" s="18"/>
      <c r="F50" s="32">
        <f t="shared" si="0"/>
        <v>0</v>
      </c>
      <c r="G50" s="19" t="str">
        <f t="shared" si="1"/>
        <v>/</v>
      </c>
      <c r="H50" s="19" t="str">
        <f t="shared" si="2"/>
        <v/>
      </c>
      <c r="I50" s="17" t="str">
        <f t="shared" si="3"/>
        <v/>
      </c>
      <c r="J50" s="17" t="str">
        <f t="shared" si="4"/>
        <v/>
      </c>
      <c r="K50" s="17" t="str">
        <f t="shared" si="5"/>
        <v/>
      </c>
      <c r="L50" s="17" t="str">
        <f t="shared" si="6"/>
        <v>ไม่ผ่าน</v>
      </c>
    </row>
    <row r="51" spans="1:12" ht="20.25" x14ac:dyDescent="0.2">
      <c r="A51" s="32">
        <v>44</v>
      </c>
      <c r="B51" s="85" t="s">
        <v>285</v>
      </c>
      <c r="C51" s="86" t="s">
        <v>286</v>
      </c>
      <c r="D51" s="42"/>
      <c r="E51" s="18"/>
      <c r="F51" s="32">
        <f t="shared" si="0"/>
        <v>0</v>
      </c>
      <c r="G51" s="19" t="str">
        <f t="shared" si="1"/>
        <v>/</v>
      </c>
      <c r="H51" s="19" t="str">
        <f t="shared" si="2"/>
        <v/>
      </c>
      <c r="I51" s="17" t="str">
        <f t="shared" si="3"/>
        <v/>
      </c>
      <c r="J51" s="17" t="str">
        <f t="shared" si="4"/>
        <v/>
      </c>
      <c r="K51" s="17" t="str">
        <f t="shared" si="5"/>
        <v/>
      </c>
      <c r="L51" s="17" t="str">
        <f t="shared" si="6"/>
        <v>ไม่ผ่าน</v>
      </c>
    </row>
    <row r="52" spans="1:12" ht="20.25" x14ac:dyDescent="0.2">
      <c r="A52" s="78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 t="s">
        <v>14</v>
      </c>
      <c r="F55" s="13"/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21" t="s">
        <v>64</v>
      </c>
      <c r="G56" s="21"/>
      <c r="H56" s="21"/>
      <c r="I56" s="21"/>
      <c r="J56" s="21"/>
      <c r="K56" s="13"/>
      <c r="L56" s="13"/>
    </row>
    <row r="57" spans="1:12" ht="20.25" x14ac:dyDescent="0.2">
      <c r="A57" s="13"/>
      <c r="B57" s="13"/>
      <c r="C57" s="13"/>
      <c r="D57" s="13"/>
      <c r="E57" s="13"/>
      <c r="F57" s="54" t="s">
        <v>54</v>
      </c>
      <c r="G57" s="54"/>
      <c r="H57" s="54"/>
      <c r="I57" s="54"/>
      <c r="J57" s="54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8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F57:J57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36" workbookViewId="0">
      <selection activeCell="L51" sqref="A51:XFD51"/>
    </sheetView>
  </sheetViews>
  <sheetFormatPr defaultRowHeight="12.75" x14ac:dyDescent="0.2"/>
  <cols>
    <col min="1" max="1" width="5.85546875" customWidth="1"/>
    <col min="2" max="2" width="12.85546875" customWidth="1"/>
    <col min="3" max="3" width="12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56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89" t="s">
        <v>287</v>
      </c>
      <c r="C8" s="90" t="s">
        <v>288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89" t="s">
        <v>289</v>
      </c>
      <c r="C9" s="90" t="s">
        <v>290</v>
      </c>
      <c r="D9" s="42"/>
      <c r="E9" s="18"/>
      <c r="F9" s="32">
        <f t="shared" ref="F9:F50" si="0">E9+D9</f>
        <v>0</v>
      </c>
      <c r="G9" s="19" t="str">
        <f t="shared" ref="G9:G50" si="1">IF(F9&lt;13,"/","")</f>
        <v>/</v>
      </c>
      <c r="H9" s="19" t="str">
        <f t="shared" ref="H9:H50" si="2">IF(AND(F9&gt;=13,F9&lt;=14),"/","")</f>
        <v/>
      </c>
      <c r="I9" s="17" t="str">
        <f t="shared" ref="I9:I50" si="3">IF(AND(F9&gt;14,F9&lt;=17),"/","")</f>
        <v/>
      </c>
      <c r="J9" s="17" t="str">
        <f t="shared" ref="J9:J50" si="4">IF(AND(F9&gt;17,F9&lt;=19),"/","")</f>
        <v/>
      </c>
      <c r="K9" s="17" t="str">
        <f t="shared" ref="K9:K50" si="5">IF(AND(F9&gt;19,F9&lt;=25),"/","")</f>
        <v/>
      </c>
      <c r="L9" s="17" t="str">
        <f t="shared" ref="L9:L50" si="6">IF(F9&gt;=15,"ผ่าน","ไม่ผ่าน")</f>
        <v>ไม่ผ่าน</v>
      </c>
    </row>
    <row r="10" spans="1:12" ht="20.25" x14ac:dyDescent="0.2">
      <c r="A10" s="33">
        <v>3</v>
      </c>
      <c r="B10" s="89" t="s">
        <v>291</v>
      </c>
      <c r="C10" s="90" t="s">
        <v>292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89" t="s">
        <v>293</v>
      </c>
      <c r="C11" s="90" t="s">
        <v>99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89" t="s">
        <v>294</v>
      </c>
      <c r="C12" s="90" t="s">
        <v>295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89" t="s">
        <v>118</v>
      </c>
      <c r="C13" s="90" t="s">
        <v>296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89" t="s">
        <v>297</v>
      </c>
      <c r="C14" s="90" t="s">
        <v>298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89" t="s">
        <v>299</v>
      </c>
      <c r="C15" s="90" t="s">
        <v>300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89" t="s">
        <v>301</v>
      </c>
      <c r="C16" s="90" t="s">
        <v>302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89" t="s">
        <v>303</v>
      </c>
      <c r="C17" s="90" t="s">
        <v>304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89" t="s">
        <v>305</v>
      </c>
      <c r="C18" s="90" t="s">
        <v>306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89" t="s">
        <v>307</v>
      </c>
      <c r="C19" s="90" t="s">
        <v>308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89" t="s">
        <v>309</v>
      </c>
      <c r="C20" s="90" t="s">
        <v>310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89" t="s">
        <v>311</v>
      </c>
      <c r="C21" s="90" t="s">
        <v>80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89" t="s">
        <v>312</v>
      </c>
      <c r="C22" s="90" t="s">
        <v>313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89" t="s">
        <v>264</v>
      </c>
      <c r="C23" s="90" t="s">
        <v>314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89" t="s">
        <v>315</v>
      </c>
      <c r="C24" s="90" t="s">
        <v>316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89" t="s">
        <v>317</v>
      </c>
      <c r="C25" s="90" t="s">
        <v>318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89" t="s">
        <v>319</v>
      </c>
      <c r="C26" s="90" t="s">
        <v>320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89" t="s">
        <v>321</v>
      </c>
      <c r="C27" s="90" t="s">
        <v>322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89" t="s">
        <v>323</v>
      </c>
      <c r="C28" s="90" t="s">
        <v>324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89" t="s">
        <v>119</v>
      </c>
      <c r="C29" s="90" t="s">
        <v>325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89" t="s">
        <v>326</v>
      </c>
      <c r="C30" s="90" t="s">
        <v>327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89" t="s">
        <v>328</v>
      </c>
      <c r="C31" s="90" t="s">
        <v>329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89" t="s">
        <v>26</v>
      </c>
      <c r="C32" s="90" t="s">
        <v>330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89" t="s">
        <v>84</v>
      </c>
      <c r="C33" s="90" t="s">
        <v>331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89" t="s">
        <v>332</v>
      </c>
      <c r="C34" s="90" t="s">
        <v>333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89" t="s">
        <v>334</v>
      </c>
      <c r="C35" s="90" t="s">
        <v>335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89" t="s">
        <v>79</v>
      </c>
      <c r="C36" s="90" t="s">
        <v>336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89" t="s">
        <v>18</v>
      </c>
      <c r="C37" s="90" t="s">
        <v>337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89" t="s">
        <v>338</v>
      </c>
      <c r="C38" s="90" t="s">
        <v>339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89" t="s">
        <v>340</v>
      </c>
      <c r="C39" s="90" t="s">
        <v>341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89" t="s">
        <v>342</v>
      </c>
      <c r="C40" s="90" t="s">
        <v>343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89" t="s">
        <v>53</v>
      </c>
      <c r="C41" s="90" t="s">
        <v>344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89" t="s">
        <v>345</v>
      </c>
      <c r="C42" s="90" t="s">
        <v>112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89" t="s">
        <v>346</v>
      </c>
      <c r="C43" s="90" t="s">
        <v>347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89" t="s">
        <v>348</v>
      </c>
      <c r="C44" s="90" t="s">
        <v>85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3">
        <v>38</v>
      </c>
      <c r="B45" s="89" t="s">
        <v>349</v>
      </c>
      <c r="C45" s="90" t="s">
        <v>75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3">
        <v>39</v>
      </c>
      <c r="B46" s="89" t="s">
        <v>350</v>
      </c>
      <c r="C46" s="90" t="s">
        <v>351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3">
        <v>40</v>
      </c>
      <c r="B47" s="89" t="s">
        <v>352</v>
      </c>
      <c r="C47" s="90" t="s">
        <v>353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3">
        <v>41</v>
      </c>
      <c r="B48" s="89" t="s">
        <v>354</v>
      </c>
      <c r="C48" s="90" t="s">
        <v>355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33">
        <v>42</v>
      </c>
      <c r="B49" s="89" t="s">
        <v>356</v>
      </c>
      <c r="C49" s="90" t="s">
        <v>357</v>
      </c>
      <c r="D49" s="42"/>
      <c r="E49" s="18"/>
      <c r="F49" s="32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</row>
    <row r="50" spans="1:12" ht="20.25" x14ac:dyDescent="0.2">
      <c r="A50" s="33">
        <v>43</v>
      </c>
      <c r="B50" s="89" t="s">
        <v>358</v>
      </c>
      <c r="C50" s="90" t="s">
        <v>359</v>
      </c>
      <c r="D50" s="42"/>
      <c r="E50" s="18"/>
      <c r="F50" s="32">
        <f t="shared" si="0"/>
        <v>0</v>
      </c>
      <c r="G50" s="19" t="str">
        <f t="shared" si="1"/>
        <v>/</v>
      </c>
      <c r="H50" s="19" t="str">
        <f t="shared" si="2"/>
        <v/>
      </c>
      <c r="I50" s="17" t="str">
        <f t="shared" si="3"/>
        <v/>
      </c>
      <c r="J50" s="17" t="str">
        <f t="shared" si="4"/>
        <v/>
      </c>
      <c r="K50" s="17" t="str">
        <f t="shared" si="5"/>
        <v/>
      </c>
      <c r="L50" s="17" t="str">
        <f t="shared" si="6"/>
        <v>ไม่ผ่าน</v>
      </c>
    </row>
    <row r="51" spans="1:12" ht="20.25" x14ac:dyDescent="0.2">
      <c r="A51" s="69"/>
      <c r="B51" s="70"/>
      <c r="C51" s="70"/>
      <c r="D51" s="71"/>
      <c r="E51" s="71"/>
      <c r="F51" s="71"/>
      <c r="G51" s="71"/>
      <c r="H51" s="71"/>
      <c r="I51" s="72"/>
      <c r="J51" s="67" t="s">
        <v>33</v>
      </c>
      <c r="K51" s="67"/>
      <c r="L51" s="19">
        <f>COUNTIF(L8:L50,"ผ่าน")</f>
        <v>0</v>
      </c>
    </row>
    <row r="52" spans="1:12" ht="20.25" x14ac:dyDescent="0.3">
      <c r="A52" s="73"/>
      <c r="B52" s="74"/>
      <c r="C52" s="74"/>
      <c r="D52" s="74"/>
      <c r="E52" s="74"/>
      <c r="F52" s="74"/>
      <c r="G52" s="74"/>
      <c r="H52" s="74"/>
      <c r="I52" s="75"/>
      <c r="J52" s="68" t="s">
        <v>34</v>
      </c>
      <c r="K52" s="68"/>
      <c r="L52" s="19">
        <f>COUNTIF(L8:L50,"ไม่ผ่าน")</f>
        <v>43</v>
      </c>
    </row>
    <row r="53" spans="1:12" ht="20.25" x14ac:dyDescent="0.2">
      <c r="A53" s="13"/>
      <c r="B53" s="20" t="s">
        <v>13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0.25" x14ac:dyDescent="0.2">
      <c r="A54" s="13"/>
      <c r="B54" s="13"/>
      <c r="C54" s="13"/>
      <c r="D54" s="13"/>
      <c r="E54" s="13"/>
      <c r="F54" s="13" t="s">
        <v>14</v>
      </c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/>
      <c r="G55" s="21" t="s">
        <v>64</v>
      </c>
      <c r="H55" s="21"/>
      <c r="I55" s="21"/>
      <c r="J55" s="21"/>
      <c r="K55" s="21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13" t="s">
        <v>54</v>
      </c>
      <c r="H56" s="13"/>
      <c r="I56" s="13"/>
      <c r="J56" s="13"/>
      <c r="K56" s="13"/>
      <c r="L56" s="13"/>
    </row>
    <row r="57" spans="1:12" ht="20.25" x14ac:dyDescent="0.3">
      <c r="A57" s="22"/>
      <c r="B57" s="13"/>
      <c r="C57" s="13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59" t="s">
        <v>27</v>
      </c>
      <c r="C59" s="55" t="s">
        <v>28</v>
      </c>
      <c r="D59" s="57"/>
      <c r="E59" s="51" t="s">
        <v>29</v>
      </c>
      <c r="F59" s="52"/>
      <c r="G59" s="51" t="s">
        <v>30</v>
      </c>
      <c r="H59" s="52"/>
      <c r="I59" s="22"/>
      <c r="J59" s="22"/>
      <c r="K59" s="22"/>
      <c r="L59" s="22"/>
    </row>
    <row r="60" spans="1:12" ht="20.25" x14ac:dyDescent="0.3">
      <c r="A60" s="22"/>
      <c r="B60" s="60"/>
      <c r="C60" s="49" t="s">
        <v>35</v>
      </c>
      <c r="D60" s="50"/>
      <c r="E60" s="45" t="s">
        <v>31</v>
      </c>
      <c r="F60" s="46"/>
      <c r="G60" s="45">
        <f>COUNTIF(K8:K50,"/")</f>
        <v>0</v>
      </c>
      <c r="H60" s="46"/>
      <c r="I60" s="22"/>
      <c r="J60" s="22"/>
      <c r="K60" s="22"/>
      <c r="L60" s="22"/>
    </row>
    <row r="61" spans="1:12" ht="20.25" x14ac:dyDescent="0.3">
      <c r="A61" s="22"/>
      <c r="B61" s="60"/>
      <c r="C61" s="49" t="s">
        <v>38</v>
      </c>
      <c r="D61" s="50"/>
      <c r="E61" s="45" t="s">
        <v>39</v>
      </c>
      <c r="F61" s="46"/>
      <c r="G61" s="45">
        <f>COUNTIF(J8:J50,"/")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76" t="s">
        <v>43</v>
      </c>
      <c r="D62" s="77"/>
      <c r="E62" s="45" t="s">
        <v>32</v>
      </c>
      <c r="F62" s="46"/>
      <c r="G62" s="45">
        <f>COUNTIF(I8:I50,"/")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49" t="s">
        <v>37</v>
      </c>
      <c r="D63" s="50"/>
      <c r="E63" s="45" t="s">
        <v>33</v>
      </c>
      <c r="F63" s="46"/>
      <c r="G63" s="45">
        <f>COUNTIF(H8:H50,"/")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1"/>
      <c r="C64" s="49" t="s">
        <v>36</v>
      </c>
      <c r="D64" s="50"/>
      <c r="E64" s="45" t="s">
        <v>34</v>
      </c>
      <c r="F64" s="46"/>
      <c r="G64" s="45">
        <f>COUNTIF(G8:G50,"/")</f>
        <v>43</v>
      </c>
      <c r="H64" s="46"/>
      <c r="I64" s="22"/>
      <c r="J64" s="22"/>
      <c r="K64" s="22"/>
      <c r="L64" s="22"/>
    </row>
    <row r="65" spans="1:12" ht="20.25" x14ac:dyDescent="0.3">
      <c r="A65" s="22"/>
      <c r="B65" s="13"/>
      <c r="C65" s="13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20.25" x14ac:dyDescent="0.3">
      <c r="A66" s="22"/>
      <c r="B66" s="13"/>
      <c r="C66" s="19" t="s">
        <v>33</v>
      </c>
      <c r="D66" s="41">
        <f>G62+G61+G60</f>
        <v>0</v>
      </c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34</v>
      </c>
      <c r="D67" s="41">
        <f>G64+G63</f>
        <v>43</v>
      </c>
      <c r="E67" s="22"/>
      <c r="F67" s="22"/>
      <c r="G67" s="22"/>
      <c r="H67" s="22"/>
      <c r="I67" s="22"/>
      <c r="J67" s="22"/>
      <c r="K67" s="22"/>
      <c r="L67" s="22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</sheetData>
  <mergeCells count="37">
    <mergeCell ref="A51:I52"/>
    <mergeCell ref="J51:K51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9:B64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34" workbookViewId="0">
      <selection activeCell="D49" sqref="D49:L50"/>
    </sheetView>
  </sheetViews>
  <sheetFormatPr defaultRowHeight="12.75" x14ac:dyDescent="0.2"/>
  <cols>
    <col min="1" max="1" width="5.7109375" customWidth="1"/>
    <col min="2" max="2" width="15.5703125" customWidth="1"/>
    <col min="3" max="3" width="11.140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57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91" t="s">
        <v>360</v>
      </c>
      <c r="C8" s="92" t="s">
        <v>361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91" t="s">
        <v>362</v>
      </c>
      <c r="C9" s="92" t="s">
        <v>363</v>
      </c>
      <c r="D9" s="42"/>
      <c r="E9" s="18"/>
      <c r="F9" s="32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17" t="str">
        <f t="shared" ref="I9:I51" si="3">IF(AND(F9&gt;14,F9&lt;=17),"/","")</f>
        <v/>
      </c>
      <c r="J9" s="17" t="str">
        <f t="shared" ref="J9:J51" si="4">IF(AND(F9&gt;17,F9&lt;=19),"/","")</f>
        <v/>
      </c>
      <c r="K9" s="17" t="str">
        <f t="shared" ref="K9:K51" si="5">IF(AND(F9&gt;19,F9&lt;=25),"/","")</f>
        <v/>
      </c>
      <c r="L9" s="17" t="str">
        <f t="shared" ref="L9:L51" si="6">IF(F9&gt;=15,"ผ่าน","ไม่ผ่าน")</f>
        <v>ไม่ผ่าน</v>
      </c>
    </row>
    <row r="10" spans="1:12" ht="20.25" x14ac:dyDescent="0.2">
      <c r="A10" s="33">
        <v>3</v>
      </c>
      <c r="B10" s="91" t="s">
        <v>364</v>
      </c>
      <c r="C10" s="92" t="s">
        <v>365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91" t="s">
        <v>366</v>
      </c>
      <c r="C11" s="92" t="s">
        <v>367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91" t="s">
        <v>368</v>
      </c>
      <c r="C12" s="92" t="s">
        <v>369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91" t="s">
        <v>19</v>
      </c>
      <c r="C13" s="92" t="s">
        <v>370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91" t="s">
        <v>371</v>
      </c>
      <c r="C14" s="92" t="s">
        <v>372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91" t="s">
        <v>373</v>
      </c>
      <c r="C15" s="92" t="s">
        <v>374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91" t="s">
        <v>117</v>
      </c>
      <c r="C16" s="92" t="s">
        <v>375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91" t="s">
        <v>376</v>
      </c>
      <c r="C17" s="92" t="s">
        <v>377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91" t="s">
        <v>378</v>
      </c>
      <c r="C18" s="92" t="s">
        <v>379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91" t="s">
        <v>380</v>
      </c>
      <c r="C19" s="92" t="s">
        <v>381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93" t="s">
        <v>382</v>
      </c>
      <c r="C20" s="94" t="s">
        <v>383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91" t="s">
        <v>384</v>
      </c>
      <c r="C21" s="92" t="s">
        <v>385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91" t="s">
        <v>126</v>
      </c>
      <c r="C22" s="92" t="s">
        <v>386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91" t="s">
        <v>387</v>
      </c>
      <c r="C23" s="92" t="s">
        <v>124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91" t="s">
        <v>388</v>
      </c>
      <c r="C24" s="92" t="s">
        <v>389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91" t="s">
        <v>71</v>
      </c>
      <c r="C25" s="92" t="s">
        <v>390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91" t="s">
        <v>107</v>
      </c>
      <c r="C26" s="92" t="s">
        <v>76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91" t="s">
        <v>391</v>
      </c>
      <c r="C27" s="92" t="s">
        <v>392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91" t="s">
        <v>393</v>
      </c>
      <c r="C28" s="92" t="s">
        <v>394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91" t="s">
        <v>395</v>
      </c>
      <c r="C29" s="92" t="s">
        <v>396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91" t="s">
        <v>397</v>
      </c>
      <c r="C30" s="92" t="s">
        <v>398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91" t="s">
        <v>25</v>
      </c>
      <c r="C31" s="92" t="s">
        <v>399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91" t="s">
        <v>400</v>
      </c>
      <c r="C32" s="92" t="s">
        <v>401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91" t="s">
        <v>402</v>
      </c>
      <c r="C33" s="92" t="s">
        <v>403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91" t="s">
        <v>404</v>
      </c>
      <c r="C34" s="92" t="s">
        <v>405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91" t="s">
        <v>406</v>
      </c>
      <c r="C35" s="92" t="s">
        <v>407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91" t="s">
        <v>20</v>
      </c>
      <c r="C36" s="92" t="s">
        <v>408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91" t="s">
        <v>409</v>
      </c>
      <c r="C37" s="92" t="s">
        <v>410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91" t="s">
        <v>411</v>
      </c>
      <c r="C38" s="92" t="s">
        <v>412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91" t="s">
        <v>413</v>
      </c>
      <c r="C39" s="92" t="s">
        <v>414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91" t="s">
        <v>100</v>
      </c>
      <c r="C40" s="92" t="s">
        <v>415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91" t="s">
        <v>416</v>
      </c>
      <c r="C41" s="92" t="s">
        <v>417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91" t="s">
        <v>418</v>
      </c>
      <c r="C42" s="92" t="s">
        <v>419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91" t="s">
        <v>420</v>
      </c>
      <c r="C43" s="92" t="s">
        <v>421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91" t="s">
        <v>422</v>
      </c>
      <c r="C44" s="92" t="s">
        <v>423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3">
        <v>38</v>
      </c>
      <c r="B45" s="91" t="s">
        <v>424</v>
      </c>
      <c r="C45" s="92" t="s">
        <v>425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3">
        <v>39</v>
      </c>
      <c r="B46" s="91" t="s">
        <v>53</v>
      </c>
      <c r="C46" s="92" t="s">
        <v>426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3">
        <v>40</v>
      </c>
      <c r="B47" s="91" t="s">
        <v>427</v>
      </c>
      <c r="C47" s="92" t="s">
        <v>428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3">
        <v>41</v>
      </c>
      <c r="B48" s="91" t="s">
        <v>429</v>
      </c>
      <c r="C48" s="92" t="s">
        <v>430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44">
        <v>42</v>
      </c>
      <c r="B49" s="91" t="s">
        <v>431</v>
      </c>
      <c r="C49" s="92" t="s">
        <v>432</v>
      </c>
      <c r="D49" s="42"/>
      <c r="E49" s="18"/>
      <c r="F49" s="32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</row>
    <row r="50" spans="1:12" ht="20.25" x14ac:dyDescent="0.2">
      <c r="A50" s="44">
        <v>43</v>
      </c>
      <c r="B50" s="91" t="s">
        <v>266</v>
      </c>
      <c r="C50" s="92" t="s">
        <v>433</v>
      </c>
      <c r="D50" s="42"/>
      <c r="E50" s="18"/>
      <c r="F50" s="43">
        <f t="shared" ref="F50" si="7">E50+D50</f>
        <v>0</v>
      </c>
      <c r="G50" s="19" t="str">
        <f t="shared" ref="G50" si="8">IF(F50&lt;13,"/","")</f>
        <v>/</v>
      </c>
      <c r="H50" s="19" t="str">
        <f t="shared" ref="H50" si="9">IF(AND(F50&gt;=13,F50&lt;=14),"/","")</f>
        <v/>
      </c>
      <c r="I50" s="43" t="str">
        <f t="shared" ref="I50" si="10">IF(AND(F50&gt;14,F50&lt;=17),"/","")</f>
        <v/>
      </c>
      <c r="J50" s="43" t="str">
        <f t="shared" ref="J50" si="11">IF(AND(F50&gt;17,F50&lt;=19),"/","")</f>
        <v/>
      </c>
      <c r="K50" s="43" t="str">
        <f t="shared" ref="K50" si="12">IF(AND(F50&gt;19,F50&lt;=25),"/","")</f>
        <v/>
      </c>
      <c r="L50" s="43" t="str">
        <f t="shared" ref="L50" si="13">IF(F50&gt;=15,"ผ่าน","ไม่ผ่าน")</f>
        <v>ไม่ผ่าน</v>
      </c>
    </row>
    <row r="51" spans="1:12" ht="20.25" x14ac:dyDescent="0.2">
      <c r="A51" s="44">
        <v>44</v>
      </c>
      <c r="B51" s="91" t="s">
        <v>434</v>
      </c>
      <c r="C51" s="92" t="s">
        <v>435</v>
      </c>
      <c r="D51" s="42"/>
      <c r="E51" s="18"/>
      <c r="F51" s="32">
        <f t="shared" si="0"/>
        <v>0</v>
      </c>
      <c r="G51" s="19" t="str">
        <f t="shared" si="1"/>
        <v>/</v>
      </c>
      <c r="H51" s="19" t="str">
        <f t="shared" si="2"/>
        <v/>
      </c>
      <c r="I51" s="17" t="str">
        <f t="shared" si="3"/>
        <v/>
      </c>
      <c r="J51" s="17" t="str">
        <f t="shared" si="4"/>
        <v/>
      </c>
      <c r="K51" s="17" t="str">
        <f t="shared" si="5"/>
        <v/>
      </c>
      <c r="L51" s="17" t="str">
        <f t="shared" si="6"/>
        <v>ไม่ผ่าน</v>
      </c>
    </row>
    <row r="52" spans="1:12" ht="20.25" x14ac:dyDescent="0.2">
      <c r="A52" s="69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53" t="s">
        <v>64</v>
      </c>
      <c r="H56" s="53"/>
      <c r="I56" s="53"/>
      <c r="J56" s="53"/>
      <c r="K56" s="53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54" t="s">
        <v>54</v>
      </c>
      <c r="H57" s="54"/>
      <c r="I57" s="54"/>
      <c r="J57" s="54"/>
      <c r="K57" s="54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4:D64"/>
    <mergeCell ref="E64:F64"/>
    <mergeCell ref="G64:H64"/>
    <mergeCell ref="G6:G7"/>
    <mergeCell ref="H6:H7"/>
    <mergeCell ref="G56:K56"/>
    <mergeCell ref="G57:K57"/>
    <mergeCell ref="C63:D63"/>
    <mergeCell ref="E63:F63"/>
    <mergeCell ref="G63:H63"/>
    <mergeCell ref="J53:K53"/>
    <mergeCell ref="A52:I53"/>
    <mergeCell ref="J52:K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9" workbookViewId="0">
      <selection activeCell="G45" sqref="G45:H45"/>
    </sheetView>
  </sheetViews>
  <sheetFormatPr defaultRowHeight="12.75" x14ac:dyDescent="0.2"/>
  <cols>
    <col min="1" max="1" width="6.28515625" customWidth="1"/>
    <col min="2" max="2" width="13.140625" customWidth="1"/>
    <col min="3" max="3" width="12.28515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58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95" t="s">
        <v>436</v>
      </c>
      <c r="C8" s="96" t="s">
        <v>92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44">
        <v>2</v>
      </c>
      <c r="B9" s="95" t="s">
        <v>437</v>
      </c>
      <c r="C9" s="96" t="s">
        <v>438</v>
      </c>
      <c r="D9" s="42"/>
      <c r="E9" s="18"/>
      <c r="F9" s="43">
        <f t="shared" ref="F9:F33" si="0">E9+D9</f>
        <v>0</v>
      </c>
      <c r="G9" s="19" t="str">
        <f t="shared" ref="G9:G33" si="1">IF(F9&lt;13,"/","")</f>
        <v>/</v>
      </c>
      <c r="H9" s="19" t="str">
        <f t="shared" ref="H9:H33" si="2">IF(AND(F9&gt;=13,F9&lt;=14),"/","")</f>
        <v/>
      </c>
      <c r="I9" s="43" t="str">
        <f t="shared" ref="I9:I33" si="3">IF(AND(F9&gt;14,F9&lt;=17),"/","")</f>
        <v/>
      </c>
      <c r="J9" s="43" t="str">
        <f t="shared" ref="J9:J33" si="4">IF(AND(F9&gt;17,F9&lt;=19),"/","")</f>
        <v/>
      </c>
      <c r="K9" s="43" t="str">
        <f t="shared" ref="K9:K33" si="5">IF(AND(F9&gt;19,F9&lt;=25),"/","")</f>
        <v/>
      </c>
      <c r="L9" s="43" t="str">
        <f t="shared" ref="L9:L33" si="6">IF(F9&gt;=15,"ผ่าน","ไม่ผ่าน")</f>
        <v>ไม่ผ่าน</v>
      </c>
    </row>
    <row r="10" spans="1:12" ht="20.25" x14ac:dyDescent="0.2">
      <c r="A10" s="44">
        <v>3</v>
      </c>
      <c r="B10" s="95" t="s">
        <v>439</v>
      </c>
      <c r="C10" s="96" t="s">
        <v>440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95" t="s">
        <v>122</v>
      </c>
      <c r="C11" s="96" t="s">
        <v>441</v>
      </c>
      <c r="D11" s="42"/>
      <c r="E11" s="18"/>
      <c r="F11" s="43">
        <f t="shared" si="0"/>
        <v>0</v>
      </c>
      <c r="G11" s="19" t="str">
        <f t="shared" si="1"/>
        <v>/</v>
      </c>
      <c r="H11" s="19" t="str">
        <f t="shared" si="2"/>
        <v/>
      </c>
      <c r="I11" s="43" t="str">
        <f t="shared" si="3"/>
        <v/>
      </c>
      <c r="J11" s="43" t="str">
        <f t="shared" si="4"/>
        <v/>
      </c>
      <c r="K11" s="43" t="str">
        <f t="shared" si="5"/>
        <v/>
      </c>
      <c r="L11" s="43" t="str">
        <f t="shared" si="6"/>
        <v>ไม่ผ่าน</v>
      </c>
    </row>
    <row r="12" spans="1:12" ht="20.25" x14ac:dyDescent="0.2">
      <c r="A12" s="44">
        <v>5</v>
      </c>
      <c r="B12" s="95" t="s">
        <v>442</v>
      </c>
      <c r="C12" s="96" t="s">
        <v>443</v>
      </c>
      <c r="D12" s="42"/>
      <c r="E12" s="18"/>
      <c r="F12" s="43">
        <f t="shared" si="0"/>
        <v>0</v>
      </c>
      <c r="G12" s="19" t="str">
        <f t="shared" si="1"/>
        <v>/</v>
      </c>
      <c r="H12" s="19" t="str">
        <f t="shared" si="2"/>
        <v/>
      </c>
      <c r="I12" s="43" t="str">
        <f t="shared" si="3"/>
        <v/>
      </c>
      <c r="J12" s="43" t="str">
        <f t="shared" si="4"/>
        <v/>
      </c>
      <c r="K12" s="43" t="str">
        <f t="shared" si="5"/>
        <v/>
      </c>
      <c r="L12" s="43" t="str">
        <f t="shared" si="6"/>
        <v>ไม่ผ่าน</v>
      </c>
    </row>
    <row r="13" spans="1:12" ht="20.25" x14ac:dyDescent="0.2">
      <c r="A13" s="44">
        <v>6</v>
      </c>
      <c r="B13" s="95" t="s">
        <v>444</v>
      </c>
      <c r="C13" s="96" t="s">
        <v>445</v>
      </c>
      <c r="D13" s="42"/>
      <c r="E13" s="18"/>
      <c r="F13" s="43">
        <f t="shared" si="0"/>
        <v>0</v>
      </c>
      <c r="G13" s="19" t="str">
        <f t="shared" si="1"/>
        <v>/</v>
      </c>
      <c r="H13" s="19" t="str">
        <f t="shared" si="2"/>
        <v/>
      </c>
      <c r="I13" s="43" t="str">
        <f t="shared" si="3"/>
        <v/>
      </c>
      <c r="J13" s="43" t="str">
        <f t="shared" si="4"/>
        <v/>
      </c>
      <c r="K13" s="43" t="str">
        <f t="shared" si="5"/>
        <v/>
      </c>
      <c r="L13" s="43" t="str">
        <f t="shared" si="6"/>
        <v>ไม่ผ่าน</v>
      </c>
    </row>
    <row r="14" spans="1:12" ht="20.25" x14ac:dyDescent="0.2">
      <c r="A14" s="44">
        <v>7</v>
      </c>
      <c r="B14" s="95" t="s">
        <v>446</v>
      </c>
      <c r="C14" s="96" t="s">
        <v>447</v>
      </c>
      <c r="D14" s="42"/>
      <c r="E14" s="18"/>
      <c r="F14" s="43">
        <f t="shared" si="0"/>
        <v>0</v>
      </c>
      <c r="G14" s="19" t="str">
        <f t="shared" si="1"/>
        <v>/</v>
      </c>
      <c r="H14" s="19" t="str">
        <f t="shared" si="2"/>
        <v/>
      </c>
      <c r="I14" s="43" t="str">
        <f t="shared" si="3"/>
        <v/>
      </c>
      <c r="J14" s="43" t="str">
        <f t="shared" si="4"/>
        <v/>
      </c>
      <c r="K14" s="43" t="str">
        <f t="shared" si="5"/>
        <v/>
      </c>
      <c r="L14" s="43" t="str">
        <f t="shared" si="6"/>
        <v>ไม่ผ่าน</v>
      </c>
    </row>
    <row r="15" spans="1:12" ht="20.25" x14ac:dyDescent="0.2">
      <c r="A15" s="44">
        <v>8</v>
      </c>
      <c r="B15" s="95" t="s">
        <v>448</v>
      </c>
      <c r="C15" s="96" t="s">
        <v>449</v>
      </c>
      <c r="D15" s="42"/>
      <c r="E15" s="18"/>
      <c r="F15" s="43">
        <f t="shared" si="0"/>
        <v>0</v>
      </c>
      <c r="G15" s="19" t="str">
        <f t="shared" si="1"/>
        <v>/</v>
      </c>
      <c r="H15" s="19" t="str">
        <f t="shared" si="2"/>
        <v/>
      </c>
      <c r="I15" s="43" t="str">
        <f t="shared" si="3"/>
        <v/>
      </c>
      <c r="J15" s="43" t="str">
        <f t="shared" si="4"/>
        <v/>
      </c>
      <c r="K15" s="43" t="str">
        <f t="shared" si="5"/>
        <v/>
      </c>
      <c r="L15" s="43" t="str">
        <f t="shared" si="6"/>
        <v>ไม่ผ่าน</v>
      </c>
    </row>
    <row r="16" spans="1:12" ht="20.25" x14ac:dyDescent="0.2">
      <c r="A16" s="44">
        <v>9</v>
      </c>
      <c r="B16" s="95" t="s">
        <v>450</v>
      </c>
      <c r="C16" s="96" t="s">
        <v>451</v>
      </c>
      <c r="D16" s="42"/>
      <c r="E16" s="18"/>
      <c r="F16" s="43">
        <f t="shared" si="0"/>
        <v>0</v>
      </c>
      <c r="G16" s="19" t="str">
        <f t="shared" si="1"/>
        <v>/</v>
      </c>
      <c r="H16" s="19" t="str">
        <f t="shared" si="2"/>
        <v/>
      </c>
      <c r="I16" s="43" t="str">
        <f t="shared" si="3"/>
        <v/>
      </c>
      <c r="J16" s="43" t="str">
        <f t="shared" si="4"/>
        <v/>
      </c>
      <c r="K16" s="43" t="str">
        <f t="shared" si="5"/>
        <v/>
      </c>
      <c r="L16" s="43" t="str">
        <f t="shared" si="6"/>
        <v>ไม่ผ่าน</v>
      </c>
    </row>
    <row r="17" spans="1:12" ht="20.25" x14ac:dyDescent="0.2">
      <c r="A17" s="44">
        <v>10</v>
      </c>
      <c r="B17" s="95" t="s">
        <v>96</v>
      </c>
      <c r="C17" s="96" t="s">
        <v>452</v>
      </c>
      <c r="D17" s="42"/>
      <c r="E17" s="18"/>
      <c r="F17" s="43">
        <f t="shared" si="0"/>
        <v>0</v>
      </c>
      <c r="G17" s="19" t="str">
        <f t="shared" si="1"/>
        <v>/</v>
      </c>
      <c r="H17" s="19" t="str">
        <f t="shared" si="2"/>
        <v/>
      </c>
      <c r="I17" s="43" t="str">
        <f t="shared" si="3"/>
        <v/>
      </c>
      <c r="J17" s="43" t="str">
        <f t="shared" si="4"/>
        <v/>
      </c>
      <c r="K17" s="43" t="str">
        <f t="shared" si="5"/>
        <v/>
      </c>
      <c r="L17" s="43" t="str">
        <f t="shared" si="6"/>
        <v>ไม่ผ่าน</v>
      </c>
    </row>
    <row r="18" spans="1:12" ht="20.25" x14ac:dyDescent="0.2">
      <c r="A18" s="44">
        <v>11</v>
      </c>
      <c r="B18" s="95" t="s">
        <v>453</v>
      </c>
      <c r="C18" s="96" t="s">
        <v>454</v>
      </c>
      <c r="D18" s="42"/>
      <c r="E18" s="18"/>
      <c r="F18" s="43">
        <f t="shared" si="0"/>
        <v>0</v>
      </c>
      <c r="G18" s="19" t="str">
        <f t="shared" si="1"/>
        <v>/</v>
      </c>
      <c r="H18" s="19" t="str">
        <f t="shared" si="2"/>
        <v/>
      </c>
      <c r="I18" s="43" t="str">
        <f t="shared" si="3"/>
        <v/>
      </c>
      <c r="J18" s="43" t="str">
        <f t="shared" si="4"/>
        <v/>
      </c>
      <c r="K18" s="43" t="str">
        <f t="shared" si="5"/>
        <v/>
      </c>
      <c r="L18" s="43" t="str">
        <f t="shared" si="6"/>
        <v>ไม่ผ่าน</v>
      </c>
    </row>
    <row r="19" spans="1:12" ht="20.25" x14ac:dyDescent="0.2">
      <c r="A19" s="44">
        <v>12</v>
      </c>
      <c r="B19" s="95" t="s">
        <v>455</v>
      </c>
      <c r="C19" s="96" t="s">
        <v>456</v>
      </c>
      <c r="D19" s="42"/>
      <c r="E19" s="18"/>
      <c r="F19" s="43">
        <f t="shared" si="0"/>
        <v>0</v>
      </c>
      <c r="G19" s="19" t="str">
        <f t="shared" si="1"/>
        <v>/</v>
      </c>
      <c r="H19" s="19" t="str">
        <f t="shared" si="2"/>
        <v/>
      </c>
      <c r="I19" s="43" t="str">
        <f t="shared" si="3"/>
        <v/>
      </c>
      <c r="J19" s="43" t="str">
        <f t="shared" si="4"/>
        <v/>
      </c>
      <c r="K19" s="43" t="str">
        <f t="shared" si="5"/>
        <v/>
      </c>
      <c r="L19" s="43" t="str">
        <f t="shared" si="6"/>
        <v>ไม่ผ่าน</v>
      </c>
    </row>
    <row r="20" spans="1:12" ht="20.25" x14ac:dyDescent="0.2">
      <c r="A20" s="44">
        <v>13</v>
      </c>
      <c r="B20" s="95" t="s">
        <v>457</v>
      </c>
      <c r="C20" s="96" t="s">
        <v>458</v>
      </c>
      <c r="D20" s="42"/>
      <c r="E20" s="18"/>
      <c r="F20" s="43">
        <f t="shared" si="0"/>
        <v>0</v>
      </c>
      <c r="G20" s="19" t="str">
        <f t="shared" si="1"/>
        <v>/</v>
      </c>
      <c r="H20" s="19" t="str">
        <f t="shared" si="2"/>
        <v/>
      </c>
      <c r="I20" s="43" t="str">
        <f t="shared" si="3"/>
        <v/>
      </c>
      <c r="J20" s="43" t="str">
        <f t="shared" si="4"/>
        <v/>
      </c>
      <c r="K20" s="43" t="str">
        <f t="shared" si="5"/>
        <v/>
      </c>
      <c r="L20" s="43" t="str">
        <f t="shared" si="6"/>
        <v>ไม่ผ่าน</v>
      </c>
    </row>
    <row r="21" spans="1:12" ht="20.25" x14ac:dyDescent="0.2">
      <c r="A21" s="44">
        <v>14</v>
      </c>
      <c r="B21" s="95" t="s">
        <v>459</v>
      </c>
      <c r="C21" s="96" t="s">
        <v>460</v>
      </c>
      <c r="D21" s="42"/>
      <c r="E21" s="18"/>
      <c r="F21" s="43">
        <f t="shared" si="0"/>
        <v>0</v>
      </c>
      <c r="G21" s="19" t="str">
        <f t="shared" si="1"/>
        <v>/</v>
      </c>
      <c r="H21" s="19" t="str">
        <f t="shared" si="2"/>
        <v/>
      </c>
      <c r="I21" s="43" t="str">
        <f t="shared" si="3"/>
        <v/>
      </c>
      <c r="J21" s="43" t="str">
        <f t="shared" si="4"/>
        <v/>
      </c>
      <c r="K21" s="43" t="str">
        <f t="shared" si="5"/>
        <v/>
      </c>
      <c r="L21" s="43" t="str">
        <f t="shared" si="6"/>
        <v>ไม่ผ่าน</v>
      </c>
    </row>
    <row r="22" spans="1:12" ht="20.25" x14ac:dyDescent="0.2">
      <c r="A22" s="44">
        <v>15</v>
      </c>
      <c r="B22" s="95" t="s">
        <v>342</v>
      </c>
      <c r="C22" s="96" t="s">
        <v>461</v>
      </c>
      <c r="D22" s="42"/>
      <c r="E22" s="18"/>
      <c r="F22" s="43">
        <f t="shared" si="0"/>
        <v>0</v>
      </c>
      <c r="G22" s="19" t="str">
        <f t="shared" si="1"/>
        <v>/</v>
      </c>
      <c r="H22" s="19" t="str">
        <f t="shared" si="2"/>
        <v/>
      </c>
      <c r="I22" s="43" t="str">
        <f t="shared" si="3"/>
        <v/>
      </c>
      <c r="J22" s="43" t="str">
        <f t="shared" si="4"/>
        <v/>
      </c>
      <c r="K22" s="43" t="str">
        <f t="shared" si="5"/>
        <v/>
      </c>
      <c r="L22" s="43" t="str">
        <f t="shared" si="6"/>
        <v>ไม่ผ่าน</v>
      </c>
    </row>
    <row r="23" spans="1:12" ht="20.25" x14ac:dyDescent="0.2">
      <c r="A23" s="44">
        <v>16</v>
      </c>
      <c r="B23" s="95" t="s">
        <v>462</v>
      </c>
      <c r="C23" s="96" t="s">
        <v>463</v>
      </c>
      <c r="D23" s="42"/>
      <c r="E23" s="18"/>
      <c r="F23" s="43">
        <f t="shared" si="0"/>
        <v>0</v>
      </c>
      <c r="G23" s="19" t="str">
        <f t="shared" si="1"/>
        <v>/</v>
      </c>
      <c r="H23" s="19" t="str">
        <f t="shared" si="2"/>
        <v/>
      </c>
      <c r="I23" s="43" t="str">
        <f t="shared" si="3"/>
        <v/>
      </c>
      <c r="J23" s="43" t="str">
        <f t="shared" si="4"/>
        <v/>
      </c>
      <c r="K23" s="43" t="str">
        <f t="shared" si="5"/>
        <v/>
      </c>
      <c r="L23" s="43" t="str">
        <f t="shared" si="6"/>
        <v>ไม่ผ่าน</v>
      </c>
    </row>
    <row r="24" spans="1:12" ht="20.25" x14ac:dyDescent="0.2">
      <c r="A24" s="44">
        <v>17</v>
      </c>
      <c r="B24" s="95" t="s">
        <v>464</v>
      </c>
      <c r="C24" s="96" t="s">
        <v>465</v>
      </c>
      <c r="D24" s="42"/>
      <c r="E24" s="18"/>
      <c r="F24" s="43">
        <f t="shared" si="0"/>
        <v>0</v>
      </c>
      <c r="G24" s="19" t="str">
        <f t="shared" si="1"/>
        <v>/</v>
      </c>
      <c r="H24" s="19" t="str">
        <f t="shared" si="2"/>
        <v/>
      </c>
      <c r="I24" s="43" t="str">
        <f t="shared" si="3"/>
        <v/>
      </c>
      <c r="J24" s="43" t="str">
        <f t="shared" si="4"/>
        <v/>
      </c>
      <c r="K24" s="43" t="str">
        <f t="shared" si="5"/>
        <v/>
      </c>
      <c r="L24" s="43" t="str">
        <f t="shared" si="6"/>
        <v>ไม่ผ่าน</v>
      </c>
    </row>
    <row r="25" spans="1:12" ht="20.25" x14ac:dyDescent="0.2">
      <c r="A25" s="44">
        <v>18</v>
      </c>
      <c r="B25" s="95" t="s">
        <v>466</v>
      </c>
      <c r="C25" s="96" t="s">
        <v>467</v>
      </c>
      <c r="D25" s="42"/>
      <c r="E25" s="18"/>
      <c r="F25" s="43">
        <f t="shared" si="0"/>
        <v>0</v>
      </c>
      <c r="G25" s="19" t="str">
        <f t="shared" si="1"/>
        <v>/</v>
      </c>
      <c r="H25" s="19" t="str">
        <f t="shared" si="2"/>
        <v/>
      </c>
      <c r="I25" s="43" t="str">
        <f t="shared" si="3"/>
        <v/>
      </c>
      <c r="J25" s="43" t="str">
        <f t="shared" si="4"/>
        <v/>
      </c>
      <c r="K25" s="43" t="str">
        <f t="shared" si="5"/>
        <v/>
      </c>
      <c r="L25" s="43" t="str">
        <f t="shared" si="6"/>
        <v>ไม่ผ่าน</v>
      </c>
    </row>
    <row r="26" spans="1:12" ht="20.25" x14ac:dyDescent="0.2">
      <c r="A26" s="44">
        <v>19</v>
      </c>
      <c r="B26" s="95" t="s">
        <v>468</v>
      </c>
      <c r="C26" s="96" t="s">
        <v>469</v>
      </c>
      <c r="D26" s="42"/>
      <c r="E26" s="18"/>
      <c r="F26" s="43">
        <f t="shared" si="0"/>
        <v>0</v>
      </c>
      <c r="G26" s="19" t="str">
        <f t="shared" si="1"/>
        <v>/</v>
      </c>
      <c r="H26" s="19" t="str">
        <f t="shared" si="2"/>
        <v/>
      </c>
      <c r="I26" s="43" t="str">
        <f t="shared" si="3"/>
        <v/>
      </c>
      <c r="J26" s="43" t="str">
        <f t="shared" si="4"/>
        <v/>
      </c>
      <c r="K26" s="43" t="str">
        <f t="shared" si="5"/>
        <v/>
      </c>
      <c r="L26" s="43" t="str">
        <f t="shared" si="6"/>
        <v>ไม่ผ่าน</v>
      </c>
    </row>
    <row r="27" spans="1:12" ht="20.25" x14ac:dyDescent="0.2">
      <c r="A27" s="44">
        <v>20</v>
      </c>
      <c r="B27" s="95" t="s">
        <v>47</v>
      </c>
      <c r="C27" s="96" t="s">
        <v>470</v>
      </c>
      <c r="D27" s="42"/>
      <c r="E27" s="18"/>
      <c r="F27" s="43">
        <f t="shared" si="0"/>
        <v>0</v>
      </c>
      <c r="G27" s="19" t="str">
        <f t="shared" si="1"/>
        <v>/</v>
      </c>
      <c r="H27" s="19" t="str">
        <f t="shared" si="2"/>
        <v/>
      </c>
      <c r="I27" s="43" t="str">
        <f t="shared" si="3"/>
        <v/>
      </c>
      <c r="J27" s="43" t="str">
        <f t="shared" si="4"/>
        <v/>
      </c>
      <c r="K27" s="43" t="str">
        <f t="shared" si="5"/>
        <v/>
      </c>
      <c r="L27" s="43" t="str">
        <f t="shared" si="6"/>
        <v>ไม่ผ่าน</v>
      </c>
    </row>
    <row r="28" spans="1:12" ht="20.25" x14ac:dyDescent="0.2">
      <c r="A28" s="44">
        <v>21</v>
      </c>
      <c r="B28" s="95" t="s">
        <v>471</v>
      </c>
      <c r="C28" s="96" t="s">
        <v>472</v>
      </c>
      <c r="D28" s="42"/>
      <c r="E28" s="18"/>
      <c r="F28" s="43">
        <f t="shared" si="0"/>
        <v>0</v>
      </c>
      <c r="G28" s="19" t="str">
        <f t="shared" si="1"/>
        <v>/</v>
      </c>
      <c r="H28" s="19" t="str">
        <f t="shared" si="2"/>
        <v/>
      </c>
      <c r="I28" s="43" t="str">
        <f t="shared" si="3"/>
        <v/>
      </c>
      <c r="J28" s="43" t="str">
        <f t="shared" si="4"/>
        <v/>
      </c>
      <c r="K28" s="43" t="str">
        <f t="shared" si="5"/>
        <v/>
      </c>
      <c r="L28" s="43" t="str">
        <f t="shared" si="6"/>
        <v>ไม่ผ่าน</v>
      </c>
    </row>
    <row r="29" spans="1:12" ht="20.25" x14ac:dyDescent="0.2">
      <c r="A29" s="44">
        <v>22</v>
      </c>
      <c r="B29" s="95" t="s">
        <v>473</v>
      </c>
      <c r="C29" s="96" t="s">
        <v>474</v>
      </c>
      <c r="D29" s="42"/>
      <c r="E29" s="18"/>
      <c r="F29" s="43">
        <f t="shared" si="0"/>
        <v>0</v>
      </c>
      <c r="G29" s="19" t="str">
        <f t="shared" si="1"/>
        <v>/</v>
      </c>
      <c r="H29" s="19" t="str">
        <f t="shared" si="2"/>
        <v/>
      </c>
      <c r="I29" s="43" t="str">
        <f t="shared" si="3"/>
        <v/>
      </c>
      <c r="J29" s="43" t="str">
        <f t="shared" si="4"/>
        <v/>
      </c>
      <c r="K29" s="43" t="str">
        <f t="shared" si="5"/>
        <v/>
      </c>
      <c r="L29" s="43" t="str">
        <f t="shared" si="6"/>
        <v>ไม่ผ่าน</v>
      </c>
    </row>
    <row r="30" spans="1:12" ht="20.25" x14ac:dyDescent="0.2">
      <c r="A30" s="44">
        <v>23</v>
      </c>
      <c r="B30" s="95" t="s">
        <v>475</v>
      </c>
      <c r="C30" s="96" t="s">
        <v>476</v>
      </c>
      <c r="D30" s="42"/>
      <c r="E30" s="18"/>
      <c r="F30" s="43">
        <f t="shared" si="0"/>
        <v>0</v>
      </c>
      <c r="G30" s="19" t="str">
        <f t="shared" si="1"/>
        <v>/</v>
      </c>
      <c r="H30" s="19" t="str">
        <f t="shared" si="2"/>
        <v/>
      </c>
      <c r="I30" s="43" t="str">
        <f t="shared" si="3"/>
        <v/>
      </c>
      <c r="J30" s="43" t="str">
        <f t="shared" si="4"/>
        <v/>
      </c>
      <c r="K30" s="43" t="str">
        <f t="shared" si="5"/>
        <v/>
      </c>
      <c r="L30" s="43" t="str">
        <f t="shared" si="6"/>
        <v>ไม่ผ่าน</v>
      </c>
    </row>
    <row r="31" spans="1:12" ht="20.25" x14ac:dyDescent="0.2">
      <c r="A31" s="44">
        <v>24</v>
      </c>
      <c r="B31" s="95" t="s">
        <v>477</v>
      </c>
      <c r="C31" s="96" t="s">
        <v>478</v>
      </c>
      <c r="D31" s="42"/>
      <c r="E31" s="18"/>
      <c r="F31" s="43">
        <f t="shared" si="0"/>
        <v>0</v>
      </c>
      <c r="G31" s="19" t="str">
        <f t="shared" si="1"/>
        <v>/</v>
      </c>
      <c r="H31" s="19" t="str">
        <f t="shared" si="2"/>
        <v/>
      </c>
      <c r="I31" s="43" t="str">
        <f t="shared" si="3"/>
        <v/>
      </c>
      <c r="J31" s="43" t="str">
        <f t="shared" si="4"/>
        <v/>
      </c>
      <c r="K31" s="43" t="str">
        <f t="shared" si="5"/>
        <v/>
      </c>
      <c r="L31" s="43" t="str">
        <f t="shared" si="6"/>
        <v>ไม่ผ่าน</v>
      </c>
    </row>
    <row r="32" spans="1:12" ht="20.25" x14ac:dyDescent="0.2">
      <c r="A32" s="44">
        <v>25</v>
      </c>
      <c r="B32" s="95" t="s">
        <v>78</v>
      </c>
      <c r="C32" s="96" t="s">
        <v>479</v>
      </c>
      <c r="D32" s="42"/>
      <c r="E32" s="18"/>
      <c r="F32" s="43">
        <f t="shared" si="0"/>
        <v>0</v>
      </c>
      <c r="G32" s="19" t="str">
        <f t="shared" si="1"/>
        <v>/</v>
      </c>
      <c r="H32" s="19" t="str">
        <f t="shared" si="2"/>
        <v/>
      </c>
      <c r="I32" s="43" t="str">
        <f t="shared" si="3"/>
        <v/>
      </c>
      <c r="J32" s="43" t="str">
        <f t="shared" si="4"/>
        <v/>
      </c>
      <c r="K32" s="43" t="str">
        <f t="shared" si="5"/>
        <v/>
      </c>
      <c r="L32" s="43" t="str">
        <f t="shared" si="6"/>
        <v>ไม่ผ่าน</v>
      </c>
    </row>
    <row r="33" spans="1:12" ht="20.25" x14ac:dyDescent="0.2">
      <c r="A33" s="44">
        <v>26</v>
      </c>
      <c r="B33" s="95" t="s">
        <v>480</v>
      </c>
      <c r="C33" s="96" t="s">
        <v>481</v>
      </c>
      <c r="D33" s="42"/>
      <c r="E33" s="18"/>
      <c r="F33" s="43">
        <f t="shared" si="0"/>
        <v>0</v>
      </c>
      <c r="G33" s="19" t="str">
        <f t="shared" si="1"/>
        <v>/</v>
      </c>
      <c r="H33" s="19" t="str">
        <f t="shared" si="2"/>
        <v/>
      </c>
      <c r="I33" s="43" t="str">
        <f t="shared" si="3"/>
        <v/>
      </c>
      <c r="J33" s="43" t="str">
        <f t="shared" si="4"/>
        <v/>
      </c>
      <c r="K33" s="43" t="str">
        <f t="shared" si="5"/>
        <v/>
      </c>
      <c r="L33" s="43" t="str">
        <f t="shared" si="6"/>
        <v>ไม่ผ่าน</v>
      </c>
    </row>
    <row r="34" spans="1:12" ht="20.25" x14ac:dyDescent="0.2">
      <c r="A34" s="69"/>
      <c r="B34" s="71"/>
      <c r="C34" s="71"/>
      <c r="D34" s="71"/>
      <c r="E34" s="71"/>
      <c r="F34" s="71"/>
      <c r="G34" s="71"/>
      <c r="H34" s="71"/>
      <c r="I34" s="72"/>
      <c r="J34" s="67" t="s">
        <v>33</v>
      </c>
      <c r="K34" s="67"/>
      <c r="L34" s="19">
        <f>COUNTIF(L8:L33,"ผ่าน")</f>
        <v>0</v>
      </c>
    </row>
    <row r="35" spans="1:12" ht="20.25" x14ac:dyDescent="0.3">
      <c r="A35" s="73"/>
      <c r="B35" s="74"/>
      <c r="C35" s="74"/>
      <c r="D35" s="74"/>
      <c r="E35" s="74"/>
      <c r="F35" s="74"/>
      <c r="G35" s="74"/>
      <c r="H35" s="74"/>
      <c r="I35" s="75"/>
      <c r="J35" s="68" t="s">
        <v>34</v>
      </c>
      <c r="K35" s="68"/>
      <c r="L35" s="19">
        <f>COUNTIF(L8:L33,"ไม่ผ่าน")</f>
        <v>26</v>
      </c>
    </row>
    <row r="36" spans="1:12" ht="20.25" x14ac:dyDescent="0.2">
      <c r="A36" s="13"/>
      <c r="B36" s="20" t="s">
        <v>13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25" x14ac:dyDescent="0.2">
      <c r="A37" s="13"/>
      <c r="B37" s="13"/>
      <c r="C37" s="13"/>
      <c r="D37" s="13"/>
      <c r="E37" s="13"/>
      <c r="F37" s="13" t="s">
        <v>14</v>
      </c>
      <c r="G37" s="13"/>
      <c r="H37" s="13"/>
      <c r="I37" s="13"/>
      <c r="J37" s="13"/>
      <c r="K37" s="13"/>
      <c r="L37" s="13"/>
    </row>
    <row r="38" spans="1:12" ht="20.25" x14ac:dyDescent="0.2">
      <c r="A38" s="13"/>
      <c r="B38" s="13"/>
      <c r="C38" s="13"/>
      <c r="D38" s="13"/>
      <c r="E38" s="13"/>
      <c r="F38" s="13"/>
      <c r="G38" s="21" t="s">
        <v>64</v>
      </c>
      <c r="H38" s="21"/>
      <c r="I38" s="21"/>
      <c r="J38" s="21"/>
      <c r="K38" s="21"/>
      <c r="L38" s="13"/>
    </row>
    <row r="39" spans="1:12" ht="20.25" x14ac:dyDescent="0.2">
      <c r="A39" s="13"/>
      <c r="B39" s="13"/>
      <c r="C39" s="13"/>
      <c r="D39" s="13"/>
      <c r="E39" s="13"/>
      <c r="F39" s="13"/>
      <c r="G39" s="13" t="s">
        <v>54</v>
      </c>
      <c r="H39" s="13"/>
      <c r="I39" s="13"/>
      <c r="J39" s="13"/>
      <c r="K39" s="13"/>
      <c r="L39" s="13"/>
    </row>
    <row r="40" spans="1:12" ht="20.25" x14ac:dyDescent="0.3">
      <c r="A40" s="22"/>
      <c r="B40" s="13"/>
      <c r="C40" s="13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0.25" x14ac:dyDescent="0.3">
      <c r="A41" s="22"/>
      <c r="B41" s="13"/>
      <c r="C41" s="13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20.25" x14ac:dyDescent="0.3">
      <c r="A42" s="22"/>
      <c r="B42" s="59" t="s">
        <v>27</v>
      </c>
      <c r="C42" s="55" t="s">
        <v>28</v>
      </c>
      <c r="D42" s="57"/>
      <c r="E42" s="51" t="s">
        <v>29</v>
      </c>
      <c r="F42" s="52"/>
      <c r="G42" s="51" t="s">
        <v>30</v>
      </c>
      <c r="H42" s="52"/>
      <c r="I42" s="22"/>
      <c r="J42" s="22"/>
      <c r="K42" s="22"/>
      <c r="L42" s="22"/>
    </row>
    <row r="43" spans="1:12" ht="20.25" x14ac:dyDescent="0.3">
      <c r="A43" s="22"/>
      <c r="B43" s="60"/>
      <c r="C43" s="49" t="s">
        <v>35</v>
      </c>
      <c r="D43" s="50"/>
      <c r="E43" s="45" t="s">
        <v>31</v>
      </c>
      <c r="F43" s="46"/>
      <c r="G43" s="45">
        <f>COUNTIF(K8:K33,"/")</f>
        <v>0</v>
      </c>
      <c r="H43" s="46"/>
      <c r="I43" s="22"/>
      <c r="J43" s="22"/>
      <c r="K43" s="22"/>
      <c r="L43" s="22"/>
    </row>
    <row r="44" spans="1:12" ht="20.25" x14ac:dyDescent="0.3">
      <c r="A44" s="22"/>
      <c r="B44" s="60"/>
      <c r="C44" s="49" t="s">
        <v>38</v>
      </c>
      <c r="D44" s="50"/>
      <c r="E44" s="45" t="s">
        <v>39</v>
      </c>
      <c r="F44" s="46"/>
      <c r="G44" s="45">
        <f>COUNTIF(J8:J33,"/")</f>
        <v>0</v>
      </c>
      <c r="H44" s="46"/>
      <c r="I44" s="22"/>
      <c r="J44" s="22"/>
      <c r="K44" s="22"/>
      <c r="L44" s="22"/>
    </row>
    <row r="45" spans="1:12" ht="20.25" x14ac:dyDescent="0.3">
      <c r="A45" s="22"/>
      <c r="B45" s="60"/>
      <c r="C45" s="76" t="s">
        <v>43</v>
      </c>
      <c r="D45" s="77"/>
      <c r="E45" s="45" t="s">
        <v>32</v>
      </c>
      <c r="F45" s="46"/>
      <c r="G45" s="45">
        <f>COUNTIF(I8:I33,"/")</f>
        <v>0</v>
      </c>
      <c r="H45" s="46"/>
      <c r="I45" s="22"/>
      <c r="J45" s="22"/>
      <c r="K45" s="22"/>
      <c r="L45" s="22"/>
    </row>
    <row r="46" spans="1:12" ht="20.25" x14ac:dyDescent="0.3">
      <c r="A46" s="22"/>
      <c r="B46" s="60"/>
      <c r="C46" s="49" t="s">
        <v>37</v>
      </c>
      <c r="D46" s="50"/>
      <c r="E46" s="45" t="s">
        <v>33</v>
      </c>
      <c r="F46" s="46"/>
      <c r="G46" s="45">
        <f>COUNTIF(H8:H33,"/")</f>
        <v>0</v>
      </c>
      <c r="H46" s="46"/>
      <c r="I46" s="22"/>
      <c r="J46" s="22"/>
      <c r="K46" s="22"/>
      <c r="L46" s="22"/>
    </row>
    <row r="47" spans="1:12" ht="20.25" x14ac:dyDescent="0.3">
      <c r="A47" s="22"/>
      <c r="B47" s="61"/>
      <c r="C47" s="49" t="s">
        <v>36</v>
      </c>
      <c r="D47" s="50"/>
      <c r="E47" s="45" t="s">
        <v>34</v>
      </c>
      <c r="F47" s="46"/>
      <c r="G47" s="45">
        <f>COUNTIF(G8:G33,"/")</f>
        <v>26</v>
      </c>
      <c r="H47" s="46"/>
      <c r="I47" s="22"/>
      <c r="J47" s="22"/>
      <c r="K47" s="22"/>
      <c r="L47" s="22"/>
    </row>
    <row r="48" spans="1:12" ht="20.25" x14ac:dyDescent="0.3">
      <c r="A48" s="22"/>
      <c r="B48" s="13"/>
      <c r="C48" s="13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0.25" x14ac:dyDescent="0.3">
      <c r="A49" s="22"/>
      <c r="B49" s="13"/>
      <c r="C49" s="19" t="s">
        <v>33</v>
      </c>
      <c r="D49" s="41">
        <f>G45+G44+G43</f>
        <v>0</v>
      </c>
      <c r="E49" s="22"/>
      <c r="F49" s="22"/>
      <c r="G49" s="22"/>
      <c r="H49" s="22"/>
      <c r="I49" s="22"/>
      <c r="J49" s="22"/>
      <c r="K49" s="22"/>
      <c r="L49" s="22"/>
    </row>
    <row r="50" spans="1:12" ht="20.25" x14ac:dyDescent="0.3">
      <c r="A50" s="22"/>
      <c r="B50" s="13"/>
      <c r="C50" s="19" t="s">
        <v>34</v>
      </c>
      <c r="D50" s="41">
        <f>G47+G46</f>
        <v>26</v>
      </c>
      <c r="E50" s="22"/>
      <c r="F50" s="22"/>
      <c r="G50" s="22"/>
      <c r="H50" s="22"/>
      <c r="I50" s="22"/>
      <c r="J50" s="22"/>
      <c r="K50" s="22"/>
      <c r="L50" s="22"/>
    </row>
    <row r="51" spans="1:12" ht="21" x14ac:dyDescent="0.35">
      <c r="A51" s="22"/>
      <c r="B51" s="23"/>
      <c r="C51" s="2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21" x14ac:dyDescent="0.35">
      <c r="A52" s="22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21" x14ac:dyDescent="0.35">
      <c r="A53" s="22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1" x14ac:dyDescent="0.35">
      <c r="A54" s="22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1" x14ac:dyDescent="0.35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1" x14ac:dyDescent="0.35">
      <c r="A56" s="22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21" x14ac:dyDescent="0.35">
      <c r="A57" s="22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21" x14ac:dyDescent="0.35">
      <c r="A58" s="22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1" x14ac:dyDescent="0.35">
      <c r="A59" s="22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1" x14ac:dyDescent="0.35">
      <c r="A60" s="22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</sheetData>
  <mergeCells count="37">
    <mergeCell ref="A34:I35"/>
    <mergeCell ref="J34:K34"/>
    <mergeCell ref="J35:K3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2:B47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7:D47"/>
    <mergeCell ref="E47:F47"/>
    <mergeCell ref="G47:H47"/>
    <mergeCell ref="C45:D45"/>
    <mergeCell ref="E45:F45"/>
    <mergeCell ref="G45:H45"/>
    <mergeCell ref="C46:D46"/>
    <mergeCell ref="E46:F46"/>
    <mergeCell ref="G46:H4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6" workbookViewId="0">
      <selection activeCell="A52" sqref="A52:XFD58"/>
    </sheetView>
  </sheetViews>
  <sheetFormatPr defaultRowHeight="12.75" x14ac:dyDescent="0.2"/>
  <cols>
    <col min="1" max="1" width="6.140625" customWidth="1"/>
    <col min="2" max="2" width="13.42578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99" t="s">
        <v>482</v>
      </c>
      <c r="C8" s="100" t="s">
        <v>483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97" t="s">
        <v>484</v>
      </c>
      <c r="C9" s="98" t="s">
        <v>73</v>
      </c>
      <c r="D9" s="42"/>
      <c r="E9" s="18"/>
      <c r="F9" s="43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43" t="str">
        <f t="shared" ref="I9:I51" si="3">IF(AND(F9&gt;14,F9&lt;=17),"/","")</f>
        <v/>
      </c>
      <c r="J9" s="43" t="str">
        <f t="shared" ref="J9:J51" si="4">IF(AND(F9&gt;17,F9&lt;=19),"/","")</f>
        <v/>
      </c>
      <c r="K9" s="43" t="str">
        <f t="shared" ref="K9:K51" si="5">IF(AND(F9&gt;19,F9&lt;=25),"/","")</f>
        <v/>
      </c>
      <c r="L9" s="43" t="str">
        <f t="shared" ref="L9:L51" si="6">IF(F9&gt;=15,"ผ่าน","ไม่ผ่าน")</f>
        <v>ไม่ผ่าน</v>
      </c>
    </row>
    <row r="10" spans="1:12" ht="20.25" x14ac:dyDescent="0.2">
      <c r="A10" s="33">
        <v>3</v>
      </c>
      <c r="B10" s="97" t="s">
        <v>44</v>
      </c>
      <c r="C10" s="98" t="s">
        <v>485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97" t="s">
        <v>486</v>
      </c>
      <c r="C11" s="98" t="s">
        <v>121</v>
      </c>
      <c r="D11" s="42"/>
      <c r="E11" s="18"/>
      <c r="F11" s="43">
        <f t="shared" si="0"/>
        <v>0</v>
      </c>
      <c r="G11" s="19" t="str">
        <f t="shared" si="1"/>
        <v>/</v>
      </c>
      <c r="H11" s="19" t="str">
        <f t="shared" si="2"/>
        <v/>
      </c>
      <c r="I11" s="43" t="str">
        <f t="shared" si="3"/>
        <v/>
      </c>
      <c r="J11" s="43" t="str">
        <f t="shared" si="4"/>
        <v/>
      </c>
      <c r="K11" s="43" t="str">
        <f t="shared" si="5"/>
        <v/>
      </c>
      <c r="L11" s="43" t="str">
        <f t="shared" si="6"/>
        <v>ไม่ผ่าน</v>
      </c>
    </row>
    <row r="12" spans="1:12" ht="20.25" x14ac:dyDescent="0.2">
      <c r="A12" s="44">
        <v>5</v>
      </c>
      <c r="B12" s="97" t="s">
        <v>487</v>
      </c>
      <c r="C12" s="98" t="s">
        <v>488</v>
      </c>
      <c r="D12" s="42"/>
      <c r="E12" s="18"/>
      <c r="F12" s="43">
        <f t="shared" si="0"/>
        <v>0</v>
      </c>
      <c r="G12" s="19" t="str">
        <f t="shared" si="1"/>
        <v>/</v>
      </c>
      <c r="H12" s="19" t="str">
        <f t="shared" si="2"/>
        <v/>
      </c>
      <c r="I12" s="43" t="str">
        <f t="shared" si="3"/>
        <v/>
      </c>
      <c r="J12" s="43" t="str">
        <f t="shared" si="4"/>
        <v/>
      </c>
      <c r="K12" s="43" t="str">
        <f t="shared" si="5"/>
        <v/>
      </c>
      <c r="L12" s="43" t="str">
        <f t="shared" si="6"/>
        <v>ไม่ผ่าน</v>
      </c>
    </row>
    <row r="13" spans="1:12" ht="20.25" x14ac:dyDescent="0.2">
      <c r="A13" s="44">
        <v>6</v>
      </c>
      <c r="B13" s="97" t="s">
        <v>489</v>
      </c>
      <c r="C13" s="98" t="s">
        <v>490</v>
      </c>
      <c r="D13" s="42"/>
      <c r="E13" s="18"/>
      <c r="F13" s="43">
        <f t="shared" si="0"/>
        <v>0</v>
      </c>
      <c r="G13" s="19" t="str">
        <f t="shared" si="1"/>
        <v>/</v>
      </c>
      <c r="H13" s="19" t="str">
        <f t="shared" si="2"/>
        <v/>
      </c>
      <c r="I13" s="43" t="str">
        <f t="shared" si="3"/>
        <v/>
      </c>
      <c r="J13" s="43" t="str">
        <f t="shared" si="4"/>
        <v/>
      </c>
      <c r="K13" s="43" t="str">
        <f t="shared" si="5"/>
        <v/>
      </c>
      <c r="L13" s="43" t="str">
        <f t="shared" si="6"/>
        <v>ไม่ผ่าน</v>
      </c>
    </row>
    <row r="14" spans="1:12" ht="20.25" x14ac:dyDescent="0.2">
      <c r="A14" s="44">
        <v>7</v>
      </c>
      <c r="B14" s="97" t="s">
        <v>491</v>
      </c>
      <c r="C14" s="98" t="s">
        <v>492</v>
      </c>
      <c r="D14" s="42"/>
      <c r="E14" s="18"/>
      <c r="F14" s="43">
        <f t="shared" si="0"/>
        <v>0</v>
      </c>
      <c r="G14" s="19" t="str">
        <f t="shared" si="1"/>
        <v>/</v>
      </c>
      <c r="H14" s="19" t="str">
        <f t="shared" si="2"/>
        <v/>
      </c>
      <c r="I14" s="43" t="str">
        <f t="shared" si="3"/>
        <v/>
      </c>
      <c r="J14" s="43" t="str">
        <f t="shared" si="4"/>
        <v/>
      </c>
      <c r="K14" s="43" t="str">
        <f t="shared" si="5"/>
        <v/>
      </c>
      <c r="L14" s="43" t="str">
        <f t="shared" si="6"/>
        <v>ไม่ผ่าน</v>
      </c>
    </row>
    <row r="15" spans="1:12" ht="20.25" x14ac:dyDescent="0.2">
      <c r="A15" s="44">
        <v>8</v>
      </c>
      <c r="B15" s="97" t="s">
        <v>493</v>
      </c>
      <c r="C15" s="98" t="s">
        <v>494</v>
      </c>
      <c r="D15" s="42"/>
      <c r="E15" s="18"/>
      <c r="F15" s="43">
        <f t="shared" si="0"/>
        <v>0</v>
      </c>
      <c r="G15" s="19" t="str">
        <f t="shared" si="1"/>
        <v>/</v>
      </c>
      <c r="H15" s="19" t="str">
        <f t="shared" si="2"/>
        <v/>
      </c>
      <c r="I15" s="43" t="str">
        <f t="shared" si="3"/>
        <v/>
      </c>
      <c r="J15" s="43" t="str">
        <f t="shared" si="4"/>
        <v/>
      </c>
      <c r="K15" s="43" t="str">
        <f t="shared" si="5"/>
        <v/>
      </c>
      <c r="L15" s="43" t="str">
        <f t="shared" si="6"/>
        <v>ไม่ผ่าน</v>
      </c>
    </row>
    <row r="16" spans="1:12" ht="20.25" x14ac:dyDescent="0.2">
      <c r="A16" s="44">
        <v>9</v>
      </c>
      <c r="B16" s="97" t="s">
        <v>495</v>
      </c>
      <c r="C16" s="98" t="s">
        <v>496</v>
      </c>
      <c r="D16" s="42"/>
      <c r="E16" s="18"/>
      <c r="F16" s="43">
        <f t="shared" si="0"/>
        <v>0</v>
      </c>
      <c r="G16" s="19" t="str">
        <f t="shared" si="1"/>
        <v>/</v>
      </c>
      <c r="H16" s="19" t="str">
        <f t="shared" si="2"/>
        <v/>
      </c>
      <c r="I16" s="43" t="str">
        <f t="shared" si="3"/>
        <v/>
      </c>
      <c r="J16" s="43" t="str">
        <f t="shared" si="4"/>
        <v/>
      </c>
      <c r="K16" s="43" t="str">
        <f t="shared" si="5"/>
        <v/>
      </c>
      <c r="L16" s="43" t="str">
        <f t="shared" si="6"/>
        <v>ไม่ผ่าน</v>
      </c>
    </row>
    <row r="17" spans="1:12" ht="20.25" x14ac:dyDescent="0.2">
      <c r="A17" s="44">
        <v>10</v>
      </c>
      <c r="B17" s="97" t="s">
        <v>497</v>
      </c>
      <c r="C17" s="98" t="s">
        <v>498</v>
      </c>
      <c r="D17" s="42"/>
      <c r="E17" s="18"/>
      <c r="F17" s="43">
        <f t="shared" si="0"/>
        <v>0</v>
      </c>
      <c r="G17" s="19" t="str">
        <f t="shared" si="1"/>
        <v>/</v>
      </c>
      <c r="H17" s="19" t="str">
        <f t="shared" si="2"/>
        <v/>
      </c>
      <c r="I17" s="43" t="str">
        <f t="shared" si="3"/>
        <v/>
      </c>
      <c r="J17" s="43" t="str">
        <f t="shared" si="4"/>
        <v/>
      </c>
      <c r="K17" s="43" t="str">
        <f t="shared" si="5"/>
        <v/>
      </c>
      <c r="L17" s="43" t="str">
        <f t="shared" si="6"/>
        <v>ไม่ผ่าน</v>
      </c>
    </row>
    <row r="18" spans="1:12" ht="20.25" x14ac:dyDescent="0.2">
      <c r="A18" s="44">
        <v>11</v>
      </c>
      <c r="B18" s="97" t="s">
        <v>238</v>
      </c>
      <c r="C18" s="98" t="s">
        <v>499</v>
      </c>
      <c r="D18" s="42"/>
      <c r="E18" s="18"/>
      <c r="F18" s="43">
        <f t="shared" si="0"/>
        <v>0</v>
      </c>
      <c r="G18" s="19" t="str">
        <f t="shared" si="1"/>
        <v>/</v>
      </c>
      <c r="H18" s="19" t="str">
        <f t="shared" si="2"/>
        <v/>
      </c>
      <c r="I18" s="43" t="str">
        <f t="shared" si="3"/>
        <v/>
      </c>
      <c r="J18" s="43" t="str">
        <f t="shared" si="4"/>
        <v/>
      </c>
      <c r="K18" s="43" t="str">
        <f t="shared" si="5"/>
        <v/>
      </c>
      <c r="L18" s="43" t="str">
        <f t="shared" si="6"/>
        <v>ไม่ผ่าน</v>
      </c>
    </row>
    <row r="19" spans="1:12" ht="20.25" x14ac:dyDescent="0.2">
      <c r="A19" s="44">
        <v>12</v>
      </c>
      <c r="B19" s="97" t="s">
        <v>500</v>
      </c>
      <c r="C19" s="98" t="s">
        <v>168</v>
      </c>
      <c r="D19" s="42"/>
      <c r="E19" s="18"/>
      <c r="F19" s="43">
        <f t="shared" si="0"/>
        <v>0</v>
      </c>
      <c r="G19" s="19" t="str">
        <f t="shared" si="1"/>
        <v>/</v>
      </c>
      <c r="H19" s="19" t="str">
        <f t="shared" si="2"/>
        <v/>
      </c>
      <c r="I19" s="43" t="str">
        <f t="shared" si="3"/>
        <v/>
      </c>
      <c r="J19" s="43" t="str">
        <f t="shared" si="4"/>
        <v/>
      </c>
      <c r="K19" s="43" t="str">
        <f t="shared" si="5"/>
        <v/>
      </c>
      <c r="L19" s="43" t="str">
        <f t="shared" si="6"/>
        <v>ไม่ผ่าน</v>
      </c>
    </row>
    <row r="20" spans="1:12" ht="20.25" x14ac:dyDescent="0.2">
      <c r="A20" s="44">
        <v>13</v>
      </c>
      <c r="B20" s="97" t="s">
        <v>501</v>
      </c>
      <c r="C20" s="98" t="s">
        <v>502</v>
      </c>
      <c r="D20" s="42"/>
      <c r="E20" s="18"/>
      <c r="F20" s="43">
        <f t="shared" si="0"/>
        <v>0</v>
      </c>
      <c r="G20" s="19" t="str">
        <f t="shared" si="1"/>
        <v>/</v>
      </c>
      <c r="H20" s="19" t="str">
        <f t="shared" si="2"/>
        <v/>
      </c>
      <c r="I20" s="43" t="str">
        <f t="shared" si="3"/>
        <v/>
      </c>
      <c r="J20" s="43" t="str">
        <f t="shared" si="4"/>
        <v/>
      </c>
      <c r="K20" s="43" t="str">
        <f t="shared" si="5"/>
        <v/>
      </c>
      <c r="L20" s="43" t="str">
        <f t="shared" si="6"/>
        <v>ไม่ผ่าน</v>
      </c>
    </row>
    <row r="21" spans="1:12" ht="20.25" x14ac:dyDescent="0.2">
      <c r="A21" s="44">
        <v>14</v>
      </c>
      <c r="B21" s="97" t="s">
        <v>503</v>
      </c>
      <c r="C21" s="98" t="s">
        <v>90</v>
      </c>
      <c r="D21" s="42"/>
      <c r="E21" s="18"/>
      <c r="F21" s="43">
        <f t="shared" si="0"/>
        <v>0</v>
      </c>
      <c r="G21" s="19" t="str">
        <f t="shared" si="1"/>
        <v>/</v>
      </c>
      <c r="H21" s="19" t="str">
        <f t="shared" si="2"/>
        <v/>
      </c>
      <c r="I21" s="43" t="str">
        <f t="shared" si="3"/>
        <v/>
      </c>
      <c r="J21" s="43" t="str">
        <f t="shared" si="4"/>
        <v/>
      </c>
      <c r="K21" s="43" t="str">
        <f t="shared" si="5"/>
        <v/>
      </c>
      <c r="L21" s="43" t="str">
        <f t="shared" si="6"/>
        <v>ไม่ผ่าน</v>
      </c>
    </row>
    <row r="22" spans="1:12" ht="20.25" x14ac:dyDescent="0.2">
      <c r="A22" s="44">
        <v>15</v>
      </c>
      <c r="B22" s="97" t="s">
        <v>504</v>
      </c>
      <c r="C22" s="98" t="s">
        <v>505</v>
      </c>
      <c r="D22" s="42"/>
      <c r="E22" s="18"/>
      <c r="F22" s="43">
        <f t="shared" si="0"/>
        <v>0</v>
      </c>
      <c r="G22" s="19" t="str">
        <f t="shared" si="1"/>
        <v>/</v>
      </c>
      <c r="H22" s="19" t="str">
        <f t="shared" si="2"/>
        <v/>
      </c>
      <c r="I22" s="43" t="str">
        <f t="shared" si="3"/>
        <v/>
      </c>
      <c r="J22" s="43" t="str">
        <f t="shared" si="4"/>
        <v/>
      </c>
      <c r="K22" s="43" t="str">
        <f t="shared" si="5"/>
        <v/>
      </c>
      <c r="L22" s="43" t="str">
        <f t="shared" si="6"/>
        <v>ไม่ผ่าน</v>
      </c>
    </row>
    <row r="23" spans="1:12" ht="20.25" x14ac:dyDescent="0.2">
      <c r="A23" s="44">
        <v>16</v>
      </c>
      <c r="B23" s="97" t="s">
        <v>506</v>
      </c>
      <c r="C23" s="98" t="s">
        <v>507</v>
      </c>
      <c r="D23" s="42"/>
      <c r="E23" s="18"/>
      <c r="F23" s="43">
        <f t="shared" si="0"/>
        <v>0</v>
      </c>
      <c r="G23" s="19" t="str">
        <f t="shared" si="1"/>
        <v>/</v>
      </c>
      <c r="H23" s="19" t="str">
        <f t="shared" si="2"/>
        <v/>
      </c>
      <c r="I23" s="43" t="str">
        <f t="shared" si="3"/>
        <v/>
      </c>
      <c r="J23" s="43" t="str">
        <f t="shared" si="4"/>
        <v/>
      </c>
      <c r="K23" s="43" t="str">
        <f t="shared" si="5"/>
        <v/>
      </c>
      <c r="L23" s="43" t="str">
        <f t="shared" si="6"/>
        <v>ไม่ผ่าน</v>
      </c>
    </row>
    <row r="24" spans="1:12" ht="20.25" x14ac:dyDescent="0.2">
      <c r="A24" s="44">
        <v>17</v>
      </c>
      <c r="B24" s="97" t="s">
        <v>508</v>
      </c>
      <c r="C24" s="98" t="s">
        <v>509</v>
      </c>
      <c r="D24" s="42"/>
      <c r="E24" s="18"/>
      <c r="F24" s="43">
        <f t="shared" si="0"/>
        <v>0</v>
      </c>
      <c r="G24" s="19" t="str">
        <f t="shared" si="1"/>
        <v>/</v>
      </c>
      <c r="H24" s="19" t="str">
        <f t="shared" si="2"/>
        <v/>
      </c>
      <c r="I24" s="43" t="str">
        <f t="shared" si="3"/>
        <v/>
      </c>
      <c r="J24" s="43" t="str">
        <f t="shared" si="4"/>
        <v/>
      </c>
      <c r="K24" s="43" t="str">
        <f t="shared" si="5"/>
        <v/>
      </c>
      <c r="L24" s="43" t="str">
        <f t="shared" si="6"/>
        <v>ไม่ผ่าน</v>
      </c>
    </row>
    <row r="25" spans="1:12" ht="20.25" x14ac:dyDescent="0.2">
      <c r="A25" s="44">
        <v>18</v>
      </c>
      <c r="B25" s="97" t="s">
        <v>510</v>
      </c>
      <c r="C25" s="98" t="s">
        <v>511</v>
      </c>
      <c r="D25" s="42"/>
      <c r="E25" s="18"/>
      <c r="F25" s="43">
        <f t="shared" si="0"/>
        <v>0</v>
      </c>
      <c r="G25" s="19" t="str">
        <f t="shared" si="1"/>
        <v>/</v>
      </c>
      <c r="H25" s="19" t="str">
        <f t="shared" si="2"/>
        <v/>
      </c>
      <c r="I25" s="43" t="str">
        <f t="shared" si="3"/>
        <v/>
      </c>
      <c r="J25" s="43" t="str">
        <f t="shared" si="4"/>
        <v/>
      </c>
      <c r="K25" s="43" t="str">
        <f t="shared" si="5"/>
        <v/>
      </c>
      <c r="L25" s="43" t="str">
        <f t="shared" si="6"/>
        <v>ไม่ผ่าน</v>
      </c>
    </row>
    <row r="26" spans="1:12" ht="20.25" x14ac:dyDescent="0.2">
      <c r="A26" s="44">
        <v>19</v>
      </c>
      <c r="B26" s="97" t="s">
        <v>512</v>
      </c>
      <c r="C26" s="98" t="s">
        <v>513</v>
      </c>
      <c r="D26" s="42"/>
      <c r="E26" s="18"/>
      <c r="F26" s="43">
        <f t="shared" si="0"/>
        <v>0</v>
      </c>
      <c r="G26" s="19" t="str">
        <f t="shared" si="1"/>
        <v>/</v>
      </c>
      <c r="H26" s="19" t="str">
        <f t="shared" si="2"/>
        <v/>
      </c>
      <c r="I26" s="43" t="str">
        <f t="shared" si="3"/>
        <v/>
      </c>
      <c r="J26" s="43" t="str">
        <f t="shared" si="4"/>
        <v/>
      </c>
      <c r="K26" s="43" t="str">
        <f t="shared" si="5"/>
        <v/>
      </c>
      <c r="L26" s="43" t="str">
        <f t="shared" si="6"/>
        <v>ไม่ผ่าน</v>
      </c>
    </row>
    <row r="27" spans="1:12" ht="20.25" x14ac:dyDescent="0.2">
      <c r="A27" s="44">
        <v>20</v>
      </c>
      <c r="B27" s="97" t="s">
        <v>514</v>
      </c>
      <c r="C27" s="98" t="s">
        <v>515</v>
      </c>
      <c r="D27" s="42"/>
      <c r="E27" s="18"/>
      <c r="F27" s="43">
        <f t="shared" si="0"/>
        <v>0</v>
      </c>
      <c r="G27" s="19" t="str">
        <f t="shared" si="1"/>
        <v>/</v>
      </c>
      <c r="H27" s="19" t="str">
        <f t="shared" si="2"/>
        <v/>
      </c>
      <c r="I27" s="43" t="str">
        <f t="shared" si="3"/>
        <v/>
      </c>
      <c r="J27" s="43" t="str">
        <f t="shared" si="4"/>
        <v/>
      </c>
      <c r="K27" s="43" t="str">
        <f t="shared" si="5"/>
        <v/>
      </c>
      <c r="L27" s="43" t="str">
        <f t="shared" si="6"/>
        <v>ไม่ผ่าน</v>
      </c>
    </row>
    <row r="28" spans="1:12" ht="20.25" x14ac:dyDescent="0.2">
      <c r="A28" s="44">
        <v>21</v>
      </c>
      <c r="B28" s="97" t="s">
        <v>516</v>
      </c>
      <c r="C28" s="98" t="s">
        <v>517</v>
      </c>
      <c r="D28" s="42"/>
      <c r="E28" s="18"/>
      <c r="F28" s="43">
        <f t="shared" si="0"/>
        <v>0</v>
      </c>
      <c r="G28" s="19" t="str">
        <f t="shared" si="1"/>
        <v>/</v>
      </c>
      <c r="H28" s="19" t="str">
        <f t="shared" si="2"/>
        <v/>
      </c>
      <c r="I28" s="43" t="str">
        <f t="shared" si="3"/>
        <v/>
      </c>
      <c r="J28" s="43" t="str">
        <f t="shared" si="4"/>
        <v/>
      </c>
      <c r="K28" s="43" t="str">
        <f t="shared" si="5"/>
        <v/>
      </c>
      <c r="L28" s="43" t="str">
        <f t="shared" si="6"/>
        <v>ไม่ผ่าน</v>
      </c>
    </row>
    <row r="29" spans="1:12" ht="20.25" x14ac:dyDescent="0.2">
      <c r="A29" s="44">
        <v>22</v>
      </c>
      <c r="B29" s="97" t="s">
        <v>127</v>
      </c>
      <c r="C29" s="98" t="s">
        <v>518</v>
      </c>
      <c r="D29" s="42"/>
      <c r="E29" s="18"/>
      <c r="F29" s="43">
        <f t="shared" si="0"/>
        <v>0</v>
      </c>
      <c r="G29" s="19" t="str">
        <f t="shared" si="1"/>
        <v>/</v>
      </c>
      <c r="H29" s="19" t="str">
        <f t="shared" si="2"/>
        <v/>
      </c>
      <c r="I29" s="43" t="str">
        <f t="shared" si="3"/>
        <v/>
      </c>
      <c r="J29" s="43" t="str">
        <f t="shared" si="4"/>
        <v/>
      </c>
      <c r="K29" s="43" t="str">
        <f t="shared" si="5"/>
        <v/>
      </c>
      <c r="L29" s="43" t="str">
        <f t="shared" si="6"/>
        <v>ไม่ผ่าน</v>
      </c>
    </row>
    <row r="30" spans="1:12" ht="20.25" x14ac:dyDescent="0.2">
      <c r="A30" s="44">
        <v>23</v>
      </c>
      <c r="B30" s="97" t="s">
        <v>519</v>
      </c>
      <c r="C30" s="98" t="s">
        <v>520</v>
      </c>
      <c r="D30" s="42"/>
      <c r="E30" s="18"/>
      <c r="F30" s="43">
        <f t="shared" si="0"/>
        <v>0</v>
      </c>
      <c r="G30" s="19" t="str">
        <f t="shared" si="1"/>
        <v>/</v>
      </c>
      <c r="H30" s="19" t="str">
        <f t="shared" si="2"/>
        <v/>
      </c>
      <c r="I30" s="43" t="str">
        <f t="shared" si="3"/>
        <v/>
      </c>
      <c r="J30" s="43" t="str">
        <f t="shared" si="4"/>
        <v/>
      </c>
      <c r="K30" s="43" t="str">
        <f t="shared" si="5"/>
        <v/>
      </c>
      <c r="L30" s="43" t="str">
        <f t="shared" si="6"/>
        <v>ไม่ผ่าน</v>
      </c>
    </row>
    <row r="31" spans="1:12" ht="20.25" x14ac:dyDescent="0.2">
      <c r="A31" s="44">
        <v>24</v>
      </c>
      <c r="B31" s="97" t="s">
        <v>521</v>
      </c>
      <c r="C31" s="98" t="s">
        <v>522</v>
      </c>
      <c r="D31" s="42"/>
      <c r="E31" s="18"/>
      <c r="F31" s="43">
        <f t="shared" si="0"/>
        <v>0</v>
      </c>
      <c r="G31" s="19" t="str">
        <f t="shared" si="1"/>
        <v>/</v>
      </c>
      <c r="H31" s="19" t="str">
        <f t="shared" si="2"/>
        <v/>
      </c>
      <c r="I31" s="43" t="str">
        <f t="shared" si="3"/>
        <v/>
      </c>
      <c r="J31" s="43" t="str">
        <f t="shared" si="4"/>
        <v/>
      </c>
      <c r="K31" s="43" t="str">
        <f t="shared" si="5"/>
        <v/>
      </c>
      <c r="L31" s="43" t="str">
        <f t="shared" si="6"/>
        <v>ไม่ผ่าน</v>
      </c>
    </row>
    <row r="32" spans="1:12" ht="20.25" x14ac:dyDescent="0.2">
      <c r="A32" s="44">
        <v>25</v>
      </c>
      <c r="B32" s="97" t="s">
        <v>523</v>
      </c>
      <c r="C32" s="98" t="s">
        <v>524</v>
      </c>
      <c r="D32" s="42"/>
      <c r="E32" s="18"/>
      <c r="F32" s="43">
        <f t="shared" si="0"/>
        <v>0</v>
      </c>
      <c r="G32" s="19" t="str">
        <f t="shared" si="1"/>
        <v>/</v>
      </c>
      <c r="H32" s="19" t="str">
        <f t="shared" si="2"/>
        <v/>
      </c>
      <c r="I32" s="43" t="str">
        <f t="shared" si="3"/>
        <v/>
      </c>
      <c r="J32" s="43" t="str">
        <f t="shared" si="4"/>
        <v/>
      </c>
      <c r="K32" s="43" t="str">
        <f t="shared" si="5"/>
        <v/>
      </c>
      <c r="L32" s="43" t="str">
        <f t="shared" si="6"/>
        <v>ไม่ผ่าน</v>
      </c>
    </row>
    <row r="33" spans="1:12" ht="20.25" x14ac:dyDescent="0.2">
      <c r="A33" s="44">
        <v>26</v>
      </c>
      <c r="B33" s="97" t="s">
        <v>342</v>
      </c>
      <c r="C33" s="98" t="s">
        <v>525</v>
      </c>
      <c r="D33" s="42"/>
      <c r="E33" s="18"/>
      <c r="F33" s="43">
        <f t="shared" si="0"/>
        <v>0</v>
      </c>
      <c r="G33" s="19" t="str">
        <f t="shared" si="1"/>
        <v>/</v>
      </c>
      <c r="H33" s="19" t="str">
        <f t="shared" si="2"/>
        <v/>
      </c>
      <c r="I33" s="43" t="str">
        <f t="shared" si="3"/>
        <v/>
      </c>
      <c r="J33" s="43" t="str">
        <f t="shared" si="4"/>
        <v/>
      </c>
      <c r="K33" s="43" t="str">
        <f t="shared" si="5"/>
        <v/>
      </c>
      <c r="L33" s="43" t="str">
        <f t="shared" si="6"/>
        <v>ไม่ผ่าน</v>
      </c>
    </row>
    <row r="34" spans="1:12" ht="20.25" x14ac:dyDescent="0.2">
      <c r="A34" s="44">
        <v>27</v>
      </c>
      <c r="B34" s="97" t="s">
        <v>526</v>
      </c>
      <c r="C34" s="98" t="s">
        <v>527</v>
      </c>
      <c r="D34" s="42"/>
      <c r="E34" s="18"/>
      <c r="F34" s="43">
        <f t="shared" si="0"/>
        <v>0</v>
      </c>
      <c r="G34" s="19" t="str">
        <f t="shared" si="1"/>
        <v>/</v>
      </c>
      <c r="H34" s="19" t="str">
        <f t="shared" si="2"/>
        <v/>
      </c>
      <c r="I34" s="43" t="str">
        <f t="shared" si="3"/>
        <v/>
      </c>
      <c r="J34" s="43" t="str">
        <f t="shared" si="4"/>
        <v/>
      </c>
      <c r="K34" s="43" t="str">
        <f t="shared" si="5"/>
        <v/>
      </c>
      <c r="L34" s="43" t="str">
        <f t="shared" si="6"/>
        <v>ไม่ผ่าน</v>
      </c>
    </row>
    <row r="35" spans="1:12" ht="20.25" x14ac:dyDescent="0.2">
      <c r="A35" s="44">
        <v>28</v>
      </c>
      <c r="B35" s="97" t="s">
        <v>528</v>
      </c>
      <c r="C35" s="98" t="s">
        <v>529</v>
      </c>
      <c r="D35" s="42"/>
      <c r="E35" s="18"/>
      <c r="F35" s="43">
        <f t="shared" si="0"/>
        <v>0</v>
      </c>
      <c r="G35" s="19" t="str">
        <f t="shared" si="1"/>
        <v>/</v>
      </c>
      <c r="H35" s="19" t="str">
        <f t="shared" si="2"/>
        <v/>
      </c>
      <c r="I35" s="43" t="str">
        <f t="shared" si="3"/>
        <v/>
      </c>
      <c r="J35" s="43" t="str">
        <f t="shared" si="4"/>
        <v/>
      </c>
      <c r="K35" s="43" t="str">
        <f t="shared" si="5"/>
        <v/>
      </c>
      <c r="L35" s="43" t="str">
        <f t="shared" si="6"/>
        <v>ไม่ผ่าน</v>
      </c>
    </row>
    <row r="36" spans="1:12" ht="20.25" x14ac:dyDescent="0.2">
      <c r="A36" s="44">
        <v>29</v>
      </c>
      <c r="B36" s="97" t="s">
        <v>530</v>
      </c>
      <c r="C36" s="98" t="s">
        <v>531</v>
      </c>
      <c r="D36" s="42"/>
      <c r="E36" s="18"/>
      <c r="F36" s="43">
        <f t="shared" si="0"/>
        <v>0</v>
      </c>
      <c r="G36" s="19" t="str">
        <f t="shared" si="1"/>
        <v>/</v>
      </c>
      <c r="H36" s="19" t="str">
        <f t="shared" si="2"/>
        <v/>
      </c>
      <c r="I36" s="43" t="str">
        <f t="shared" si="3"/>
        <v/>
      </c>
      <c r="J36" s="43" t="str">
        <f t="shared" si="4"/>
        <v/>
      </c>
      <c r="K36" s="43" t="str">
        <f t="shared" si="5"/>
        <v/>
      </c>
      <c r="L36" s="43" t="str">
        <f t="shared" si="6"/>
        <v>ไม่ผ่าน</v>
      </c>
    </row>
    <row r="37" spans="1:12" ht="20.25" x14ac:dyDescent="0.2">
      <c r="A37" s="44">
        <v>30</v>
      </c>
      <c r="B37" s="97" t="s">
        <v>532</v>
      </c>
      <c r="C37" s="98" t="s">
        <v>533</v>
      </c>
      <c r="D37" s="42"/>
      <c r="E37" s="18"/>
      <c r="F37" s="43">
        <f t="shared" si="0"/>
        <v>0</v>
      </c>
      <c r="G37" s="19" t="str">
        <f t="shared" si="1"/>
        <v>/</v>
      </c>
      <c r="H37" s="19" t="str">
        <f t="shared" si="2"/>
        <v/>
      </c>
      <c r="I37" s="43" t="str">
        <f t="shared" si="3"/>
        <v/>
      </c>
      <c r="J37" s="43" t="str">
        <f t="shared" si="4"/>
        <v/>
      </c>
      <c r="K37" s="43" t="str">
        <f t="shared" si="5"/>
        <v/>
      </c>
      <c r="L37" s="43" t="str">
        <f t="shared" si="6"/>
        <v>ไม่ผ่าน</v>
      </c>
    </row>
    <row r="38" spans="1:12" ht="20.25" x14ac:dyDescent="0.2">
      <c r="A38" s="44">
        <v>31</v>
      </c>
      <c r="B38" s="97" t="s">
        <v>534</v>
      </c>
      <c r="C38" s="98" t="s">
        <v>535</v>
      </c>
      <c r="D38" s="42"/>
      <c r="E38" s="18"/>
      <c r="F38" s="43">
        <f t="shared" si="0"/>
        <v>0</v>
      </c>
      <c r="G38" s="19" t="str">
        <f t="shared" si="1"/>
        <v>/</v>
      </c>
      <c r="H38" s="19" t="str">
        <f t="shared" si="2"/>
        <v/>
      </c>
      <c r="I38" s="43" t="str">
        <f t="shared" si="3"/>
        <v/>
      </c>
      <c r="J38" s="43" t="str">
        <f t="shared" si="4"/>
        <v/>
      </c>
      <c r="K38" s="43" t="str">
        <f t="shared" si="5"/>
        <v/>
      </c>
      <c r="L38" s="43" t="str">
        <f t="shared" si="6"/>
        <v>ไม่ผ่าน</v>
      </c>
    </row>
    <row r="39" spans="1:12" ht="20.25" x14ac:dyDescent="0.2">
      <c r="A39" s="44">
        <v>32</v>
      </c>
      <c r="B39" s="97" t="s">
        <v>536</v>
      </c>
      <c r="C39" s="98" t="s">
        <v>537</v>
      </c>
      <c r="D39" s="42"/>
      <c r="E39" s="18"/>
      <c r="F39" s="43">
        <f t="shared" si="0"/>
        <v>0</v>
      </c>
      <c r="G39" s="19" t="str">
        <f t="shared" si="1"/>
        <v>/</v>
      </c>
      <c r="H39" s="19" t="str">
        <f t="shared" si="2"/>
        <v/>
      </c>
      <c r="I39" s="43" t="str">
        <f t="shared" si="3"/>
        <v/>
      </c>
      <c r="J39" s="43" t="str">
        <f t="shared" si="4"/>
        <v/>
      </c>
      <c r="K39" s="43" t="str">
        <f t="shared" si="5"/>
        <v/>
      </c>
      <c r="L39" s="43" t="str">
        <f t="shared" si="6"/>
        <v>ไม่ผ่าน</v>
      </c>
    </row>
    <row r="40" spans="1:12" ht="20.25" x14ac:dyDescent="0.2">
      <c r="A40" s="44">
        <v>33</v>
      </c>
      <c r="B40" s="99" t="s">
        <v>342</v>
      </c>
      <c r="C40" s="100" t="s">
        <v>538</v>
      </c>
      <c r="D40" s="42"/>
      <c r="E40" s="18"/>
      <c r="F40" s="43">
        <f t="shared" si="0"/>
        <v>0</v>
      </c>
      <c r="G40" s="19" t="str">
        <f t="shared" si="1"/>
        <v>/</v>
      </c>
      <c r="H40" s="19" t="str">
        <f t="shared" si="2"/>
        <v/>
      </c>
      <c r="I40" s="43" t="str">
        <f t="shared" si="3"/>
        <v/>
      </c>
      <c r="J40" s="43" t="str">
        <f t="shared" si="4"/>
        <v/>
      </c>
      <c r="K40" s="43" t="str">
        <f t="shared" si="5"/>
        <v/>
      </c>
      <c r="L40" s="43" t="str">
        <f t="shared" si="6"/>
        <v>ไม่ผ่าน</v>
      </c>
    </row>
    <row r="41" spans="1:12" ht="20.25" x14ac:dyDescent="0.2">
      <c r="A41" s="44">
        <v>34</v>
      </c>
      <c r="B41" s="97" t="s">
        <v>539</v>
      </c>
      <c r="C41" s="98" t="s">
        <v>540</v>
      </c>
      <c r="D41" s="42"/>
      <c r="E41" s="18"/>
      <c r="F41" s="43">
        <f t="shared" si="0"/>
        <v>0</v>
      </c>
      <c r="G41" s="19" t="str">
        <f t="shared" si="1"/>
        <v>/</v>
      </c>
      <c r="H41" s="19" t="str">
        <f t="shared" si="2"/>
        <v/>
      </c>
      <c r="I41" s="43" t="str">
        <f t="shared" si="3"/>
        <v/>
      </c>
      <c r="J41" s="43" t="str">
        <f t="shared" si="4"/>
        <v/>
      </c>
      <c r="K41" s="43" t="str">
        <f t="shared" si="5"/>
        <v/>
      </c>
      <c r="L41" s="43" t="str">
        <f t="shared" si="6"/>
        <v>ไม่ผ่าน</v>
      </c>
    </row>
    <row r="42" spans="1:12" ht="20.25" x14ac:dyDescent="0.2">
      <c r="A42" s="44">
        <v>35</v>
      </c>
      <c r="B42" s="97" t="s">
        <v>541</v>
      </c>
      <c r="C42" s="98" t="s">
        <v>542</v>
      </c>
      <c r="D42" s="42"/>
      <c r="E42" s="18"/>
      <c r="F42" s="43">
        <f t="shared" si="0"/>
        <v>0</v>
      </c>
      <c r="G42" s="19" t="str">
        <f t="shared" si="1"/>
        <v>/</v>
      </c>
      <c r="H42" s="19" t="str">
        <f t="shared" si="2"/>
        <v/>
      </c>
      <c r="I42" s="43" t="str">
        <f t="shared" si="3"/>
        <v/>
      </c>
      <c r="J42" s="43" t="str">
        <f t="shared" si="4"/>
        <v/>
      </c>
      <c r="K42" s="43" t="str">
        <f t="shared" si="5"/>
        <v/>
      </c>
      <c r="L42" s="43" t="str">
        <f t="shared" si="6"/>
        <v>ไม่ผ่าน</v>
      </c>
    </row>
    <row r="43" spans="1:12" ht="20.25" x14ac:dyDescent="0.2">
      <c r="A43" s="44">
        <v>36</v>
      </c>
      <c r="B43" s="97" t="s">
        <v>543</v>
      </c>
      <c r="C43" s="98" t="s">
        <v>104</v>
      </c>
      <c r="D43" s="42"/>
      <c r="E43" s="18"/>
      <c r="F43" s="43">
        <f t="shared" si="0"/>
        <v>0</v>
      </c>
      <c r="G43" s="19" t="str">
        <f t="shared" si="1"/>
        <v>/</v>
      </c>
      <c r="H43" s="19" t="str">
        <f t="shared" si="2"/>
        <v/>
      </c>
      <c r="I43" s="43" t="str">
        <f t="shared" si="3"/>
        <v/>
      </c>
      <c r="J43" s="43" t="str">
        <f t="shared" si="4"/>
        <v/>
      </c>
      <c r="K43" s="43" t="str">
        <f t="shared" si="5"/>
        <v/>
      </c>
      <c r="L43" s="43" t="str">
        <f t="shared" si="6"/>
        <v>ไม่ผ่าน</v>
      </c>
    </row>
    <row r="44" spans="1:12" ht="20.25" x14ac:dyDescent="0.2">
      <c r="A44" s="44">
        <v>37</v>
      </c>
      <c r="B44" s="97" t="s">
        <v>544</v>
      </c>
      <c r="C44" s="98" t="s">
        <v>545</v>
      </c>
      <c r="D44" s="42"/>
      <c r="E44" s="18"/>
      <c r="F44" s="43">
        <f t="shared" si="0"/>
        <v>0</v>
      </c>
      <c r="G44" s="19" t="str">
        <f t="shared" si="1"/>
        <v>/</v>
      </c>
      <c r="H44" s="19" t="str">
        <f t="shared" si="2"/>
        <v/>
      </c>
      <c r="I44" s="43" t="str">
        <f t="shared" si="3"/>
        <v/>
      </c>
      <c r="J44" s="43" t="str">
        <f t="shared" si="4"/>
        <v/>
      </c>
      <c r="K44" s="43" t="str">
        <f t="shared" si="5"/>
        <v/>
      </c>
      <c r="L44" s="43" t="str">
        <f t="shared" si="6"/>
        <v>ไม่ผ่าน</v>
      </c>
    </row>
    <row r="45" spans="1:12" ht="20.25" x14ac:dyDescent="0.2">
      <c r="A45" s="44">
        <v>38</v>
      </c>
      <c r="B45" s="97" t="s">
        <v>240</v>
      </c>
      <c r="C45" s="98" t="s">
        <v>546</v>
      </c>
      <c r="D45" s="42"/>
      <c r="E45" s="18"/>
      <c r="F45" s="43">
        <f t="shared" si="0"/>
        <v>0</v>
      </c>
      <c r="G45" s="19" t="str">
        <f t="shared" si="1"/>
        <v>/</v>
      </c>
      <c r="H45" s="19" t="str">
        <f t="shared" si="2"/>
        <v/>
      </c>
      <c r="I45" s="43" t="str">
        <f t="shared" si="3"/>
        <v/>
      </c>
      <c r="J45" s="43" t="str">
        <f t="shared" si="4"/>
        <v/>
      </c>
      <c r="K45" s="43" t="str">
        <f t="shared" si="5"/>
        <v/>
      </c>
      <c r="L45" s="43" t="str">
        <f t="shared" si="6"/>
        <v>ไม่ผ่าน</v>
      </c>
    </row>
    <row r="46" spans="1:12" ht="20.25" x14ac:dyDescent="0.2">
      <c r="A46" s="44">
        <v>39</v>
      </c>
      <c r="B46" s="97" t="s">
        <v>547</v>
      </c>
      <c r="C46" s="98" t="s">
        <v>548</v>
      </c>
      <c r="D46" s="42"/>
      <c r="E46" s="18"/>
      <c r="F46" s="43">
        <f t="shared" si="0"/>
        <v>0</v>
      </c>
      <c r="G46" s="19" t="str">
        <f t="shared" si="1"/>
        <v>/</v>
      </c>
      <c r="H46" s="19" t="str">
        <f t="shared" si="2"/>
        <v/>
      </c>
      <c r="I46" s="43" t="str">
        <f t="shared" si="3"/>
        <v/>
      </c>
      <c r="J46" s="43" t="str">
        <f t="shared" si="4"/>
        <v/>
      </c>
      <c r="K46" s="43" t="str">
        <f t="shared" si="5"/>
        <v/>
      </c>
      <c r="L46" s="43" t="str">
        <f t="shared" si="6"/>
        <v>ไม่ผ่าน</v>
      </c>
    </row>
    <row r="47" spans="1:12" ht="20.25" x14ac:dyDescent="0.2">
      <c r="A47" s="44">
        <v>40</v>
      </c>
      <c r="B47" s="97" t="s">
        <v>549</v>
      </c>
      <c r="C47" s="98" t="s">
        <v>550</v>
      </c>
      <c r="D47" s="42"/>
      <c r="E47" s="18"/>
      <c r="F47" s="43">
        <f t="shared" si="0"/>
        <v>0</v>
      </c>
      <c r="G47" s="19" t="str">
        <f t="shared" si="1"/>
        <v>/</v>
      </c>
      <c r="H47" s="19" t="str">
        <f t="shared" si="2"/>
        <v/>
      </c>
      <c r="I47" s="43" t="str">
        <f t="shared" si="3"/>
        <v/>
      </c>
      <c r="J47" s="43" t="str">
        <f t="shared" si="4"/>
        <v/>
      </c>
      <c r="K47" s="43" t="str">
        <f t="shared" si="5"/>
        <v/>
      </c>
      <c r="L47" s="43" t="str">
        <f t="shared" si="6"/>
        <v>ไม่ผ่าน</v>
      </c>
    </row>
    <row r="48" spans="1:12" ht="20.25" x14ac:dyDescent="0.2">
      <c r="A48" s="44">
        <v>41</v>
      </c>
      <c r="B48" s="97" t="s">
        <v>551</v>
      </c>
      <c r="C48" s="98" t="s">
        <v>552</v>
      </c>
      <c r="D48" s="42"/>
      <c r="E48" s="18"/>
      <c r="F48" s="43">
        <f t="shared" si="0"/>
        <v>0</v>
      </c>
      <c r="G48" s="19" t="str">
        <f t="shared" si="1"/>
        <v>/</v>
      </c>
      <c r="H48" s="19" t="str">
        <f t="shared" si="2"/>
        <v/>
      </c>
      <c r="I48" s="43" t="str">
        <f t="shared" si="3"/>
        <v/>
      </c>
      <c r="J48" s="43" t="str">
        <f t="shared" si="4"/>
        <v/>
      </c>
      <c r="K48" s="43" t="str">
        <f t="shared" si="5"/>
        <v/>
      </c>
      <c r="L48" s="43" t="str">
        <f t="shared" si="6"/>
        <v>ไม่ผ่าน</v>
      </c>
    </row>
    <row r="49" spans="1:12" ht="20.25" x14ac:dyDescent="0.2">
      <c r="A49" s="44">
        <v>42</v>
      </c>
      <c r="B49" s="97" t="s">
        <v>553</v>
      </c>
      <c r="C49" s="98" t="s">
        <v>554</v>
      </c>
      <c r="D49" s="42"/>
      <c r="E49" s="18"/>
      <c r="F49" s="43">
        <f t="shared" si="0"/>
        <v>0</v>
      </c>
      <c r="G49" s="19" t="str">
        <f t="shared" si="1"/>
        <v>/</v>
      </c>
      <c r="H49" s="19" t="str">
        <f t="shared" si="2"/>
        <v/>
      </c>
      <c r="I49" s="43" t="str">
        <f t="shared" si="3"/>
        <v/>
      </c>
      <c r="J49" s="43" t="str">
        <f t="shared" si="4"/>
        <v/>
      </c>
      <c r="K49" s="43" t="str">
        <f t="shared" si="5"/>
        <v/>
      </c>
      <c r="L49" s="43" t="str">
        <f t="shared" si="6"/>
        <v>ไม่ผ่าน</v>
      </c>
    </row>
    <row r="50" spans="1:12" ht="20.25" x14ac:dyDescent="0.2">
      <c r="A50" s="44">
        <v>43</v>
      </c>
      <c r="B50" s="97" t="s">
        <v>555</v>
      </c>
      <c r="C50" s="98" t="s">
        <v>556</v>
      </c>
      <c r="D50" s="42"/>
      <c r="E50" s="18"/>
      <c r="F50" s="43">
        <f t="shared" si="0"/>
        <v>0</v>
      </c>
      <c r="G50" s="19" t="str">
        <f t="shared" si="1"/>
        <v>/</v>
      </c>
      <c r="H50" s="19" t="str">
        <f t="shared" si="2"/>
        <v/>
      </c>
      <c r="I50" s="43" t="str">
        <f t="shared" si="3"/>
        <v/>
      </c>
      <c r="J50" s="43" t="str">
        <f t="shared" si="4"/>
        <v/>
      </c>
      <c r="K50" s="43" t="str">
        <f t="shared" si="5"/>
        <v/>
      </c>
      <c r="L50" s="43" t="str">
        <f t="shared" si="6"/>
        <v>ไม่ผ่าน</v>
      </c>
    </row>
    <row r="51" spans="1:12" ht="20.25" x14ac:dyDescent="0.2">
      <c r="A51" s="44">
        <v>44</v>
      </c>
      <c r="B51" s="97" t="s">
        <v>557</v>
      </c>
      <c r="C51" s="98" t="s">
        <v>558</v>
      </c>
      <c r="D51" s="42"/>
      <c r="E51" s="18"/>
      <c r="F51" s="43">
        <f t="shared" si="0"/>
        <v>0</v>
      </c>
      <c r="G51" s="19" t="str">
        <f t="shared" si="1"/>
        <v>/</v>
      </c>
      <c r="H51" s="19" t="str">
        <f t="shared" si="2"/>
        <v/>
      </c>
      <c r="I51" s="43" t="str">
        <f t="shared" si="3"/>
        <v/>
      </c>
      <c r="J51" s="43" t="str">
        <f t="shared" si="4"/>
        <v/>
      </c>
      <c r="K51" s="43" t="str">
        <f t="shared" si="5"/>
        <v/>
      </c>
      <c r="L51" s="43" t="str">
        <f t="shared" si="6"/>
        <v>ไม่ผ่าน</v>
      </c>
    </row>
    <row r="52" spans="1:12" ht="20.25" x14ac:dyDescent="0.2">
      <c r="A52" s="69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21" t="s">
        <v>64</v>
      </c>
      <c r="H56" s="21"/>
      <c r="I56" s="21"/>
      <c r="J56" s="21"/>
      <c r="K56" s="21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54</v>
      </c>
      <c r="H57" s="13"/>
      <c r="I57" s="13"/>
      <c r="J57" s="13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7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38" workbookViewId="0">
      <selection activeCell="B8" sqref="B8:C51"/>
    </sheetView>
  </sheetViews>
  <sheetFormatPr defaultRowHeight="12.75" x14ac:dyDescent="0.2"/>
  <cols>
    <col min="1" max="1" width="6.42578125" customWidth="1"/>
    <col min="2" max="2" width="15.7109375" customWidth="1"/>
    <col min="3" max="3" width="13.855468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01" t="s">
        <v>559</v>
      </c>
      <c r="C8" s="102" t="s">
        <v>560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01" t="s">
        <v>561</v>
      </c>
      <c r="C9" s="102" t="s">
        <v>562</v>
      </c>
      <c r="D9" s="42"/>
      <c r="E9" s="18"/>
      <c r="F9" s="32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17" t="str">
        <f t="shared" ref="I9:I51" si="3">IF(AND(F9&gt;14,F9&lt;=17),"/","")</f>
        <v/>
      </c>
      <c r="J9" s="17" t="str">
        <f t="shared" ref="J9:J51" si="4">IF(AND(F9&gt;17,F9&lt;=19),"/","")</f>
        <v/>
      </c>
      <c r="K9" s="17" t="str">
        <f t="shared" ref="K9:K51" si="5">IF(AND(F9&gt;19,F9&lt;=25),"/","")</f>
        <v/>
      </c>
      <c r="L9" s="17" t="str">
        <f t="shared" ref="L9:L51" si="6">IF(F9&gt;=15,"ผ่าน","ไม่ผ่าน")</f>
        <v>ไม่ผ่าน</v>
      </c>
    </row>
    <row r="10" spans="1:12" ht="20.25" x14ac:dyDescent="0.2">
      <c r="A10" s="33">
        <v>3</v>
      </c>
      <c r="B10" s="101" t="s">
        <v>115</v>
      </c>
      <c r="C10" s="102" t="s">
        <v>563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01" t="s">
        <v>564</v>
      </c>
      <c r="C11" s="102" t="s">
        <v>565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01" t="s">
        <v>566</v>
      </c>
      <c r="C12" s="102" t="s">
        <v>567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01" t="s">
        <v>568</v>
      </c>
      <c r="C13" s="102" t="s">
        <v>569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01" t="s">
        <v>570</v>
      </c>
      <c r="C14" s="102" t="s">
        <v>571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01" t="s">
        <v>572</v>
      </c>
      <c r="C15" s="102" t="s">
        <v>573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01" t="s">
        <v>574</v>
      </c>
      <c r="C16" s="102" t="s">
        <v>575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03" t="s">
        <v>576</v>
      </c>
      <c r="C17" s="104" t="s">
        <v>577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01" t="s">
        <v>98</v>
      </c>
      <c r="C18" s="102" t="s">
        <v>578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101" t="s">
        <v>579</v>
      </c>
      <c r="C19" s="102" t="s">
        <v>580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101" t="s">
        <v>581</v>
      </c>
      <c r="C20" s="102" t="s">
        <v>102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101" t="s">
        <v>582</v>
      </c>
      <c r="C21" s="102" t="s">
        <v>522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101" t="s">
        <v>84</v>
      </c>
      <c r="C22" s="102" t="s">
        <v>583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101" t="s">
        <v>584</v>
      </c>
      <c r="C23" s="102" t="s">
        <v>585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101" t="s">
        <v>45</v>
      </c>
      <c r="C24" s="102" t="s">
        <v>586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101" t="s">
        <v>189</v>
      </c>
      <c r="C25" s="102" t="s">
        <v>587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101" t="s">
        <v>588</v>
      </c>
      <c r="C26" s="102" t="s">
        <v>589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101" t="s">
        <v>590</v>
      </c>
      <c r="C27" s="102" t="s">
        <v>51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101" t="s">
        <v>591</v>
      </c>
      <c r="C28" s="102" t="s">
        <v>592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101" t="s">
        <v>25</v>
      </c>
      <c r="C29" s="102" t="s">
        <v>593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101" t="s">
        <v>594</v>
      </c>
      <c r="C30" s="102" t="s">
        <v>595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101" t="s">
        <v>596</v>
      </c>
      <c r="C31" s="102" t="s">
        <v>597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101" t="s">
        <v>22</v>
      </c>
      <c r="C32" s="102" t="s">
        <v>598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101" t="s">
        <v>74</v>
      </c>
      <c r="C33" s="102" t="s">
        <v>599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101" t="s">
        <v>600</v>
      </c>
      <c r="C34" s="102" t="s">
        <v>601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101" t="s">
        <v>602</v>
      </c>
      <c r="C35" s="102" t="s">
        <v>603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101" t="s">
        <v>604</v>
      </c>
      <c r="C36" s="102" t="s">
        <v>605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101" t="s">
        <v>606</v>
      </c>
      <c r="C37" s="102" t="s">
        <v>607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101" t="s">
        <v>69</v>
      </c>
      <c r="C38" s="102" t="s">
        <v>608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44">
        <v>32</v>
      </c>
      <c r="B39" s="101" t="s">
        <v>382</v>
      </c>
      <c r="C39" s="102" t="s">
        <v>609</v>
      </c>
      <c r="D39" s="42"/>
      <c r="E39" s="18"/>
      <c r="F39" s="43">
        <f t="shared" ref="F39:F51" si="7">E39+D39</f>
        <v>0</v>
      </c>
      <c r="G39" s="19" t="str">
        <f t="shared" ref="G39:G51" si="8">IF(F39&lt;13,"/","")</f>
        <v>/</v>
      </c>
      <c r="H39" s="19" t="str">
        <f t="shared" ref="H39:H51" si="9">IF(AND(F39&gt;=13,F39&lt;=14),"/","")</f>
        <v/>
      </c>
      <c r="I39" s="43" t="str">
        <f t="shared" ref="I39:I51" si="10">IF(AND(F39&gt;14,F39&lt;=17),"/","")</f>
        <v/>
      </c>
      <c r="J39" s="43" t="str">
        <f t="shared" ref="J39:J51" si="11">IF(AND(F39&gt;17,F39&lt;=19),"/","")</f>
        <v/>
      </c>
      <c r="K39" s="43" t="str">
        <f t="shared" ref="K39:K51" si="12">IF(AND(F39&gt;19,F39&lt;=25),"/","")</f>
        <v/>
      </c>
      <c r="L39" s="43" t="str">
        <f t="shared" ref="L39:L51" si="13">IF(F39&gt;=15,"ผ่าน","ไม่ผ่าน")</f>
        <v>ไม่ผ่าน</v>
      </c>
    </row>
    <row r="40" spans="1:12" ht="20.25" x14ac:dyDescent="0.2">
      <c r="A40" s="44">
        <v>33</v>
      </c>
      <c r="B40" s="101" t="s">
        <v>610</v>
      </c>
      <c r="C40" s="102" t="s">
        <v>611</v>
      </c>
      <c r="D40" s="42"/>
      <c r="E40" s="18"/>
      <c r="F40" s="43">
        <f t="shared" si="7"/>
        <v>0</v>
      </c>
      <c r="G40" s="19" t="str">
        <f t="shared" si="8"/>
        <v>/</v>
      </c>
      <c r="H40" s="19" t="str">
        <f t="shared" si="9"/>
        <v/>
      </c>
      <c r="I40" s="43" t="str">
        <f t="shared" si="10"/>
        <v/>
      </c>
      <c r="J40" s="43" t="str">
        <f t="shared" si="11"/>
        <v/>
      </c>
      <c r="K40" s="43" t="str">
        <f t="shared" si="12"/>
        <v/>
      </c>
      <c r="L40" s="43" t="str">
        <f t="shared" si="13"/>
        <v>ไม่ผ่าน</v>
      </c>
    </row>
    <row r="41" spans="1:12" ht="20.25" x14ac:dyDescent="0.2">
      <c r="A41" s="44">
        <v>34</v>
      </c>
      <c r="B41" s="101" t="s">
        <v>612</v>
      </c>
      <c r="C41" s="102" t="s">
        <v>613</v>
      </c>
      <c r="D41" s="42"/>
      <c r="E41" s="18"/>
      <c r="F41" s="43">
        <f t="shared" si="7"/>
        <v>0</v>
      </c>
      <c r="G41" s="19" t="str">
        <f t="shared" si="8"/>
        <v>/</v>
      </c>
      <c r="H41" s="19" t="str">
        <f t="shared" si="9"/>
        <v/>
      </c>
      <c r="I41" s="43" t="str">
        <f t="shared" si="10"/>
        <v/>
      </c>
      <c r="J41" s="43" t="str">
        <f t="shared" si="11"/>
        <v/>
      </c>
      <c r="K41" s="43" t="str">
        <f t="shared" si="12"/>
        <v/>
      </c>
      <c r="L41" s="43" t="str">
        <f t="shared" si="13"/>
        <v>ไม่ผ่าน</v>
      </c>
    </row>
    <row r="42" spans="1:12" ht="20.25" x14ac:dyDescent="0.2">
      <c r="A42" s="44">
        <v>35</v>
      </c>
      <c r="B42" s="101" t="s">
        <v>614</v>
      </c>
      <c r="C42" s="102" t="s">
        <v>615</v>
      </c>
      <c r="D42" s="42"/>
      <c r="E42" s="18"/>
      <c r="F42" s="43">
        <f t="shared" si="7"/>
        <v>0</v>
      </c>
      <c r="G42" s="19" t="str">
        <f t="shared" si="8"/>
        <v>/</v>
      </c>
      <c r="H42" s="19" t="str">
        <f t="shared" si="9"/>
        <v/>
      </c>
      <c r="I42" s="43" t="str">
        <f t="shared" si="10"/>
        <v/>
      </c>
      <c r="J42" s="43" t="str">
        <f t="shared" si="11"/>
        <v/>
      </c>
      <c r="K42" s="43" t="str">
        <f t="shared" si="12"/>
        <v/>
      </c>
      <c r="L42" s="43" t="str">
        <f t="shared" si="13"/>
        <v>ไม่ผ่าน</v>
      </c>
    </row>
    <row r="43" spans="1:12" ht="20.25" x14ac:dyDescent="0.2">
      <c r="A43" s="44">
        <v>36</v>
      </c>
      <c r="B43" s="101" t="s">
        <v>616</v>
      </c>
      <c r="C43" s="102" t="s">
        <v>617</v>
      </c>
      <c r="D43" s="42"/>
      <c r="E43" s="18"/>
      <c r="F43" s="43">
        <f t="shared" si="7"/>
        <v>0</v>
      </c>
      <c r="G43" s="19" t="str">
        <f t="shared" si="8"/>
        <v>/</v>
      </c>
      <c r="H43" s="19" t="str">
        <f t="shared" si="9"/>
        <v/>
      </c>
      <c r="I43" s="43" t="str">
        <f t="shared" si="10"/>
        <v/>
      </c>
      <c r="J43" s="43" t="str">
        <f t="shared" si="11"/>
        <v/>
      </c>
      <c r="K43" s="43" t="str">
        <f t="shared" si="12"/>
        <v/>
      </c>
      <c r="L43" s="43" t="str">
        <f t="shared" si="13"/>
        <v>ไม่ผ่าน</v>
      </c>
    </row>
    <row r="44" spans="1:12" ht="20.25" x14ac:dyDescent="0.2">
      <c r="A44" s="44">
        <v>37</v>
      </c>
      <c r="B44" s="101" t="s">
        <v>618</v>
      </c>
      <c r="C44" s="102" t="s">
        <v>619</v>
      </c>
      <c r="D44" s="42"/>
      <c r="E44" s="18"/>
      <c r="F44" s="43">
        <f t="shared" si="7"/>
        <v>0</v>
      </c>
      <c r="G44" s="19" t="str">
        <f t="shared" si="8"/>
        <v>/</v>
      </c>
      <c r="H44" s="19" t="str">
        <f t="shared" si="9"/>
        <v/>
      </c>
      <c r="I44" s="43" t="str">
        <f t="shared" si="10"/>
        <v/>
      </c>
      <c r="J44" s="43" t="str">
        <f t="shared" si="11"/>
        <v/>
      </c>
      <c r="K44" s="43" t="str">
        <f t="shared" si="12"/>
        <v/>
      </c>
      <c r="L44" s="43" t="str">
        <f t="shared" si="13"/>
        <v>ไม่ผ่าน</v>
      </c>
    </row>
    <row r="45" spans="1:12" ht="20.25" x14ac:dyDescent="0.2">
      <c r="A45" s="44">
        <v>38</v>
      </c>
      <c r="B45" s="101" t="s">
        <v>103</v>
      </c>
      <c r="C45" s="102" t="s">
        <v>620</v>
      </c>
      <c r="D45" s="42"/>
      <c r="E45" s="18"/>
      <c r="F45" s="43">
        <f t="shared" si="7"/>
        <v>0</v>
      </c>
      <c r="G45" s="19" t="str">
        <f t="shared" si="8"/>
        <v>/</v>
      </c>
      <c r="H45" s="19" t="str">
        <f t="shared" si="9"/>
        <v/>
      </c>
      <c r="I45" s="43" t="str">
        <f t="shared" si="10"/>
        <v/>
      </c>
      <c r="J45" s="43" t="str">
        <f t="shared" si="11"/>
        <v/>
      </c>
      <c r="K45" s="43" t="str">
        <f t="shared" si="12"/>
        <v/>
      </c>
      <c r="L45" s="43" t="str">
        <f t="shared" si="13"/>
        <v>ไม่ผ่าน</v>
      </c>
    </row>
    <row r="46" spans="1:12" ht="20.25" x14ac:dyDescent="0.2">
      <c r="A46" s="44">
        <v>39</v>
      </c>
      <c r="B46" s="101" t="s">
        <v>621</v>
      </c>
      <c r="C46" s="102" t="s">
        <v>622</v>
      </c>
      <c r="D46" s="42"/>
      <c r="E46" s="18"/>
      <c r="F46" s="43">
        <f t="shared" si="7"/>
        <v>0</v>
      </c>
      <c r="G46" s="19" t="str">
        <f t="shared" si="8"/>
        <v>/</v>
      </c>
      <c r="H46" s="19" t="str">
        <f t="shared" si="9"/>
        <v/>
      </c>
      <c r="I46" s="43" t="str">
        <f t="shared" si="10"/>
        <v/>
      </c>
      <c r="J46" s="43" t="str">
        <f t="shared" si="11"/>
        <v/>
      </c>
      <c r="K46" s="43" t="str">
        <f t="shared" si="12"/>
        <v/>
      </c>
      <c r="L46" s="43" t="str">
        <f t="shared" si="13"/>
        <v>ไม่ผ่าน</v>
      </c>
    </row>
    <row r="47" spans="1:12" ht="20.25" x14ac:dyDescent="0.2">
      <c r="A47" s="44">
        <v>40</v>
      </c>
      <c r="B47" s="101" t="s">
        <v>623</v>
      </c>
      <c r="C47" s="102" t="s">
        <v>624</v>
      </c>
      <c r="D47" s="42"/>
      <c r="E47" s="18"/>
      <c r="F47" s="43">
        <f t="shared" si="7"/>
        <v>0</v>
      </c>
      <c r="G47" s="19" t="str">
        <f t="shared" si="8"/>
        <v>/</v>
      </c>
      <c r="H47" s="19" t="str">
        <f t="shared" si="9"/>
        <v/>
      </c>
      <c r="I47" s="43" t="str">
        <f t="shared" si="10"/>
        <v/>
      </c>
      <c r="J47" s="43" t="str">
        <f t="shared" si="11"/>
        <v/>
      </c>
      <c r="K47" s="43" t="str">
        <f t="shared" si="12"/>
        <v/>
      </c>
      <c r="L47" s="43" t="str">
        <f t="shared" si="13"/>
        <v>ไม่ผ่าน</v>
      </c>
    </row>
    <row r="48" spans="1:12" ht="20.25" x14ac:dyDescent="0.2">
      <c r="A48" s="44">
        <v>41</v>
      </c>
      <c r="B48" s="101" t="s">
        <v>625</v>
      </c>
      <c r="C48" s="102" t="s">
        <v>626</v>
      </c>
      <c r="D48" s="42"/>
      <c r="E48" s="18"/>
      <c r="F48" s="43">
        <f t="shared" si="7"/>
        <v>0</v>
      </c>
      <c r="G48" s="19" t="str">
        <f t="shared" si="8"/>
        <v>/</v>
      </c>
      <c r="H48" s="19" t="str">
        <f t="shared" si="9"/>
        <v/>
      </c>
      <c r="I48" s="43" t="str">
        <f t="shared" si="10"/>
        <v/>
      </c>
      <c r="J48" s="43" t="str">
        <f t="shared" si="11"/>
        <v/>
      </c>
      <c r="K48" s="43" t="str">
        <f t="shared" si="12"/>
        <v/>
      </c>
      <c r="L48" s="43" t="str">
        <f t="shared" si="13"/>
        <v>ไม่ผ่าน</v>
      </c>
    </row>
    <row r="49" spans="1:12" ht="20.25" x14ac:dyDescent="0.2">
      <c r="A49" s="44">
        <v>42</v>
      </c>
      <c r="B49" s="101" t="s">
        <v>627</v>
      </c>
      <c r="C49" s="102" t="s">
        <v>628</v>
      </c>
      <c r="D49" s="42"/>
      <c r="E49" s="18"/>
      <c r="F49" s="43">
        <f t="shared" si="7"/>
        <v>0</v>
      </c>
      <c r="G49" s="19" t="str">
        <f t="shared" si="8"/>
        <v>/</v>
      </c>
      <c r="H49" s="19" t="str">
        <f t="shared" si="9"/>
        <v/>
      </c>
      <c r="I49" s="43" t="str">
        <f t="shared" si="10"/>
        <v/>
      </c>
      <c r="J49" s="43" t="str">
        <f t="shared" si="11"/>
        <v/>
      </c>
      <c r="K49" s="43" t="str">
        <f t="shared" si="12"/>
        <v/>
      </c>
      <c r="L49" s="43" t="str">
        <f t="shared" si="13"/>
        <v>ไม่ผ่าน</v>
      </c>
    </row>
    <row r="50" spans="1:12" ht="20.25" x14ac:dyDescent="0.2">
      <c r="A50" s="44">
        <v>43</v>
      </c>
      <c r="B50" s="101" t="s">
        <v>629</v>
      </c>
      <c r="C50" s="102" t="s">
        <v>630</v>
      </c>
      <c r="D50" s="42"/>
      <c r="E50" s="18"/>
      <c r="F50" s="43">
        <f t="shared" si="7"/>
        <v>0</v>
      </c>
      <c r="G50" s="19" t="str">
        <f t="shared" si="8"/>
        <v>/</v>
      </c>
      <c r="H50" s="19" t="str">
        <f t="shared" si="9"/>
        <v/>
      </c>
      <c r="I50" s="43" t="str">
        <f t="shared" si="10"/>
        <v/>
      </c>
      <c r="J50" s="43" t="str">
        <f t="shared" si="11"/>
        <v/>
      </c>
      <c r="K50" s="43" t="str">
        <f t="shared" si="12"/>
        <v/>
      </c>
      <c r="L50" s="43" t="str">
        <f t="shared" si="13"/>
        <v>ไม่ผ่าน</v>
      </c>
    </row>
    <row r="51" spans="1:12" ht="20.25" x14ac:dyDescent="0.2">
      <c r="A51" s="44">
        <v>44</v>
      </c>
      <c r="B51" s="101" t="s">
        <v>631</v>
      </c>
      <c r="C51" s="102" t="s">
        <v>632</v>
      </c>
      <c r="D51" s="42"/>
      <c r="E51" s="18"/>
      <c r="F51" s="43">
        <f t="shared" si="7"/>
        <v>0</v>
      </c>
      <c r="G51" s="19" t="str">
        <f t="shared" si="8"/>
        <v>/</v>
      </c>
      <c r="H51" s="19" t="str">
        <f t="shared" si="9"/>
        <v/>
      </c>
      <c r="I51" s="43" t="str">
        <f t="shared" si="10"/>
        <v/>
      </c>
      <c r="J51" s="43" t="str">
        <f t="shared" si="11"/>
        <v/>
      </c>
      <c r="K51" s="43" t="str">
        <f t="shared" si="12"/>
        <v/>
      </c>
      <c r="L51" s="43" t="str">
        <f t="shared" si="13"/>
        <v>ไม่ผ่าน</v>
      </c>
    </row>
    <row r="52" spans="1:12" ht="20.25" x14ac:dyDescent="0.2">
      <c r="A52" s="69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21" t="s">
        <v>64</v>
      </c>
      <c r="H56" s="21"/>
      <c r="I56" s="21"/>
      <c r="J56" s="21"/>
      <c r="K56" s="21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54</v>
      </c>
      <c r="H57" s="13"/>
      <c r="I57" s="13"/>
      <c r="J57" s="13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7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2" workbookViewId="0">
      <selection activeCell="B8" sqref="B8"/>
    </sheetView>
  </sheetViews>
  <sheetFormatPr defaultRowHeight="12.75" x14ac:dyDescent="0.2"/>
  <cols>
    <col min="1" max="1" width="7" customWidth="1"/>
    <col min="2" max="2" width="15.85546875" customWidth="1"/>
    <col min="3" max="3" width="13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05" t="s">
        <v>633</v>
      </c>
      <c r="C8" s="106" t="s">
        <v>325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44">
        <v>2</v>
      </c>
      <c r="B9" s="105" t="s">
        <v>634</v>
      </c>
      <c r="C9" s="106" t="s">
        <v>635</v>
      </c>
      <c r="D9" s="42"/>
      <c r="E9" s="18"/>
      <c r="F9" s="43">
        <f t="shared" ref="F9:F25" si="0">E9+D9</f>
        <v>0</v>
      </c>
      <c r="G9" s="19" t="str">
        <f t="shared" ref="G9:G51" si="1">IF(F9&lt;13,"/","")</f>
        <v>/</v>
      </c>
      <c r="H9" s="19" t="str">
        <f t="shared" ref="H9:H25" si="2">IF(AND(F9&gt;=13,F9&lt;=14),"/","")</f>
        <v/>
      </c>
      <c r="I9" s="43" t="str">
        <f t="shared" ref="I9:I25" si="3">IF(AND(F9&gt;14,F9&lt;=17),"/","")</f>
        <v/>
      </c>
      <c r="J9" s="43" t="str">
        <f t="shared" ref="J9:J25" si="4">IF(AND(F9&gt;17,F9&lt;=19),"/","")</f>
        <v/>
      </c>
      <c r="K9" s="43" t="str">
        <f t="shared" ref="K9:K25" si="5">IF(AND(F9&gt;19,F9&lt;=25),"/","")</f>
        <v/>
      </c>
      <c r="L9" s="43" t="str">
        <f t="shared" ref="L9:L25" si="6">IF(F9&gt;=15,"ผ่าน","ไม่ผ่าน")</f>
        <v>ไม่ผ่าน</v>
      </c>
    </row>
    <row r="10" spans="1:12" ht="20.25" x14ac:dyDescent="0.2">
      <c r="A10" s="44">
        <v>3</v>
      </c>
      <c r="B10" s="105" t="s">
        <v>636</v>
      </c>
      <c r="C10" s="106" t="s">
        <v>637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105" t="s">
        <v>291</v>
      </c>
      <c r="C11" s="106" t="s">
        <v>638</v>
      </c>
      <c r="D11" s="42"/>
      <c r="E11" s="18"/>
      <c r="F11" s="43">
        <f t="shared" si="0"/>
        <v>0</v>
      </c>
      <c r="G11" s="19" t="str">
        <f t="shared" si="1"/>
        <v>/</v>
      </c>
      <c r="H11" s="19" t="str">
        <f t="shared" si="2"/>
        <v/>
      </c>
      <c r="I11" s="43" t="str">
        <f t="shared" si="3"/>
        <v/>
      </c>
      <c r="J11" s="43" t="str">
        <f t="shared" si="4"/>
        <v/>
      </c>
      <c r="K11" s="43" t="str">
        <f t="shared" si="5"/>
        <v/>
      </c>
      <c r="L11" s="43" t="str">
        <f t="shared" si="6"/>
        <v>ไม่ผ่าน</v>
      </c>
    </row>
    <row r="12" spans="1:12" ht="20.25" x14ac:dyDescent="0.2">
      <c r="A12" s="44">
        <v>5</v>
      </c>
      <c r="B12" s="105" t="s">
        <v>639</v>
      </c>
      <c r="C12" s="106" t="s">
        <v>640</v>
      </c>
      <c r="D12" s="42"/>
      <c r="E12" s="18"/>
      <c r="F12" s="43">
        <f t="shared" si="0"/>
        <v>0</v>
      </c>
      <c r="G12" s="19" t="str">
        <f t="shared" si="1"/>
        <v>/</v>
      </c>
      <c r="H12" s="19" t="str">
        <f t="shared" si="2"/>
        <v/>
      </c>
      <c r="I12" s="43" t="str">
        <f t="shared" si="3"/>
        <v/>
      </c>
      <c r="J12" s="43" t="str">
        <f t="shared" si="4"/>
        <v/>
      </c>
      <c r="K12" s="43" t="str">
        <f t="shared" si="5"/>
        <v/>
      </c>
      <c r="L12" s="43" t="str">
        <f t="shared" si="6"/>
        <v>ไม่ผ่าน</v>
      </c>
    </row>
    <row r="13" spans="1:12" ht="20.25" x14ac:dyDescent="0.2">
      <c r="A13" s="44">
        <v>6</v>
      </c>
      <c r="B13" s="105" t="s">
        <v>641</v>
      </c>
      <c r="C13" s="106" t="s">
        <v>21</v>
      </c>
      <c r="D13" s="42"/>
      <c r="E13" s="18"/>
      <c r="F13" s="43">
        <f t="shared" si="0"/>
        <v>0</v>
      </c>
      <c r="G13" s="19" t="str">
        <f t="shared" si="1"/>
        <v>/</v>
      </c>
      <c r="H13" s="19" t="str">
        <f t="shared" si="2"/>
        <v/>
      </c>
      <c r="I13" s="43" t="str">
        <f t="shared" si="3"/>
        <v/>
      </c>
      <c r="J13" s="43" t="str">
        <f t="shared" si="4"/>
        <v/>
      </c>
      <c r="K13" s="43" t="str">
        <f t="shared" si="5"/>
        <v/>
      </c>
      <c r="L13" s="43" t="str">
        <f t="shared" si="6"/>
        <v>ไม่ผ่าน</v>
      </c>
    </row>
    <row r="14" spans="1:12" ht="20.25" x14ac:dyDescent="0.2">
      <c r="A14" s="44">
        <v>7</v>
      </c>
      <c r="B14" s="105" t="s">
        <v>642</v>
      </c>
      <c r="C14" s="106" t="s">
        <v>643</v>
      </c>
      <c r="D14" s="42"/>
      <c r="E14" s="18"/>
      <c r="F14" s="43">
        <f t="shared" si="0"/>
        <v>0</v>
      </c>
      <c r="G14" s="19" t="str">
        <f t="shared" si="1"/>
        <v>/</v>
      </c>
      <c r="H14" s="19" t="str">
        <f t="shared" si="2"/>
        <v/>
      </c>
      <c r="I14" s="43" t="str">
        <f t="shared" si="3"/>
        <v/>
      </c>
      <c r="J14" s="43" t="str">
        <f t="shared" si="4"/>
        <v/>
      </c>
      <c r="K14" s="43" t="str">
        <f t="shared" si="5"/>
        <v/>
      </c>
      <c r="L14" s="43" t="str">
        <f t="shared" si="6"/>
        <v>ไม่ผ่าน</v>
      </c>
    </row>
    <row r="15" spans="1:12" ht="20.25" x14ac:dyDescent="0.2">
      <c r="A15" s="44">
        <v>8</v>
      </c>
      <c r="B15" s="105" t="s">
        <v>644</v>
      </c>
      <c r="C15" s="106" t="s">
        <v>645</v>
      </c>
      <c r="D15" s="42"/>
      <c r="E15" s="18"/>
      <c r="F15" s="43">
        <f t="shared" si="0"/>
        <v>0</v>
      </c>
      <c r="G15" s="19" t="str">
        <f t="shared" si="1"/>
        <v>/</v>
      </c>
      <c r="H15" s="19" t="str">
        <f t="shared" si="2"/>
        <v/>
      </c>
      <c r="I15" s="43" t="str">
        <f t="shared" si="3"/>
        <v/>
      </c>
      <c r="J15" s="43" t="str">
        <f t="shared" si="4"/>
        <v/>
      </c>
      <c r="K15" s="43" t="str">
        <f t="shared" si="5"/>
        <v/>
      </c>
      <c r="L15" s="43" t="str">
        <f t="shared" si="6"/>
        <v>ไม่ผ่าน</v>
      </c>
    </row>
    <row r="16" spans="1:12" ht="20.25" x14ac:dyDescent="0.2">
      <c r="A16" s="44">
        <v>9</v>
      </c>
      <c r="B16" s="105" t="s">
        <v>646</v>
      </c>
      <c r="C16" s="106" t="s">
        <v>647</v>
      </c>
      <c r="D16" s="42"/>
      <c r="E16" s="18"/>
      <c r="F16" s="43">
        <f t="shared" si="0"/>
        <v>0</v>
      </c>
      <c r="G16" s="19" t="str">
        <f t="shared" si="1"/>
        <v>/</v>
      </c>
      <c r="H16" s="19" t="str">
        <f t="shared" si="2"/>
        <v/>
      </c>
      <c r="I16" s="43" t="str">
        <f t="shared" si="3"/>
        <v/>
      </c>
      <c r="J16" s="43" t="str">
        <f t="shared" si="4"/>
        <v/>
      </c>
      <c r="K16" s="43" t="str">
        <f t="shared" si="5"/>
        <v/>
      </c>
      <c r="L16" s="43" t="str">
        <f t="shared" si="6"/>
        <v>ไม่ผ่าน</v>
      </c>
    </row>
    <row r="17" spans="1:12" ht="20.25" x14ac:dyDescent="0.2">
      <c r="A17" s="44">
        <v>10</v>
      </c>
      <c r="B17" s="105" t="s">
        <v>648</v>
      </c>
      <c r="C17" s="106" t="s">
        <v>649</v>
      </c>
      <c r="D17" s="42"/>
      <c r="E17" s="18"/>
      <c r="F17" s="43">
        <f t="shared" si="0"/>
        <v>0</v>
      </c>
      <c r="G17" s="19" t="str">
        <f t="shared" si="1"/>
        <v>/</v>
      </c>
      <c r="H17" s="19" t="str">
        <f t="shared" si="2"/>
        <v/>
      </c>
      <c r="I17" s="43" t="str">
        <f t="shared" si="3"/>
        <v/>
      </c>
      <c r="J17" s="43" t="str">
        <f t="shared" si="4"/>
        <v/>
      </c>
      <c r="K17" s="43" t="str">
        <f t="shared" si="5"/>
        <v/>
      </c>
      <c r="L17" s="43" t="str">
        <f t="shared" si="6"/>
        <v>ไม่ผ่าน</v>
      </c>
    </row>
    <row r="18" spans="1:12" ht="20.25" x14ac:dyDescent="0.2">
      <c r="A18" s="44">
        <v>11</v>
      </c>
      <c r="B18" s="105" t="s">
        <v>650</v>
      </c>
      <c r="C18" s="106" t="s">
        <v>651</v>
      </c>
      <c r="D18" s="42"/>
      <c r="E18" s="18"/>
      <c r="F18" s="43">
        <f t="shared" si="0"/>
        <v>0</v>
      </c>
      <c r="G18" s="19" t="str">
        <f t="shared" si="1"/>
        <v>/</v>
      </c>
      <c r="H18" s="19" t="str">
        <f t="shared" si="2"/>
        <v/>
      </c>
      <c r="I18" s="43" t="str">
        <f t="shared" si="3"/>
        <v/>
      </c>
      <c r="J18" s="43" t="str">
        <f t="shared" si="4"/>
        <v/>
      </c>
      <c r="K18" s="43" t="str">
        <f t="shared" si="5"/>
        <v/>
      </c>
      <c r="L18" s="43" t="str">
        <f t="shared" si="6"/>
        <v>ไม่ผ่าน</v>
      </c>
    </row>
    <row r="19" spans="1:12" ht="20.25" x14ac:dyDescent="0.2">
      <c r="A19" s="44">
        <v>12</v>
      </c>
      <c r="B19" s="105" t="s">
        <v>652</v>
      </c>
      <c r="C19" s="106" t="s">
        <v>653</v>
      </c>
      <c r="D19" s="42"/>
      <c r="E19" s="18"/>
      <c r="F19" s="43">
        <f t="shared" si="0"/>
        <v>0</v>
      </c>
      <c r="G19" s="19" t="str">
        <f t="shared" si="1"/>
        <v>/</v>
      </c>
      <c r="H19" s="19" t="str">
        <f t="shared" si="2"/>
        <v/>
      </c>
      <c r="I19" s="43" t="str">
        <f t="shared" si="3"/>
        <v/>
      </c>
      <c r="J19" s="43" t="str">
        <f t="shared" si="4"/>
        <v/>
      </c>
      <c r="K19" s="43" t="str">
        <f t="shared" si="5"/>
        <v/>
      </c>
      <c r="L19" s="43" t="str">
        <f t="shared" si="6"/>
        <v>ไม่ผ่าน</v>
      </c>
    </row>
    <row r="20" spans="1:12" ht="20.25" x14ac:dyDescent="0.2">
      <c r="A20" s="44">
        <v>13</v>
      </c>
      <c r="B20" s="105" t="s">
        <v>109</v>
      </c>
      <c r="C20" s="106" t="s">
        <v>654</v>
      </c>
      <c r="D20" s="42"/>
      <c r="E20" s="18"/>
      <c r="F20" s="43">
        <f t="shared" si="0"/>
        <v>0</v>
      </c>
      <c r="G20" s="19" t="str">
        <f t="shared" si="1"/>
        <v>/</v>
      </c>
      <c r="H20" s="19" t="str">
        <f t="shared" si="2"/>
        <v/>
      </c>
      <c r="I20" s="43" t="str">
        <f t="shared" si="3"/>
        <v/>
      </c>
      <c r="J20" s="43" t="str">
        <f t="shared" si="4"/>
        <v/>
      </c>
      <c r="K20" s="43" t="str">
        <f t="shared" si="5"/>
        <v/>
      </c>
      <c r="L20" s="43" t="str">
        <f t="shared" si="6"/>
        <v>ไม่ผ่าน</v>
      </c>
    </row>
    <row r="21" spans="1:12" ht="20.25" x14ac:dyDescent="0.2">
      <c r="A21" s="44">
        <v>14</v>
      </c>
      <c r="B21" s="105" t="s">
        <v>23</v>
      </c>
      <c r="C21" s="106" t="s">
        <v>655</v>
      </c>
      <c r="D21" s="42"/>
      <c r="E21" s="18"/>
      <c r="F21" s="43">
        <f t="shared" si="0"/>
        <v>0</v>
      </c>
      <c r="G21" s="19" t="str">
        <f t="shared" si="1"/>
        <v>/</v>
      </c>
      <c r="H21" s="19" t="str">
        <f t="shared" si="2"/>
        <v/>
      </c>
      <c r="I21" s="43" t="str">
        <f t="shared" si="3"/>
        <v/>
      </c>
      <c r="J21" s="43" t="str">
        <f t="shared" si="4"/>
        <v/>
      </c>
      <c r="K21" s="43" t="str">
        <f t="shared" si="5"/>
        <v/>
      </c>
      <c r="L21" s="43" t="str">
        <f t="shared" si="6"/>
        <v>ไม่ผ่าน</v>
      </c>
    </row>
    <row r="22" spans="1:12" ht="20.25" x14ac:dyDescent="0.2">
      <c r="A22" s="44">
        <v>15</v>
      </c>
      <c r="B22" s="105" t="s">
        <v>656</v>
      </c>
      <c r="C22" s="106" t="s">
        <v>657</v>
      </c>
      <c r="D22" s="42"/>
      <c r="E22" s="18"/>
      <c r="F22" s="43">
        <f t="shared" si="0"/>
        <v>0</v>
      </c>
      <c r="G22" s="19" t="str">
        <f t="shared" si="1"/>
        <v>/</v>
      </c>
      <c r="H22" s="19" t="str">
        <f t="shared" si="2"/>
        <v/>
      </c>
      <c r="I22" s="43" t="str">
        <f t="shared" si="3"/>
        <v/>
      </c>
      <c r="J22" s="43" t="str">
        <f t="shared" si="4"/>
        <v/>
      </c>
      <c r="K22" s="43" t="str">
        <f t="shared" si="5"/>
        <v/>
      </c>
      <c r="L22" s="43" t="str">
        <f t="shared" si="6"/>
        <v>ไม่ผ่าน</v>
      </c>
    </row>
    <row r="23" spans="1:12" ht="20.25" x14ac:dyDescent="0.2">
      <c r="A23" s="44">
        <v>16</v>
      </c>
      <c r="B23" s="105" t="s">
        <v>477</v>
      </c>
      <c r="C23" s="106" t="s">
        <v>658</v>
      </c>
      <c r="D23" s="42"/>
      <c r="E23" s="18"/>
      <c r="F23" s="43">
        <f t="shared" si="0"/>
        <v>0</v>
      </c>
      <c r="G23" s="19" t="str">
        <f t="shared" si="1"/>
        <v>/</v>
      </c>
      <c r="H23" s="19" t="str">
        <f t="shared" si="2"/>
        <v/>
      </c>
      <c r="I23" s="43" t="str">
        <f t="shared" si="3"/>
        <v/>
      </c>
      <c r="J23" s="43" t="str">
        <f t="shared" si="4"/>
        <v/>
      </c>
      <c r="K23" s="43" t="str">
        <f t="shared" si="5"/>
        <v/>
      </c>
      <c r="L23" s="43" t="str">
        <f t="shared" si="6"/>
        <v>ไม่ผ่าน</v>
      </c>
    </row>
    <row r="24" spans="1:12" ht="20.25" x14ac:dyDescent="0.2">
      <c r="A24" s="44">
        <v>17</v>
      </c>
      <c r="B24" s="105" t="s">
        <v>659</v>
      </c>
      <c r="C24" s="106" t="s">
        <v>660</v>
      </c>
      <c r="D24" s="42"/>
      <c r="E24" s="18"/>
      <c r="F24" s="43">
        <f t="shared" si="0"/>
        <v>0</v>
      </c>
      <c r="G24" s="19" t="str">
        <f t="shared" si="1"/>
        <v>/</v>
      </c>
      <c r="H24" s="19" t="str">
        <f t="shared" si="2"/>
        <v/>
      </c>
      <c r="I24" s="43" t="str">
        <f t="shared" si="3"/>
        <v/>
      </c>
      <c r="J24" s="43" t="str">
        <f t="shared" si="4"/>
        <v/>
      </c>
      <c r="K24" s="43" t="str">
        <f t="shared" si="5"/>
        <v/>
      </c>
      <c r="L24" s="43" t="str">
        <f t="shared" si="6"/>
        <v>ไม่ผ่าน</v>
      </c>
    </row>
    <row r="25" spans="1:12" ht="20.25" x14ac:dyDescent="0.2">
      <c r="A25" s="44">
        <v>18</v>
      </c>
      <c r="B25" s="105" t="s">
        <v>536</v>
      </c>
      <c r="C25" s="106" t="s">
        <v>661</v>
      </c>
      <c r="D25" s="42"/>
      <c r="E25" s="18"/>
      <c r="F25" s="43">
        <f t="shared" si="0"/>
        <v>0</v>
      </c>
      <c r="G25" s="19" t="str">
        <f t="shared" si="1"/>
        <v>/</v>
      </c>
      <c r="H25" s="19" t="str">
        <f t="shared" si="2"/>
        <v/>
      </c>
      <c r="I25" s="43" t="str">
        <f t="shared" si="3"/>
        <v/>
      </c>
      <c r="J25" s="43" t="str">
        <f t="shared" si="4"/>
        <v/>
      </c>
      <c r="K25" s="43" t="str">
        <f t="shared" si="5"/>
        <v/>
      </c>
      <c r="L25" s="43" t="str">
        <f t="shared" si="6"/>
        <v>ไม่ผ่าน</v>
      </c>
    </row>
    <row r="26" spans="1:12" ht="20.25" x14ac:dyDescent="0.2">
      <c r="A26" s="44">
        <v>19</v>
      </c>
      <c r="B26" s="105" t="s">
        <v>662</v>
      </c>
      <c r="C26" s="106" t="s">
        <v>663</v>
      </c>
      <c r="D26" s="42"/>
      <c r="E26" s="18"/>
      <c r="F26" s="43">
        <f t="shared" ref="F26:F31" si="7">E26+D26</f>
        <v>0</v>
      </c>
      <c r="G26" s="19" t="str">
        <f t="shared" si="1"/>
        <v>/</v>
      </c>
      <c r="H26" s="19" t="str">
        <f t="shared" ref="H26:H31" si="8">IF(AND(F26&gt;=13,F26&lt;=14),"/","")</f>
        <v/>
      </c>
      <c r="I26" s="43" t="str">
        <f t="shared" ref="I26:I31" si="9">IF(AND(F26&gt;14,F26&lt;=17),"/","")</f>
        <v/>
      </c>
      <c r="J26" s="43" t="str">
        <f t="shared" ref="J26:J31" si="10">IF(AND(F26&gt;17,F26&lt;=19),"/","")</f>
        <v/>
      </c>
      <c r="K26" s="43" t="str">
        <f t="shared" ref="K26:K31" si="11">IF(AND(F26&gt;19,F26&lt;=25),"/","")</f>
        <v/>
      </c>
      <c r="L26" s="43" t="str">
        <f t="shared" ref="L26:L31" si="12">IF(F26&gt;=15,"ผ่าน","ไม่ผ่าน")</f>
        <v>ไม่ผ่าน</v>
      </c>
    </row>
    <row r="27" spans="1:12" ht="20.25" x14ac:dyDescent="0.2">
      <c r="A27" s="44">
        <v>20</v>
      </c>
      <c r="B27" s="105" t="s">
        <v>664</v>
      </c>
      <c r="C27" s="106" t="s">
        <v>665</v>
      </c>
      <c r="D27" s="42"/>
      <c r="E27" s="18"/>
      <c r="F27" s="43">
        <f t="shared" si="7"/>
        <v>0</v>
      </c>
      <c r="G27" s="19" t="str">
        <f t="shared" si="1"/>
        <v>/</v>
      </c>
      <c r="H27" s="19" t="str">
        <f t="shared" si="8"/>
        <v/>
      </c>
      <c r="I27" s="43" t="str">
        <f t="shared" si="9"/>
        <v/>
      </c>
      <c r="J27" s="43" t="str">
        <f t="shared" si="10"/>
        <v/>
      </c>
      <c r="K27" s="43" t="str">
        <f t="shared" si="11"/>
        <v/>
      </c>
      <c r="L27" s="43" t="str">
        <f t="shared" si="12"/>
        <v>ไม่ผ่าน</v>
      </c>
    </row>
    <row r="28" spans="1:12" ht="20.25" x14ac:dyDescent="0.2">
      <c r="A28" s="44">
        <v>21</v>
      </c>
      <c r="B28" s="105" t="s">
        <v>666</v>
      </c>
      <c r="C28" s="106" t="s">
        <v>337</v>
      </c>
      <c r="D28" s="42"/>
      <c r="E28" s="18"/>
      <c r="F28" s="43">
        <f t="shared" si="7"/>
        <v>0</v>
      </c>
      <c r="G28" s="19" t="str">
        <f t="shared" si="1"/>
        <v>/</v>
      </c>
      <c r="H28" s="19" t="str">
        <f t="shared" si="8"/>
        <v/>
      </c>
      <c r="I28" s="43" t="str">
        <f t="shared" si="9"/>
        <v/>
      </c>
      <c r="J28" s="43" t="str">
        <f t="shared" si="10"/>
        <v/>
      </c>
      <c r="K28" s="43" t="str">
        <f t="shared" si="11"/>
        <v/>
      </c>
      <c r="L28" s="43" t="str">
        <f t="shared" si="12"/>
        <v>ไม่ผ่าน</v>
      </c>
    </row>
    <row r="29" spans="1:12" ht="20.25" x14ac:dyDescent="0.2">
      <c r="A29" s="44">
        <v>22</v>
      </c>
      <c r="B29" s="105" t="s">
        <v>667</v>
      </c>
      <c r="C29" s="106" t="s">
        <v>668</v>
      </c>
      <c r="D29" s="42"/>
      <c r="E29" s="18"/>
      <c r="F29" s="43">
        <f t="shared" si="7"/>
        <v>0</v>
      </c>
      <c r="G29" s="19" t="str">
        <f t="shared" si="1"/>
        <v>/</v>
      </c>
      <c r="H29" s="19" t="str">
        <f t="shared" si="8"/>
        <v/>
      </c>
      <c r="I29" s="43" t="str">
        <f t="shared" si="9"/>
        <v/>
      </c>
      <c r="J29" s="43" t="str">
        <f t="shared" si="10"/>
        <v/>
      </c>
      <c r="K29" s="43" t="str">
        <f t="shared" si="11"/>
        <v/>
      </c>
      <c r="L29" s="43" t="str">
        <f t="shared" si="12"/>
        <v>ไม่ผ่าน</v>
      </c>
    </row>
    <row r="30" spans="1:12" ht="20.25" x14ac:dyDescent="0.2">
      <c r="A30" s="44">
        <v>23</v>
      </c>
      <c r="B30" s="105" t="s">
        <v>669</v>
      </c>
      <c r="C30" s="106" t="s">
        <v>670</v>
      </c>
      <c r="D30" s="42"/>
      <c r="E30" s="18"/>
      <c r="F30" s="43">
        <f t="shared" si="7"/>
        <v>0</v>
      </c>
      <c r="G30" s="19" t="str">
        <f t="shared" si="1"/>
        <v>/</v>
      </c>
      <c r="H30" s="19" t="str">
        <f t="shared" si="8"/>
        <v/>
      </c>
      <c r="I30" s="43" t="str">
        <f t="shared" si="9"/>
        <v/>
      </c>
      <c r="J30" s="43" t="str">
        <f t="shared" si="10"/>
        <v/>
      </c>
      <c r="K30" s="43" t="str">
        <f t="shared" si="11"/>
        <v/>
      </c>
      <c r="L30" s="43" t="str">
        <f t="shared" si="12"/>
        <v>ไม่ผ่าน</v>
      </c>
    </row>
    <row r="31" spans="1:12" ht="20.25" x14ac:dyDescent="0.2">
      <c r="A31" s="44">
        <v>24</v>
      </c>
      <c r="B31" s="105" t="s">
        <v>551</v>
      </c>
      <c r="C31" s="106" t="s">
        <v>671</v>
      </c>
      <c r="D31" s="42"/>
      <c r="E31" s="18"/>
      <c r="F31" s="43">
        <f t="shared" si="7"/>
        <v>0</v>
      </c>
      <c r="G31" s="19" t="str">
        <f t="shared" si="1"/>
        <v>/</v>
      </c>
      <c r="H31" s="19" t="str">
        <f t="shared" si="8"/>
        <v/>
      </c>
      <c r="I31" s="43" t="str">
        <f t="shared" si="9"/>
        <v/>
      </c>
      <c r="J31" s="43" t="str">
        <f t="shared" si="10"/>
        <v/>
      </c>
      <c r="K31" s="43" t="str">
        <f t="shared" si="11"/>
        <v/>
      </c>
      <c r="L31" s="43" t="str">
        <f t="shared" si="12"/>
        <v>ไม่ผ่าน</v>
      </c>
    </row>
    <row r="32" spans="1:12" ht="20.25" x14ac:dyDescent="0.2">
      <c r="A32" s="44">
        <v>25</v>
      </c>
      <c r="B32" s="105" t="s">
        <v>672</v>
      </c>
      <c r="C32" s="106" t="s">
        <v>673</v>
      </c>
      <c r="D32" s="42"/>
      <c r="E32" s="18"/>
      <c r="F32" s="43">
        <f t="shared" ref="F32:F51" si="13">E32+D32</f>
        <v>0</v>
      </c>
      <c r="G32" s="19" t="str">
        <f t="shared" si="1"/>
        <v>/</v>
      </c>
      <c r="H32" s="19" t="str">
        <f t="shared" ref="H32:H51" si="14">IF(AND(F32&gt;=13,F32&lt;=14),"/","")</f>
        <v/>
      </c>
      <c r="I32" s="43" t="str">
        <f t="shared" ref="I32:I51" si="15">IF(AND(F32&gt;14,F32&lt;=17),"/","")</f>
        <v/>
      </c>
      <c r="J32" s="43" t="str">
        <f t="shared" ref="J32:J51" si="16">IF(AND(F32&gt;17,F32&lt;=19),"/","")</f>
        <v/>
      </c>
      <c r="K32" s="43" t="str">
        <f t="shared" ref="K32:K51" si="17">IF(AND(F32&gt;19,F32&lt;=25),"/","")</f>
        <v/>
      </c>
      <c r="L32" s="43" t="str">
        <f t="shared" ref="L32:L51" si="18">IF(F32&gt;=15,"ผ่าน","ไม่ผ่าน")</f>
        <v>ไม่ผ่าน</v>
      </c>
    </row>
    <row r="33" spans="1:12" ht="20.25" x14ac:dyDescent="0.2">
      <c r="A33" s="44">
        <v>26</v>
      </c>
      <c r="B33" s="105" t="s">
        <v>674</v>
      </c>
      <c r="C33" s="106" t="s">
        <v>675</v>
      </c>
      <c r="D33" s="42"/>
      <c r="E33" s="18"/>
      <c r="F33" s="43">
        <f t="shared" si="13"/>
        <v>0</v>
      </c>
      <c r="G33" s="19" t="str">
        <f t="shared" si="1"/>
        <v>/</v>
      </c>
      <c r="H33" s="19" t="str">
        <f t="shared" si="14"/>
        <v/>
      </c>
      <c r="I33" s="43" t="str">
        <f t="shared" si="15"/>
        <v/>
      </c>
      <c r="J33" s="43" t="str">
        <f t="shared" si="16"/>
        <v/>
      </c>
      <c r="K33" s="43" t="str">
        <f t="shared" si="17"/>
        <v/>
      </c>
      <c r="L33" s="43" t="str">
        <f t="shared" si="18"/>
        <v>ไม่ผ่าน</v>
      </c>
    </row>
    <row r="34" spans="1:12" ht="20.25" x14ac:dyDescent="0.2">
      <c r="A34" s="44">
        <v>27</v>
      </c>
      <c r="B34" s="105" t="s">
        <v>676</v>
      </c>
      <c r="C34" s="106" t="s">
        <v>677</v>
      </c>
      <c r="D34" s="42"/>
      <c r="E34" s="18"/>
      <c r="F34" s="43">
        <f t="shared" si="13"/>
        <v>0</v>
      </c>
      <c r="G34" s="19" t="str">
        <f t="shared" si="1"/>
        <v>/</v>
      </c>
      <c r="H34" s="19" t="str">
        <f t="shared" si="14"/>
        <v/>
      </c>
      <c r="I34" s="43" t="str">
        <f t="shared" si="15"/>
        <v/>
      </c>
      <c r="J34" s="43" t="str">
        <f t="shared" si="16"/>
        <v/>
      </c>
      <c r="K34" s="43" t="str">
        <f t="shared" si="17"/>
        <v/>
      </c>
      <c r="L34" s="43" t="str">
        <f t="shared" si="18"/>
        <v>ไม่ผ่าน</v>
      </c>
    </row>
    <row r="35" spans="1:12" ht="20.25" x14ac:dyDescent="0.2">
      <c r="A35" s="44">
        <v>28</v>
      </c>
      <c r="B35" s="105" t="s">
        <v>678</v>
      </c>
      <c r="C35" s="106" t="s">
        <v>679</v>
      </c>
      <c r="D35" s="42"/>
      <c r="E35" s="18"/>
      <c r="F35" s="43">
        <f t="shared" si="13"/>
        <v>0</v>
      </c>
      <c r="G35" s="19" t="str">
        <f t="shared" si="1"/>
        <v>/</v>
      </c>
      <c r="H35" s="19" t="str">
        <f t="shared" si="14"/>
        <v/>
      </c>
      <c r="I35" s="43" t="str">
        <f t="shared" si="15"/>
        <v/>
      </c>
      <c r="J35" s="43" t="str">
        <f t="shared" si="16"/>
        <v/>
      </c>
      <c r="K35" s="43" t="str">
        <f t="shared" si="17"/>
        <v/>
      </c>
      <c r="L35" s="43" t="str">
        <f t="shared" si="18"/>
        <v>ไม่ผ่าน</v>
      </c>
    </row>
    <row r="36" spans="1:12" ht="20.25" x14ac:dyDescent="0.2">
      <c r="A36" s="44">
        <v>29</v>
      </c>
      <c r="B36" s="105" t="s">
        <v>680</v>
      </c>
      <c r="C36" s="106" t="s">
        <v>681</v>
      </c>
      <c r="D36" s="42"/>
      <c r="E36" s="18"/>
      <c r="F36" s="43">
        <f t="shared" si="13"/>
        <v>0</v>
      </c>
      <c r="G36" s="19" t="str">
        <f t="shared" si="1"/>
        <v>/</v>
      </c>
      <c r="H36" s="19" t="str">
        <f t="shared" si="14"/>
        <v/>
      </c>
      <c r="I36" s="43" t="str">
        <f t="shared" si="15"/>
        <v/>
      </c>
      <c r="J36" s="43" t="str">
        <f t="shared" si="16"/>
        <v/>
      </c>
      <c r="K36" s="43" t="str">
        <f t="shared" si="17"/>
        <v/>
      </c>
      <c r="L36" s="43" t="str">
        <f t="shared" si="18"/>
        <v>ไม่ผ่าน</v>
      </c>
    </row>
    <row r="37" spans="1:12" ht="20.25" x14ac:dyDescent="0.2">
      <c r="A37" s="44">
        <v>30</v>
      </c>
      <c r="B37" s="105" t="s">
        <v>49</v>
      </c>
      <c r="C37" s="106" t="s">
        <v>470</v>
      </c>
      <c r="D37" s="42"/>
      <c r="E37" s="18"/>
      <c r="F37" s="43">
        <f t="shared" si="13"/>
        <v>0</v>
      </c>
      <c r="G37" s="19" t="str">
        <f t="shared" si="1"/>
        <v>/</v>
      </c>
      <c r="H37" s="19" t="str">
        <f t="shared" si="14"/>
        <v/>
      </c>
      <c r="I37" s="43" t="str">
        <f t="shared" si="15"/>
        <v/>
      </c>
      <c r="J37" s="43" t="str">
        <f t="shared" si="16"/>
        <v/>
      </c>
      <c r="K37" s="43" t="str">
        <f t="shared" si="17"/>
        <v/>
      </c>
      <c r="L37" s="43" t="str">
        <f t="shared" si="18"/>
        <v>ไม่ผ่าน</v>
      </c>
    </row>
    <row r="38" spans="1:12" ht="20.25" x14ac:dyDescent="0.2">
      <c r="A38" s="44">
        <v>31</v>
      </c>
      <c r="B38" s="105" t="s">
        <v>682</v>
      </c>
      <c r="C38" s="106" t="s">
        <v>111</v>
      </c>
      <c r="D38" s="42"/>
      <c r="E38" s="18"/>
      <c r="F38" s="43">
        <f t="shared" si="13"/>
        <v>0</v>
      </c>
      <c r="G38" s="19" t="str">
        <f t="shared" si="1"/>
        <v>/</v>
      </c>
      <c r="H38" s="19" t="str">
        <f t="shared" si="14"/>
        <v/>
      </c>
      <c r="I38" s="43" t="str">
        <f t="shared" si="15"/>
        <v/>
      </c>
      <c r="J38" s="43" t="str">
        <f t="shared" si="16"/>
        <v/>
      </c>
      <c r="K38" s="43" t="str">
        <f t="shared" si="17"/>
        <v/>
      </c>
      <c r="L38" s="43" t="str">
        <f t="shared" si="18"/>
        <v>ไม่ผ่าน</v>
      </c>
    </row>
    <row r="39" spans="1:12" ht="20.25" x14ac:dyDescent="0.2">
      <c r="A39" s="44">
        <v>32</v>
      </c>
      <c r="B39" s="105" t="s">
        <v>81</v>
      </c>
      <c r="C39" s="106" t="s">
        <v>683</v>
      </c>
      <c r="D39" s="42"/>
      <c r="E39" s="18"/>
      <c r="F39" s="43">
        <f t="shared" si="13"/>
        <v>0</v>
      </c>
      <c r="G39" s="19" t="str">
        <f t="shared" si="1"/>
        <v>/</v>
      </c>
      <c r="H39" s="19" t="str">
        <f t="shared" si="14"/>
        <v/>
      </c>
      <c r="I39" s="43" t="str">
        <f t="shared" si="15"/>
        <v/>
      </c>
      <c r="J39" s="43" t="str">
        <f t="shared" si="16"/>
        <v/>
      </c>
      <c r="K39" s="43" t="str">
        <f t="shared" si="17"/>
        <v/>
      </c>
      <c r="L39" s="43" t="str">
        <f t="shared" si="18"/>
        <v>ไม่ผ่าน</v>
      </c>
    </row>
    <row r="40" spans="1:12" ht="20.25" x14ac:dyDescent="0.2">
      <c r="A40" s="44">
        <v>33</v>
      </c>
      <c r="B40" s="105" t="s">
        <v>684</v>
      </c>
      <c r="C40" s="106" t="s">
        <v>685</v>
      </c>
      <c r="D40" s="42"/>
      <c r="E40" s="18"/>
      <c r="F40" s="43">
        <f t="shared" si="13"/>
        <v>0</v>
      </c>
      <c r="G40" s="19" t="str">
        <f t="shared" si="1"/>
        <v>/</v>
      </c>
      <c r="H40" s="19" t="str">
        <f t="shared" si="14"/>
        <v/>
      </c>
      <c r="I40" s="43" t="str">
        <f t="shared" si="15"/>
        <v/>
      </c>
      <c r="J40" s="43" t="str">
        <f t="shared" si="16"/>
        <v/>
      </c>
      <c r="K40" s="43" t="str">
        <f t="shared" si="17"/>
        <v/>
      </c>
      <c r="L40" s="43" t="str">
        <f t="shared" si="18"/>
        <v>ไม่ผ่าน</v>
      </c>
    </row>
    <row r="41" spans="1:12" ht="20.25" x14ac:dyDescent="0.2">
      <c r="A41" s="44">
        <v>34</v>
      </c>
      <c r="B41" s="105" t="s">
        <v>686</v>
      </c>
      <c r="C41" s="106" t="s">
        <v>687</v>
      </c>
      <c r="D41" s="42"/>
      <c r="E41" s="18"/>
      <c r="F41" s="43">
        <f t="shared" si="13"/>
        <v>0</v>
      </c>
      <c r="G41" s="19" t="str">
        <f t="shared" si="1"/>
        <v>/</v>
      </c>
      <c r="H41" s="19" t="str">
        <f t="shared" si="14"/>
        <v/>
      </c>
      <c r="I41" s="43" t="str">
        <f t="shared" si="15"/>
        <v/>
      </c>
      <c r="J41" s="43" t="str">
        <f t="shared" si="16"/>
        <v/>
      </c>
      <c r="K41" s="43" t="str">
        <f t="shared" si="17"/>
        <v/>
      </c>
      <c r="L41" s="43" t="str">
        <f t="shared" si="18"/>
        <v>ไม่ผ่าน</v>
      </c>
    </row>
    <row r="42" spans="1:12" ht="20.25" x14ac:dyDescent="0.2">
      <c r="A42" s="44">
        <v>35</v>
      </c>
      <c r="B42" s="105" t="s">
        <v>688</v>
      </c>
      <c r="C42" s="106" t="s">
        <v>689</v>
      </c>
      <c r="D42" s="42"/>
      <c r="E42" s="18"/>
      <c r="F42" s="43">
        <f t="shared" si="13"/>
        <v>0</v>
      </c>
      <c r="G42" s="19" t="str">
        <f t="shared" si="1"/>
        <v>/</v>
      </c>
      <c r="H42" s="19" t="str">
        <f t="shared" si="14"/>
        <v/>
      </c>
      <c r="I42" s="43" t="str">
        <f t="shared" si="15"/>
        <v/>
      </c>
      <c r="J42" s="43" t="str">
        <f t="shared" si="16"/>
        <v/>
      </c>
      <c r="K42" s="43" t="str">
        <f t="shared" si="17"/>
        <v/>
      </c>
      <c r="L42" s="43" t="str">
        <f t="shared" si="18"/>
        <v>ไม่ผ่าน</v>
      </c>
    </row>
    <row r="43" spans="1:12" ht="20.25" x14ac:dyDescent="0.2">
      <c r="A43" s="44">
        <v>36</v>
      </c>
      <c r="B43" s="105" t="s">
        <v>690</v>
      </c>
      <c r="C43" s="106" t="s">
        <v>691</v>
      </c>
      <c r="D43" s="42"/>
      <c r="E43" s="18"/>
      <c r="F43" s="43">
        <f t="shared" si="13"/>
        <v>0</v>
      </c>
      <c r="G43" s="19" t="str">
        <f t="shared" si="1"/>
        <v>/</v>
      </c>
      <c r="H43" s="19" t="str">
        <f t="shared" si="14"/>
        <v/>
      </c>
      <c r="I43" s="43" t="str">
        <f t="shared" si="15"/>
        <v/>
      </c>
      <c r="J43" s="43" t="str">
        <f t="shared" si="16"/>
        <v/>
      </c>
      <c r="K43" s="43" t="str">
        <f t="shared" si="17"/>
        <v/>
      </c>
      <c r="L43" s="43" t="str">
        <f t="shared" si="18"/>
        <v>ไม่ผ่าน</v>
      </c>
    </row>
    <row r="44" spans="1:12" ht="20.25" x14ac:dyDescent="0.2">
      <c r="A44" s="44">
        <v>37</v>
      </c>
      <c r="B44" s="105" t="s">
        <v>692</v>
      </c>
      <c r="C44" s="106" t="s">
        <v>693</v>
      </c>
      <c r="D44" s="42"/>
      <c r="E44" s="18"/>
      <c r="F44" s="43">
        <f t="shared" si="13"/>
        <v>0</v>
      </c>
      <c r="G44" s="19" t="str">
        <f t="shared" si="1"/>
        <v>/</v>
      </c>
      <c r="H44" s="19" t="str">
        <f t="shared" si="14"/>
        <v/>
      </c>
      <c r="I44" s="43" t="str">
        <f t="shared" si="15"/>
        <v/>
      </c>
      <c r="J44" s="43" t="str">
        <f t="shared" si="16"/>
        <v/>
      </c>
      <c r="K44" s="43" t="str">
        <f t="shared" si="17"/>
        <v/>
      </c>
      <c r="L44" s="43" t="str">
        <f t="shared" si="18"/>
        <v>ไม่ผ่าน</v>
      </c>
    </row>
    <row r="45" spans="1:12" ht="20.25" x14ac:dyDescent="0.2">
      <c r="A45" s="44">
        <v>38</v>
      </c>
      <c r="B45" s="105" t="s">
        <v>694</v>
      </c>
      <c r="C45" s="106" t="s">
        <v>695</v>
      </c>
      <c r="D45" s="42"/>
      <c r="E45" s="18"/>
      <c r="F45" s="43">
        <f t="shared" si="13"/>
        <v>0</v>
      </c>
      <c r="G45" s="19" t="str">
        <f t="shared" si="1"/>
        <v>/</v>
      </c>
      <c r="H45" s="19" t="str">
        <f t="shared" si="14"/>
        <v/>
      </c>
      <c r="I45" s="43" t="str">
        <f t="shared" si="15"/>
        <v/>
      </c>
      <c r="J45" s="43" t="str">
        <f t="shared" si="16"/>
        <v/>
      </c>
      <c r="K45" s="43" t="str">
        <f t="shared" si="17"/>
        <v/>
      </c>
      <c r="L45" s="43" t="str">
        <f t="shared" si="18"/>
        <v>ไม่ผ่าน</v>
      </c>
    </row>
    <row r="46" spans="1:12" ht="20.25" x14ac:dyDescent="0.2">
      <c r="A46" s="44">
        <v>39</v>
      </c>
      <c r="B46" s="105" t="s">
        <v>71</v>
      </c>
      <c r="C46" s="106" t="s">
        <v>696</v>
      </c>
      <c r="D46" s="42"/>
      <c r="E46" s="18"/>
      <c r="F46" s="43">
        <f t="shared" si="13"/>
        <v>0</v>
      </c>
      <c r="G46" s="19" t="str">
        <f t="shared" si="1"/>
        <v>/</v>
      </c>
      <c r="H46" s="19" t="str">
        <f t="shared" si="14"/>
        <v/>
      </c>
      <c r="I46" s="43" t="str">
        <f t="shared" si="15"/>
        <v/>
      </c>
      <c r="J46" s="43" t="str">
        <f t="shared" si="16"/>
        <v/>
      </c>
      <c r="K46" s="43" t="str">
        <f t="shared" si="17"/>
        <v/>
      </c>
      <c r="L46" s="43" t="str">
        <f t="shared" si="18"/>
        <v>ไม่ผ่าน</v>
      </c>
    </row>
    <row r="47" spans="1:12" ht="20.25" x14ac:dyDescent="0.2">
      <c r="A47" s="44">
        <v>40</v>
      </c>
      <c r="B47" s="105" t="s">
        <v>697</v>
      </c>
      <c r="C47" s="106" t="s">
        <v>698</v>
      </c>
      <c r="D47" s="42"/>
      <c r="E47" s="18"/>
      <c r="F47" s="43">
        <f t="shared" si="13"/>
        <v>0</v>
      </c>
      <c r="G47" s="19" t="str">
        <f t="shared" si="1"/>
        <v>/</v>
      </c>
      <c r="H47" s="19" t="str">
        <f t="shared" si="14"/>
        <v/>
      </c>
      <c r="I47" s="43" t="str">
        <f t="shared" si="15"/>
        <v/>
      </c>
      <c r="J47" s="43" t="str">
        <f t="shared" si="16"/>
        <v/>
      </c>
      <c r="K47" s="43" t="str">
        <f t="shared" si="17"/>
        <v/>
      </c>
      <c r="L47" s="43" t="str">
        <f t="shared" si="18"/>
        <v>ไม่ผ่าน</v>
      </c>
    </row>
    <row r="48" spans="1:12" ht="20.25" x14ac:dyDescent="0.2">
      <c r="A48" s="44">
        <v>41</v>
      </c>
      <c r="B48" s="105" t="s">
        <v>699</v>
      </c>
      <c r="C48" s="106" t="s">
        <v>183</v>
      </c>
      <c r="D48" s="42"/>
      <c r="E48" s="18"/>
      <c r="F48" s="43">
        <f t="shared" si="13"/>
        <v>0</v>
      </c>
      <c r="G48" s="19" t="str">
        <f t="shared" si="1"/>
        <v>/</v>
      </c>
      <c r="H48" s="19" t="str">
        <f t="shared" si="14"/>
        <v/>
      </c>
      <c r="I48" s="43" t="str">
        <f t="shared" si="15"/>
        <v/>
      </c>
      <c r="J48" s="43" t="str">
        <f t="shared" si="16"/>
        <v/>
      </c>
      <c r="K48" s="43" t="str">
        <f t="shared" si="17"/>
        <v/>
      </c>
      <c r="L48" s="43" t="str">
        <f t="shared" si="18"/>
        <v>ไม่ผ่าน</v>
      </c>
    </row>
    <row r="49" spans="1:12" ht="20.25" x14ac:dyDescent="0.2">
      <c r="A49" s="44">
        <v>42</v>
      </c>
      <c r="B49" s="105" t="s">
        <v>700</v>
      </c>
      <c r="C49" s="106" t="s">
        <v>701</v>
      </c>
      <c r="D49" s="42"/>
      <c r="E49" s="18"/>
      <c r="F49" s="43">
        <f t="shared" si="13"/>
        <v>0</v>
      </c>
      <c r="G49" s="19" t="str">
        <f t="shared" si="1"/>
        <v>/</v>
      </c>
      <c r="H49" s="19" t="str">
        <f t="shared" si="14"/>
        <v/>
      </c>
      <c r="I49" s="43" t="str">
        <f t="shared" si="15"/>
        <v/>
      </c>
      <c r="J49" s="43" t="str">
        <f t="shared" si="16"/>
        <v/>
      </c>
      <c r="K49" s="43" t="str">
        <f t="shared" si="17"/>
        <v/>
      </c>
      <c r="L49" s="43" t="str">
        <f t="shared" si="18"/>
        <v>ไม่ผ่าน</v>
      </c>
    </row>
    <row r="50" spans="1:12" ht="20.25" x14ac:dyDescent="0.2">
      <c r="A50" s="44">
        <v>43</v>
      </c>
      <c r="B50" s="105" t="s">
        <v>70</v>
      </c>
      <c r="C50" s="106" t="s">
        <v>702</v>
      </c>
      <c r="D50" s="42"/>
      <c r="E50" s="18"/>
      <c r="F50" s="43">
        <f t="shared" si="13"/>
        <v>0</v>
      </c>
      <c r="G50" s="19" t="str">
        <f t="shared" si="1"/>
        <v>/</v>
      </c>
      <c r="H50" s="19" t="str">
        <f t="shared" si="14"/>
        <v/>
      </c>
      <c r="I50" s="43" t="str">
        <f t="shared" si="15"/>
        <v/>
      </c>
      <c r="J50" s="43" t="str">
        <f t="shared" si="16"/>
        <v/>
      </c>
      <c r="K50" s="43" t="str">
        <f t="shared" si="17"/>
        <v/>
      </c>
      <c r="L50" s="43" t="str">
        <f t="shared" si="18"/>
        <v>ไม่ผ่าน</v>
      </c>
    </row>
    <row r="51" spans="1:12" ht="20.25" x14ac:dyDescent="0.2">
      <c r="A51" s="44">
        <v>44</v>
      </c>
      <c r="B51" s="105" t="s">
        <v>703</v>
      </c>
      <c r="C51" s="106" t="s">
        <v>704</v>
      </c>
      <c r="D51" s="42"/>
      <c r="E51" s="18"/>
      <c r="F51" s="43">
        <f t="shared" si="13"/>
        <v>0</v>
      </c>
      <c r="G51" s="19" t="str">
        <f t="shared" si="1"/>
        <v>/</v>
      </c>
      <c r="H51" s="19" t="str">
        <f t="shared" si="14"/>
        <v/>
      </c>
      <c r="I51" s="43" t="str">
        <f t="shared" si="15"/>
        <v/>
      </c>
      <c r="J51" s="43" t="str">
        <f t="shared" si="16"/>
        <v/>
      </c>
      <c r="K51" s="43" t="str">
        <f t="shared" si="17"/>
        <v/>
      </c>
      <c r="L51" s="43" t="str">
        <f t="shared" si="18"/>
        <v>ไม่ผ่าน</v>
      </c>
    </row>
    <row r="52" spans="1:12" ht="20.25" x14ac:dyDescent="0.2">
      <c r="A52" s="69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21" t="s">
        <v>64</v>
      </c>
      <c r="H56" s="21"/>
      <c r="I56" s="21"/>
      <c r="J56" s="21"/>
      <c r="K56" s="21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54</v>
      </c>
      <c r="H57" s="13"/>
      <c r="I57" s="13"/>
      <c r="J57" s="13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7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4" workbookViewId="0">
      <selection activeCell="A52" sqref="A52:XFD58"/>
    </sheetView>
  </sheetViews>
  <sheetFormatPr defaultRowHeight="12.75" x14ac:dyDescent="0.2"/>
  <cols>
    <col min="1" max="1" width="6.28515625" customWidth="1"/>
    <col min="2" max="2" width="14.7109375" customWidth="1"/>
    <col min="3" max="3" width="15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40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41</v>
      </c>
      <c r="E6" s="47" t="s">
        <v>42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09" t="s">
        <v>705</v>
      </c>
      <c r="C8" s="110" t="s">
        <v>706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44">
        <v>2</v>
      </c>
      <c r="B9" s="107" t="s">
        <v>707</v>
      </c>
      <c r="C9" s="108" t="s">
        <v>708</v>
      </c>
      <c r="D9" s="42"/>
      <c r="E9" s="18"/>
      <c r="F9" s="43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43" t="str">
        <f t="shared" ref="I9:I51" si="3">IF(AND(F9&gt;14,F9&lt;=17),"/","")</f>
        <v/>
      </c>
      <c r="J9" s="43" t="str">
        <f t="shared" ref="J9:J51" si="4">IF(AND(F9&gt;17,F9&lt;=19),"/","")</f>
        <v/>
      </c>
      <c r="K9" s="43" t="str">
        <f t="shared" ref="K9:K51" si="5">IF(AND(F9&gt;19,F9&lt;=25),"/","")</f>
        <v/>
      </c>
      <c r="L9" s="43" t="str">
        <f t="shared" ref="L9:L51" si="6">IF(F9&gt;=15,"ผ่าน","ไม่ผ่าน")</f>
        <v>ไม่ผ่าน</v>
      </c>
    </row>
    <row r="10" spans="1:12" ht="20.25" x14ac:dyDescent="0.2">
      <c r="A10" s="44">
        <v>3</v>
      </c>
      <c r="B10" s="107" t="s">
        <v>709</v>
      </c>
      <c r="C10" s="108" t="s">
        <v>710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107" t="s">
        <v>711</v>
      </c>
      <c r="C11" s="108" t="s">
        <v>125</v>
      </c>
      <c r="D11" s="42"/>
      <c r="E11" s="18"/>
      <c r="F11" s="43">
        <f t="shared" si="0"/>
        <v>0</v>
      </c>
      <c r="G11" s="19" t="str">
        <f t="shared" si="1"/>
        <v>/</v>
      </c>
      <c r="H11" s="19" t="str">
        <f t="shared" si="2"/>
        <v/>
      </c>
      <c r="I11" s="43" t="str">
        <f t="shared" si="3"/>
        <v/>
      </c>
      <c r="J11" s="43" t="str">
        <f t="shared" si="4"/>
        <v/>
      </c>
      <c r="K11" s="43" t="str">
        <f t="shared" si="5"/>
        <v/>
      </c>
      <c r="L11" s="43" t="str">
        <f t="shared" si="6"/>
        <v>ไม่ผ่าน</v>
      </c>
    </row>
    <row r="12" spans="1:12" ht="20.25" x14ac:dyDescent="0.2">
      <c r="A12" s="44">
        <v>5</v>
      </c>
      <c r="B12" s="107" t="s">
        <v>712</v>
      </c>
      <c r="C12" s="108" t="s">
        <v>713</v>
      </c>
      <c r="D12" s="42"/>
      <c r="E12" s="18"/>
      <c r="F12" s="43">
        <f t="shared" si="0"/>
        <v>0</v>
      </c>
      <c r="G12" s="19" t="str">
        <f t="shared" si="1"/>
        <v>/</v>
      </c>
      <c r="H12" s="19" t="str">
        <f t="shared" si="2"/>
        <v/>
      </c>
      <c r="I12" s="43" t="str">
        <f t="shared" si="3"/>
        <v/>
      </c>
      <c r="J12" s="43" t="str">
        <f t="shared" si="4"/>
        <v/>
      </c>
      <c r="K12" s="43" t="str">
        <f t="shared" si="5"/>
        <v/>
      </c>
      <c r="L12" s="43" t="str">
        <f t="shared" si="6"/>
        <v>ไม่ผ่าน</v>
      </c>
    </row>
    <row r="13" spans="1:12" ht="20.25" x14ac:dyDescent="0.2">
      <c r="A13" s="44">
        <v>6</v>
      </c>
      <c r="B13" s="107" t="s">
        <v>88</v>
      </c>
      <c r="C13" s="108" t="s">
        <v>714</v>
      </c>
      <c r="D13" s="42"/>
      <c r="E13" s="18"/>
      <c r="F13" s="43">
        <f t="shared" si="0"/>
        <v>0</v>
      </c>
      <c r="G13" s="19" t="str">
        <f t="shared" si="1"/>
        <v>/</v>
      </c>
      <c r="H13" s="19" t="str">
        <f t="shared" si="2"/>
        <v/>
      </c>
      <c r="I13" s="43" t="str">
        <f t="shared" si="3"/>
        <v/>
      </c>
      <c r="J13" s="43" t="str">
        <f t="shared" si="4"/>
        <v/>
      </c>
      <c r="K13" s="43" t="str">
        <f t="shared" si="5"/>
        <v/>
      </c>
      <c r="L13" s="43" t="str">
        <f t="shared" si="6"/>
        <v>ไม่ผ่าน</v>
      </c>
    </row>
    <row r="14" spans="1:12" ht="20.25" x14ac:dyDescent="0.2">
      <c r="A14" s="44">
        <v>7</v>
      </c>
      <c r="B14" s="107" t="s">
        <v>123</v>
      </c>
      <c r="C14" s="108" t="s">
        <v>715</v>
      </c>
      <c r="D14" s="42"/>
      <c r="E14" s="18"/>
      <c r="F14" s="43">
        <f t="shared" si="0"/>
        <v>0</v>
      </c>
      <c r="G14" s="19" t="str">
        <f t="shared" si="1"/>
        <v>/</v>
      </c>
      <c r="H14" s="19" t="str">
        <f t="shared" si="2"/>
        <v/>
      </c>
      <c r="I14" s="43" t="str">
        <f t="shared" si="3"/>
        <v/>
      </c>
      <c r="J14" s="43" t="str">
        <f t="shared" si="4"/>
        <v/>
      </c>
      <c r="K14" s="43" t="str">
        <f t="shared" si="5"/>
        <v/>
      </c>
      <c r="L14" s="43" t="str">
        <f t="shared" si="6"/>
        <v>ไม่ผ่าน</v>
      </c>
    </row>
    <row r="15" spans="1:12" ht="20.25" x14ac:dyDescent="0.2">
      <c r="A15" s="44">
        <v>8</v>
      </c>
      <c r="B15" s="107" t="s">
        <v>716</v>
      </c>
      <c r="C15" s="108" t="s">
        <v>717</v>
      </c>
      <c r="D15" s="42"/>
      <c r="E15" s="18"/>
      <c r="F15" s="43">
        <f t="shared" si="0"/>
        <v>0</v>
      </c>
      <c r="G15" s="19" t="str">
        <f t="shared" si="1"/>
        <v>/</v>
      </c>
      <c r="H15" s="19" t="str">
        <f t="shared" si="2"/>
        <v/>
      </c>
      <c r="I15" s="43" t="str">
        <f t="shared" si="3"/>
        <v/>
      </c>
      <c r="J15" s="43" t="str">
        <f t="shared" si="4"/>
        <v/>
      </c>
      <c r="K15" s="43" t="str">
        <f t="shared" si="5"/>
        <v/>
      </c>
      <c r="L15" s="43" t="str">
        <f t="shared" si="6"/>
        <v>ไม่ผ่าน</v>
      </c>
    </row>
    <row r="16" spans="1:12" ht="20.25" x14ac:dyDescent="0.2">
      <c r="A16" s="44">
        <v>9</v>
      </c>
      <c r="B16" s="107" t="s">
        <v>718</v>
      </c>
      <c r="C16" s="108" t="s">
        <v>719</v>
      </c>
      <c r="D16" s="42"/>
      <c r="E16" s="18"/>
      <c r="F16" s="43">
        <f t="shared" si="0"/>
        <v>0</v>
      </c>
      <c r="G16" s="19" t="str">
        <f t="shared" si="1"/>
        <v>/</v>
      </c>
      <c r="H16" s="19" t="str">
        <f t="shared" si="2"/>
        <v/>
      </c>
      <c r="I16" s="43" t="str">
        <f t="shared" si="3"/>
        <v/>
      </c>
      <c r="J16" s="43" t="str">
        <f t="shared" si="4"/>
        <v/>
      </c>
      <c r="K16" s="43" t="str">
        <f t="shared" si="5"/>
        <v/>
      </c>
      <c r="L16" s="43" t="str">
        <f t="shared" si="6"/>
        <v>ไม่ผ่าน</v>
      </c>
    </row>
    <row r="17" spans="1:12" ht="20.25" x14ac:dyDescent="0.2">
      <c r="A17" s="44">
        <v>10</v>
      </c>
      <c r="B17" s="107" t="s">
        <v>720</v>
      </c>
      <c r="C17" s="108" t="s">
        <v>721</v>
      </c>
      <c r="D17" s="42"/>
      <c r="E17" s="18"/>
      <c r="F17" s="43">
        <f t="shared" si="0"/>
        <v>0</v>
      </c>
      <c r="G17" s="19" t="str">
        <f t="shared" si="1"/>
        <v>/</v>
      </c>
      <c r="H17" s="19" t="str">
        <f t="shared" si="2"/>
        <v/>
      </c>
      <c r="I17" s="43" t="str">
        <f t="shared" si="3"/>
        <v/>
      </c>
      <c r="J17" s="43" t="str">
        <f t="shared" si="4"/>
        <v/>
      </c>
      <c r="K17" s="43" t="str">
        <f t="shared" si="5"/>
        <v/>
      </c>
      <c r="L17" s="43" t="str">
        <f t="shared" si="6"/>
        <v>ไม่ผ่าน</v>
      </c>
    </row>
    <row r="18" spans="1:12" ht="20.25" x14ac:dyDescent="0.2">
      <c r="A18" s="44">
        <v>11</v>
      </c>
      <c r="B18" s="107" t="s">
        <v>722</v>
      </c>
      <c r="C18" s="108" t="s">
        <v>723</v>
      </c>
      <c r="D18" s="42"/>
      <c r="E18" s="18"/>
      <c r="F18" s="43">
        <f t="shared" si="0"/>
        <v>0</v>
      </c>
      <c r="G18" s="19" t="str">
        <f t="shared" si="1"/>
        <v>/</v>
      </c>
      <c r="H18" s="19" t="str">
        <f t="shared" si="2"/>
        <v/>
      </c>
      <c r="I18" s="43" t="str">
        <f t="shared" si="3"/>
        <v/>
      </c>
      <c r="J18" s="43" t="str">
        <f t="shared" si="4"/>
        <v/>
      </c>
      <c r="K18" s="43" t="str">
        <f t="shared" si="5"/>
        <v/>
      </c>
      <c r="L18" s="43" t="str">
        <f t="shared" si="6"/>
        <v>ไม่ผ่าน</v>
      </c>
    </row>
    <row r="19" spans="1:12" ht="20.25" x14ac:dyDescent="0.2">
      <c r="A19" s="44">
        <v>12</v>
      </c>
      <c r="B19" s="107" t="s">
        <v>724</v>
      </c>
      <c r="C19" s="108" t="s">
        <v>725</v>
      </c>
      <c r="D19" s="42"/>
      <c r="E19" s="18"/>
      <c r="F19" s="43">
        <f t="shared" si="0"/>
        <v>0</v>
      </c>
      <c r="G19" s="19" t="str">
        <f t="shared" si="1"/>
        <v>/</v>
      </c>
      <c r="H19" s="19" t="str">
        <f t="shared" si="2"/>
        <v/>
      </c>
      <c r="I19" s="43" t="str">
        <f t="shared" si="3"/>
        <v/>
      </c>
      <c r="J19" s="43" t="str">
        <f t="shared" si="4"/>
        <v/>
      </c>
      <c r="K19" s="43" t="str">
        <f t="shared" si="5"/>
        <v/>
      </c>
      <c r="L19" s="43" t="str">
        <f t="shared" si="6"/>
        <v>ไม่ผ่าน</v>
      </c>
    </row>
    <row r="20" spans="1:12" ht="20.25" x14ac:dyDescent="0.2">
      <c r="A20" s="44">
        <v>13</v>
      </c>
      <c r="B20" s="107" t="s">
        <v>726</v>
      </c>
      <c r="C20" s="108" t="s">
        <v>727</v>
      </c>
      <c r="D20" s="42"/>
      <c r="E20" s="18"/>
      <c r="F20" s="43">
        <f t="shared" si="0"/>
        <v>0</v>
      </c>
      <c r="G20" s="19" t="str">
        <f t="shared" si="1"/>
        <v>/</v>
      </c>
      <c r="H20" s="19" t="str">
        <f t="shared" si="2"/>
        <v/>
      </c>
      <c r="I20" s="43" t="str">
        <f t="shared" si="3"/>
        <v/>
      </c>
      <c r="J20" s="43" t="str">
        <f t="shared" si="4"/>
        <v/>
      </c>
      <c r="K20" s="43" t="str">
        <f t="shared" si="5"/>
        <v/>
      </c>
      <c r="L20" s="43" t="str">
        <f t="shared" si="6"/>
        <v>ไม่ผ่าน</v>
      </c>
    </row>
    <row r="21" spans="1:12" ht="20.25" x14ac:dyDescent="0.2">
      <c r="A21" s="44">
        <v>14</v>
      </c>
      <c r="B21" s="107" t="s">
        <v>728</v>
      </c>
      <c r="C21" s="108" t="s">
        <v>91</v>
      </c>
      <c r="D21" s="42"/>
      <c r="E21" s="18"/>
      <c r="F21" s="43">
        <f t="shared" si="0"/>
        <v>0</v>
      </c>
      <c r="G21" s="19" t="str">
        <f t="shared" si="1"/>
        <v>/</v>
      </c>
      <c r="H21" s="19" t="str">
        <f t="shared" si="2"/>
        <v/>
      </c>
      <c r="I21" s="43" t="str">
        <f t="shared" si="3"/>
        <v/>
      </c>
      <c r="J21" s="43" t="str">
        <f t="shared" si="4"/>
        <v/>
      </c>
      <c r="K21" s="43" t="str">
        <f t="shared" si="5"/>
        <v/>
      </c>
      <c r="L21" s="43" t="str">
        <f t="shared" si="6"/>
        <v>ไม่ผ่าน</v>
      </c>
    </row>
    <row r="22" spans="1:12" ht="20.25" x14ac:dyDescent="0.2">
      <c r="A22" s="44">
        <v>15</v>
      </c>
      <c r="B22" s="107" t="s">
        <v>729</v>
      </c>
      <c r="C22" s="108" t="s">
        <v>730</v>
      </c>
      <c r="D22" s="42"/>
      <c r="E22" s="18"/>
      <c r="F22" s="43">
        <f t="shared" si="0"/>
        <v>0</v>
      </c>
      <c r="G22" s="19" t="str">
        <f t="shared" si="1"/>
        <v>/</v>
      </c>
      <c r="H22" s="19" t="str">
        <f t="shared" si="2"/>
        <v/>
      </c>
      <c r="I22" s="43" t="str">
        <f t="shared" si="3"/>
        <v/>
      </c>
      <c r="J22" s="43" t="str">
        <f t="shared" si="4"/>
        <v/>
      </c>
      <c r="K22" s="43" t="str">
        <f t="shared" si="5"/>
        <v/>
      </c>
      <c r="L22" s="43" t="str">
        <f t="shared" si="6"/>
        <v>ไม่ผ่าน</v>
      </c>
    </row>
    <row r="23" spans="1:12" ht="20.25" x14ac:dyDescent="0.2">
      <c r="A23" s="44">
        <v>16</v>
      </c>
      <c r="B23" s="107" t="s">
        <v>731</v>
      </c>
      <c r="C23" s="108" t="s">
        <v>732</v>
      </c>
      <c r="D23" s="42"/>
      <c r="E23" s="18"/>
      <c r="F23" s="43">
        <f t="shared" si="0"/>
        <v>0</v>
      </c>
      <c r="G23" s="19" t="str">
        <f t="shared" si="1"/>
        <v>/</v>
      </c>
      <c r="H23" s="19" t="str">
        <f t="shared" si="2"/>
        <v/>
      </c>
      <c r="I23" s="43" t="str">
        <f t="shared" si="3"/>
        <v/>
      </c>
      <c r="J23" s="43" t="str">
        <f t="shared" si="4"/>
        <v/>
      </c>
      <c r="K23" s="43" t="str">
        <f t="shared" si="5"/>
        <v/>
      </c>
      <c r="L23" s="43" t="str">
        <f t="shared" si="6"/>
        <v>ไม่ผ่าน</v>
      </c>
    </row>
    <row r="24" spans="1:12" ht="20.25" x14ac:dyDescent="0.2">
      <c r="A24" s="44">
        <v>17</v>
      </c>
      <c r="B24" s="107" t="s">
        <v>301</v>
      </c>
      <c r="C24" s="108" t="s">
        <v>733</v>
      </c>
      <c r="D24" s="42"/>
      <c r="E24" s="18"/>
      <c r="F24" s="43">
        <f t="shared" si="0"/>
        <v>0</v>
      </c>
      <c r="G24" s="19" t="str">
        <f t="shared" si="1"/>
        <v>/</v>
      </c>
      <c r="H24" s="19" t="str">
        <f t="shared" si="2"/>
        <v/>
      </c>
      <c r="I24" s="43" t="str">
        <f t="shared" si="3"/>
        <v/>
      </c>
      <c r="J24" s="43" t="str">
        <f t="shared" si="4"/>
        <v/>
      </c>
      <c r="K24" s="43" t="str">
        <f t="shared" si="5"/>
        <v/>
      </c>
      <c r="L24" s="43" t="str">
        <f t="shared" si="6"/>
        <v>ไม่ผ่าน</v>
      </c>
    </row>
    <row r="25" spans="1:12" ht="20.25" x14ac:dyDescent="0.2">
      <c r="A25" s="44">
        <v>18</v>
      </c>
      <c r="B25" s="107" t="s">
        <v>734</v>
      </c>
      <c r="C25" s="108" t="s">
        <v>735</v>
      </c>
      <c r="D25" s="42"/>
      <c r="E25" s="18"/>
      <c r="F25" s="43">
        <f t="shared" si="0"/>
        <v>0</v>
      </c>
      <c r="G25" s="19" t="str">
        <f t="shared" si="1"/>
        <v>/</v>
      </c>
      <c r="H25" s="19" t="str">
        <f t="shared" si="2"/>
        <v/>
      </c>
      <c r="I25" s="43" t="str">
        <f t="shared" si="3"/>
        <v/>
      </c>
      <c r="J25" s="43" t="str">
        <f t="shared" si="4"/>
        <v/>
      </c>
      <c r="K25" s="43" t="str">
        <f t="shared" si="5"/>
        <v/>
      </c>
      <c r="L25" s="43" t="str">
        <f t="shared" si="6"/>
        <v>ไม่ผ่าน</v>
      </c>
    </row>
    <row r="26" spans="1:12" ht="20.25" x14ac:dyDescent="0.2">
      <c r="A26" s="44">
        <v>19</v>
      </c>
      <c r="B26" s="107" t="s">
        <v>736</v>
      </c>
      <c r="C26" s="108" t="s">
        <v>737</v>
      </c>
      <c r="D26" s="42"/>
      <c r="E26" s="18"/>
      <c r="F26" s="43">
        <f t="shared" si="0"/>
        <v>0</v>
      </c>
      <c r="G26" s="19" t="str">
        <f t="shared" si="1"/>
        <v>/</v>
      </c>
      <c r="H26" s="19" t="str">
        <f t="shared" si="2"/>
        <v/>
      </c>
      <c r="I26" s="43" t="str">
        <f t="shared" si="3"/>
        <v/>
      </c>
      <c r="J26" s="43" t="str">
        <f t="shared" si="4"/>
        <v/>
      </c>
      <c r="K26" s="43" t="str">
        <f t="shared" si="5"/>
        <v/>
      </c>
      <c r="L26" s="43" t="str">
        <f t="shared" si="6"/>
        <v>ไม่ผ่าน</v>
      </c>
    </row>
    <row r="27" spans="1:12" ht="20.25" x14ac:dyDescent="0.2">
      <c r="A27" s="44">
        <v>20</v>
      </c>
      <c r="B27" s="107" t="s">
        <v>738</v>
      </c>
      <c r="C27" s="108" t="s">
        <v>739</v>
      </c>
      <c r="D27" s="42"/>
      <c r="E27" s="18"/>
      <c r="F27" s="43">
        <f t="shared" si="0"/>
        <v>0</v>
      </c>
      <c r="G27" s="19" t="str">
        <f t="shared" si="1"/>
        <v>/</v>
      </c>
      <c r="H27" s="19" t="str">
        <f t="shared" si="2"/>
        <v/>
      </c>
      <c r="I27" s="43" t="str">
        <f t="shared" si="3"/>
        <v/>
      </c>
      <c r="J27" s="43" t="str">
        <f t="shared" si="4"/>
        <v/>
      </c>
      <c r="K27" s="43" t="str">
        <f t="shared" si="5"/>
        <v/>
      </c>
      <c r="L27" s="43" t="str">
        <f t="shared" si="6"/>
        <v>ไม่ผ่าน</v>
      </c>
    </row>
    <row r="28" spans="1:12" ht="20.25" x14ac:dyDescent="0.2">
      <c r="A28" s="44">
        <v>21</v>
      </c>
      <c r="B28" s="107" t="s">
        <v>16</v>
      </c>
      <c r="C28" s="108" t="s">
        <v>740</v>
      </c>
      <c r="D28" s="42"/>
      <c r="E28" s="18"/>
      <c r="F28" s="43">
        <f t="shared" si="0"/>
        <v>0</v>
      </c>
      <c r="G28" s="19" t="str">
        <f t="shared" si="1"/>
        <v>/</v>
      </c>
      <c r="H28" s="19" t="str">
        <f t="shared" si="2"/>
        <v/>
      </c>
      <c r="I28" s="43" t="str">
        <f t="shared" si="3"/>
        <v/>
      </c>
      <c r="J28" s="43" t="str">
        <f t="shared" si="4"/>
        <v/>
      </c>
      <c r="K28" s="43" t="str">
        <f t="shared" si="5"/>
        <v/>
      </c>
      <c r="L28" s="43" t="str">
        <f t="shared" si="6"/>
        <v>ไม่ผ่าน</v>
      </c>
    </row>
    <row r="29" spans="1:12" ht="20.25" x14ac:dyDescent="0.2">
      <c r="A29" s="44">
        <v>22</v>
      </c>
      <c r="B29" s="107" t="s">
        <v>67</v>
      </c>
      <c r="C29" s="108" t="s">
        <v>68</v>
      </c>
      <c r="D29" s="42"/>
      <c r="E29" s="18"/>
      <c r="F29" s="43">
        <f t="shared" si="0"/>
        <v>0</v>
      </c>
      <c r="G29" s="19" t="str">
        <f t="shared" si="1"/>
        <v>/</v>
      </c>
      <c r="H29" s="19" t="str">
        <f t="shared" si="2"/>
        <v/>
      </c>
      <c r="I29" s="43" t="str">
        <f t="shared" si="3"/>
        <v/>
      </c>
      <c r="J29" s="43" t="str">
        <f t="shared" si="4"/>
        <v/>
      </c>
      <c r="K29" s="43" t="str">
        <f t="shared" si="5"/>
        <v/>
      </c>
      <c r="L29" s="43" t="str">
        <f t="shared" si="6"/>
        <v>ไม่ผ่าน</v>
      </c>
    </row>
    <row r="30" spans="1:12" ht="20.25" x14ac:dyDescent="0.2">
      <c r="A30" s="44">
        <v>23</v>
      </c>
      <c r="B30" s="107" t="s">
        <v>741</v>
      </c>
      <c r="C30" s="108" t="s">
        <v>80</v>
      </c>
      <c r="D30" s="42"/>
      <c r="E30" s="18"/>
      <c r="F30" s="43">
        <f t="shared" si="0"/>
        <v>0</v>
      </c>
      <c r="G30" s="19" t="str">
        <f t="shared" si="1"/>
        <v>/</v>
      </c>
      <c r="H30" s="19" t="str">
        <f t="shared" si="2"/>
        <v/>
      </c>
      <c r="I30" s="43" t="str">
        <f t="shared" si="3"/>
        <v/>
      </c>
      <c r="J30" s="43" t="str">
        <f t="shared" si="4"/>
        <v/>
      </c>
      <c r="K30" s="43" t="str">
        <f t="shared" si="5"/>
        <v/>
      </c>
      <c r="L30" s="43" t="str">
        <f t="shared" si="6"/>
        <v>ไม่ผ่าน</v>
      </c>
    </row>
    <row r="31" spans="1:12" ht="20.25" x14ac:dyDescent="0.2">
      <c r="A31" s="44">
        <v>24</v>
      </c>
      <c r="B31" s="107" t="s">
        <v>742</v>
      </c>
      <c r="C31" s="108" t="s">
        <v>743</v>
      </c>
      <c r="D31" s="42"/>
      <c r="E31" s="18"/>
      <c r="F31" s="43">
        <f t="shared" si="0"/>
        <v>0</v>
      </c>
      <c r="G31" s="19" t="str">
        <f t="shared" si="1"/>
        <v>/</v>
      </c>
      <c r="H31" s="19" t="str">
        <f t="shared" si="2"/>
        <v/>
      </c>
      <c r="I31" s="43" t="str">
        <f t="shared" si="3"/>
        <v/>
      </c>
      <c r="J31" s="43" t="str">
        <f t="shared" si="4"/>
        <v/>
      </c>
      <c r="K31" s="43" t="str">
        <f t="shared" si="5"/>
        <v/>
      </c>
      <c r="L31" s="43" t="str">
        <f t="shared" si="6"/>
        <v>ไม่ผ่าน</v>
      </c>
    </row>
    <row r="32" spans="1:12" ht="20.25" x14ac:dyDescent="0.2">
      <c r="A32" s="44">
        <v>25</v>
      </c>
      <c r="B32" s="107" t="s">
        <v>744</v>
      </c>
      <c r="C32" s="108" t="s">
        <v>745</v>
      </c>
      <c r="D32" s="42"/>
      <c r="E32" s="18"/>
      <c r="F32" s="43">
        <f t="shared" si="0"/>
        <v>0</v>
      </c>
      <c r="G32" s="19" t="str">
        <f t="shared" si="1"/>
        <v>/</v>
      </c>
      <c r="H32" s="19" t="str">
        <f t="shared" si="2"/>
        <v/>
      </c>
      <c r="I32" s="43" t="str">
        <f t="shared" si="3"/>
        <v/>
      </c>
      <c r="J32" s="43" t="str">
        <f t="shared" si="4"/>
        <v/>
      </c>
      <c r="K32" s="43" t="str">
        <f t="shared" si="5"/>
        <v/>
      </c>
      <c r="L32" s="43" t="str">
        <f t="shared" si="6"/>
        <v>ไม่ผ่าน</v>
      </c>
    </row>
    <row r="33" spans="1:12" ht="20.25" x14ac:dyDescent="0.2">
      <c r="A33" s="44">
        <v>26</v>
      </c>
      <c r="B33" s="107" t="s">
        <v>746</v>
      </c>
      <c r="C33" s="108" t="s">
        <v>747</v>
      </c>
      <c r="D33" s="42"/>
      <c r="E33" s="18"/>
      <c r="F33" s="43">
        <f t="shared" si="0"/>
        <v>0</v>
      </c>
      <c r="G33" s="19" t="str">
        <f t="shared" si="1"/>
        <v>/</v>
      </c>
      <c r="H33" s="19" t="str">
        <f t="shared" si="2"/>
        <v/>
      </c>
      <c r="I33" s="43" t="str">
        <f t="shared" si="3"/>
        <v/>
      </c>
      <c r="J33" s="43" t="str">
        <f t="shared" si="4"/>
        <v/>
      </c>
      <c r="K33" s="43" t="str">
        <f t="shared" si="5"/>
        <v/>
      </c>
      <c r="L33" s="43" t="str">
        <f t="shared" si="6"/>
        <v>ไม่ผ่าน</v>
      </c>
    </row>
    <row r="34" spans="1:12" ht="20.25" x14ac:dyDescent="0.2">
      <c r="A34" s="44">
        <v>27</v>
      </c>
      <c r="B34" s="107" t="s">
        <v>491</v>
      </c>
      <c r="C34" s="108" t="s">
        <v>86</v>
      </c>
      <c r="D34" s="42"/>
      <c r="E34" s="18"/>
      <c r="F34" s="43">
        <f t="shared" si="0"/>
        <v>0</v>
      </c>
      <c r="G34" s="19" t="str">
        <f t="shared" si="1"/>
        <v>/</v>
      </c>
      <c r="H34" s="19" t="str">
        <f t="shared" si="2"/>
        <v/>
      </c>
      <c r="I34" s="43" t="str">
        <f t="shared" si="3"/>
        <v/>
      </c>
      <c r="J34" s="43" t="str">
        <f t="shared" si="4"/>
        <v/>
      </c>
      <c r="K34" s="43" t="str">
        <f t="shared" si="5"/>
        <v/>
      </c>
      <c r="L34" s="43" t="str">
        <f t="shared" si="6"/>
        <v>ไม่ผ่าน</v>
      </c>
    </row>
    <row r="35" spans="1:12" ht="20.25" x14ac:dyDescent="0.2">
      <c r="A35" s="44">
        <v>28</v>
      </c>
      <c r="B35" s="107" t="s">
        <v>748</v>
      </c>
      <c r="C35" s="108" t="s">
        <v>749</v>
      </c>
      <c r="D35" s="42"/>
      <c r="E35" s="18"/>
      <c r="F35" s="43">
        <f t="shared" si="0"/>
        <v>0</v>
      </c>
      <c r="G35" s="19" t="str">
        <f t="shared" si="1"/>
        <v>/</v>
      </c>
      <c r="H35" s="19" t="str">
        <f t="shared" si="2"/>
        <v/>
      </c>
      <c r="I35" s="43" t="str">
        <f t="shared" si="3"/>
        <v/>
      </c>
      <c r="J35" s="43" t="str">
        <f t="shared" si="4"/>
        <v/>
      </c>
      <c r="K35" s="43" t="str">
        <f t="shared" si="5"/>
        <v/>
      </c>
      <c r="L35" s="43" t="str">
        <f t="shared" si="6"/>
        <v>ไม่ผ่าน</v>
      </c>
    </row>
    <row r="36" spans="1:12" ht="20.25" x14ac:dyDescent="0.2">
      <c r="A36" s="44">
        <v>29</v>
      </c>
      <c r="B36" s="107" t="s">
        <v>750</v>
      </c>
      <c r="C36" s="108" t="s">
        <v>751</v>
      </c>
      <c r="D36" s="42"/>
      <c r="E36" s="18"/>
      <c r="F36" s="43">
        <f t="shared" si="0"/>
        <v>0</v>
      </c>
      <c r="G36" s="19" t="str">
        <f t="shared" si="1"/>
        <v>/</v>
      </c>
      <c r="H36" s="19" t="str">
        <f t="shared" si="2"/>
        <v/>
      </c>
      <c r="I36" s="43" t="str">
        <f t="shared" si="3"/>
        <v/>
      </c>
      <c r="J36" s="43" t="str">
        <f t="shared" si="4"/>
        <v/>
      </c>
      <c r="K36" s="43" t="str">
        <f t="shared" si="5"/>
        <v/>
      </c>
      <c r="L36" s="43" t="str">
        <f t="shared" si="6"/>
        <v>ไม่ผ่าน</v>
      </c>
    </row>
    <row r="37" spans="1:12" ht="20.25" x14ac:dyDescent="0.2">
      <c r="A37" s="44">
        <v>30</v>
      </c>
      <c r="B37" s="107" t="s">
        <v>752</v>
      </c>
      <c r="C37" s="108" t="s">
        <v>753</v>
      </c>
      <c r="D37" s="42"/>
      <c r="E37" s="18"/>
      <c r="F37" s="43">
        <f t="shared" si="0"/>
        <v>0</v>
      </c>
      <c r="G37" s="19" t="str">
        <f t="shared" si="1"/>
        <v>/</v>
      </c>
      <c r="H37" s="19" t="str">
        <f t="shared" si="2"/>
        <v/>
      </c>
      <c r="I37" s="43" t="str">
        <f t="shared" si="3"/>
        <v/>
      </c>
      <c r="J37" s="43" t="str">
        <f t="shared" si="4"/>
        <v/>
      </c>
      <c r="K37" s="43" t="str">
        <f t="shared" si="5"/>
        <v/>
      </c>
      <c r="L37" s="43" t="str">
        <f t="shared" si="6"/>
        <v>ไม่ผ่าน</v>
      </c>
    </row>
    <row r="38" spans="1:12" ht="20.25" x14ac:dyDescent="0.2">
      <c r="A38" s="44">
        <v>31</v>
      </c>
      <c r="B38" s="107" t="s">
        <v>754</v>
      </c>
      <c r="C38" s="108" t="s">
        <v>755</v>
      </c>
      <c r="D38" s="42"/>
      <c r="E38" s="18"/>
      <c r="F38" s="43">
        <f t="shared" si="0"/>
        <v>0</v>
      </c>
      <c r="G38" s="19" t="str">
        <f t="shared" si="1"/>
        <v>/</v>
      </c>
      <c r="H38" s="19" t="str">
        <f t="shared" si="2"/>
        <v/>
      </c>
      <c r="I38" s="43" t="str">
        <f t="shared" si="3"/>
        <v/>
      </c>
      <c r="J38" s="43" t="str">
        <f t="shared" si="4"/>
        <v/>
      </c>
      <c r="K38" s="43" t="str">
        <f t="shared" si="5"/>
        <v/>
      </c>
      <c r="L38" s="43" t="str">
        <f t="shared" si="6"/>
        <v>ไม่ผ่าน</v>
      </c>
    </row>
    <row r="39" spans="1:12" ht="20.25" x14ac:dyDescent="0.2">
      <c r="A39" s="44">
        <v>32</v>
      </c>
      <c r="B39" s="107" t="s">
        <v>348</v>
      </c>
      <c r="C39" s="108" t="s">
        <v>756</v>
      </c>
      <c r="D39" s="42"/>
      <c r="E39" s="18"/>
      <c r="F39" s="43">
        <f t="shared" si="0"/>
        <v>0</v>
      </c>
      <c r="G39" s="19" t="str">
        <f t="shared" si="1"/>
        <v>/</v>
      </c>
      <c r="H39" s="19" t="str">
        <f t="shared" si="2"/>
        <v/>
      </c>
      <c r="I39" s="43" t="str">
        <f t="shared" si="3"/>
        <v/>
      </c>
      <c r="J39" s="43" t="str">
        <f t="shared" si="4"/>
        <v/>
      </c>
      <c r="K39" s="43" t="str">
        <f t="shared" si="5"/>
        <v/>
      </c>
      <c r="L39" s="43" t="str">
        <f t="shared" si="6"/>
        <v>ไม่ผ่าน</v>
      </c>
    </row>
    <row r="40" spans="1:12" ht="20.25" x14ac:dyDescent="0.2">
      <c r="A40" s="44">
        <v>33</v>
      </c>
      <c r="B40" s="107" t="s">
        <v>72</v>
      </c>
      <c r="C40" s="108" t="s">
        <v>288</v>
      </c>
      <c r="D40" s="42"/>
      <c r="E40" s="18"/>
      <c r="F40" s="43">
        <f t="shared" si="0"/>
        <v>0</v>
      </c>
      <c r="G40" s="19" t="str">
        <f t="shared" si="1"/>
        <v>/</v>
      </c>
      <c r="H40" s="19" t="str">
        <f t="shared" si="2"/>
        <v/>
      </c>
      <c r="I40" s="43" t="str">
        <f t="shared" si="3"/>
        <v/>
      </c>
      <c r="J40" s="43" t="str">
        <f t="shared" si="4"/>
        <v/>
      </c>
      <c r="K40" s="43" t="str">
        <f t="shared" si="5"/>
        <v/>
      </c>
      <c r="L40" s="43" t="str">
        <f t="shared" si="6"/>
        <v>ไม่ผ่าน</v>
      </c>
    </row>
    <row r="41" spans="1:12" ht="20.25" x14ac:dyDescent="0.2">
      <c r="A41" s="44">
        <v>34</v>
      </c>
      <c r="B41" s="107" t="s">
        <v>757</v>
      </c>
      <c r="C41" s="108" t="s">
        <v>758</v>
      </c>
      <c r="D41" s="42"/>
      <c r="E41" s="18"/>
      <c r="F41" s="43">
        <f t="shared" si="0"/>
        <v>0</v>
      </c>
      <c r="G41" s="19" t="str">
        <f t="shared" si="1"/>
        <v>/</v>
      </c>
      <c r="H41" s="19" t="str">
        <f t="shared" si="2"/>
        <v/>
      </c>
      <c r="I41" s="43" t="str">
        <f t="shared" si="3"/>
        <v/>
      </c>
      <c r="J41" s="43" t="str">
        <f t="shared" si="4"/>
        <v/>
      </c>
      <c r="K41" s="43" t="str">
        <f t="shared" si="5"/>
        <v/>
      </c>
      <c r="L41" s="43" t="str">
        <f t="shared" si="6"/>
        <v>ไม่ผ่าน</v>
      </c>
    </row>
    <row r="42" spans="1:12" ht="20.25" x14ac:dyDescent="0.2">
      <c r="A42" s="44">
        <v>35</v>
      </c>
      <c r="B42" s="107" t="s">
        <v>759</v>
      </c>
      <c r="C42" s="108" t="s">
        <v>760</v>
      </c>
      <c r="D42" s="42"/>
      <c r="E42" s="18"/>
      <c r="F42" s="43">
        <f t="shared" si="0"/>
        <v>0</v>
      </c>
      <c r="G42" s="19" t="str">
        <f t="shared" si="1"/>
        <v>/</v>
      </c>
      <c r="H42" s="19" t="str">
        <f t="shared" si="2"/>
        <v/>
      </c>
      <c r="I42" s="43" t="str">
        <f t="shared" si="3"/>
        <v/>
      </c>
      <c r="J42" s="43" t="str">
        <f t="shared" si="4"/>
        <v/>
      </c>
      <c r="K42" s="43" t="str">
        <f t="shared" si="5"/>
        <v/>
      </c>
      <c r="L42" s="43" t="str">
        <f t="shared" si="6"/>
        <v>ไม่ผ่าน</v>
      </c>
    </row>
    <row r="43" spans="1:12" ht="20.25" x14ac:dyDescent="0.2">
      <c r="A43" s="44">
        <v>36</v>
      </c>
      <c r="B43" s="107" t="s">
        <v>89</v>
      </c>
      <c r="C43" s="108" t="s">
        <v>761</v>
      </c>
      <c r="D43" s="42"/>
      <c r="E43" s="18"/>
      <c r="F43" s="43">
        <f t="shared" si="0"/>
        <v>0</v>
      </c>
      <c r="G43" s="19" t="str">
        <f t="shared" si="1"/>
        <v>/</v>
      </c>
      <c r="H43" s="19" t="str">
        <f t="shared" si="2"/>
        <v/>
      </c>
      <c r="I43" s="43" t="str">
        <f t="shared" si="3"/>
        <v/>
      </c>
      <c r="J43" s="43" t="str">
        <f t="shared" si="4"/>
        <v/>
      </c>
      <c r="K43" s="43" t="str">
        <f t="shared" si="5"/>
        <v/>
      </c>
      <c r="L43" s="43" t="str">
        <f t="shared" si="6"/>
        <v>ไม่ผ่าน</v>
      </c>
    </row>
    <row r="44" spans="1:12" ht="20.25" x14ac:dyDescent="0.2">
      <c r="A44" s="44">
        <v>37</v>
      </c>
      <c r="B44" s="107" t="s">
        <v>762</v>
      </c>
      <c r="C44" s="108" t="s">
        <v>763</v>
      </c>
      <c r="D44" s="42"/>
      <c r="E44" s="18"/>
      <c r="F44" s="43">
        <f t="shared" si="0"/>
        <v>0</v>
      </c>
      <c r="G44" s="19" t="str">
        <f t="shared" si="1"/>
        <v>/</v>
      </c>
      <c r="H44" s="19" t="str">
        <f t="shared" si="2"/>
        <v/>
      </c>
      <c r="I44" s="43" t="str">
        <f t="shared" si="3"/>
        <v/>
      </c>
      <c r="J44" s="43" t="str">
        <f t="shared" si="4"/>
        <v/>
      </c>
      <c r="K44" s="43" t="str">
        <f t="shared" si="5"/>
        <v/>
      </c>
      <c r="L44" s="43" t="str">
        <f t="shared" si="6"/>
        <v>ไม่ผ่าน</v>
      </c>
    </row>
    <row r="45" spans="1:12" ht="20.25" x14ac:dyDescent="0.2">
      <c r="A45" s="44">
        <v>38</v>
      </c>
      <c r="B45" s="107" t="s">
        <v>764</v>
      </c>
      <c r="C45" s="108" t="s">
        <v>765</v>
      </c>
      <c r="D45" s="42"/>
      <c r="E45" s="18"/>
      <c r="F45" s="43">
        <f t="shared" si="0"/>
        <v>0</v>
      </c>
      <c r="G45" s="19" t="str">
        <f t="shared" si="1"/>
        <v>/</v>
      </c>
      <c r="H45" s="19" t="str">
        <f t="shared" si="2"/>
        <v/>
      </c>
      <c r="I45" s="43" t="str">
        <f t="shared" si="3"/>
        <v/>
      </c>
      <c r="J45" s="43" t="str">
        <f t="shared" si="4"/>
        <v/>
      </c>
      <c r="K45" s="43" t="str">
        <f t="shared" si="5"/>
        <v/>
      </c>
      <c r="L45" s="43" t="str">
        <f t="shared" si="6"/>
        <v>ไม่ผ่าน</v>
      </c>
    </row>
    <row r="46" spans="1:12" ht="20.25" x14ac:dyDescent="0.2">
      <c r="A46" s="44">
        <v>39</v>
      </c>
      <c r="B46" s="107" t="s">
        <v>766</v>
      </c>
      <c r="C46" s="108" t="s">
        <v>767</v>
      </c>
      <c r="D46" s="42"/>
      <c r="E46" s="18"/>
      <c r="F46" s="43">
        <f t="shared" si="0"/>
        <v>0</v>
      </c>
      <c r="G46" s="19" t="str">
        <f t="shared" si="1"/>
        <v>/</v>
      </c>
      <c r="H46" s="19" t="str">
        <f t="shared" si="2"/>
        <v/>
      </c>
      <c r="I46" s="43" t="str">
        <f t="shared" si="3"/>
        <v/>
      </c>
      <c r="J46" s="43" t="str">
        <f t="shared" si="4"/>
        <v/>
      </c>
      <c r="K46" s="43" t="str">
        <f t="shared" si="5"/>
        <v/>
      </c>
      <c r="L46" s="43" t="str">
        <f t="shared" si="6"/>
        <v>ไม่ผ่าน</v>
      </c>
    </row>
    <row r="47" spans="1:12" ht="20.25" x14ac:dyDescent="0.2">
      <c r="A47" s="44">
        <v>40</v>
      </c>
      <c r="B47" s="107" t="s">
        <v>768</v>
      </c>
      <c r="C47" s="108" t="s">
        <v>769</v>
      </c>
      <c r="D47" s="42"/>
      <c r="E47" s="18"/>
      <c r="F47" s="43">
        <f t="shared" si="0"/>
        <v>0</v>
      </c>
      <c r="G47" s="19" t="str">
        <f t="shared" si="1"/>
        <v>/</v>
      </c>
      <c r="H47" s="19" t="str">
        <f t="shared" si="2"/>
        <v/>
      </c>
      <c r="I47" s="43" t="str">
        <f t="shared" si="3"/>
        <v/>
      </c>
      <c r="J47" s="43" t="str">
        <f t="shared" si="4"/>
        <v/>
      </c>
      <c r="K47" s="43" t="str">
        <f t="shared" si="5"/>
        <v/>
      </c>
      <c r="L47" s="43" t="str">
        <f t="shared" si="6"/>
        <v>ไม่ผ่าน</v>
      </c>
    </row>
    <row r="48" spans="1:12" ht="20.25" x14ac:dyDescent="0.2">
      <c r="A48" s="44">
        <v>41</v>
      </c>
      <c r="B48" s="107" t="s">
        <v>770</v>
      </c>
      <c r="C48" s="108" t="s">
        <v>771</v>
      </c>
      <c r="D48" s="42"/>
      <c r="E48" s="18"/>
      <c r="F48" s="43">
        <f t="shared" si="0"/>
        <v>0</v>
      </c>
      <c r="G48" s="19" t="str">
        <f t="shared" si="1"/>
        <v>/</v>
      </c>
      <c r="H48" s="19" t="str">
        <f t="shared" si="2"/>
        <v/>
      </c>
      <c r="I48" s="43" t="str">
        <f t="shared" si="3"/>
        <v/>
      </c>
      <c r="J48" s="43" t="str">
        <f t="shared" si="4"/>
        <v/>
      </c>
      <c r="K48" s="43" t="str">
        <f t="shared" si="5"/>
        <v/>
      </c>
      <c r="L48" s="43" t="str">
        <f t="shared" si="6"/>
        <v>ไม่ผ่าน</v>
      </c>
    </row>
    <row r="49" spans="1:12" ht="20.25" x14ac:dyDescent="0.2">
      <c r="A49" s="44">
        <v>42</v>
      </c>
      <c r="B49" s="107" t="s">
        <v>395</v>
      </c>
      <c r="C49" s="108" t="s">
        <v>772</v>
      </c>
      <c r="D49" s="42"/>
      <c r="E49" s="18"/>
      <c r="F49" s="43">
        <f t="shared" si="0"/>
        <v>0</v>
      </c>
      <c r="G49" s="19" t="str">
        <f t="shared" si="1"/>
        <v>/</v>
      </c>
      <c r="H49" s="19" t="str">
        <f t="shared" si="2"/>
        <v/>
      </c>
      <c r="I49" s="43" t="str">
        <f t="shared" si="3"/>
        <v/>
      </c>
      <c r="J49" s="43" t="str">
        <f t="shared" si="4"/>
        <v/>
      </c>
      <c r="K49" s="43" t="str">
        <f t="shared" si="5"/>
        <v/>
      </c>
      <c r="L49" s="43" t="str">
        <f t="shared" si="6"/>
        <v>ไม่ผ่าน</v>
      </c>
    </row>
    <row r="50" spans="1:12" ht="20.25" x14ac:dyDescent="0.2">
      <c r="A50" s="44">
        <v>43</v>
      </c>
      <c r="B50" s="107" t="s">
        <v>773</v>
      </c>
      <c r="C50" s="108" t="s">
        <v>774</v>
      </c>
      <c r="D50" s="42"/>
      <c r="E50" s="18"/>
      <c r="F50" s="43">
        <f t="shared" si="0"/>
        <v>0</v>
      </c>
      <c r="G50" s="19" t="str">
        <f t="shared" si="1"/>
        <v>/</v>
      </c>
      <c r="H50" s="19" t="str">
        <f t="shared" si="2"/>
        <v/>
      </c>
      <c r="I50" s="43" t="str">
        <f t="shared" si="3"/>
        <v/>
      </c>
      <c r="J50" s="43" t="str">
        <f t="shared" si="4"/>
        <v/>
      </c>
      <c r="K50" s="43" t="str">
        <f t="shared" si="5"/>
        <v/>
      </c>
      <c r="L50" s="43" t="str">
        <f t="shared" si="6"/>
        <v>ไม่ผ่าน</v>
      </c>
    </row>
    <row r="51" spans="1:12" ht="20.25" x14ac:dyDescent="0.2">
      <c r="A51" s="44">
        <v>44</v>
      </c>
      <c r="B51" s="107" t="s">
        <v>775</v>
      </c>
      <c r="C51" s="108" t="s">
        <v>776</v>
      </c>
      <c r="D51" s="42"/>
      <c r="E51" s="18"/>
      <c r="F51" s="43">
        <f t="shared" si="0"/>
        <v>0</v>
      </c>
      <c r="G51" s="19" t="str">
        <f t="shared" si="1"/>
        <v>/</v>
      </c>
      <c r="H51" s="19" t="str">
        <f t="shared" si="2"/>
        <v/>
      </c>
      <c r="I51" s="43" t="str">
        <f t="shared" si="3"/>
        <v/>
      </c>
      <c r="J51" s="43" t="str">
        <f t="shared" si="4"/>
        <v/>
      </c>
      <c r="K51" s="43" t="str">
        <f t="shared" si="5"/>
        <v/>
      </c>
      <c r="L51" s="43" t="str">
        <f t="shared" si="6"/>
        <v>ไม่ผ่าน</v>
      </c>
    </row>
    <row r="52" spans="1:12" ht="20.25" x14ac:dyDescent="0.2">
      <c r="A52" s="69"/>
      <c r="B52" s="70"/>
      <c r="C52" s="70"/>
      <c r="D52" s="71"/>
      <c r="E52" s="71"/>
      <c r="F52" s="71"/>
      <c r="G52" s="71"/>
      <c r="H52" s="71"/>
      <c r="I52" s="72"/>
      <c r="J52" s="67" t="s">
        <v>33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34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21" t="s">
        <v>64</v>
      </c>
      <c r="H56" s="21"/>
      <c r="I56" s="21"/>
      <c r="J56" s="21"/>
      <c r="K56" s="21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54</v>
      </c>
      <c r="H57" s="13"/>
      <c r="I57" s="13"/>
      <c r="J57" s="13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27</v>
      </c>
      <c r="C60" s="55" t="s">
        <v>28</v>
      </c>
      <c r="D60" s="57"/>
      <c r="E60" s="51" t="s">
        <v>29</v>
      </c>
      <c r="F60" s="52"/>
      <c r="G60" s="51" t="s">
        <v>30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35</v>
      </c>
      <c r="D61" s="50"/>
      <c r="E61" s="45" t="s">
        <v>31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38</v>
      </c>
      <c r="D62" s="50"/>
      <c r="E62" s="45" t="s">
        <v>39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43</v>
      </c>
      <c r="D63" s="77"/>
      <c r="E63" s="45" t="s">
        <v>32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37</v>
      </c>
      <c r="D64" s="50"/>
      <c r="E64" s="45" t="s">
        <v>33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36</v>
      </c>
      <c r="D65" s="50"/>
      <c r="E65" s="45" t="s">
        <v>34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33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34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7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2022-01-19T13:19:07Z</dcterms:modified>
</cp:coreProperties>
</file>