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660" tabRatio="813" activeTab="7"/>
  </bookViews>
  <sheets>
    <sheet name="ห้อง 1 " sheetId="143" r:id="rId1"/>
    <sheet name="ห้อง2" sheetId="146" r:id="rId2"/>
    <sheet name="ห้อง3" sheetId="147" r:id="rId3"/>
    <sheet name="ห้อง4" sheetId="148" r:id="rId4"/>
    <sheet name="ห้อง5" sheetId="149" r:id="rId5"/>
    <sheet name="ห้อง6" sheetId="150" r:id="rId6"/>
    <sheet name="ห้อง7" sheetId="151" r:id="rId7"/>
    <sheet name="ห้อง8" sheetId="152" r:id="rId8"/>
    <sheet name="ห้อง9" sheetId="153" r:id="rId9"/>
    <sheet name="ห้อง10" sheetId="154" r:id="rId10"/>
    <sheet name="ห้อง11" sheetId="155" r:id="rId11"/>
  </sheets>
  <definedNames>
    <definedName name="_xlnm._FilterDatabase" localSheetId="0" hidden="1">'ห้อง 1 '!$B$8:$C$44</definedName>
  </definedNames>
  <calcPr calcId="145621"/>
</workbook>
</file>

<file path=xl/calcChain.xml><?xml version="1.0" encoding="utf-8"?>
<calcChain xmlns="http://schemas.openxmlformats.org/spreadsheetml/2006/main">
  <c r="F40" i="149" l="1"/>
  <c r="L40" i="149" s="1"/>
  <c r="F39" i="149"/>
  <c r="K39" i="149" s="1"/>
  <c r="L38" i="149"/>
  <c r="F38" i="149"/>
  <c r="J38" i="149" s="1"/>
  <c r="F37" i="149"/>
  <c r="I37" i="149" s="1"/>
  <c r="F36" i="149"/>
  <c r="L36" i="149" s="1"/>
  <c r="F35" i="149"/>
  <c r="K35" i="149" s="1"/>
  <c r="I34" i="149"/>
  <c r="H34" i="149"/>
  <c r="F34" i="149"/>
  <c r="J34" i="149" s="1"/>
  <c r="F33" i="149"/>
  <c r="I33" i="149" s="1"/>
  <c r="I32" i="149"/>
  <c r="F32" i="149"/>
  <c r="L32" i="149" s="1"/>
  <c r="F31" i="149"/>
  <c r="K31" i="149" s="1"/>
  <c r="I30" i="149"/>
  <c r="F30" i="149"/>
  <c r="J30" i="149" s="1"/>
  <c r="F29" i="149"/>
  <c r="I28" i="149"/>
  <c r="F28" i="149"/>
  <c r="L28" i="149" s="1"/>
  <c r="L27" i="149"/>
  <c r="I27" i="149"/>
  <c r="H27" i="149"/>
  <c r="F27" i="149"/>
  <c r="K27" i="149" s="1"/>
  <c r="F26" i="149"/>
  <c r="J26" i="149" s="1"/>
  <c r="F25" i="149"/>
  <c r="J25" i="149" s="1"/>
  <c r="F24" i="149"/>
  <c r="L24" i="149" s="1"/>
  <c r="F23" i="149"/>
  <c r="K23" i="149" s="1"/>
  <c r="F22" i="149"/>
  <c r="J22" i="149" s="1"/>
  <c r="F21" i="149"/>
  <c r="J21" i="149" s="1"/>
  <c r="I20" i="149"/>
  <c r="F20" i="149"/>
  <c r="L20" i="149" s="1"/>
  <c r="I19" i="149"/>
  <c r="F19" i="149"/>
  <c r="K19" i="149" s="1"/>
  <c r="F18" i="149"/>
  <c r="J18" i="149" s="1"/>
  <c r="J17" i="149"/>
  <c r="F17" i="149"/>
  <c r="F16" i="149"/>
  <c r="L16" i="149" s="1"/>
  <c r="F15" i="149"/>
  <c r="K15" i="149" s="1"/>
  <c r="L14" i="149"/>
  <c r="G14" i="149"/>
  <c r="F14" i="149"/>
  <c r="J14" i="149" s="1"/>
  <c r="F13" i="149"/>
  <c r="J13" i="149" s="1"/>
  <c r="F12" i="149"/>
  <c r="L12" i="149" s="1"/>
  <c r="I11" i="149"/>
  <c r="H11" i="149"/>
  <c r="F11" i="149"/>
  <c r="K11" i="149" s="1"/>
  <c r="F10" i="149"/>
  <c r="J10" i="149" s="1"/>
  <c r="F9" i="149"/>
  <c r="J9" i="149" s="1"/>
  <c r="F8" i="149"/>
  <c r="L8" i="149" s="1"/>
  <c r="F26" i="155"/>
  <c r="J26" i="155" s="1"/>
  <c r="F25" i="155"/>
  <c r="J25" i="155" s="1"/>
  <c r="K24" i="155"/>
  <c r="H24" i="155"/>
  <c r="G24" i="155"/>
  <c r="F24" i="155"/>
  <c r="J24" i="155" s="1"/>
  <c r="F23" i="155"/>
  <c r="K23" i="155" s="1"/>
  <c r="F22" i="155"/>
  <c r="J22" i="155" s="1"/>
  <c r="I21" i="155"/>
  <c r="H21" i="155"/>
  <c r="F21" i="155"/>
  <c r="J21" i="155" s="1"/>
  <c r="K20" i="155"/>
  <c r="F20" i="155"/>
  <c r="J20" i="155" s="1"/>
  <c r="F19" i="155"/>
  <c r="K19" i="155" s="1"/>
  <c r="F18" i="155"/>
  <c r="J18" i="155" s="1"/>
  <c r="F17" i="155"/>
  <c r="J17" i="155" s="1"/>
  <c r="K16" i="155"/>
  <c r="H16" i="155"/>
  <c r="G16" i="155"/>
  <c r="F16" i="155"/>
  <c r="J16" i="155" s="1"/>
  <c r="F15" i="155"/>
  <c r="J15" i="155" s="1"/>
  <c r="F14" i="155"/>
  <c r="L14" i="155" s="1"/>
  <c r="I13" i="155"/>
  <c r="H13" i="155"/>
  <c r="F13" i="155"/>
  <c r="J13" i="155" s="1"/>
  <c r="K12" i="155"/>
  <c r="F12" i="155"/>
  <c r="J12" i="155" s="1"/>
  <c r="F11" i="155"/>
  <c r="K11" i="155" s="1"/>
  <c r="F10" i="155"/>
  <c r="J10" i="155" s="1"/>
  <c r="F9" i="155"/>
  <c r="J9" i="155" s="1"/>
  <c r="K8" i="155"/>
  <c r="H8" i="155"/>
  <c r="G8" i="155"/>
  <c r="F8" i="155"/>
  <c r="J8" i="155" s="1"/>
  <c r="I27" i="154"/>
  <c r="F27" i="154"/>
  <c r="J27" i="154" s="1"/>
  <c r="H26" i="154"/>
  <c r="F26" i="154"/>
  <c r="I26" i="154" s="1"/>
  <c r="L25" i="154"/>
  <c r="I25" i="154"/>
  <c r="H25" i="154"/>
  <c r="G25" i="154"/>
  <c r="F25" i="154"/>
  <c r="J25" i="154" s="1"/>
  <c r="F24" i="154"/>
  <c r="K24" i="154" s="1"/>
  <c r="F23" i="154"/>
  <c r="J23" i="154" s="1"/>
  <c r="L22" i="154"/>
  <c r="H22" i="154"/>
  <c r="F22" i="154"/>
  <c r="I22" i="154" s="1"/>
  <c r="L21" i="154"/>
  <c r="I21" i="154"/>
  <c r="G21" i="154"/>
  <c r="F21" i="154"/>
  <c r="J21" i="154" s="1"/>
  <c r="F20" i="154"/>
  <c r="K20" i="154" s="1"/>
  <c r="I19" i="154"/>
  <c r="F19" i="154"/>
  <c r="J19" i="154" s="1"/>
  <c r="H18" i="154"/>
  <c r="F18" i="154"/>
  <c r="I18" i="154" s="1"/>
  <c r="L17" i="154"/>
  <c r="I17" i="154"/>
  <c r="H17" i="154"/>
  <c r="G17" i="154"/>
  <c r="F17" i="154"/>
  <c r="J17" i="154" s="1"/>
  <c r="F16" i="154"/>
  <c r="L16" i="154" s="1"/>
  <c r="F15" i="154"/>
  <c r="J15" i="154" s="1"/>
  <c r="L14" i="154"/>
  <c r="H14" i="154"/>
  <c r="F14" i="154"/>
  <c r="J14" i="154" s="1"/>
  <c r="L13" i="154"/>
  <c r="I13" i="154"/>
  <c r="G13" i="154"/>
  <c r="F13" i="154"/>
  <c r="J13" i="154" s="1"/>
  <c r="F12" i="154"/>
  <c r="K12" i="154" s="1"/>
  <c r="I11" i="154"/>
  <c r="F11" i="154"/>
  <c r="J11" i="154" s="1"/>
  <c r="H10" i="154"/>
  <c r="F10" i="154"/>
  <c r="I10" i="154" s="1"/>
  <c r="L9" i="154"/>
  <c r="I9" i="154"/>
  <c r="H9" i="154"/>
  <c r="G9" i="154"/>
  <c r="F9" i="154"/>
  <c r="J9" i="154" s="1"/>
  <c r="F8" i="154"/>
  <c r="L8" i="154" s="1"/>
  <c r="F39" i="153"/>
  <c r="K39" i="153" s="1"/>
  <c r="F38" i="153"/>
  <c r="J38" i="153" s="1"/>
  <c r="F37" i="153"/>
  <c r="J37" i="153" s="1"/>
  <c r="K36" i="153"/>
  <c r="H36" i="153"/>
  <c r="G36" i="153"/>
  <c r="F36" i="153"/>
  <c r="J36" i="153" s="1"/>
  <c r="F35" i="153"/>
  <c r="K35" i="153" s="1"/>
  <c r="F34" i="153"/>
  <c r="J34" i="153" s="1"/>
  <c r="F33" i="153"/>
  <c r="J33" i="153" s="1"/>
  <c r="K32" i="153"/>
  <c r="G32" i="153"/>
  <c r="F32" i="153"/>
  <c r="J32" i="153" s="1"/>
  <c r="F31" i="153"/>
  <c r="G31" i="153" s="1"/>
  <c r="F30" i="153"/>
  <c r="J30" i="153" s="1"/>
  <c r="F29" i="153"/>
  <c r="J29" i="153" s="1"/>
  <c r="F28" i="153"/>
  <c r="J28" i="153" s="1"/>
  <c r="F27" i="153"/>
  <c r="K27" i="153" s="1"/>
  <c r="F26" i="153"/>
  <c r="J26" i="153" s="1"/>
  <c r="F25" i="153"/>
  <c r="J25" i="153" s="1"/>
  <c r="F24" i="153"/>
  <c r="J24" i="153" s="1"/>
  <c r="F23" i="153"/>
  <c r="J23" i="153" s="1"/>
  <c r="F22" i="153"/>
  <c r="L22" i="153" s="1"/>
  <c r="F21" i="153"/>
  <c r="J21" i="153" s="1"/>
  <c r="K20" i="153"/>
  <c r="G20" i="153"/>
  <c r="F20" i="153"/>
  <c r="J20" i="153" s="1"/>
  <c r="F19" i="153"/>
  <c r="J19" i="153" s="1"/>
  <c r="F18" i="153"/>
  <c r="L18" i="153" s="1"/>
  <c r="H17" i="153"/>
  <c r="F17" i="153"/>
  <c r="J17" i="153" s="1"/>
  <c r="H16" i="153"/>
  <c r="G16" i="153"/>
  <c r="F16" i="153"/>
  <c r="J16" i="153" s="1"/>
  <c r="F15" i="153"/>
  <c r="K15" i="153" s="1"/>
  <c r="F14" i="153"/>
  <c r="J14" i="153" s="1"/>
  <c r="F13" i="153"/>
  <c r="J13" i="153" s="1"/>
  <c r="F12" i="153"/>
  <c r="J12" i="153" s="1"/>
  <c r="J11" i="153"/>
  <c r="F11" i="153"/>
  <c r="K11" i="153" s="1"/>
  <c r="F10" i="153"/>
  <c r="J10" i="153" s="1"/>
  <c r="F9" i="153"/>
  <c r="J9" i="153" s="1"/>
  <c r="F8" i="153"/>
  <c r="J8" i="153" s="1"/>
  <c r="F29" i="152"/>
  <c r="J29" i="152" s="1"/>
  <c r="F28" i="152"/>
  <c r="J28" i="152" s="1"/>
  <c r="F27" i="152"/>
  <c r="J27" i="152" s="1"/>
  <c r="F26" i="152"/>
  <c r="L26" i="152" s="1"/>
  <c r="G25" i="152"/>
  <c r="F25" i="152"/>
  <c r="J25" i="152" s="1"/>
  <c r="F24" i="152"/>
  <c r="J24" i="152" s="1"/>
  <c r="F23" i="152"/>
  <c r="K23" i="152" s="1"/>
  <c r="F22" i="152"/>
  <c r="J22" i="152" s="1"/>
  <c r="I21" i="152"/>
  <c r="F21" i="152"/>
  <c r="J21" i="152" s="1"/>
  <c r="F20" i="152"/>
  <c r="J20" i="152" s="1"/>
  <c r="F19" i="152"/>
  <c r="G19" i="152" s="1"/>
  <c r="F18" i="152"/>
  <c r="L18" i="152" s="1"/>
  <c r="H17" i="152"/>
  <c r="G17" i="152"/>
  <c r="F17" i="152"/>
  <c r="J17" i="152" s="1"/>
  <c r="H16" i="152"/>
  <c r="G16" i="152"/>
  <c r="F16" i="152"/>
  <c r="J16" i="152" s="1"/>
  <c r="F15" i="152"/>
  <c r="I15" i="152" s="1"/>
  <c r="F14" i="152"/>
  <c r="J14" i="152" s="1"/>
  <c r="I13" i="152"/>
  <c r="F13" i="152"/>
  <c r="J13" i="152" s="1"/>
  <c r="F12" i="152"/>
  <c r="J12" i="152" s="1"/>
  <c r="F11" i="152"/>
  <c r="I11" i="152" s="1"/>
  <c r="F10" i="152"/>
  <c r="L10" i="152" s="1"/>
  <c r="G9" i="152"/>
  <c r="F9" i="152"/>
  <c r="J9" i="152" s="1"/>
  <c r="G8" i="152"/>
  <c r="F8" i="152"/>
  <c r="J8" i="152" s="1"/>
  <c r="F45" i="151"/>
  <c r="J45" i="151" s="1"/>
  <c r="F44" i="151"/>
  <c r="L44" i="151" s="1"/>
  <c r="F43" i="151"/>
  <c r="K43" i="151" s="1"/>
  <c r="L42" i="151"/>
  <c r="H42" i="151"/>
  <c r="F42" i="151"/>
  <c r="J42" i="151" s="1"/>
  <c r="L41" i="151"/>
  <c r="I41" i="151"/>
  <c r="H41" i="151"/>
  <c r="G41" i="151"/>
  <c r="F41" i="151"/>
  <c r="J41" i="151" s="1"/>
  <c r="F40" i="151"/>
  <c r="L40" i="151" s="1"/>
  <c r="F39" i="151"/>
  <c r="K39" i="151" s="1"/>
  <c r="L38" i="151"/>
  <c r="I38" i="151"/>
  <c r="H38" i="151"/>
  <c r="F38" i="151"/>
  <c r="J38" i="151" s="1"/>
  <c r="L37" i="151"/>
  <c r="I37" i="151"/>
  <c r="G37" i="151"/>
  <c r="F37" i="151"/>
  <c r="J37" i="151" s="1"/>
  <c r="K36" i="151"/>
  <c r="F36" i="151"/>
  <c r="L36" i="151" s="1"/>
  <c r="F35" i="151"/>
  <c r="K35" i="151" s="1"/>
  <c r="L34" i="151"/>
  <c r="H34" i="151"/>
  <c r="F34" i="151"/>
  <c r="J34" i="151" s="1"/>
  <c r="L33" i="151"/>
  <c r="I33" i="151"/>
  <c r="H33" i="151"/>
  <c r="G33" i="151"/>
  <c r="F33" i="151"/>
  <c r="J33" i="151" s="1"/>
  <c r="F32" i="151"/>
  <c r="L32" i="151" s="1"/>
  <c r="F31" i="151"/>
  <c r="K31" i="151" s="1"/>
  <c r="L30" i="151"/>
  <c r="I30" i="151"/>
  <c r="H30" i="151"/>
  <c r="F30" i="151"/>
  <c r="J30" i="151" s="1"/>
  <c r="L29" i="151"/>
  <c r="I29" i="151"/>
  <c r="G29" i="151"/>
  <c r="F29" i="151"/>
  <c r="J29" i="151" s="1"/>
  <c r="K28" i="151"/>
  <c r="F28" i="151"/>
  <c r="L28" i="151" s="1"/>
  <c r="F27" i="151"/>
  <c r="K27" i="151" s="1"/>
  <c r="L26" i="151"/>
  <c r="H26" i="151"/>
  <c r="F26" i="151"/>
  <c r="J26" i="151" s="1"/>
  <c r="L25" i="151"/>
  <c r="I25" i="151"/>
  <c r="H25" i="151"/>
  <c r="G25" i="151"/>
  <c r="F25" i="151"/>
  <c r="J25" i="151" s="1"/>
  <c r="F24" i="151"/>
  <c r="L24" i="151" s="1"/>
  <c r="F23" i="151"/>
  <c r="K23" i="151" s="1"/>
  <c r="L22" i="151"/>
  <c r="I22" i="151"/>
  <c r="H22" i="151"/>
  <c r="F22" i="151"/>
  <c r="J22" i="151" s="1"/>
  <c r="L21" i="151"/>
  <c r="I21" i="151"/>
  <c r="G21" i="151"/>
  <c r="F21" i="151"/>
  <c r="J21" i="151" s="1"/>
  <c r="K20" i="151"/>
  <c r="F20" i="151"/>
  <c r="L20" i="151" s="1"/>
  <c r="F19" i="151"/>
  <c r="K19" i="151" s="1"/>
  <c r="L18" i="151"/>
  <c r="H18" i="151"/>
  <c r="F18" i="151"/>
  <c r="J18" i="151" s="1"/>
  <c r="L17" i="151"/>
  <c r="I17" i="151"/>
  <c r="H17" i="151"/>
  <c r="G17" i="151"/>
  <c r="F17" i="151"/>
  <c r="J17" i="151" s="1"/>
  <c r="F16" i="151"/>
  <c r="L16" i="151" s="1"/>
  <c r="F15" i="151"/>
  <c r="K15" i="151" s="1"/>
  <c r="L14" i="151"/>
  <c r="I14" i="151"/>
  <c r="H14" i="151"/>
  <c r="F14" i="151"/>
  <c r="J14" i="151" s="1"/>
  <c r="L13" i="151"/>
  <c r="I13" i="151"/>
  <c r="G13" i="151"/>
  <c r="F13" i="151"/>
  <c r="J13" i="151" s="1"/>
  <c r="K12" i="151"/>
  <c r="F12" i="151"/>
  <c r="L12" i="151" s="1"/>
  <c r="F11" i="151"/>
  <c r="K11" i="151" s="1"/>
  <c r="L10" i="151"/>
  <c r="H10" i="151"/>
  <c r="F10" i="151"/>
  <c r="J10" i="151" s="1"/>
  <c r="L9" i="151"/>
  <c r="I9" i="151"/>
  <c r="H9" i="151"/>
  <c r="G9" i="151"/>
  <c r="F9" i="151"/>
  <c r="J9" i="151" s="1"/>
  <c r="F8" i="151"/>
  <c r="L8" i="151" s="1"/>
  <c r="F41" i="150"/>
  <c r="J41" i="150" s="1"/>
  <c r="F40" i="150"/>
  <c r="L40" i="150" s="1"/>
  <c r="K39" i="150"/>
  <c r="G39" i="150"/>
  <c r="F39" i="150"/>
  <c r="J39" i="150" s="1"/>
  <c r="F38" i="150"/>
  <c r="I38" i="150" s="1"/>
  <c r="H37" i="150"/>
  <c r="F37" i="150"/>
  <c r="J37" i="150" s="1"/>
  <c r="F36" i="150"/>
  <c r="J36" i="150" s="1"/>
  <c r="K35" i="150"/>
  <c r="I35" i="150"/>
  <c r="G35" i="150"/>
  <c r="F35" i="150"/>
  <c r="J35" i="150" s="1"/>
  <c r="L34" i="150"/>
  <c r="F34" i="150"/>
  <c r="I34" i="150" s="1"/>
  <c r="F33" i="150"/>
  <c r="J33" i="150" s="1"/>
  <c r="F32" i="150"/>
  <c r="J32" i="150" s="1"/>
  <c r="I31" i="150"/>
  <c r="F31" i="150"/>
  <c r="J31" i="150" s="1"/>
  <c r="H30" i="150"/>
  <c r="F30" i="150"/>
  <c r="I30" i="150" s="1"/>
  <c r="L29" i="150"/>
  <c r="I29" i="150"/>
  <c r="H29" i="150"/>
  <c r="G29" i="150"/>
  <c r="F29" i="150"/>
  <c r="J29" i="150" s="1"/>
  <c r="F28" i="150"/>
  <c r="F27" i="150"/>
  <c r="J27" i="150" s="1"/>
  <c r="L26" i="150"/>
  <c r="H26" i="150"/>
  <c r="F26" i="150"/>
  <c r="J26" i="150" s="1"/>
  <c r="L25" i="150"/>
  <c r="I25" i="150"/>
  <c r="G25" i="150"/>
  <c r="F25" i="150"/>
  <c r="J25" i="150" s="1"/>
  <c r="J24" i="150"/>
  <c r="F24" i="150"/>
  <c r="K23" i="150"/>
  <c r="I23" i="150"/>
  <c r="G23" i="150"/>
  <c r="F23" i="150"/>
  <c r="J23" i="150" s="1"/>
  <c r="L22" i="150"/>
  <c r="F22" i="150"/>
  <c r="I22" i="150" s="1"/>
  <c r="F21" i="150"/>
  <c r="J21" i="150" s="1"/>
  <c r="F20" i="150"/>
  <c r="K19" i="150"/>
  <c r="G19" i="150"/>
  <c r="F19" i="150"/>
  <c r="J19" i="150" s="1"/>
  <c r="F18" i="150"/>
  <c r="I18" i="150" s="1"/>
  <c r="H17" i="150"/>
  <c r="F17" i="150"/>
  <c r="J17" i="150" s="1"/>
  <c r="F16" i="150"/>
  <c r="J16" i="150" s="1"/>
  <c r="F15" i="150"/>
  <c r="J15" i="150" s="1"/>
  <c r="F14" i="150"/>
  <c r="L14" i="150" s="1"/>
  <c r="L13" i="150"/>
  <c r="I13" i="150"/>
  <c r="H13" i="150"/>
  <c r="G13" i="150"/>
  <c r="F13" i="150"/>
  <c r="J13" i="150" s="1"/>
  <c r="J12" i="150"/>
  <c r="F12" i="150"/>
  <c r="L12" i="150" s="1"/>
  <c r="K11" i="150"/>
  <c r="G11" i="150"/>
  <c r="F11" i="150"/>
  <c r="J11" i="150" s="1"/>
  <c r="J10" i="150"/>
  <c r="F10" i="150"/>
  <c r="L10" i="150" s="1"/>
  <c r="L9" i="150"/>
  <c r="I9" i="150"/>
  <c r="G9" i="150"/>
  <c r="F9" i="150"/>
  <c r="J9" i="150" s="1"/>
  <c r="F8" i="150"/>
  <c r="L8" i="150" s="1"/>
  <c r="F44" i="148"/>
  <c r="J44" i="148" s="1"/>
  <c r="F43" i="148"/>
  <c r="J43" i="148" s="1"/>
  <c r="F42" i="148"/>
  <c r="L42" i="148" s="1"/>
  <c r="F41" i="148"/>
  <c r="J41" i="148" s="1"/>
  <c r="K40" i="148"/>
  <c r="H40" i="148"/>
  <c r="G40" i="148"/>
  <c r="F40" i="148"/>
  <c r="J40" i="148" s="1"/>
  <c r="F39" i="148"/>
  <c r="J39" i="148" s="1"/>
  <c r="F38" i="148"/>
  <c r="L38" i="148" s="1"/>
  <c r="H37" i="148"/>
  <c r="F37" i="148"/>
  <c r="J37" i="148" s="1"/>
  <c r="K36" i="148"/>
  <c r="G36" i="148"/>
  <c r="F36" i="148"/>
  <c r="J36" i="148" s="1"/>
  <c r="J35" i="148"/>
  <c r="F35" i="148"/>
  <c r="F34" i="148"/>
  <c r="J34" i="148" s="1"/>
  <c r="L33" i="148"/>
  <c r="I33" i="148"/>
  <c r="H33" i="148"/>
  <c r="G33" i="148"/>
  <c r="F33" i="148"/>
  <c r="J33" i="148" s="1"/>
  <c r="K32" i="148"/>
  <c r="H32" i="148"/>
  <c r="F32" i="148"/>
  <c r="J32" i="148" s="1"/>
  <c r="F31" i="148"/>
  <c r="J31" i="148" s="1"/>
  <c r="I30" i="148"/>
  <c r="F30" i="148"/>
  <c r="J30" i="148" s="1"/>
  <c r="I29" i="148"/>
  <c r="F29" i="148"/>
  <c r="J29" i="148" s="1"/>
  <c r="F28" i="148"/>
  <c r="J28" i="148" s="1"/>
  <c r="F27" i="148"/>
  <c r="J27" i="148" s="1"/>
  <c r="F26" i="148"/>
  <c r="L26" i="148" s="1"/>
  <c r="I25" i="148"/>
  <c r="H25" i="148"/>
  <c r="F25" i="148"/>
  <c r="J25" i="148" s="1"/>
  <c r="K24" i="148"/>
  <c r="F24" i="148"/>
  <c r="J24" i="148" s="1"/>
  <c r="F23" i="148"/>
  <c r="F22" i="148"/>
  <c r="L22" i="148" s="1"/>
  <c r="F21" i="148"/>
  <c r="J21" i="148" s="1"/>
  <c r="K20" i="148"/>
  <c r="H20" i="148"/>
  <c r="G20" i="148"/>
  <c r="F20" i="148"/>
  <c r="J20" i="148" s="1"/>
  <c r="F19" i="148"/>
  <c r="J19" i="148" s="1"/>
  <c r="I18" i="148"/>
  <c r="F18" i="148"/>
  <c r="L18" i="148" s="1"/>
  <c r="I17" i="148"/>
  <c r="F17" i="148"/>
  <c r="J17" i="148" s="1"/>
  <c r="F16" i="148"/>
  <c r="J16" i="148" s="1"/>
  <c r="F15" i="148"/>
  <c r="F14" i="148"/>
  <c r="J14" i="148" s="1"/>
  <c r="L13" i="148"/>
  <c r="H13" i="148"/>
  <c r="G13" i="148"/>
  <c r="F13" i="148"/>
  <c r="J13" i="148" s="1"/>
  <c r="K12" i="148"/>
  <c r="H12" i="148"/>
  <c r="G12" i="148"/>
  <c r="F12" i="148"/>
  <c r="J12" i="148" s="1"/>
  <c r="F11" i="148"/>
  <c r="J11" i="148" s="1"/>
  <c r="J10" i="148"/>
  <c r="F10" i="148"/>
  <c r="I10" i="148" s="1"/>
  <c r="F9" i="148"/>
  <c r="J9" i="148" s="1"/>
  <c r="H8" i="148"/>
  <c r="G8" i="148"/>
  <c r="F8" i="148"/>
  <c r="I8" i="148" s="1"/>
  <c r="L42" i="147"/>
  <c r="I42" i="147"/>
  <c r="H42" i="147"/>
  <c r="F42" i="147"/>
  <c r="J42" i="147" s="1"/>
  <c r="L41" i="147"/>
  <c r="K41" i="147"/>
  <c r="I41" i="147"/>
  <c r="H41" i="147"/>
  <c r="G41" i="147"/>
  <c r="F41" i="147"/>
  <c r="J41" i="147" s="1"/>
  <c r="K40" i="147"/>
  <c r="G40" i="147"/>
  <c r="F40" i="147"/>
  <c r="L40" i="147" s="1"/>
  <c r="J39" i="147"/>
  <c r="F39" i="147"/>
  <c r="L38" i="147"/>
  <c r="I38" i="147"/>
  <c r="H38" i="147"/>
  <c r="F38" i="147"/>
  <c r="J38" i="147" s="1"/>
  <c r="L37" i="147"/>
  <c r="K37" i="147"/>
  <c r="I37" i="147"/>
  <c r="H37" i="147"/>
  <c r="G37" i="147"/>
  <c r="F37" i="147"/>
  <c r="J37" i="147" s="1"/>
  <c r="K36" i="147"/>
  <c r="G36" i="147"/>
  <c r="F36" i="147"/>
  <c r="J36" i="147" s="1"/>
  <c r="F35" i="147"/>
  <c r="J35" i="147" s="1"/>
  <c r="L34" i="147"/>
  <c r="I34" i="147"/>
  <c r="H34" i="147"/>
  <c r="F34" i="147"/>
  <c r="J34" i="147" s="1"/>
  <c r="L33" i="147"/>
  <c r="K33" i="147"/>
  <c r="I33" i="147"/>
  <c r="H33" i="147"/>
  <c r="G33" i="147"/>
  <c r="F33" i="147"/>
  <c r="J33" i="147" s="1"/>
  <c r="J32" i="147"/>
  <c r="F32" i="147"/>
  <c r="K32" i="147" s="1"/>
  <c r="I31" i="147"/>
  <c r="F31" i="147"/>
  <c r="J31" i="147" s="1"/>
  <c r="L30" i="147"/>
  <c r="I30" i="147"/>
  <c r="H30" i="147"/>
  <c r="F30" i="147"/>
  <c r="J30" i="147" s="1"/>
  <c r="L29" i="147"/>
  <c r="K29" i="147"/>
  <c r="I29" i="147"/>
  <c r="H29" i="147"/>
  <c r="G29" i="147"/>
  <c r="F29" i="147"/>
  <c r="J29" i="147" s="1"/>
  <c r="K28" i="147"/>
  <c r="G28" i="147"/>
  <c r="F28" i="147"/>
  <c r="J27" i="147"/>
  <c r="F27" i="147"/>
  <c r="L26" i="147"/>
  <c r="I26" i="147"/>
  <c r="H26" i="147"/>
  <c r="F26" i="147"/>
  <c r="K26" i="147" s="1"/>
  <c r="L25" i="147"/>
  <c r="K25" i="147"/>
  <c r="I25" i="147"/>
  <c r="H25" i="147"/>
  <c r="G25" i="147"/>
  <c r="F25" i="147"/>
  <c r="J25" i="147" s="1"/>
  <c r="F24" i="147"/>
  <c r="K24" i="147" s="1"/>
  <c r="I23" i="147"/>
  <c r="F23" i="147"/>
  <c r="L22" i="147"/>
  <c r="I22" i="147"/>
  <c r="H22" i="147"/>
  <c r="F22" i="147"/>
  <c r="K22" i="147" s="1"/>
  <c r="L21" i="147"/>
  <c r="K21" i="147"/>
  <c r="I21" i="147"/>
  <c r="H21" i="147"/>
  <c r="G21" i="147"/>
  <c r="F21" i="147"/>
  <c r="J21" i="147" s="1"/>
  <c r="K20" i="147"/>
  <c r="J20" i="147"/>
  <c r="G20" i="147"/>
  <c r="F20" i="147"/>
  <c r="F19" i="147"/>
  <c r="J19" i="147" s="1"/>
  <c r="L18" i="147"/>
  <c r="I18" i="147"/>
  <c r="H18" i="147"/>
  <c r="F18" i="147"/>
  <c r="J18" i="147" s="1"/>
  <c r="L17" i="147"/>
  <c r="K17" i="147"/>
  <c r="I17" i="147"/>
  <c r="H17" i="147"/>
  <c r="G17" i="147"/>
  <c r="F17" i="147"/>
  <c r="J17" i="147" s="1"/>
  <c r="J16" i="147"/>
  <c r="F16" i="147"/>
  <c r="K16" i="147" s="1"/>
  <c r="J15" i="147"/>
  <c r="I15" i="147"/>
  <c r="F15" i="147"/>
  <c r="L14" i="147"/>
  <c r="I14" i="147"/>
  <c r="H14" i="147"/>
  <c r="F14" i="147"/>
  <c r="K14" i="147" s="1"/>
  <c r="L13" i="147"/>
  <c r="K13" i="147"/>
  <c r="I13" i="147"/>
  <c r="H13" i="147"/>
  <c r="G13" i="147"/>
  <c r="F13" i="147"/>
  <c r="J13" i="147" s="1"/>
  <c r="K12" i="147"/>
  <c r="G12" i="147"/>
  <c r="F12" i="147"/>
  <c r="K11" i="147"/>
  <c r="F11" i="147"/>
  <c r="J11" i="147" s="1"/>
  <c r="J10" i="147"/>
  <c r="I10" i="147"/>
  <c r="H10" i="147"/>
  <c r="F10" i="147"/>
  <c r="L9" i="147"/>
  <c r="K9" i="147"/>
  <c r="I9" i="147"/>
  <c r="H9" i="147"/>
  <c r="G9" i="147"/>
  <c r="F9" i="147"/>
  <c r="J9" i="147" s="1"/>
  <c r="L8" i="147"/>
  <c r="J8" i="147"/>
  <c r="H8" i="147"/>
  <c r="G8" i="147"/>
  <c r="F8" i="147"/>
  <c r="I8" i="147" s="1"/>
  <c r="F44" i="146"/>
  <c r="J44" i="146" s="1"/>
  <c r="G43" i="146"/>
  <c r="F43" i="146"/>
  <c r="J43" i="146" s="1"/>
  <c r="F42" i="146"/>
  <c r="J42" i="146" s="1"/>
  <c r="J41" i="146"/>
  <c r="F41" i="146"/>
  <c r="I41" i="146" s="1"/>
  <c r="F40" i="146"/>
  <c r="J40" i="146" s="1"/>
  <c r="G39" i="146"/>
  <c r="F39" i="146"/>
  <c r="J39" i="146" s="1"/>
  <c r="F38" i="146"/>
  <c r="J38" i="146" s="1"/>
  <c r="F37" i="146"/>
  <c r="I37" i="146" s="1"/>
  <c r="L36" i="146"/>
  <c r="I36" i="146"/>
  <c r="H36" i="146"/>
  <c r="G36" i="146"/>
  <c r="F36" i="146"/>
  <c r="J36" i="146" s="1"/>
  <c r="F35" i="146"/>
  <c r="J35" i="146" s="1"/>
  <c r="F34" i="146"/>
  <c r="J34" i="146" s="1"/>
  <c r="I33" i="146"/>
  <c r="F33" i="146"/>
  <c r="L33" i="146" s="1"/>
  <c r="L32" i="146"/>
  <c r="G32" i="146"/>
  <c r="F32" i="146"/>
  <c r="J32" i="146" s="1"/>
  <c r="H31" i="146"/>
  <c r="G31" i="146"/>
  <c r="F31" i="146"/>
  <c r="J31" i="146" s="1"/>
  <c r="F30" i="146"/>
  <c r="J30" i="146" s="1"/>
  <c r="I29" i="146"/>
  <c r="F29" i="146"/>
  <c r="L29" i="146" s="1"/>
  <c r="F28" i="146"/>
  <c r="J28" i="146" s="1"/>
  <c r="G27" i="146"/>
  <c r="F27" i="146"/>
  <c r="J27" i="146" s="1"/>
  <c r="F26" i="146"/>
  <c r="J26" i="146" s="1"/>
  <c r="F25" i="146"/>
  <c r="L25" i="146" s="1"/>
  <c r="H24" i="146"/>
  <c r="F24" i="146"/>
  <c r="J24" i="146" s="1"/>
  <c r="K23" i="146"/>
  <c r="H23" i="146"/>
  <c r="G23" i="146"/>
  <c r="F23" i="146"/>
  <c r="J23" i="146" s="1"/>
  <c r="J22" i="146"/>
  <c r="F22" i="146"/>
  <c r="I21" i="146"/>
  <c r="F21" i="146"/>
  <c r="L21" i="146" s="1"/>
  <c r="L20" i="146"/>
  <c r="I20" i="146"/>
  <c r="H20" i="146"/>
  <c r="G20" i="146"/>
  <c r="F20" i="146"/>
  <c r="J20" i="146" s="1"/>
  <c r="H19" i="146"/>
  <c r="F19" i="146"/>
  <c r="J19" i="146" s="1"/>
  <c r="F18" i="146"/>
  <c r="I17" i="146"/>
  <c r="F17" i="146"/>
  <c r="L17" i="146" s="1"/>
  <c r="I16" i="146"/>
  <c r="F16" i="146"/>
  <c r="J16" i="146" s="1"/>
  <c r="F15" i="146"/>
  <c r="J15" i="146" s="1"/>
  <c r="F14" i="146"/>
  <c r="J14" i="146" s="1"/>
  <c r="F13" i="146"/>
  <c r="L13" i="146" s="1"/>
  <c r="I12" i="146"/>
  <c r="H12" i="146"/>
  <c r="F12" i="146"/>
  <c r="J12" i="146" s="1"/>
  <c r="L11" i="146"/>
  <c r="K11" i="146"/>
  <c r="F11" i="146"/>
  <c r="J11" i="146" s="1"/>
  <c r="F10" i="146"/>
  <c r="F9" i="146"/>
  <c r="I8" i="146"/>
  <c r="F8" i="146"/>
  <c r="J8" i="146" s="1"/>
  <c r="K24" i="152" l="1"/>
  <c r="L25" i="152"/>
  <c r="I29" i="152"/>
  <c r="H8" i="152"/>
  <c r="H9" i="152"/>
  <c r="I14" i="152"/>
  <c r="G24" i="152"/>
  <c r="K8" i="152"/>
  <c r="L9" i="152"/>
  <c r="K16" i="152"/>
  <c r="L17" i="152"/>
  <c r="L20" i="152"/>
  <c r="I22" i="152"/>
  <c r="H24" i="152"/>
  <c r="H25" i="152"/>
  <c r="I12" i="149"/>
  <c r="H14" i="149"/>
  <c r="H19" i="149"/>
  <c r="L22" i="149"/>
  <c r="H31" i="149"/>
  <c r="L34" i="149"/>
  <c r="I39" i="149"/>
  <c r="G22" i="149"/>
  <c r="H30" i="149"/>
  <c r="G34" i="149"/>
  <c r="G38" i="149"/>
  <c r="L39" i="149"/>
  <c r="H22" i="149"/>
  <c r="H9" i="153"/>
  <c r="I10" i="153"/>
  <c r="G12" i="153"/>
  <c r="K16" i="153"/>
  <c r="G24" i="153"/>
  <c r="H28" i="153"/>
  <c r="L9" i="153"/>
  <c r="G9" i="153"/>
  <c r="H25" i="153"/>
  <c r="G28" i="153"/>
  <c r="I9" i="153"/>
  <c r="K12" i="153"/>
  <c r="K24" i="153"/>
  <c r="K28" i="153"/>
  <c r="H33" i="153"/>
  <c r="K10" i="149"/>
  <c r="K18" i="149"/>
  <c r="K26" i="149"/>
  <c r="I8" i="149"/>
  <c r="G10" i="149"/>
  <c r="L10" i="149"/>
  <c r="L11" i="149"/>
  <c r="I14" i="149"/>
  <c r="H15" i="149"/>
  <c r="I16" i="149"/>
  <c r="G18" i="149"/>
  <c r="L18" i="149"/>
  <c r="L19" i="149"/>
  <c r="I22" i="149"/>
  <c r="H23" i="149"/>
  <c r="I24" i="149"/>
  <c r="G26" i="149"/>
  <c r="L26" i="149"/>
  <c r="K30" i="149"/>
  <c r="I31" i="149"/>
  <c r="H35" i="149"/>
  <c r="I36" i="149"/>
  <c r="H38" i="149"/>
  <c r="H10" i="149"/>
  <c r="K14" i="149"/>
  <c r="I15" i="149"/>
  <c r="H18" i="149"/>
  <c r="K22" i="149"/>
  <c r="I23" i="149"/>
  <c r="H26" i="149"/>
  <c r="G30" i="149"/>
  <c r="L30" i="149"/>
  <c r="L31" i="149"/>
  <c r="K34" i="149"/>
  <c r="I35" i="149"/>
  <c r="I38" i="149"/>
  <c r="H39" i="149"/>
  <c r="I40" i="149"/>
  <c r="I10" i="149"/>
  <c r="L15" i="149"/>
  <c r="I18" i="149"/>
  <c r="L23" i="149"/>
  <c r="I26" i="149"/>
  <c r="L35" i="149"/>
  <c r="K38" i="149"/>
  <c r="H9" i="150"/>
  <c r="I11" i="150"/>
  <c r="K13" i="150"/>
  <c r="G15" i="150"/>
  <c r="I17" i="150"/>
  <c r="H18" i="150"/>
  <c r="I19" i="150"/>
  <c r="G21" i="150"/>
  <c r="L21" i="150"/>
  <c r="H25" i="150"/>
  <c r="G27" i="150"/>
  <c r="K29" i="150"/>
  <c r="L30" i="150"/>
  <c r="K31" i="150"/>
  <c r="G33" i="150"/>
  <c r="L33" i="150"/>
  <c r="I37" i="150"/>
  <c r="H38" i="150"/>
  <c r="I39" i="150"/>
  <c r="G41" i="150"/>
  <c r="L41" i="150"/>
  <c r="H21" i="150"/>
  <c r="I27" i="150"/>
  <c r="K37" i="150"/>
  <c r="L38" i="150"/>
  <c r="H41" i="150"/>
  <c r="I15" i="150"/>
  <c r="K17" i="150"/>
  <c r="L18" i="150"/>
  <c r="H33" i="150"/>
  <c r="K9" i="150"/>
  <c r="K15" i="150"/>
  <c r="G17" i="150"/>
  <c r="L17" i="150"/>
  <c r="I21" i="150"/>
  <c r="H22" i="150"/>
  <c r="K25" i="150"/>
  <c r="K27" i="150"/>
  <c r="G31" i="150"/>
  <c r="I33" i="150"/>
  <c r="H34" i="150"/>
  <c r="G37" i="150"/>
  <c r="L37" i="150"/>
  <c r="I41" i="150"/>
  <c r="K21" i="150"/>
  <c r="K33" i="150"/>
  <c r="K41" i="150"/>
  <c r="G8" i="151"/>
  <c r="K13" i="151"/>
  <c r="G16" i="151"/>
  <c r="K21" i="151"/>
  <c r="G24" i="151"/>
  <c r="K29" i="151"/>
  <c r="G32" i="151"/>
  <c r="K37" i="151"/>
  <c r="G40" i="151"/>
  <c r="G45" i="151"/>
  <c r="L45" i="151"/>
  <c r="H45" i="151"/>
  <c r="K8" i="151"/>
  <c r="K16" i="151"/>
  <c r="K24" i="151"/>
  <c r="K32" i="151"/>
  <c r="K40" i="151"/>
  <c r="K9" i="151"/>
  <c r="I10" i="151"/>
  <c r="G12" i="151"/>
  <c r="H13" i="151"/>
  <c r="K17" i="151"/>
  <c r="I18" i="151"/>
  <c r="G20" i="151"/>
  <c r="H21" i="151"/>
  <c r="K25" i="151"/>
  <c r="I26" i="151"/>
  <c r="G28" i="151"/>
  <c r="H29" i="151"/>
  <c r="K33" i="151"/>
  <c r="I34" i="151"/>
  <c r="G36" i="151"/>
  <c r="H37" i="151"/>
  <c r="K41" i="151"/>
  <c r="I42" i="151"/>
  <c r="G44" i="151"/>
  <c r="I45" i="151"/>
  <c r="K45" i="151"/>
  <c r="G12" i="152"/>
  <c r="G20" i="152"/>
  <c r="K21" i="152"/>
  <c r="G28" i="152"/>
  <c r="K29" i="152"/>
  <c r="K13" i="152"/>
  <c r="L8" i="152"/>
  <c r="I9" i="152"/>
  <c r="I10" i="152"/>
  <c r="H12" i="152"/>
  <c r="G13" i="152"/>
  <c r="L13" i="152"/>
  <c r="L16" i="152"/>
  <c r="I17" i="152"/>
  <c r="I18" i="152"/>
  <c r="H20" i="152"/>
  <c r="G21" i="152"/>
  <c r="L21" i="152"/>
  <c r="L24" i="152"/>
  <c r="I25" i="152"/>
  <c r="I26" i="152"/>
  <c r="H28" i="152"/>
  <c r="G29" i="152"/>
  <c r="L29" i="152"/>
  <c r="L12" i="152"/>
  <c r="L28" i="152"/>
  <c r="K9" i="152"/>
  <c r="K12" i="152"/>
  <c r="H13" i="152"/>
  <c r="K17" i="152"/>
  <c r="K20" i="152"/>
  <c r="H21" i="152"/>
  <c r="K25" i="152"/>
  <c r="K28" i="152"/>
  <c r="H29" i="152"/>
  <c r="K13" i="153"/>
  <c r="G8" i="153"/>
  <c r="K9" i="153"/>
  <c r="H12" i="153"/>
  <c r="G13" i="153"/>
  <c r="L13" i="153"/>
  <c r="L16" i="153"/>
  <c r="I17" i="153"/>
  <c r="I18" i="153"/>
  <c r="H20" i="153"/>
  <c r="G21" i="153"/>
  <c r="L21" i="153"/>
  <c r="L24" i="153"/>
  <c r="I25" i="153"/>
  <c r="I26" i="153"/>
  <c r="G29" i="153"/>
  <c r="L29" i="153"/>
  <c r="L32" i="153"/>
  <c r="I33" i="153"/>
  <c r="I34" i="153"/>
  <c r="G37" i="153"/>
  <c r="L37" i="153"/>
  <c r="L8" i="153"/>
  <c r="K21" i="153"/>
  <c r="K29" i="153"/>
  <c r="K37" i="153"/>
  <c r="H8" i="153"/>
  <c r="H13" i="153"/>
  <c r="K17" i="153"/>
  <c r="H21" i="153"/>
  <c r="K25" i="153"/>
  <c r="H29" i="153"/>
  <c r="K33" i="153"/>
  <c r="H37" i="153"/>
  <c r="K8" i="153"/>
  <c r="L12" i="153"/>
  <c r="I13" i="153"/>
  <c r="I14" i="153"/>
  <c r="G17" i="153"/>
  <c r="L17" i="153"/>
  <c r="L20" i="153"/>
  <c r="I21" i="153"/>
  <c r="I22" i="153"/>
  <c r="H24" i="153"/>
  <c r="G25" i="153"/>
  <c r="L25" i="153"/>
  <c r="L28" i="153"/>
  <c r="I29" i="153"/>
  <c r="I30" i="153"/>
  <c r="H32" i="153"/>
  <c r="G33" i="153"/>
  <c r="L33" i="153"/>
  <c r="L36" i="153"/>
  <c r="I37" i="153"/>
  <c r="I38" i="153"/>
  <c r="K9" i="154"/>
  <c r="L10" i="154"/>
  <c r="K11" i="154"/>
  <c r="H13" i="154"/>
  <c r="G15" i="154"/>
  <c r="K17" i="154"/>
  <c r="L18" i="154"/>
  <c r="K19" i="154"/>
  <c r="H21" i="154"/>
  <c r="G23" i="154"/>
  <c r="K25" i="154"/>
  <c r="L26" i="154"/>
  <c r="K27" i="154"/>
  <c r="I15" i="154"/>
  <c r="I23" i="154"/>
  <c r="G11" i="154"/>
  <c r="K13" i="154"/>
  <c r="K15" i="154"/>
  <c r="G19" i="154"/>
  <c r="K21" i="154"/>
  <c r="K23" i="154"/>
  <c r="G27" i="154"/>
  <c r="K17" i="155"/>
  <c r="G9" i="155"/>
  <c r="L9" i="155"/>
  <c r="G17" i="155"/>
  <c r="L17" i="155"/>
  <c r="L20" i="155"/>
  <c r="G25" i="155"/>
  <c r="H9" i="155"/>
  <c r="G12" i="155"/>
  <c r="K13" i="155"/>
  <c r="H17" i="155"/>
  <c r="G20" i="155"/>
  <c r="K21" i="155"/>
  <c r="H25" i="155"/>
  <c r="K9" i="155"/>
  <c r="K25" i="155"/>
  <c r="L12" i="155"/>
  <c r="I14" i="155"/>
  <c r="I22" i="155"/>
  <c r="L25" i="155"/>
  <c r="L8" i="155"/>
  <c r="I9" i="155"/>
  <c r="I10" i="155"/>
  <c r="H12" i="155"/>
  <c r="G13" i="155"/>
  <c r="L13" i="155"/>
  <c r="L16" i="155"/>
  <c r="I17" i="155"/>
  <c r="I18" i="155"/>
  <c r="H20" i="155"/>
  <c r="G21" i="155"/>
  <c r="L21" i="155"/>
  <c r="L24" i="155"/>
  <c r="I25" i="155"/>
  <c r="I26" i="155"/>
  <c r="J8" i="148"/>
  <c r="H9" i="148"/>
  <c r="L12" i="148"/>
  <c r="I13" i="148"/>
  <c r="I14" i="148"/>
  <c r="H16" i="148"/>
  <c r="G17" i="148"/>
  <c r="L17" i="148"/>
  <c r="H21" i="148"/>
  <c r="G24" i="148"/>
  <c r="K25" i="148"/>
  <c r="H28" i="148"/>
  <c r="G29" i="148"/>
  <c r="L29" i="148"/>
  <c r="L32" i="148"/>
  <c r="I34" i="148"/>
  <c r="K37" i="148"/>
  <c r="H41" i="148"/>
  <c r="G44" i="148"/>
  <c r="L8" i="148"/>
  <c r="I9" i="148"/>
  <c r="K13" i="148"/>
  <c r="K16" i="148"/>
  <c r="H17" i="148"/>
  <c r="L20" i="148"/>
  <c r="I21" i="148"/>
  <c r="I22" i="148"/>
  <c r="H24" i="148"/>
  <c r="G25" i="148"/>
  <c r="L25" i="148"/>
  <c r="K28" i="148"/>
  <c r="H29" i="148"/>
  <c r="G32" i="148"/>
  <c r="K33" i="148"/>
  <c r="H36" i="148"/>
  <c r="G37" i="148"/>
  <c r="L37" i="148"/>
  <c r="L40" i="148"/>
  <c r="I41" i="148"/>
  <c r="I42" i="148"/>
  <c r="H44" i="148"/>
  <c r="K9" i="148"/>
  <c r="L16" i="148"/>
  <c r="K21" i="148"/>
  <c r="L28" i="148"/>
  <c r="K41" i="148"/>
  <c r="K44" i="148"/>
  <c r="G9" i="148"/>
  <c r="L9" i="148"/>
  <c r="G16" i="148"/>
  <c r="K17" i="148"/>
  <c r="G21" i="148"/>
  <c r="L21" i="148"/>
  <c r="L24" i="148"/>
  <c r="I26" i="148"/>
  <c r="G28" i="148"/>
  <c r="K29" i="148"/>
  <c r="L36" i="148"/>
  <c r="I37" i="148"/>
  <c r="I38" i="148"/>
  <c r="G41" i="148"/>
  <c r="L41" i="148"/>
  <c r="L44" i="148"/>
  <c r="G15" i="146"/>
  <c r="K16" i="146"/>
  <c r="K19" i="146"/>
  <c r="L23" i="146"/>
  <c r="I24" i="146"/>
  <c r="I25" i="146"/>
  <c r="H27" i="146"/>
  <c r="G28" i="146"/>
  <c r="L28" i="146"/>
  <c r="K31" i="146"/>
  <c r="H32" i="146"/>
  <c r="G35" i="146"/>
  <c r="K36" i="146"/>
  <c r="G38" i="146"/>
  <c r="H39" i="146"/>
  <c r="G40" i="146"/>
  <c r="L40" i="146"/>
  <c r="G42" i="146"/>
  <c r="H43" i="146"/>
  <c r="G44" i="146"/>
  <c r="L44" i="146"/>
  <c r="K28" i="146"/>
  <c r="I13" i="146"/>
  <c r="K12" i="146"/>
  <c r="H15" i="146"/>
  <c r="G16" i="146"/>
  <c r="L16" i="146"/>
  <c r="L19" i="146"/>
  <c r="K24" i="146"/>
  <c r="K27" i="146"/>
  <c r="H28" i="146"/>
  <c r="L31" i="146"/>
  <c r="I32" i="146"/>
  <c r="H35" i="146"/>
  <c r="K38" i="146"/>
  <c r="K39" i="146"/>
  <c r="H40" i="146"/>
  <c r="K42" i="146"/>
  <c r="K43" i="146"/>
  <c r="H44" i="146"/>
  <c r="L15" i="146"/>
  <c r="L35" i="146"/>
  <c r="K40" i="146"/>
  <c r="K44" i="146"/>
  <c r="K8" i="146"/>
  <c r="G8" i="146"/>
  <c r="L8" i="146"/>
  <c r="G11" i="146"/>
  <c r="H8" i="146"/>
  <c r="H11" i="146"/>
  <c r="G12" i="146"/>
  <c r="L12" i="146"/>
  <c r="K15" i="146"/>
  <c r="H16" i="146"/>
  <c r="G19" i="146"/>
  <c r="K20" i="146"/>
  <c r="G24" i="146"/>
  <c r="L24" i="146"/>
  <c r="L27" i="146"/>
  <c r="I28" i="146"/>
  <c r="K32" i="146"/>
  <c r="K35" i="146"/>
  <c r="L39" i="146"/>
  <c r="I40" i="146"/>
  <c r="L43" i="146"/>
  <c r="I44" i="146"/>
  <c r="I13" i="149"/>
  <c r="L13" i="149"/>
  <c r="H13" i="149"/>
  <c r="K13" i="149"/>
  <c r="G13" i="149"/>
  <c r="I21" i="149"/>
  <c r="L21" i="149"/>
  <c r="H21" i="149"/>
  <c r="K21" i="149"/>
  <c r="G21" i="149"/>
  <c r="I29" i="149"/>
  <c r="L29" i="149"/>
  <c r="H29" i="149"/>
  <c r="K29" i="149"/>
  <c r="G29" i="149"/>
  <c r="J29" i="149"/>
  <c r="I9" i="149"/>
  <c r="L9" i="149"/>
  <c r="H9" i="149"/>
  <c r="K9" i="149"/>
  <c r="G9" i="149"/>
  <c r="I17" i="149"/>
  <c r="L17" i="149"/>
  <c r="H17" i="149"/>
  <c r="K17" i="149"/>
  <c r="G17" i="149"/>
  <c r="I25" i="149"/>
  <c r="L25" i="149"/>
  <c r="H25" i="149"/>
  <c r="K25" i="149"/>
  <c r="G25" i="149"/>
  <c r="J37" i="149"/>
  <c r="J12" i="149"/>
  <c r="J20" i="149"/>
  <c r="J8" i="149"/>
  <c r="J16" i="149"/>
  <c r="J24" i="149"/>
  <c r="J28" i="149"/>
  <c r="J32" i="149"/>
  <c r="G33" i="149"/>
  <c r="K33" i="149"/>
  <c r="J36" i="149"/>
  <c r="G37" i="149"/>
  <c r="K37" i="149"/>
  <c r="J40" i="149"/>
  <c r="G8" i="149"/>
  <c r="K8" i="149"/>
  <c r="J11" i="149"/>
  <c r="G12" i="149"/>
  <c r="K12" i="149"/>
  <c r="J15" i="149"/>
  <c r="G16" i="149"/>
  <c r="K16" i="149"/>
  <c r="J19" i="149"/>
  <c r="G20" i="149"/>
  <c r="K20" i="149"/>
  <c r="J23" i="149"/>
  <c r="G24" i="149"/>
  <c r="K24" i="149"/>
  <c r="J27" i="149"/>
  <c r="G28" i="149"/>
  <c r="K28" i="149"/>
  <c r="J31" i="149"/>
  <c r="G32" i="149"/>
  <c r="K32" i="149"/>
  <c r="H33" i="149"/>
  <c r="L33" i="149"/>
  <c r="J35" i="149"/>
  <c r="G36" i="149"/>
  <c r="K36" i="149"/>
  <c r="H37" i="149"/>
  <c r="L37" i="149"/>
  <c r="J39" i="149"/>
  <c r="G40" i="149"/>
  <c r="K40" i="149"/>
  <c r="J33" i="149"/>
  <c r="H8" i="149"/>
  <c r="G11" i="149"/>
  <c r="H12" i="149"/>
  <c r="G15" i="149"/>
  <c r="H16" i="149"/>
  <c r="G19" i="149"/>
  <c r="H20" i="149"/>
  <c r="G23" i="149"/>
  <c r="H24" i="149"/>
  <c r="G27" i="149"/>
  <c r="H28" i="149"/>
  <c r="G31" i="149"/>
  <c r="H32" i="149"/>
  <c r="G35" i="149"/>
  <c r="H36" i="149"/>
  <c r="G39" i="149"/>
  <c r="H40" i="149"/>
  <c r="J11" i="155"/>
  <c r="J14" i="155"/>
  <c r="G15" i="155"/>
  <c r="K15" i="155"/>
  <c r="I8" i="155"/>
  <c r="G10" i="155"/>
  <c r="K10" i="155"/>
  <c r="H11" i="155"/>
  <c r="L11" i="155"/>
  <c r="I12" i="155"/>
  <c r="G14" i="155"/>
  <c r="K14" i="155"/>
  <c r="H15" i="155"/>
  <c r="L15" i="155"/>
  <c r="L27" i="155" s="1"/>
  <c r="I16" i="155"/>
  <c r="G18" i="155"/>
  <c r="K18" i="155"/>
  <c r="H19" i="155"/>
  <c r="L19" i="155"/>
  <c r="I20" i="155"/>
  <c r="G22" i="155"/>
  <c r="K22" i="155"/>
  <c r="H23" i="155"/>
  <c r="L23" i="155"/>
  <c r="I24" i="155"/>
  <c r="G26" i="155"/>
  <c r="K26" i="155"/>
  <c r="H10" i="155"/>
  <c r="L10" i="155"/>
  <c r="I11" i="155"/>
  <c r="H14" i="155"/>
  <c r="I15" i="155"/>
  <c r="H18" i="155"/>
  <c r="L18" i="155"/>
  <c r="I19" i="155"/>
  <c r="H22" i="155"/>
  <c r="L22" i="155"/>
  <c r="I23" i="155"/>
  <c r="H26" i="155"/>
  <c r="L26" i="155"/>
  <c r="J19" i="155"/>
  <c r="J23" i="155"/>
  <c r="G11" i="155"/>
  <c r="G19" i="155"/>
  <c r="G23" i="155"/>
  <c r="J10" i="154"/>
  <c r="H12" i="154"/>
  <c r="L12" i="154"/>
  <c r="J18" i="154"/>
  <c r="H20" i="154"/>
  <c r="L20" i="154"/>
  <c r="J22" i="154"/>
  <c r="H24" i="154"/>
  <c r="L24" i="154"/>
  <c r="J26" i="154"/>
  <c r="I8" i="154"/>
  <c r="G10" i="154"/>
  <c r="K10" i="154"/>
  <c r="H11" i="154"/>
  <c r="L11" i="154"/>
  <c r="I12" i="154"/>
  <c r="G14" i="154"/>
  <c r="K14" i="154"/>
  <c r="H15" i="154"/>
  <c r="L15" i="154"/>
  <c r="L29" i="154" s="1"/>
  <c r="I16" i="154"/>
  <c r="G18" i="154"/>
  <c r="K18" i="154"/>
  <c r="H19" i="154"/>
  <c r="L19" i="154"/>
  <c r="I20" i="154"/>
  <c r="G22" i="154"/>
  <c r="K22" i="154"/>
  <c r="H23" i="154"/>
  <c r="L23" i="154"/>
  <c r="I24" i="154"/>
  <c r="G26" i="154"/>
  <c r="K26" i="154"/>
  <c r="H27" i="154"/>
  <c r="L27" i="154"/>
  <c r="J16" i="154"/>
  <c r="J20" i="154"/>
  <c r="J24" i="154"/>
  <c r="J8" i="154"/>
  <c r="J12" i="154"/>
  <c r="G8" i="154"/>
  <c r="K8" i="154"/>
  <c r="G12" i="154"/>
  <c r="I14" i="154"/>
  <c r="G16" i="154"/>
  <c r="K16" i="154"/>
  <c r="G20" i="154"/>
  <c r="G24" i="154"/>
  <c r="H8" i="154"/>
  <c r="H16" i="154"/>
  <c r="J18" i="153"/>
  <c r="G19" i="153"/>
  <c r="K19" i="153"/>
  <c r="J22" i="153"/>
  <c r="G23" i="153"/>
  <c r="K23" i="153"/>
  <c r="G27" i="153"/>
  <c r="K31" i="153"/>
  <c r="I8" i="153"/>
  <c r="G10" i="153"/>
  <c r="K10" i="153"/>
  <c r="H11" i="153"/>
  <c r="L11" i="153"/>
  <c r="I12" i="153"/>
  <c r="G14" i="153"/>
  <c r="K14" i="153"/>
  <c r="H15" i="153"/>
  <c r="L15" i="153"/>
  <c r="I16" i="153"/>
  <c r="G18" i="153"/>
  <c r="K18" i="153"/>
  <c r="H19" i="153"/>
  <c r="L19" i="153"/>
  <c r="I20" i="153"/>
  <c r="G22" i="153"/>
  <c r="K22" i="153"/>
  <c r="H23" i="153"/>
  <c r="L23" i="153"/>
  <c r="I24" i="153"/>
  <c r="G26" i="153"/>
  <c r="K26" i="153"/>
  <c r="H27" i="153"/>
  <c r="L27" i="153"/>
  <c r="I28" i="153"/>
  <c r="G30" i="153"/>
  <c r="K30" i="153"/>
  <c r="H31" i="153"/>
  <c r="L31" i="153"/>
  <c r="I32" i="153"/>
  <c r="G34" i="153"/>
  <c r="K34" i="153"/>
  <c r="H35" i="153"/>
  <c r="L35" i="153"/>
  <c r="I36" i="153"/>
  <c r="G38" i="153"/>
  <c r="K38" i="153"/>
  <c r="H39" i="153"/>
  <c r="L39" i="153"/>
  <c r="H10" i="153"/>
  <c r="L10" i="153"/>
  <c r="L41" i="153" s="1"/>
  <c r="I11" i="153"/>
  <c r="H14" i="153"/>
  <c r="L14" i="153"/>
  <c r="I15" i="153"/>
  <c r="H18" i="153"/>
  <c r="I19" i="153"/>
  <c r="H22" i="153"/>
  <c r="I23" i="153"/>
  <c r="H26" i="153"/>
  <c r="L26" i="153"/>
  <c r="I27" i="153"/>
  <c r="H30" i="153"/>
  <c r="L30" i="153"/>
  <c r="I31" i="153"/>
  <c r="H34" i="153"/>
  <c r="L34" i="153"/>
  <c r="I35" i="153"/>
  <c r="H38" i="153"/>
  <c r="L38" i="153"/>
  <c r="I39" i="153"/>
  <c r="J15" i="153"/>
  <c r="J27" i="153"/>
  <c r="J31" i="153"/>
  <c r="J35" i="153"/>
  <c r="J39" i="153"/>
  <c r="G11" i="153"/>
  <c r="G15" i="153"/>
  <c r="G35" i="153"/>
  <c r="G39" i="153"/>
  <c r="J15" i="152"/>
  <c r="J10" i="152"/>
  <c r="G11" i="152"/>
  <c r="K11" i="152"/>
  <c r="G15" i="152"/>
  <c r="K15" i="152"/>
  <c r="J18" i="152"/>
  <c r="K19" i="152"/>
  <c r="J26" i="152"/>
  <c r="K27" i="152"/>
  <c r="I8" i="152"/>
  <c r="G10" i="152"/>
  <c r="K10" i="152"/>
  <c r="H11" i="152"/>
  <c r="L11" i="152"/>
  <c r="I12" i="152"/>
  <c r="G14" i="152"/>
  <c r="G43" i="152" s="1"/>
  <c r="K14" i="152"/>
  <c r="H15" i="152"/>
  <c r="L15" i="152"/>
  <c r="I16" i="152"/>
  <c r="G18" i="152"/>
  <c r="K18" i="152"/>
  <c r="H19" i="152"/>
  <c r="L19" i="152"/>
  <c r="I20" i="152"/>
  <c r="G22" i="152"/>
  <c r="K22" i="152"/>
  <c r="H23" i="152"/>
  <c r="L23" i="152"/>
  <c r="I24" i="152"/>
  <c r="G26" i="152"/>
  <c r="K26" i="152"/>
  <c r="H27" i="152"/>
  <c r="L27" i="152"/>
  <c r="I28" i="152"/>
  <c r="J11" i="152"/>
  <c r="G27" i="152"/>
  <c r="H10" i="152"/>
  <c r="H14" i="152"/>
  <c r="L14" i="152"/>
  <c r="H18" i="152"/>
  <c r="I19" i="152"/>
  <c r="H22" i="152"/>
  <c r="L22" i="152"/>
  <c r="I23" i="152"/>
  <c r="H26" i="152"/>
  <c r="I27" i="152"/>
  <c r="L30" i="152"/>
  <c r="J19" i="152"/>
  <c r="J23" i="152"/>
  <c r="G23" i="152"/>
  <c r="J11" i="151"/>
  <c r="I8" i="151"/>
  <c r="G10" i="151"/>
  <c r="K10" i="151"/>
  <c r="H11" i="151"/>
  <c r="L11" i="151"/>
  <c r="I12" i="151"/>
  <c r="G14" i="151"/>
  <c r="K14" i="151"/>
  <c r="H15" i="151"/>
  <c r="L15" i="151"/>
  <c r="L47" i="151" s="1"/>
  <c r="I16" i="151"/>
  <c r="G18" i="151"/>
  <c r="K18" i="151"/>
  <c r="H19" i="151"/>
  <c r="L19" i="151"/>
  <c r="I20" i="151"/>
  <c r="G22" i="151"/>
  <c r="K22" i="151"/>
  <c r="H23" i="151"/>
  <c r="L23" i="151"/>
  <c r="I24" i="151"/>
  <c r="G26" i="151"/>
  <c r="K26" i="151"/>
  <c r="H27" i="151"/>
  <c r="L27" i="151"/>
  <c r="I28" i="151"/>
  <c r="G30" i="151"/>
  <c r="K30" i="151"/>
  <c r="H31" i="151"/>
  <c r="L31" i="151"/>
  <c r="I32" i="151"/>
  <c r="G34" i="151"/>
  <c r="K34" i="151"/>
  <c r="H35" i="151"/>
  <c r="L35" i="151"/>
  <c r="I36" i="151"/>
  <c r="G38" i="151"/>
  <c r="K38" i="151"/>
  <c r="H39" i="151"/>
  <c r="L39" i="151"/>
  <c r="I40" i="151"/>
  <c r="G42" i="151"/>
  <c r="K42" i="151"/>
  <c r="H43" i="151"/>
  <c r="L43" i="151"/>
  <c r="I44" i="151"/>
  <c r="J8" i="151"/>
  <c r="I11" i="151"/>
  <c r="J12" i="151"/>
  <c r="I15" i="151"/>
  <c r="J16" i="151"/>
  <c r="I19" i="151"/>
  <c r="J20" i="151"/>
  <c r="I23" i="151"/>
  <c r="J24" i="151"/>
  <c r="I27" i="151"/>
  <c r="J28" i="151"/>
  <c r="I31" i="151"/>
  <c r="J32" i="151"/>
  <c r="I35" i="151"/>
  <c r="J36" i="151"/>
  <c r="I39" i="151"/>
  <c r="J40" i="151"/>
  <c r="I43" i="151"/>
  <c r="J44" i="151"/>
  <c r="J15" i="151"/>
  <c r="J23" i="151"/>
  <c r="J27" i="151"/>
  <c r="J31" i="151"/>
  <c r="J35" i="151"/>
  <c r="J39" i="151"/>
  <c r="J43" i="151"/>
  <c r="K44" i="151"/>
  <c r="J19" i="151"/>
  <c r="H8" i="151"/>
  <c r="G11" i="151"/>
  <c r="H12" i="151"/>
  <c r="G15" i="151"/>
  <c r="H16" i="151"/>
  <c r="G19" i="151"/>
  <c r="H20" i="151"/>
  <c r="G23" i="151"/>
  <c r="H24" i="151"/>
  <c r="G27" i="151"/>
  <c r="H28" i="151"/>
  <c r="G31" i="151"/>
  <c r="H32" i="151"/>
  <c r="G35" i="151"/>
  <c r="H36" i="151"/>
  <c r="G39" i="151"/>
  <c r="H40" i="151"/>
  <c r="G43" i="151"/>
  <c r="H44" i="151"/>
  <c r="K20" i="150"/>
  <c r="G20" i="150"/>
  <c r="I20" i="150"/>
  <c r="L20" i="150"/>
  <c r="H20" i="150"/>
  <c r="H10" i="150"/>
  <c r="H12" i="150"/>
  <c r="K16" i="150"/>
  <c r="G16" i="150"/>
  <c r="I16" i="150"/>
  <c r="L16" i="150"/>
  <c r="H16" i="150"/>
  <c r="J20" i="150"/>
  <c r="K32" i="150"/>
  <c r="G32" i="150"/>
  <c r="I32" i="150"/>
  <c r="L32" i="150"/>
  <c r="H32" i="150"/>
  <c r="I14" i="150"/>
  <c r="K14" i="150"/>
  <c r="G14" i="150"/>
  <c r="J14" i="150"/>
  <c r="K28" i="150"/>
  <c r="G28" i="150"/>
  <c r="I28" i="150"/>
  <c r="L28" i="150"/>
  <c r="H28" i="150"/>
  <c r="K8" i="150"/>
  <c r="G8" i="150"/>
  <c r="I8" i="150"/>
  <c r="H8" i="150"/>
  <c r="H14" i="150"/>
  <c r="L24" i="150"/>
  <c r="H24" i="150"/>
  <c r="K24" i="150"/>
  <c r="G24" i="150"/>
  <c r="I24" i="150"/>
  <c r="J28" i="150"/>
  <c r="J8" i="150"/>
  <c r="I10" i="150"/>
  <c r="K10" i="150"/>
  <c r="G10" i="150"/>
  <c r="K12" i="150"/>
  <c r="G12" i="150"/>
  <c r="I12" i="150"/>
  <c r="L36" i="150"/>
  <c r="H36" i="150"/>
  <c r="K36" i="150"/>
  <c r="G36" i="150"/>
  <c r="I36" i="150"/>
  <c r="J18" i="150"/>
  <c r="J22" i="150"/>
  <c r="J30" i="150"/>
  <c r="J34" i="150"/>
  <c r="J38" i="150"/>
  <c r="H40" i="150"/>
  <c r="H11" i="150"/>
  <c r="L11" i="150"/>
  <c r="H15" i="150"/>
  <c r="L15" i="150"/>
  <c r="G18" i="150"/>
  <c r="K18" i="150"/>
  <c r="H19" i="150"/>
  <c r="L19" i="150"/>
  <c r="G22" i="150"/>
  <c r="K22" i="150"/>
  <c r="H23" i="150"/>
  <c r="L23" i="150"/>
  <c r="G26" i="150"/>
  <c r="K26" i="150"/>
  <c r="H27" i="150"/>
  <c r="L27" i="150"/>
  <c r="G30" i="150"/>
  <c r="K30" i="150"/>
  <c r="H31" i="150"/>
  <c r="L31" i="150"/>
  <c r="G34" i="150"/>
  <c r="K34" i="150"/>
  <c r="H35" i="150"/>
  <c r="L35" i="150"/>
  <c r="G38" i="150"/>
  <c r="K38" i="150"/>
  <c r="H39" i="150"/>
  <c r="L39" i="150"/>
  <c r="I40" i="150"/>
  <c r="J40" i="150"/>
  <c r="I26" i="150"/>
  <c r="G40" i="150"/>
  <c r="K40" i="150"/>
  <c r="K15" i="148"/>
  <c r="G15" i="148"/>
  <c r="I15" i="148"/>
  <c r="L15" i="148"/>
  <c r="H15" i="148"/>
  <c r="K8" i="148"/>
  <c r="L10" i="148"/>
  <c r="H10" i="148"/>
  <c r="K10" i="148"/>
  <c r="G10" i="148"/>
  <c r="G11" i="148"/>
  <c r="J15" i="148"/>
  <c r="I27" i="148"/>
  <c r="L27" i="148"/>
  <c r="H27" i="148"/>
  <c r="K27" i="148"/>
  <c r="G27" i="148"/>
  <c r="I23" i="148"/>
  <c r="L23" i="148"/>
  <c r="H23" i="148"/>
  <c r="K23" i="148"/>
  <c r="G23" i="148"/>
  <c r="I19" i="148"/>
  <c r="L19" i="148"/>
  <c r="H19" i="148"/>
  <c r="K19" i="148"/>
  <c r="G19" i="148"/>
  <c r="J23" i="148"/>
  <c r="K35" i="148"/>
  <c r="G35" i="148"/>
  <c r="I35" i="148"/>
  <c r="L35" i="148"/>
  <c r="H35" i="148"/>
  <c r="I11" i="148"/>
  <c r="L11" i="148"/>
  <c r="H11" i="148"/>
  <c r="K11" i="148"/>
  <c r="I31" i="148"/>
  <c r="L31" i="148"/>
  <c r="H31" i="148"/>
  <c r="K31" i="148"/>
  <c r="G31" i="148"/>
  <c r="J18" i="148"/>
  <c r="J22" i="148"/>
  <c r="J26" i="148"/>
  <c r="J38" i="148"/>
  <c r="G39" i="148"/>
  <c r="K39" i="148"/>
  <c r="J42" i="148"/>
  <c r="G43" i="148"/>
  <c r="K43" i="148"/>
  <c r="I12" i="148"/>
  <c r="G14" i="148"/>
  <c r="K14" i="148"/>
  <c r="I16" i="148"/>
  <c r="G18" i="148"/>
  <c r="K18" i="148"/>
  <c r="I20" i="148"/>
  <c r="G22" i="148"/>
  <c r="K22" i="148"/>
  <c r="I24" i="148"/>
  <c r="G26" i="148"/>
  <c r="K26" i="148"/>
  <c r="I28" i="148"/>
  <c r="G30" i="148"/>
  <c r="K30" i="148"/>
  <c r="I32" i="148"/>
  <c r="G34" i="148"/>
  <c r="K34" i="148"/>
  <c r="I36" i="148"/>
  <c r="G38" i="148"/>
  <c r="K38" i="148"/>
  <c r="H39" i="148"/>
  <c r="L39" i="148"/>
  <c r="I40" i="148"/>
  <c r="G42" i="148"/>
  <c r="K42" i="148"/>
  <c r="H43" i="148"/>
  <c r="L43" i="148"/>
  <c r="I44" i="148"/>
  <c r="H14" i="148"/>
  <c r="L14" i="148"/>
  <c r="L46" i="148" s="1"/>
  <c r="H18" i="148"/>
  <c r="H22" i="148"/>
  <c r="H26" i="148"/>
  <c r="H30" i="148"/>
  <c r="L30" i="148"/>
  <c r="H34" i="148"/>
  <c r="L34" i="148"/>
  <c r="H38" i="148"/>
  <c r="I39" i="148"/>
  <c r="H42" i="148"/>
  <c r="I43" i="148"/>
  <c r="G11" i="147"/>
  <c r="I12" i="147"/>
  <c r="L12" i="147"/>
  <c r="H12" i="147"/>
  <c r="I19" i="147"/>
  <c r="L23" i="147"/>
  <c r="H23" i="147"/>
  <c r="K23" i="147"/>
  <c r="G23" i="147"/>
  <c r="G24" i="147"/>
  <c r="I28" i="147"/>
  <c r="L28" i="147"/>
  <c r="H28" i="147"/>
  <c r="I35" i="147"/>
  <c r="K39" i="147"/>
  <c r="G39" i="147"/>
  <c r="I39" i="147"/>
  <c r="L39" i="147"/>
  <c r="H39" i="147"/>
  <c r="I11" i="147"/>
  <c r="I16" i="147"/>
  <c r="L16" i="147"/>
  <c r="H16" i="147"/>
  <c r="J24" i="147"/>
  <c r="L27" i="147"/>
  <c r="H27" i="147"/>
  <c r="K27" i="147"/>
  <c r="G27" i="147"/>
  <c r="H32" i="147"/>
  <c r="I32" i="147"/>
  <c r="L32" i="147"/>
  <c r="K8" i="147"/>
  <c r="K10" i="147"/>
  <c r="G10" i="147"/>
  <c r="L10" i="147"/>
  <c r="J12" i="147"/>
  <c r="L15" i="147"/>
  <c r="H15" i="147"/>
  <c r="K15" i="147"/>
  <c r="G15" i="147"/>
  <c r="G16" i="147"/>
  <c r="L20" i="147"/>
  <c r="H20" i="147"/>
  <c r="I20" i="147"/>
  <c r="J23" i="147"/>
  <c r="I27" i="147"/>
  <c r="J28" i="147"/>
  <c r="K31" i="147"/>
  <c r="G31" i="147"/>
  <c r="L31" i="147"/>
  <c r="H31" i="147"/>
  <c r="G32" i="147"/>
  <c r="L36" i="147"/>
  <c r="H36" i="147"/>
  <c r="I36" i="147"/>
  <c r="L44" i="147"/>
  <c r="L11" i="147"/>
  <c r="H11" i="147"/>
  <c r="K19" i="147"/>
  <c r="G19" i="147"/>
  <c r="L19" i="147"/>
  <c r="H19" i="147"/>
  <c r="I24" i="147"/>
  <c r="L24" i="147"/>
  <c r="L43" i="147" s="1"/>
  <c r="H24" i="147"/>
  <c r="K35" i="147"/>
  <c r="G35" i="147"/>
  <c r="L35" i="147"/>
  <c r="H35" i="147"/>
  <c r="J14" i="147"/>
  <c r="J22" i="147"/>
  <c r="J26" i="147"/>
  <c r="G14" i="147"/>
  <c r="G18" i="147"/>
  <c r="K18" i="147"/>
  <c r="G22" i="147"/>
  <c r="G26" i="147"/>
  <c r="G30" i="147"/>
  <c r="K30" i="147"/>
  <c r="G34" i="147"/>
  <c r="K34" i="147"/>
  <c r="G38" i="147"/>
  <c r="K38" i="147"/>
  <c r="I40" i="147"/>
  <c r="G42" i="147"/>
  <c r="K42" i="147"/>
  <c r="J40" i="147"/>
  <c r="H40" i="147"/>
  <c r="I10" i="146"/>
  <c r="L10" i="146"/>
  <c r="H10" i="146"/>
  <c r="K10" i="146"/>
  <c r="G10" i="146"/>
  <c r="J10" i="146"/>
  <c r="I22" i="146"/>
  <c r="L22" i="146"/>
  <c r="H22" i="146"/>
  <c r="K22" i="146"/>
  <c r="G22" i="146"/>
  <c r="I18" i="146"/>
  <c r="K18" i="146"/>
  <c r="G18" i="146"/>
  <c r="L18" i="146"/>
  <c r="H18" i="146"/>
  <c r="L9" i="146"/>
  <c r="H9" i="146"/>
  <c r="K9" i="146"/>
  <c r="G9" i="146"/>
  <c r="J9" i="146"/>
  <c r="I9" i="146"/>
  <c r="I14" i="146"/>
  <c r="K14" i="146"/>
  <c r="G14" i="146"/>
  <c r="L14" i="146"/>
  <c r="H14" i="146"/>
  <c r="J18" i="146"/>
  <c r="I30" i="146"/>
  <c r="L30" i="146"/>
  <c r="H30" i="146"/>
  <c r="K30" i="146"/>
  <c r="G30" i="146"/>
  <c r="I26" i="146"/>
  <c r="K26" i="146"/>
  <c r="G26" i="146"/>
  <c r="L26" i="146"/>
  <c r="H26" i="146"/>
  <c r="J13" i="146"/>
  <c r="J21" i="146"/>
  <c r="J29" i="146"/>
  <c r="J33" i="146"/>
  <c r="G34" i="146"/>
  <c r="K34" i="146"/>
  <c r="J37" i="146"/>
  <c r="I11" i="146"/>
  <c r="G13" i="146"/>
  <c r="K13" i="146"/>
  <c r="I15" i="146"/>
  <c r="G17" i="146"/>
  <c r="K17" i="146"/>
  <c r="I19" i="146"/>
  <c r="G21" i="146"/>
  <c r="K21" i="146"/>
  <c r="I23" i="146"/>
  <c r="G25" i="146"/>
  <c r="K25" i="146"/>
  <c r="I27" i="146"/>
  <c r="G29" i="146"/>
  <c r="K29" i="146"/>
  <c r="I31" i="146"/>
  <c r="G33" i="146"/>
  <c r="K33" i="146"/>
  <c r="H34" i="146"/>
  <c r="L34" i="146"/>
  <c r="I35" i="146"/>
  <c r="G37" i="146"/>
  <c r="K37" i="146"/>
  <c r="H38" i="146"/>
  <c r="L38" i="146"/>
  <c r="I39" i="146"/>
  <c r="G41" i="146"/>
  <c r="K41" i="146"/>
  <c r="H42" i="146"/>
  <c r="L42" i="146"/>
  <c r="I43" i="146"/>
  <c r="J17" i="146"/>
  <c r="J25" i="146"/>
  <c r="H13" i="146"/>
  <c r="H17" i="146"/>
  <c r="H21" i="146"/>
  <c r="H25" i="146"/>
  <c r="H29" i="146"/>
  <c r="H33" i="146"/>
  <c r="I34" i="146"/>
  <c r="H37" i="146"/>
  <c r="L37" i="146"/>
  <c r="I38" i="146"/>
  <c r="H41" i="146"/>
  <c r="L41" i="146"/>
  <c r="I42" i="146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I22" i="143" s="1"/>
  <c r="F23" i="143"/>
  <c r="J23" i="143" s="1"/>
  <c r="F24" i="143"/>
  <c r="I24" i="143" s="1"/>
  <c r="F25" i="143"/>
  <c r="K25" i="143" s="1"/>
  <c r="F26" i="143"/>
  <c r="F27" i="143"/>
  <c r="I27" i="143" s="1"/>
  <c r="F28" i="143"/>
  <c r="I28" i="143" s="1"/>
  <c r="F29" i="143"/>
  <c r="J29" i="143" s="1"/>
  <c r="F30" i="143"/>
  <c r="I30" i="143" s="1"/>
  <c r="F31" i="143"/>
  <c r="L31" i="143" s="1"/>
  <c r="F32" i="143"/>
  <c r="I32" i="143" s="1"/>
  <c r="F33" i="143"/>
  <c r="I33" i="143" s="1"/>
  <c r="F34" i="143"/>
  <c r="L34" i="143" s="1"/>
  <c r="F35" i="143"/>
  <c r="G35" i="143" s="1"/>
  <c r="F36" i="143"/>
  <c r="I36" i="143" s="1"/>
  <c r="F37" i="143"/>
  <c r="F38" i="143"/>
  <c r="F39" i="143"/>
  <c r="F40" i="143"/>
  <c r="F41" i="143"/>
  <c r="F42" i="143"/>
  <c r="F43" i="143"/>
  <c r="F44" i="143"/>
  <c r="L23" i="143"/>
  <c r="L24" i="143"/>
  <c r="L26" i="143"/>
  <c r="L30" i="143"/>
  <c r="L32" i="143"/>
  <c r="L36" i="143"/>
  <c r="J22" i="143"/>
  <c r="G23" i="143"/>
  <c r="I23" i="143"/>
  <c r="K23" i="143"/>
  <c r="G24" i="143"/>
  <c r="J24" i="143"/>
  <c r="K24" i="143"/>
  <c r="G25" i="143"/>
  <c r="J25" i="143"/>
  <c r="J26" i="143"/>
  <c r="H27" i="143"/>
  <c r="J27" i="143"/>
  <c r="G28" i="143"/>
  <c r="J28" i="143"/>
  <c r="K28" i="143"/>
  <c r="I29" i="143"/>
  <c r="K29" i="143"/>
  <c r="J30" i="143"/>
  <c r="G31" i="143"/>
  <c r="I31" i="143"/>
  <c r="K31" i="143"/>
  <c r="G32" i="143"/>
  <c r="J32" i="143"/>
  <c r="K32" i="143"/>
  <c r="G33" i="143"/>
  <c r="J33" i="143"/>
  <c r="J34" i="143"/>
  <c r="H35" i="143"/>
  <c r="J35" i="143"/>
  <c r="G36" i="143"/>
  <c r="J36" i="143"/>
  <c r="K36" i="143"/>
  <c r="L42" i="149" l="1"/>
  <c r="G54" i="149"/>
  <c r="G52" i="149"/>
  <c r="L43" i="150"/>
  <c r="G55" i="151"/>
  <c r="G59" i="151"/>
  <c r="L46" i="151"/>
  <c r="L31" i="152"/>
  <c r="G39" i="152"/>
  <c r="G40" i="152"/>
  <c r="G42" i="152"/>
  <c r="G52" i="153"/>
  <c r="G53" i="153"/>
  <c r="G50" i="153"/>
  <c r="G49" i="153"/>
  <c r="L28" i="154"/>
  <c r="G37" i="155"/>
  <c r="L28" i="155"/>
  <c r="G39" i="155"/>
  <c r="G40" i="155"/>
  <c r="G36" i="155"/>
  <c r="L45" i="148"/>
  <c r="G56" i="148"/>
  <c r="G58" i="148"/>
  <c r="G55" i="148"/>
  <c r="G57" i="148"/>
  <c r="G53" i="147"/>
  <c r="G56" i="147"/>
  <c r="G55" i="147"/>
  <c r="G54" i="147"/>
  <c r="G57" i="146"/>
  <c r="G54" i="146"/>
  <c r="G56" i="146"/>
  <c r="G58" i="146"/>
  <c r="G55" i="146"/>
  <c r="L46" i="146"/>
  <c r="L45" i="146"/>
  <c r="G53" i="149"/>
  <c r="G51" i="149"/>
  <c r="L41" i="149"/>
  <c r="G50" i="149"/>
  <c r="G38" i="155"/>
  <c r="G41" i="154"/>
  <c r="G38" i="154"/>
  <c r="G39" i="154"/>
  <c r="G40" i="154"/>
  <c r="G37" i="154"/>
  <c r="L40" i="153"/>
  <c r="G51" i="153"/>
  <c r="G41" i="152"/>
  <c r="G56" i="151"/>
  <c r="G58" i="151"/>
  <c r="G57" i="151"/>
  <c r="G52" i="150"/>
  <c r="G53" i="150"/>
  <c r="G55" i="150"/>
  <c r="G51" i="150"/>
  <c r="L42" i="150"/>
  <c r="G54" i="150"/>
  <c r="G54" i="148"/>
  <c r="G52" i="147"/>
  <c r="I35" i="143"/>
  <c r="K33" i="143"/>
  <c r="J31" i="143"/>
  <c r="G29" i="143"/>
  <c r="K27" i="143"/>
  <c r="G27" i="143"/>
  <c r="I25" i="143"/>
  <c r="H23" i="143"/>
  <c r="L35" i="143"/>
  <c r="L27" i="143"/>
  <c r="K35" i="143"/>
  <c r="H31" i="143"/>
  <c r="G26" i="143"/>
  <c r="K26" i="143"/>
  <c r="H36" i="143"/>
  <c r="I34" i="143"/>
  <c r="H32" i="143"/>
  <c r="H28" i="143"/>
  <c r="I26" i="143"/>
  <c r="H24" i="143"/>
  <c r="L28" i="143"/>
  <c r="L33" i="143"/>
  <c r="H33" i="143"/>
  <c r="L29" i="143"/>
  <c r="H29" i="143"/>
  <c r="L25" i="143"/>
  <c r="H25" i="143"/>
  <c r="G34" i="143"/>
  <c r="K34" i="143"/>
  <c r="G30" i="143"/>
  <c r="K30" i="143"/>
  <c r="G22" i="143"/>
  <c r="K22" i="143"/>
  <c r="H34" i="143"/>
  <c r="H30" i="143"/>
  <c r="H26" i="143"/>
  <c r="H22" i="143"/>
  <c r="L22" i="143"/>
  <c r="F8" i="143"/>
  <c r="K8" i="143" l="1"/>
  <c r="G8" i="143"/>
  <c r="I8" i="143"/>
  <c r="H8" i="143"/>
  <c r="J8" i="143"/>
  <c r="L8" i="143"/>
  <c r="L12" i="143" l="1"/>
  <c r="G12" i="143"/>
  <c r="K12" i="143"/>
  <c r="H12" i="143"/>
  <c r="I12" i="143"/>
  <c r="J12" i="143"/>
  <c r="J41" i="143"/>
  <c r="L41" i="143"/>
  <c r="G41" i="143"/>
  <c r="K41" i="143"/>
  <c r="H41" i="143"/>
  <c r="I41" i="143"/>
  <c r="L37" i="143"/>
  <c r="G37" i="143"/>
  <c r="K37" i="143"/>
  <c r="J37" i="143"/>
  <c r="H37" i="143"/>
  <c r="I37" i="143"/>
  <c r="I18" i="143"/>
  <c r="J18" i="143"/>
  <c r="L18" i="143"/>
  <c r="G18" i="143"/>
  <c r="K18" i="143"/>
  <c r="H18" i="143"/>
  <c r="I14" i="143"/>
  <c r="J14" i="143"/>
  <c r="L14" i="143"/>
  <c r="G14" i="143"/>
  <c r="K14" i="143"/>
  <c r="H14" i="143"/>
  <c r="I10" i="143"/>
  <c r="J10" i="143"/>
  <c r="L10" i="143"/>
  <c r="G10" i="143"/>
  <c r="K10" i="143"/>
  <c r="H10" i="143"/>
  <c r="I43" i="143"/>
  <c r="J43" i="143"/>
  <c r="L43" i="143"/>
  <c r="G43" i="143"/>
  <c r="K43" i="143"/>
  <c r="H43" i="143"/>
  <c r="L20" i="143"/>
  <c r="G20" i="143"/>
  <c r="K20" i="143"/>
  <c r="H20" i="143"/>
  <c r="I20" i="143"/>
  <c r="J20" i="143"/>
  <c r="L44" i="143"/>
  <c r="H44" i="143"/>
  <c r="I44" i="143"/>
  <c r="G44" i="143"/>
  <c r="J44" i="143"/>
  <c r="K44" i="143"/>
  <c r="L40" i="143"/>
  <c r="H40" i="143"/>
  <c r="I40" i="143"/>
  <c r="K40" i="143"/>
  <c r="J40" i="143"/>
  <c r="G40" i="143"/>
  <c r="J21" i="143"/>
  <c r="L21" i="143"/>
  <c r="G21" i="143"/>
  <c r="K21" i="143"/>
  <c r="H21" i="143"/>
  <c r="I21" i="143"/>
  <c r="J17" i="143"/>
  <c r="L17" i="143"/>
  <c r="G17" i="143"/>
  <c r="K17" i="143"/>
  <c r="H17" i="143"/>
  <c r="I17" i="143"/>
  <c r="J13" i="143"/>
  <c r="L13" i="143"/>
  <c r="G13" i="143"/>
  <c r="K13" i="143"/>
  <c r="H13" i="143"/>
  <c r="I13" i="143"/>
  <c r="J9" i="143"/>
  <c r="L9" i="143"/>
  <c r="G9" i="143"/>
  <c r="K9" i="143"/>
  <c r="H9" i="143"/>
  <c r="I9" i="143"/>
  <c r="I39" i="143"/>
  <c r="H39" i="143"/>
  <c r="J39" i="143"/>
  <c r="L39" i="143"/>
  <c r="G39" i="143"/>
  <c r="K39" i="143"/>
  <c r="L16" i="143"/>
  <c r="G16" i="143"/>
  <c r="K16" i="143"/>
  <c r="H16" i="143"/>
  <c r="I16" i="143"/>
  <c r="J16" i="143"/>
  <c r="J42" i="143"/>
  <c r="I42" i="143"/>
  <c r="L42" i="143"/>
  <c r="G42" i="143"/>
  <c r="K42" i="143"/>
  <c r="H42" i="143"/>
  <c r="J38" i="143"/>
  <c r="L38" i="143"/>
  <c r="G38" i="143"/>
  <c r="K38" i="143"/>
  <c r="I38" i="143"/>
  <c r="H38" i="143"/>
  <c r="H19" i="143"/>
  <c r="I19" i="143"/>
  <c r="J19" i="143"/>
  <c r="L19" i="143"/>
  <c r="G19" i="143"/>
  <c r="K19" i="143"/>
  <c r="H15" i="143"/>
  <c r="I15" i="143"/>
  <c r="J15" i="143"/>
  <c r="L15" i="143"/>
  <c r="G15" i="143"/>
  <c r="K15" i="143"/>
  <c r="H11" i="143"/>
  <c r="I11" i="143"/>
  <c r="J11" i="143"/>
  <c r="L11" i="143"/>
  <c r="G11" i="143"/>
  <c r="K11" i="143"/>
  <c r="L46" i="143" l="1"/>
  <c r="L45" i="143"/>
  <c r="G54" i="143"/>
  <c r="G55" i="143"/>
  <c r="G58" i="143"/>
  <c r="G57" i="143"/>
  <c r="G56" i="143"/>
</calcChain>
</file>

<file path=xl/sharedStrings.xml><?xml version="1.0" encoding="utf-8"?>
<sst xmlns="http://schemas.openxmlformats.org/spreadsheetml/2006/main" count="1117" uniqueCount="695">
  <si>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</si>
  <si>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</si>
  <si>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</si>
  <si>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</si>
  <si>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</si>
  <si>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</si>
  <si>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สรุป(ผ่าน/ไม่ผ่าน</t>
  </si>
  <si>
    <t>ต่ำกว่าร้อยละ๕๐</t>
  </si>
  <si>
    <t>ร้อยละ๕๐-๕๙</t>
  </si>
  <si>
    <t>ผ่านเกณฑ์การประเมิน</t>
  </si>
  <si>
    <t>ร้อยละ๖๐-๖๙</t>
  </si>
  <si>
    <t>ร้อยละ๗๐-๗๙</t>
  </si>
  <si>
    <t>ร้อยละ ๘๐ขึ้นไป</t>
  </si>
  <si>
    <t>เกณฑ์การตัดสินได้ร้อยละ ๖๐-๖๙ ขึ้นไปถือว่าผ่าน</t>
  </si>
  <si>
    <t>ลงชื่อ............................................................ผู้ประเมิน</t>
  </si>
  <si>
    <t>เกณฑ์การประเมิน</t>
  </si>
  <si>
    <t>คะแนน</t>
  </si>
  <si>
    <t>ระดับคุณภาพ</t>
  </si>
  <si>
    <t>จำนวนคน</t>
  </si>
  <si>
    <t>ดีมาก</t>
  </si>
  <si>
    <t>พอใช้</t>
  </si>
  <si>
    <t>ผ่าน</t>
  </si>
  <si>
    <t>ไม่ผ่าน</t>
  </si>
  <si>
    <t>ร้อยละ ๘๐ ขึ้นไป</t>
  </si>
  <si>
    <t xml:space="preserve">ต่ำกว่าร้อยละ ๕๐ </t>
  </si>
  <si>
    <t>ร้อยละ ๕๐ - ๕๙</t>
  </si>
  <si>
    <t xml:space="preserve">ร้อยละ ๗๐ - ๗๙ </t>
  </si>
  <si>
    <t>ดี</t>
  </si>
  <si>
    <t>คะแนนรวม(๒๕ คะแนน)</t>
  </si>
  <si>
    <t>คะแนนตอนที่ ๑(๕)</t>
  </si>
  <si>
    <t>คะแนนตอนที่ ๒(๒๐)</t>
  </si>
  <si>
    <t>ร้อยละ ๖๐ - ๖๙(ผ่านจุดเน้นทักษะการคิด)</t>
  </si>
  <si>
    <t>ตำแหน่ง.......ครู……………………….</t>
  </si>
  <si>
    <t xml:space="preserve">     ประเมิน  วันที่  เดือน        พ.ศ.</t>
  </si>
  <si>
    <t>(                           )</t>
  </si>
  <si>
    <t>นายรักไทย</t>
  </si>
  <si>
    <t>แย้มกลิ่น</t>
  </si>
  <si>
    <t>นายสรวุฒิ</t>
  </si>
  <si>
    <t>แสงเจริญ</t>
  </si>
  <si>
    <t>นายจักรภัทร</t>
  </si>
  <si>
    <t>จันทร์สวัสดิ์</t>
  </si>
  <si>
    <t>นายวชิรวิทย์</t>
  </si>
  <si>
    <t>ปลื้มบุญ</t>
  </si>
  <si>
    <t>นายธีรพัฒน์</t>
  </si>
  <si>
    <t>ดอนมอญ</t>
  </si>
  <si>
    <t>นายวิชญ์พล</t>
  </si>
  <si>
    <t>สอนวิชัย</t>
  </si>
  <si>
    <t>นางสาวฐิติญาพร</t>
  </si>
  <si>
    <t>นกน้อย</t>
  </si>
  <si>
    <t>นางสาวณัฐกานต์</t>
  </si>
  <si>
    <t>กันภัย</t>
  </si>
  <si>
    <t>นางสาวทัศน์วรรณ</t>
  </si>
  <si>
    <t>เนื่องจากพิมพ์</t>
  </si>
  <si>
    <t>นางสาวปาริชาติ</t>
  </si>
  <si>
    <t>ประไพร</t>
  </si>
  <si>
    <t>นางสาวเพ็ญนภา</t>
  </si>
  <si>
    <t>เพียลา</t>
  </si>
  <si>
    <t>นางสาววัชราภรณ์</t>
  </si>
  <si>
    <t>บางกุ้ง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</si>
  <si>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</si>
  <si>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</si>
  <si>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</si>
  <si>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</si>
  <si>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</si>
  <si>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สุดแสง</t>
  </si>
  <si>
    <t>นางสาวกัลยรัตน์</t>
  </si>
  <si>
    <t>บุญโม</t>
  </si>
  <si>
    <t>นางสาวขวัญกมล</t>
  </si>
  <si>
    <t>ศรีสม</t>
  </si>
  <si>
    <t>นางสาวปิยวรรณ</t>
  </si>
  <si>
    <t>สำอาง</t>
  </si>
  <si>
    <t>นางสาวภาวิณี</t>
  </si>
  <si>
    <t>ธุระ</t>
  </si>
  <si>
    <t>นางสาวจิราวรรณ</t>
  </si>
  <si>
    <t>อำไพโชติ</t>
  </si>
  <si>
    <t xml:space="preserve">นางสาวจุฑาทิพย์ </t>
  </si>
  <si>
    <t>จิตรสมพงษ์</t>
  </si>
  <si>
    <t>นางสาวจุฑามาส</t>
  </si>
  <si>
    <t>เอมสุ่น</t>
  </si>
  <si>
    <t>นางสาวชญานิศ</t>
  </si>
  <si>
    <t>ฉิมมาแก้ว</t>
  </si>
  <si>
    <t>นางสาวภัทรวีร์</t>
  </si>
  <si>
    <t>คนทัศน์</t>
  </si>
  <si>
    <t>นางสาวญาดา</t>
  </si>
  <si>
    <t>ทานทน</t>
  </si>
  <si>
    <t>นางสาวณัฐสุดา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</si>
  <si>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</si>
  <si>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</si>
  <si>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</si>
  <si>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</si>
  <si>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</si>
  <si>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นางสาวบุณยาพร</t>
  </si>
  <si>
    <t>ยาฮะ</t>
  </si>
  <si>
    <t>นางสาวสุชานันท์</t>
  </si>
  <si>
    <t>บุตรดี</t>
  </si>
  <si>
    <t>นางสาวสรญา</t>
  </si>
  <si>
    <t>สายพิน</t>
  </si>
  <si>
    <t>นางสาวแก้วตา</t>
  </si>
  <si>
    <t>ทิพวงษา</t>
  </si>
  <si>
    <t>นางสาวดุษฎีพร</t>
  </si>
  <si>
    <t>อุทธาหรณ์</t>
  </si>
  <si>
    <t>นางสาวมณฑิรา</t>
  </si>
  <si>
    <t>กอนจันดา</t>
  </si>
  <si>
    <t>นางสาวเมธาพร</t>
  </si>
  <si>
    <t>ลาหู่</t>
  </si>
  <si>
    <t>นางสาววริศรา</t>
  </si>
  <si>
    <t>เดชผิว</t>
  </si>
  <si>
    <t>นางสาวภัทรวดี</t>
  </si>
  <si>
    <t>นามชารี</t>
  </si>
  <si>
    <t>นายจุลจิตร</t>
  </si>
  <si>
    <t>จำจิตต์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</si>
  <si>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</si>
  <si>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</si>
  <si>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</si>
  <si>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</si>
  <si>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</si>
  <si>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</si>
  <si>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นายสหัสวรรษ</t>
  </si>
  <si>
    <t>เนตรสุวรรณ์</t>
  </si>
  <si>
    <t>นายอนุรักษ์</t>
  </si>
  <si>
    <t>คำชัยมงคล</t>
  </si>
  <si>
    <t>นายอุกฤษฏ์</t>
  </si>
  <si>
    <t>พานทอง</t>
  </si>
  <si>
    <t>นายบัณณพนต์</t>
  </si>
  <si>
    <t>ตาคำวัน</t>
  </si>
  <si>
    <t>นายวรกมล</t>
  </si>
  <si>
    <t>อินทร์สุข</t>
  </si>
  <si>
    <t xml:space="preserve">นางสาวกนกวรรณ </t>
  </si>
  <si>
    <t>ทองดี</t>
  </si>
  <si>
    <t>นางสาวจันทกานต์</t>
  </si>
  <si>
    <t>นางสาวนภัสวรรณ</t>
  </si>
  <si>
    <t>พงษ์มี</t>
  </si>
  <si>
    <t>สาธยาย</t>
  </si>
  <si>
    <t>นางสาวสุธิมา</t>
  </si>
  <si>
    <t>กัลยาวงค์</t>
  </si>
  <si>
    <t>นางสาวธัญธร</t>
  </si>
  <si>
    <t>ชาวบล</t>
  </si>
  <si>
    <t>นางสาวพิมพ์ลดา</t>
  </si>
  <si>
    <t>สังข์สวัสดิ์</t>
  </si>
  <si>
    <t>ทองอิ่มสินทวี</t>
  </si>
  <si>
    <t>นางสาวสุพิชชา</t>
  </si>
  <si>
    <t>ถุงเงิน</t>
  </si>
  <si>
    <t>นางสาวสุภาภรณ์</t>
  </si>
  <si>
    <t>หวังคุ้มกลาง</t>
  </si>
  <si>
    <t>นางสาวฐิติมา</t>
  </si>
  <si>
    <t>เหล็กศิริ</t>
  </si>
  <si>
    <t>นางสาวประภัสสร</t>
  </si>
  <si>
    <t>ต่างศรี</t>
  </si>
  <si>
    <t>นางสาวพรญาณี</t>
  </si>
  <si>
    <t>วงษ์พันธุ์</t>
  </si>
  <si>
    <t>เพียสุด</t>
  </si>
  <si>
    <t>พวงผ่อง</t>
  </si>
  <si>
    <t>บุรีวงษ์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</si>
  <si>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</si>
  <si>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</si>
  <si>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</si>
  <si>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</si>
  <si>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</si>
  <si>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</si>
  <si>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นางสาวณัฐพร</t>
  </si>
  <si>
    <t>วานิชย์</t>
  </si>
  <si>
    <t>นางสาวจุฬารัตน์</t>
  </si>
  <si>
    <t>เจือจาน</t>
  </si>
  <si>
    <t>นางสาวนวรัตน์</t>
  </si>
  <si>
    <t>แซะจอหอ</t>
  </si>
  <si>
    <t>นางสาวพุธิตา</t>
  </si>
  <si>
    <t>ทองคุ้ย</t>
  </si>
  <si>
    <t>นางสาวโสรญา</t>
  </si>
  <si>
    <t>ขุนเภา</t>
  </si>
  <si>
    <t>นางสาวนิพาดา</t>
  </si>
  <si>
    <t>ราษีมิน</t>
  </si>
  <si>
    <t>นางสาวอาทิตยา</t>
  </si>
  <si>
    <t>สว่างแสง</t>
  </si>
  <si>
    <t>นางสาวธัญพัชร</t>
  </si>
  <si>
    <t>พิมพิมูล</t>
  </si>
  <si>
    <t>นางสาวสุทธิดา</t>
  </si>
  <si>
    <t>อำนรรฆ</t>
  </si>
  <si>
    <t>นายจิรวัชระ</t>
  </si>
  <si>
    <t>เกษนคร</t>
  </si>
  <si>
    <t>นายธนดล</t>
  </si>
  <si>
    <t>ช้างอ่ำ</t>
  </si>
  <si>
    <t>นายอนุสรณ์</t>
  </si>
  <si>
    <t>อ่อนเกิด</t>
  </si>
  <si>
    <t>นายชนะโชค</t>
  </si>
  <si>
    <t>แสงสมบุญ</t>
  </si>
  <si>
    <t>นายภัทรพล</t>
  </si>
  <si>
    <t>ภู่สวัสดิ์</t>
  </si>
  <si>
    <t>นายรัตนวิชญ์</t>
  </si>
  <si>
    <t>ใยยงค์</t>
  </si>
  <si>
    <t>นายรชต</t>
  </si>
  <si>
    <t>สมศรี</t>
  </si>
  <si>
    <t>นายพีรวัส</t>
  </si>
  <si>
    <t>ศรีพรหม</t>
  </si>
  <si>
    <t>นางสาวจิรวรรณ</t>
  </si>
  <si>
    <t>พลชู</t>
  </si>
  <si>
    <t>นางสาวสุภาวรรณ</t>
  </si>
  <si>
    <t>จอมสง่า</t>
  </si>
  <si>
    <t>นางสาวกมลชนก</t>
  </si>
  <si>
    <t>แสงสว่าง</t>
  </si>
  <si>
    <t>นางสาวกมลวรรณ</t>
  </si>
  <si>
    <t>จันทร์มณี</t>
  </si>
  <si>
    <t>นางสาวกานดา</t>
  </si>
  <si>
    <t>สังข์ทอง</t>
  </si>
  <si>
    <t>นางสาวฐิตารีย์</t>
  </si>
  <si>
    <t>พืชสอน</t>
  </si>
  <si>
    <t>นางสาวปานดวงใจ</t>
  </si>
  <si>
    <t>วงษ์บำหรุ</t>
  </si>
  <si>
    <t>นางสาวภัทราภรณ์</t>
  </si>
  <si>
    <t>เนตรรัตน์</t>
  </si>
  <si>
    <t>นางสาวศศิกานต์</t>
  </si>
  <si>
    <t>เจริญพันธ์</t>
  </si>
  <si>
    <t>นางสาวโศภิษฐ์</t>
  </si>
  <si>
    <t>ชาญเดช</t>
  </si>
  <si>
    <t>นางสาวจุฑาทิพย์</t>
  </si>
  <si>
    <t>บุญพวง</t>
  </si>
  <si>
    <t>นางสาวชลนิภา</t>
  </si>
  <si>
    <t>พันธ์แน่น</t>
  </si>
  <si>
    <t>นางสาวจิตราภรณ์</t>
  </si>
  <si>
    <t>จีนสวัสดิ์</t>
  </si>
  <si>
    <t>มีศิลา</t>
  </si>
  <si>
    <t>นางสาวอาลิษา</t>
  </si>
  <si>
    <t>ดอกไม้</t>
  </si>
  <si>
    <t>นางสาวกัญญาณัฐ</t>
  </si>
  <si>
    <t>นุชเจริญ</t>
  </si>
  <si>
    <t>นางสาวฐิตาพร</t>
  </si>
  <si>
    <t>นามลาด</t>
  </si>
  <si>
    <t>นางสาวธนวรรณ</t>
  </si>
  <si>
    <t>ร่มโพธิ์แก้ว</t>
  </si>
  <si>
    <t>นางสาวเบียร์</t>
  </si>
  <si>
    <t>สุภารัตน์</t>
  </si>
  <si>
    <t>นางสาวสุธาวัลย์</t>
  </si>
  <si>
    <t>เหมือนสี</t>
  </si>
  <si>
    <t>นางสาวพิมพ์ชนก</t>
  </si>
  <si>
    <t>เจนดง</t>
  </si>
  <si>
    <t>นางสาวสุรางคณา</t>
  </si>
  <si>
    <t>พรมมี</t>
  </si>
  <si>
    <t>นางสาวพรรณกาญจน์</t>
  </si>
  <si>
    <t>ร่วมใจ</t>
  </si>
  <si>
    <t>นางสาวภานรินท์</t>
  </si>
  <si>
    <t>ศิลปศาสตร์</t>
  </si>
  <si>
    <t>นางสาวภาสินี</t>
  </si>
  <si>
    <t>เกิดสุข</t>
  </si>
  <si>
    <t>นางสาววรรณวิษา</t>
  </si>
  <si>
    <t>มานะดี</t>
  </si>
  <si>
    <t>นางสาวปภาดา</t>
  </si>
  <si>
    <t>จินดามาตย์</t>
  </si>
  <si>
    <t>นายอธิป</t>
  </si>
  <si>
    <t>ประสิทธิพันธุ์</t>
  </si>
  <si>
    <t>นายมงคล</t>
  </si>
  <si>
    <t>จำรูญ</t>
  </si>
  <si>
    <t>นายณัฐวุฒิ</t>
  </si>
  <si>
    <t>พรหมมา</t>
  </si>
  <si>
    <t>นายวรภัทร</t>
  </si>
  <si>
    <t>บำรุงวัตร</t>
  </si>
  <si>
    <t>นายกษิดิ์เดช</t>
  </si>
  <si>
    <t>ฉิมพายัพ</t>
  </si>
  <si>
    <t>นายพลพล</t>
  </si>
  <si>
    <t>ไพเราะ</t>
  </si>
  <si>
    <t>นายกำจร</t>
  </si>
  <si>
    <t>เกตุนคร</t>
  </si>
  <si>
    <t>นางสาวธนัชชา</t>
  </si>
  <si>
    <t>รัตนวงศ์</t>
  </si>
  <si>
    <t>นางสาวนฤมล</t>
  </si>
  <si>
    <t>สีสิงห์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</si>
  <si>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</si>
  <si>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</si>
  <si>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</si>
  <si>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</si>
  <si>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นางสาวกรรณิการ์</t>
  </si>
  <si>
    <t>ไวว่อง</t>
  </si>
  <si>
    <t>นางสาววริศริยา</t>
  </si>
  <si>
    <t>ใบปลอด</t>
  </si>
  <si>
    <t>นางสาวกีรติกันต์</t>
  </si>
  <si>
    <t>เผื่อนพงษ์</t>
  </si>
  <si>
    <t>นางสาวชนาภัทร</t>
  </si>
  <si>
    <t>ผุงแสงมณีวงค์</t>
  </si>
  <si>
    <t>นางสาวณัฎฐวรรณ</t>
  </si>
  <si>
    <t>ธีระเวชศรางกูร</t>
  </si>
  <si>
    <t>นางสาวนันณภัทร</t>
  </si>
  <si>
    <t>รัตน์วิเศษฤทธิ์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</si>
  <si>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</si>
  <si>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</si>
  <si>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</si>
  <si>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</si>
  <si>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นางสาวอรุณี</t>
  </si>
  <si>
    <t>ภูมี</t>
  </si>
  <si>
    <t>นางสาวธัญรดา</t>
  </si>
  <si>
    <t>ก้อนทอง</t>
  </si>
  <si>
    <t>นางสาวพรไพลิน</t>
  </si>
  <si>
    <t>ทับทิมดี</t>
  </si>
  <si>
    <t>นางสาวพิมพ์วิภา</t>
  </si>
  <si>
    <t>พุทธา</t>
  </si>
  <si>
    <t>นางสาวภณิตา</t>
  </si>
  <si>
    <t>โพธิ์ศรีวงษ์</t>
  </si>
  <si>
    <t>นางสาวสุชาวดี</t>
  </si>
  <si>
    <t>พรมวงษา</t>
  </si>
  <si>
    <t>นางสาวกัญญารัตน์</t>
  </si>
  <si>
    <t>เพ็ชรดี</t>
  </si>
  <si>
    <t>นางสาวนภาพร</t>
  </si>
  <si>
    <t>พันธ์ธรรม</t>
  </si>
  <si>
    <t>นางสาวมลธิชา</t>
  </si>
  <si>
    <t>จิตภักดี</t>
  </si>
  <si>
    <t>นางสาวชลธิชา</t>
  </si>
  <si>
    <t>สุภฤทธิ์</t>
  </si>
  <si>
    <t>นางสาวประสพพร</t>
  </si>
  <si>
    <t>สุขศรี</t>
  </si>
  <si>
    <t>นางสาวพลอยชมพู</t>
  </si>
  <si>
    <t>ไวนุแก้ว</t>
  </si>
  <si>
    <t>นางสาวสิรินทรา</t>
  </si>
  <si>
    <t>นางสาวสุพิชญา</t>
  </si>
  <si>
    <t>โสมภีร์</t>
  </si>
  <si>
    <t>นางสาวณัฐริกา</t>
  </si>
  <si>
    <t>ดีเสียง</t>
  </si>
  <si>
    <t>นางสาวพิทยารัตน์</t>
  </si>
  <si>
    <t>สุขศรีวงษ์มั่น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</si>
  <si>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</si>
  <si>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</si>
  <si>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</si>
  <si>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</si>
  <si>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บุญมาดี</t>
  </si>
  <si>
    <t>นายภูมิพัฒน์</t>
  </si>
  <si>
    <t>สมตัว</t>
  </si>
  <si>
    <t>นายสิทธิศักดิ์</t>
  </si>
  <si>
    <t>รัศมี</t>
  </si>
  <si>
    <t>นายธนพนธ์</t>
  </si>
  <si>
    <t>บำรุงสุข</t>
  </si>
  <si>
    <t>นายสุทธิพงษ์</t>
  </si>
  <si>
    <t xml:space="preserve"> อุปราช</t>
  </si>
  <si>
    <t>นายชัยทัตโต</t>
  </si>
  <si>
    <t>บุญชู</t>
  </si>
  <si>
    <t>นายนิธิกรณ์</t>
  </si>
  <si>
    <t>คงภักดี</t>
  </si>
  <si>
    <t>นายพฤฒินันท์</t>
  </si>
  <si>
    <t>ซื่อสัตย์</t>
  </si>
  <si>
    <t>นายบูรพา</t>
  </si>
  <si>
    <t>ทะวะระ</t>
  </si>
  <si>
    <t>นายรัชพล</t>
  </si>
  <si>
    <t>เพ็ชรผุดผ่อง</t>
  </si>
  <si>
    <t>นายไวยวุฒิ</t>
  </si>
  <si>
    <t>ขวัญเมือง</t>
  </si>
  <si>
    <t>นายอดิศักดิ์</t>
  </si>
  <si>
    <t>เดชา</t>
  </si>
  <si>
    <t>นายกฤตนัย</t>
  </si>
  <si>
    <t>ปูเวสา</t>
  </si>
  <si>
    <t>นายอัษฎา</t>
  </si>
  <si>
    <t>นายปรเมศวร์</t>
  </si>
  <si>
    <t>นามโคตร</t>
  </si>
  <si>
    <t>นายศุภกฤษ</t>
  </si>
  <si>
    <t>จิรเมธวณิชชา</t>
  </si>
  <si>
    <t>ฉิมพานิช</t>
  </si>
  <si>
    <t>ภูวะสุรินทร์</t>
  </si>
  <si>
    <t>นางสาวฐิติกานต์</t>
  </si>
  <si>
    <t>อ่อนสว่าง</t>
  </si>
  <si>
    <t>นางสาวนัฐกานต์</t>
  </si>
  <si>
    <t>คชรินทร์</t>
  </si>
  <si>
    <t>นางสาวยุวดี</t>
  </si>
  <si>
    <t>เกาะมะไฟ</t>
  </si>
  <si>
    <t>นางสาวศศิวิมล</t>
  </si>
  <si>
    <t>ฉายอรุณ</t>
  </si>
  <si>
    <t>นางสาวธิวาพร</t>
  </si>
  <si>
    <t>มงคล</t>
  </si>
  <si>
    <t>พูลสวัสดิ์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</si>
  <si>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</si>
  <si>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</si>
  <si>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</si>
  <si>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</si>
  <si>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</si>
  <si>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สัตย์ซื่อ</t>
  </si>
  <si>
    <t>นางสาวสโรชา</t>
  </si>
  <si>
    <t>สาช่อฟ้า</t>
  </si>
  <si>
    <t>นางสาวนฤภร</t>
  </si>
  <si>
    <t>ตลับเพ็ชร</t>
  </si>
  <si>
    <t>นางสาวปุณณมาส</t>
  </si>
  <si>
    <t>ยั่งยืน</t>
  </si>
  <si>
    <t>นางสาวขวัญใจ</t>
  </si>
  <si>
    <t>ดาคำ</t>
  </si>
  <si>
    <t>เล็กโต</t>
  </si>
  <si>
    <t>นางสาววีรภัทรา</t>
  </si>
  <si>
    <t>ทิพย์ภวงศ์ษา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</si>
  <si>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</si>
  <si>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</si>
  <si>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</si>
  <si>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</si>
  <si>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</si>
  <si>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</si>
  <si>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</si>
  <si>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</si>
  <si>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</si>
  <si>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</si>
  <si>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</si>
  <si>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ไกรสิงห์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</si>
  <si>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</si>
  <si>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</si>
  <si>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</si>
  <si>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</si>
  <si>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</si>
  <si>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</si>
  <si>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</si>
  <si>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</si>
  <si>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</si>
  <si>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</si>
  <si>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</si>
  <si>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</si>
  <si>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</si>
  <si>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</si>
  <si>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</si>
  <si>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</si>
  <si>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บุญมี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</si>
  <si>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</si>
  <si>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</si>
  <si>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</si>
  <si>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</si>
  <si>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</si>
  <si>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</si>
  <si>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</si>
  <si>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</si>
  <si>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</si>
  <si>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ไชโย</t>
  </si>
  <si>
    <t>แสงเขตร์</t>
  </si>
  <si>
    <t>นางสาวเบญญาภา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</si>
  <si>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</si>
  <si>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</si>
  <si>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</si>
  <si>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</si>
  <si>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</si>
  <si>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</si>
  <si>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สมพงษ์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</si>
  <si>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</si>
  <si>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</si>
  <si>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</si>
  <si>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</si>
  <si>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</si>
  <si>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</si>
  <si>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</si>
  <si>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</si>
  <si>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</si>
  <si>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</si>
  <si>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</si>
  <si>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</si>
  <si>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</si>
  <si>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</si>
  <si>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</si>
  <si>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</si>
  <si>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</si>
  <si>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</si>
  <si>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นายพงศกร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</si>
  <si>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</si>
  <si>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</si>
  <si>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</si>
  <si>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</si>
  <si>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</si>
  <si>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</si>
  <si>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</si>
  <si>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</si>
  <si>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</si>
  <si>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</si>
  <si>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</si>
  <si>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อู่แก้ว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</si>
  <si>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</si>
  <si>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</si>
  <si>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</si>
  <si>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</si>
  <si>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</si>
  <si>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</si>
  <si>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</si>
  <si>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</si>
  <si>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</si>
  <si>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</si>
  <si>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</si>
  <si>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</si>
  <si>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</si>
  <si>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</si>
  <si>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</si>
  <si>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</si>
  <si>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</si>
  <si>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</si>
  <si>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</si>
  <si>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</si>
  <si>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</si>
  <si>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</si>
  <si>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</si>
  <si>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</si>
  <si>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</si>
  <si>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นางสาวธิชาดา</t>
  </si>
  <si>
    <t>พันธ์ศรี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</si>
  <si>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</si>
  <si>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</si>
  <si>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</si>
  <si>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</si>
  <si>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</si>
  <si>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</si>
  <si>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</si>
  <si>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</si>
  <si>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</si>
  <si>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</si>
  <si>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</si>
  <si>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</si>
  <si>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</si>
  <si>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</si>
  <si>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</si>
  <si>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</si>
  <si>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</si>
  <si>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</si>
  <si>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</si>
  <si>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</si>
  <si>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</si>
  <si>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ศรีสุข</t>
  </si>
  <si>
    <t>นางสาวอนุธิดา</t>
  </si>
  <si>
    <t>บรรดาศักดิ์</t>
  </si>
  <si>
    <t>นางสาวอรสุภา</t>
  </si>
  <si>
    <t>พันธ์ทา</t>
  </si>
  <si>
    <t>นางสาววนัสนันท์</t>
  </si>
  <si>
    <t>พิศเพ็ง</t>
  </si>
  <si>
    <t>โยธี</t>
  </si>
  <si>
    <t>นายจิรพงษ์</t>
  </si>
  <si>
    <t>พรมศรี</t>
  </si>
  <si>
    <t>นายจักรี</t>
  </si>
  <si>
    <t>ผางสา</t>
  </si>
  <si>
    <t>สนรักษา</t>
  </si>
  <si>
    <t>นายธนภัทร</t>
  </si>
  <si>
    <t>จันทร์โต้ง</t>
  </si>
  <si>
    <t>นายเกียรติศักดิ์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</si>
  <si>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</si>
  <si>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</si>
  <si>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</si>
  <si>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</si>
  <si>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</si>
  <si>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</si>
  <si>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</si>
  <si>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</si>
  <si>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</si>
  <si>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</si>
  <si>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</si>
  <si>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นางสาววิภาวี</t>
  </si>
  <si>
    <t>กุลธีรโชค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</si>
  <si>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</si>
  <si>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</si>
  <si>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</si>
  <si>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</si>
  <si>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</si>
  <si>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</si>
  <si>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</si>
  <si>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</si>
  <si>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</si>
  <si>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</si>
  <si>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</si>
  <si>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</si>
  <si>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</si>
  <si>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</si>
  <si>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</si>
  <si>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</si>
  <si>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</si>
  <si>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</si>
  <si>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</si>
  <si>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</si>
  <si>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</si>
  <si>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</si>
  <si>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</si>
  <si>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</si>
  <si>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</si>
  <si>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</si>
  <si>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</si>
  <si>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</si>
  <si>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</si>
  <si>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</si>
  <si>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</si>
  <si>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</si>
  <si>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</si>
  <si>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</si>
  <si>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</si>
  <si>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</si>
  <si>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</si>
  <si>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</si>
  <si>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</si>
  <si>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</si>
  <si>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</si>
  <si>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</si>
  <si>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</si>
  <si>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</si>
  <si>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</si>
  <si>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</si>
  <si>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นายกฤษฎา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</si>
  <si>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</si>
  <si>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</si>
  <si>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</si>
  <si>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</si>
  <si>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</si>
  <si>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</si>
  <si>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</si>
  <si>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</si>
  <si>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</si>
  <si>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</si>
  <si>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</si>
  <si>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นายพงศธร</t>
  </si>
  <si>
    <t>นายพงศ์สิทธิ์</t>
  </si>
  <si>
    <t>จันทร์ภาชัย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</si>
  <si>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</si>
  <si>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</si>
  <si>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</si>
  <si>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</si>
  <si>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</si>
  <si>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เชาวะนะ</t>
  </si>
  <si>
    <t>นางสาวเอมิกา</t>
  </si>
  <si>
    <t>เพิ่มสุข</t>
  </si>
  <si>
    <t>นางสาวกรรณิกา</t>
  </si>
  <si>
    <t>ภาคภูมิพงศ์</t>
  </si>
  <si>
    <t>นางสาววรรนิษา</t>
  </si>
  <si>
    <t>นารินทร์</t>
  </si>
  <si>
    <t>นางสาวยุพิน</t>
  </si>
  <si>
    <t>มิ่งมงคล</t>
  </si>
  <si>
    <t>จำรัสธนสาร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</si>
  <si>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</si>
  <si>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</si>
  <si>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</si>
  <si>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</si>
  <si>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</si>
  <si>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</si>
  <si>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</si>
  <si>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</si>
  <si>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</si>
  <si>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</si>
  <si>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อ่อนน้อม</t>
  </si>
  <si>
    <t>นายชนันนัทธ์</t>
  </si>
  <si>
    <t>ยืนมั่น</t>
  </si>
  <si>
    <t>นายดลชัย</t>
  </si>
  <si>
    <t>ผึ่งแช่ม</t>
  </si>
  <si>
    <t>นายศักดา</t>
  </si>
  <si>
    <t>ผิวเอี่ยม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</si>
  <si>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</si>
  <si>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</si>
  <si>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</si>
  <si>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</si>
  <si>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</si>
  <si>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</si>
  <si>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</si>
  <si>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</si>
  <si>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นางสาวนภัสสร</t>
  </si>
  <si>
    <t>ขันธิวงค์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</si>
  <si>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</si>
  <si>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</si>
  <si>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</si>
  <si>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</si>
  <si>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นางสาวลูกน้ำ</t>
  </si>
  <si>
    <t>กองนาค</t>
  </si>
  <si>
    <t>นางสาวปาณิสรา</t>
  </si>
  <si>
    <t>งามวงษ์</t>
  </si>
  <si>
    <t>นางสาวกุลณัฐ</t>
  </si>
  <si>
    <t>ทำทัน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</si>
  <si>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</si>
  <si>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</si>
  <si>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</si>
  <si>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</si>
  <si>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</si>
  <si>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เปียผึ้ง</t>
  </si>
  <si>
    <t>นายปัญญากร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</si>
  <si>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</si>
  <si>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</si>
  <si>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</si>
  <si>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</si>
  <si>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</si>
  <si>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</si>
  <si>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</si>
  <si>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</si>
  <si>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</si>
  <si>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</si>
  <si>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</si>
  <si>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</si>
  <si>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</si>
  <si>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</si>
  <si>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</si>
  <si>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</si>
  <si>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</si>
  <si>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</si>
  <si>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</si>
  <si>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</si>
  <si>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</si>
  <si>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</si>
  <si>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</si>
  <si>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</si>
  <si>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</si>
  <si>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</si>
  <si>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</si>
  <si>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ชั้นมัธยมศึกษาปีที่ 6/1</t>
  </si>
  <si>
    <t>ชั้นมัธยมศึกษาปีที่ 6/2</t>
  </si>
  <si>
    <t>ชั้นมัธยมศึกษาปีที่ 6/3</t>
  </si>
  <si>
    <t>ชั้นมัธยมศึกษาปีที่ 6/4</t>
  </si>
  <si>
    <t>ชั้นมัธยมศึกษาปีที่ 6/11</t>
  </si>
  <si>
    <t>ชั้นมัธยมศึกษาปีที่ 6/10</t>
  </si>
  <si>
    <t>ชั้นมัธยมศึกษาปีที่ 6/9</t>
  </si>
  <si>
    <t>ชั้นมัธยมศึกษาปีที่ 6/8</t>
  </si>
  <si>
    <t>ชั้นมัธยมศึกษาปีที่ 6/7</t>
  </si>
  <si>
    <t>ชั้นมัธยมศึกษาปีที่ 6/6</t>
  </si>
  <si>
    <t>ชั้นมัธยมศึกษาปีที่ 6/5</t>
  </si>
  <si>
    <r>
      <t>5</t>
    </r>
    <r>
      <rPr>
        <sz val="14"/>
        <rFont val="TH SarabunIT๙"/>
        <family val="2"/>
      </rPr>
      <t>นายกฤษดนัย</t>
    </r>
  </si>
  <si>
    <t>8นายประเสริฐ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</si>
</sst>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t#,##0_);\(t#,##0\)"/>
  </numFmts>
  <fonts count="2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2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name val="TH SarabunPSK"/>
      <family val="2"/>
      <charset val="22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u val="double"/>
      <sz val="16"/>
      <name val="TH SarabunPSK"/>
      <family val="2"/>
      <charset val="222"/>
    </font>
    <font>
      <sz val="14"/>
      <color theme="1"/>
      <name val="TH SarabunPSK"/>
      <family val="2"/>
    </font>
    <font>
      <sz val="10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187" fontId="3" fillId="0" borderId="0" xfId="0" applyNumberFormat="1" applyFont="1"/>
    <xf numFmtId="187" fontId="3" fillId="0" borderId="0" xfId="0" applyNumberFormat="1" applyFont="1" applyAlignment="1">
      <alignment vertical="center"/>
    </xf>
    <xf numFmtId="187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187" fontId="6" fillId="0" borderId="0" xfId="0" applyNumberFormat="1" applyFont="1"/>
    <xf numFmtId="0" fontId="9" fillId="0" borderId="0" xfId="0" applyFont="1" applyAlignment="1">
      <alignment vertical="center"/>
    </xf>
    <xf numFmtId="187" fontId="10" fillId="0" borderId="6" xfId="0" applyNumberFormat="1" applyFont="1" applyBorder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187" fontId="9" fillId="0" borderId="0" xfId="0" applyNumberFormat="1" applyFont="1"/>
    <xf numFmtId="187" fontId="15" fillId="0" borderId="0" xfId="0" applyNumberFormat="1" applyFont="1" applyAlignment="1">
      <alignment vertical="center"/>
    </xf>
    <xf numFmtId="187" fontId="15" fillId="0" borderId="0" xfId="0" applyNumberFormat="1" applyFont="1"/>
    <xf numFmtId="187" fontId="17" fillId="0" borderId="0" xfId="0" applyNumberFormat="1" applyFont="1"/>
    <xf numFmtId="187" fontId="16" fillId="0" borderId="0" xfId="0" applyNumberFormat="1" applyFont="1"/>
    <xf numFmtId="187" fontId="10" fillId="0" borderId="0" xfId="0" applyNumberFormat="1" applyFont="1" applyAlignment="1">
      <alignment vertical="center"/>
    </xf>
    <xf numFmtId="187" fontId="18" fillId="0" borderId="6" xfId="0" applyNumberFormat="1" applyFont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1" fillId="3" borderId="3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3" xfId="0" applyFont="1" applyFill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4" fillId="3" borderId="3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21" fillId="0" borderId="3" xfId="0" applyFont="1" applyBorder="1" applyAlignment="1">
      <alignment shrinkToFit="1"/>
    </xf>
    <xf numFmtId="0" fontId="21" fillId="0" borderId="1" xfId="0" applyFont="1" applyBorder="1" applyAlignment="1">
      <alignment shrinkToFit="1"/>
    </xf>
    <xf numFmtId="0" fontId="21" fillId="0" borderId="3" xfId="4" applyFont="1" applyBorder="1" applyAlignment="1">
      <alignment horizontal="left" vertical="center"/>
    </xf>
    <xf numFmtId="0" fontId="21" fillId="0" borderId="1" xfId="4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16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21" xfId="0" applyFont="1" applyFill="1" applyBorder="1" applyAlignment="1">
      <alignment vertical="center"/>
    </xf>
    <xf numFmtId="0" fontId="22" fillId="4" borderId="17" xfId="0" applyFont="1" applyFill="1" applyBorder="1" applyAlignment="1">
      <alignment vertical="center"/>
    </xf>
  </cellXfs>
  <cellStyles count="5">
    <cellStyle name="Normal" xfId="0" builtinId="0"/>
    <cellStyle name="Normal 2" xfId="4"/>
    <cellStyle name="Normal 3" xfId="2"/>
    <cellStyle name="Normal 4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8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9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335359</xdr:colOff>
      <xdr:row>0</xdr:row>
      <xdr:rowOff>155178</xdr:rowOff>
    </xdr:from>
    <xdr:to>
      <xdr:col>1</xdr:col>
      <xdr:colOff>561975</xdr:colOff>
      <xdr:row>2</xdr:row>
      <xdr:rowOff>232444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359" y="155178"/>
          <a:ext cx="607616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8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6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7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topLeftCell="A35" zoomScale="110" zoomScaleNormal="110" zoomScalePageLayoutView="110" workbookViewId="0">
      <selection activeCell="A45" sqref="A45:XFD52"/>
    </sheetView>
  </sheetViews>
  <sheetFormatPr defaultColWidth="9.140625"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  <col min="13" max="15" width="9.140625" style="5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7"/>
      <c r="N1" s="7"/>
      <c r="O1" s="7"/>
    </row>
    <row r="2" spans="1:15" ht="20.25" x14ac:dyDescent="0.3">
      <c r="A2" s="84" t="s">
        <v>682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7"/>
      <c r="N2" s="7"/>
      <c r="O2" s="7"/>
    </row>
    <row r="3" spans="1:15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7"/>
      <c r="N3" s="7"/>
      <c r="O3" s="7"/>
    </row>
    <row r="4" spans="1:15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  <c r="M4" s="7"/>
      <c r="N4" s="7"/>
      <c r="O4" s="7"/>
    </row>
    <row r="5" spans="1:15" ht="20.25" x14ac:dyDescent="0.25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  <c r="M5" s="9"/>
      <c r="N5" s="9"/>
      <c r="O5" s="9"/>
    </row>
    <row r="6" spans="1:15" ht="17.45" customHeight="1" x14ac:dyDescent="0.25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  <c r="M6" s="9"/>
      <c r="N6" s="9"/>
      <c r="O6" s="9"/>
    </row>
    <row r="7" spans="1:15" ht="108" customHeight="1" x14ac:dyDescent="0.25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  <c r="M7" s="9"/>
      <c r="N7" s="9"/>
      <c r="O7" s="9"/>
    </row>
    <row r="8" spans="1:15" s="2" customFormat="1" ht="15" customHeight="1" x14ac:dyDescent="0.2">
      <c r="A8" s="17">
        <v>1</v>
      </c>
      <c r="B8" s="37" t="s">
        <v>35</v>
      </c>
      <c r="C8" s="38" t="s">
        <v>36</v>
      </c>
      <c r="D8" s="18"/>
      <c r="E8" s="18"/>
      <c r="F8" s="17">
        <f>D8+E8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  <c r="M8" s="10"/>
      <c r="N8" s="10"/>
      <c r="O8" s="10"/>
    </row>
    <row r="9" spans="1:15" s="2" customFormat="1" ht="15" customHeight="1" x14ac:dyDescent="0.2">
      <c r="A9" s="17">
        <v>2</v>
      </c>
      <c r="B9" s="39" t="s">
        <v>37</v>
      </c>
      <c r="C9" s="40" t="s">
        <v>38</v>
      </c>
      <c r="D9" s="18"/>
      <c r="E9" s="18"/>
      <c r="F9" s="17">
        <f t="shared" ref="F9:F44" si="0">D9+E9</f>
        <v>0</v>
      </c>
      <c r="G9" s="19" t="str">
        <f t="shared" ref="G9:G44" si="1">IF(F9&lt;13,"/","")</f>
        <v>/</v>
      </c>
      <c r="H9" s="19" t="str">
        <f t="shared" ref="H9:H44" si="2">IF(AND(F9&gt;=13,F9&lt;=14),"/","")</f>
        <v/>
      </c>
      <c r="I9" s="17" t="str">
        <f t="shared" ref="I9:I44" si="3">IF(AND(F9&gt;14,F9&lt;=17),"/","")</f>
        <v/>
      </c>
      <c r="J9" s="17" t="str">
        <f t="shared" ref="J9:J44" si="4">IF(AND(F9&gt;17,F9&lt;=19),"/","")</f>
        <v/>
      </c>
      <c r="K9" s="17" t="str">
        <f t="shared" ref="K9:K44" si="5">IF(AND(F9&gt;19,F9&lt;=25),"/","")</f>
        <v/>
      </c>
      <c r="L9" s="17" t="str">
        <f t="shared" ref="L9:L44" si="6">IF(F9&gt;=15,"ผ่าน","ไม่ผ่าน")</f>
        <v>ไม่ผ่าน</v>
      </c>
      <c r="M9" s="10"/>
      <c r="N9" s="10"/>
      <c r="O9" s="10"/>
    </row>
    <row r="10" spans="1:15" s="2" customFormat="1" ht="15" customHeight="1" x14ac:dyDescent="0.2">
      <c r="A10" s="17">
        <v>3</v>
      </c>
      <c r="B10" s="39" t="s">
        <v>39</v>
      </c>
      <c r="C10" s="40" t="s">
        <v>40</v>
      </c>
      <c r="D10" s="18"/>
      <c r="E10" s="18"/>
      <c r="F10" s="17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  <c r="M10" s="10"/>
      <c r="N10" s="10"/>
      <c r="O10" s="10"/>
    </row>
    <row r="11" spans="1:15" s="2" customFormat="1" ht="15" customHeight="1" x14ac:dyDescent="0.2">
      <c r="A11" s="17">
        <v>4</v>
      </c>
      <c r="B11" s="39" t="s">
        <v>41</v>
      </c>
      <c r="C11" s="40" t="s">
        <v>42</v>
      </c>
      <c r="D11" s="18"/>
      <c r="E11" s="18"/>
      <c r="F11" s="17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  <c r="M11" s="10"/>
      <c r="N11" s="10"/>
      <c r="O11" s="10"/>
    </row>
    <row r="12" spans="1:15" s="2" customFormat="1" ht="15" customHeight="1" x14ac:dyDescent="0.2">
      <c r="A12" s="17">
        <v>5</v>
      </c>
      <c r="B12" s="41" t="s">
        <v>43</v>
      </c>
      <c r="C12" s="42" t="s">
        <v>44</v>
      </c>
      <c r="D12" s="18"/>
      <c r="E12" s="18"/>
      <c r="F12" s="17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  <c r="M12" s="10"/>
      <c r="N12" s="10"/>
      <c r="O12" s="10"/>
    </row>
    <row r="13" spans="1:15" s="2" customFormat="1" ht="15" customHeight="1" x14ac:dyDescent="0.2">
      <c r="A13" s="17">
        <v>6</v>
      </c>
      <c r="B13" s="37" t="s">
        <v>45</v>
      </c>
      <c r="C13" s="38" t="s">
        <v>46</v>
      </c>
      <c r="D13" s="18"/>
      <c r="E13" s="18"/>
      <c r="F13" s="17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  <c r="M13" s="10"/>
      <c r="N13" s="10"/>
      <c r="O13" s="10"/>
    </row>
    <row r="14" spans="1:15" s="2" customFormat="1" ht="15" customHeight="1" x14ac:dyDescent="0.2">
      <c r="A14" s="17">
        <v>7</v>
      </c>
      <c r="B14" s="37" t="s">
        <v>47</v>
      </c>
      <c r="C14" s="38" t="s">
        <v>48</v>
      </c>
      <c r="D14" s="18"/>
      <c r="E14" s="18"/>
      <c r="F14" s="17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  <c r="M14" s="10"/>
      <c r="N14" s="10"/>
      <c r="O14" s="10"/>
    </row>
    <row r="15" spans="1:15" s="2" customFormat="1" ht="15" customHeight="1" x14ac:dyDescent="0.2">
      <c r="A15" s="17">
        <v>8</v>
      </c>
      <c r="B15" s="37" t="s">
        <v>49</v>
      </c>
      <c r="C15" s="38" t="s">
        <v>50</v>
      </c>
      <c r="D15" s="18"/>
      <c r="E15" s="18"/>
      <c r="F15" s="17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  <c r="M15" s="10"/>
      <c r="N15" s="10"/>
      <c r="O15" s="10"/>
    </row>
    <row r="16" spans="1:15" s="2" customFormat="1" ht="15" customHeight="1" x14ac:dyDescent="0.2">
      <c r="A16" s="17">
        <v>9</v>
      </c>
      <c r="B16" s="39" t="s">
        <v>51</v>
      </c>
      <c r="C16" s="40" t="s">
        <v>52</v>
      </c>
      <c r="D16" s="18"/>
      <c r="E16" s="18"/>
      <c r="F16" s="17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  <c r="M16" s="10"/>
      <c r="N16" s="10"/>
      <c r="O16" s="10"/>
    </row>
    <row r="17" spans="1:18" s="2" customFormat="1" ht="15" customHeight="1" x14ac:dyDescent="0.2">
      <c r="A17" s="17">
        <v>10</v>
      </c>
      <c r="B17" s="37" t="s">
        <v>53</v>
      </c>
      <c r="C17" s="38" t="s">
        <v>54</v>
      </c>
      <c r="D17" s="18"/>
      <c r="E17" s="18"/>
      <c r="F17" s="17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  <c r="M17" s="10"/>
      <c r="N17" s="10"/>
      <c r="O17" s="10"/>
    </row>
    <row r="18" spans="1:18" s="2" customFormat="1" ht="15" customHeight="1" x14ac:dyDescent="0.2">
      <c r="A18" s="17">
        <v>11</v>
      </c>
      <c r="B18" s="41" t="s">
        <v>55</v>
      </c>
      <c r="C18" s="42" t="s">
        <v>56</v>
      </c>
      <c r="D18" s="18"/>
      <c r="E18" s="18"/>
      <c r="F18" s="17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  <c r="M18" s="10"/>
      <c r="N18" s="10"/>
      <c r="O18" s="10"/>
    </row>
    <row r="19" spans="1:18" s="2" customFormat="1" ht="15" customHeight="1" x14ac:dyDescent="0.2">
      <c r="A19" s="17">
        <v>12</v>
      </c>
      <c r="B19" s="37" t="s">
        <v>57</v>
      </c>
      <c r="C19" s="38" t="s">
        <v>58</v>
      </c>
      <c r="D19" s="18"/>
      <c r="E19" s="18"/>
      <c r="F19" s="17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  <c r="M19" s="10"/>
      <c r="N19" s="10"/>
      <c r="O19" s="10"/>
    </row>
    <row r="20" spans="1:18" s="2" customFormat="1" ht="14.25" customHeight="1" x14ac:dyDescent="0.2">
      <c r="A20" s="17">
        <v>13</v>
      </c>
      <c r="B20" s="37" t="s">
        <v>59</v>
      </c>
      <c r="C20" s="38" t="s">
        <v>60</v>
      </c>
      <c r="D20" s="18"/>
      <c r="E20" s="18"/>
      <c r="F20" s="17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  <c r="M20" s="10"/>
      <c r="N20" s="10"/>
      <c r="O20" s="10"/>
      <c r="P20" s="8"/>
      <c r="Q20" s="4"/>
      <c r="R20" s="4"/>
    </row>
    <row r="21" spans="1:18" s="2" customFormat="1" ht="15" customHeight="1" x14ac:dyDescent="0.2">
      <c r="A21" s="17">
        <v>14</v>
      </c>
      <c r="B21" s="41" t="s">
        <v>61</v>
      </c>
      <c r="C21" s="42" t="s">
        <v>62</v>
      </c>
      <c r="D21" s="18"/>
      <c r="E21" s="18"/>
      <c r="F21" s="17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  <c r="M21" s="10"/>
      <c r="N21" s="10"/>
      <c r="O21" s="10"/>
    </row>
    <row r="22" spans="1:18" s="2" customFormat="1" ht="15" customHeight="1" x14ac:dyDescent="0.2">
      <c r="A22" s="17">
        <v>15</v>
      </c>
      <c r="B22" s="37" t="s">
        <v>63</v>
      </c>
      <c r="C22" s="38" t="s">
        <v>64</v>
      </c>
      <c r="D22" s="18"/>
      <c r="E22" s="18"/>
      <c r="F22" s="17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  <c r="M22" s="10"/>
      <c r="N22" s="10"/>
      <c r="O22" s="10"/>
    </row>
    <row r="23" spans="1:18" s="2" customFormat="1" ht="15" customHeight="1" x14ac:dyDescent="0.2">
      <c r="A23" s="17">
        <v>16</v>
      </c>
      <c r="B23" s="37" t="s">
        <v>65</v>
      </c>
      <c r="C23" s="38" t="s">
        <v>66</v>
      </c>
      <c r="D23" s="18"/>
      <c r="E23" s="18"/>
      <c r="F23" s="17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  <c r="M23" s="10"/>
      <c r="N23" s="10"/>
      <c r="O23" s="10"/>
    </row>
    <row r="24" spans="1:18" s="2" customFormat="1" ht="15" customHeight="1" x14ac:dyDescent="0.2">
      <c r="A24" s="17">
        <v>17</v>
      </c>
      <c r="B24" s="41" t="s">
        <v>67</v>
      </c>
      <c r="C24" s="42" t="s">
        <v>68</v>
      </c>
      <c r="D24" s="18"/>
      <c r="E24" s="18"/>
      <c r="F24" s="17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  <c r="M24" s="10"/>
      <c r="N24" s="10"/>
      <c r="O24" s="10"/>
    </row>
    <row r="25" spans="1:18" s="2" customFormat="1" ht="15" customHeight="1" x14ac:dyDescent="0.2">
      <c r="A25" s="17">
        <v>18</v>
      </c>
      <c r="B25" s="39" t="s">
        <v>69</v>
      </c>
      <c r="C25" s="40" t="s">
        <v>70</v>
      </c>
      <c r="D25" s="18"/>
      <c r="E25" s="18"/>
      <c r="F25" s="17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  <c r="M25" s="10"/>
      <c r="N25" s="10"/>
      <c r="O25" s="10"/>
    </row>
    <row r="26" spans="1:18" s="2" customFormat="1" ht="15" customHeight="1" x14ac:dyDescent="0.2">
      <c r="A26" s="17">
        <v>19</v>
      </c>
      <c r="B26" s="39" t="s">
        <v>71</v>
      </c>
      <c r="C26" s="40" t="s">
        <v>72</v>
      </c>
      <c r="D26" s="18"/>
      <c r="E26" s="18"/>
      <c r="F26" s="17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  <c r="M26" s="10"/>
      <c r="N26" s="10"/>
      <c r="O26" s="10"/>
    </row>
    <row r="27" spans="1:18" s="2" customFormat="1" ht="15" customHeight="1" x14ac:dyDescent="0.2">
      <c r="A27" s="17">
        <v>20</v>
      </c>
      <c r="B27" s="39" t="s">
        <v>73</v>
      </c>
      <c r="C27" s="40" t="s">
        <v>74</v>
      </c>
      <c r="D27" s="18"/>
      <c r="E27" s="18"/>
      <c r="F27" s="17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  <c r="M27" s="10"/>
      <c r="N27" s="10"/>
      <c r="O27" s="10"/>
    </row>
    <row r="28" spans="1:18" s="2" customFormat="1" ht="15" customHeight="1" x14ac:dyDescent="0.2">
      <c r="A28" s="17">
        <v>21</v>
      </c>
      <c r="B28" s="39" t="s">
        <v>75</v>
      </c>
      <c r="C28" s="40" t="s">
        <v>76</v>
      </c>
      <c r="D28" s="18"/>
      <c r="E28" s="18"/>
      <c r="F28" s="17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  <c r="M28" s="10"/>
      <c r="N28" s="10"/>
      <c r="O28" s="10"/>
    </row>
    <row r="29" spans="1:18" s="2" customFormat="1" ht="15" customHeight="1" x14ac:dyDescent="0.2">
      <c r="A29" s="17">
        <v>22</v>
      </c>
      <c r="B29" s="37" t="s">
        <v>77</v>
      </c>
      <c r="C29" s="38" t="s">
        <v>78</v>
      </c>
      <c r="D29" s="18"/>
      <c r="E29" s="18"/>
      <c r="F29" s="17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  <c r="M29" s="10"/>
      <c r="N29" s="10"/>
      <c r="O29" s="10"/>
    </row>
    <row r="30" spans="1:18" s="2" customFormat="1" ht="15" customHeight="1" x14ac:dyDescent="0.2">
      <c r="A30" s="17">
        <v>23</v>
      </c>
      <c r="B30" s="41" t="s">
        <v>79</v>
      </c>
      <c r="C30" s="42" t="s">
        <v>80</v>
      </c>
      <c r="D30" s="18"/>
      <c r="E30" s="18"/>
      <c r="F30" s="17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  <c r="M30" s="10"/>
      <c r="N30" s="10"/>
      <c r="O30" s="10"/>
    </row>
    <row r="31" spans="1:18" s="2" customFormat="1" ht="15" customHeight="1" x14ac:dyDescent="0.2">
      <c r="A31" s="17">
        <v>24</v>
      </c>
      <c r="B31" s="39" t="s">
        <v>81</v>
      </c>
      <c r="C31" s="40" t="s">
        <v>82</v>
      </c>
      <c r="D31" s="18"/>
      <c r="E31" s="18"/>
      <c r="F31" s="17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  <c r="M31" s="10"/>
      <c r="N31" s="10"/>
      <c r="O31" s="10"/>
    </row>
    <row r="32" spans="1:18" s="2" customFormat="1" ht="15" customHeight="1" x14ac:dyDescent="0.2">
      <c r="A32" s="17">
        <v>25</v>
      </c>
      <c r="B32" s="37" t="s">
        <v>83</v>
      </c>
      <c r="C32" s="38" t="s">
        <v>84</v>
      </c>
      <c r="D32" s="18"/>
      <c r="E32" s="18"/>
      <c r="F32" s="17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  <c r="M32" s="10"/>
      <c r="N32" s="10"/>
      <c r="O32" s="10"/>
    </row>
    <row r="33" spans="1:15" s="2" customFormat="1" ht="15" customHeight="1" x14ac:dyDescent="0.2">
      <c r="A33" s="17">
        <v>26</v>
      </c>
      <c r="B33" s="37" t="s">
        <v>85</v>
      </c>
      <c r="C33" s="38" t="s">
        <v>86</v>
      </c>
      <c r="D33" s="18"/>
      <c r="E33" s="18"/>
      <c r="F33" s="17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  <c r="M33" s="10"/>
      <c r="N33" s="10"/>
      <c r="O33" s="10"/>
    </row>
    <row r="34" spans="1:15" s="2" customFormat="1" ht="15" customHeight="1" x14ac:dyDescent="0.2">
      <c r="A34" s="17">
        <v>27</v>
      </c>
      <c r="B34" s="37" t="s">
        <v>87</v>
      </c>
      <c r="C34" s="38" t="s">
        <v>88</v>
      </c>
      <c r="D34" s="18"/>
      <c r="E34" s="18"/>
      <c r="F34" s="17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  <c r="M34" s="10"/>
      <c r="N34" s="10"/>
      <c r="O34" s="10"/>
    </row>
    <row r="35" spans="1:15" s="2" customFormat="1" ht="15" customHeight="1" x14ac:dyDescent="0.2">
      <c r="A35" s="17">
        <v>28</v>
      </c>
      <c r="B35" s="37" t="s">
        <v>89</v>
      </c>
      <c r="C35" s="38" t="s">
        <v>90</v>
      </c>
      <c r="D35" s="18"/>
      <c r="E35" s="18"/>
      <c r="F35" s="17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  <c r="M35" s="10"/>
      <c r="N35" s="10"/>
      <c r="O35" s="10"/>
    </row>
    <row r="36" spans="1:15" s="2" customFormat="1" ht="15" customHeight="1" x14ac:dyDescent="0.2">
      <c r="A36" s="17">
        <v>29</v>
      </c>
      <c r="B36" s="37" t="s">
        <v>91</v>
      </c>
      <c r="C36" s="38" t="s">
        <v>92</v>
      </c>
      <c r="D36" s="18"/>
      <c r="E36" s="18"/>
      <c r="F36" s="17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  <c r="M36" s="10"/>
      <c r="N36" s="10"/>
      <c r="O36" s="10"/>
    </row>
    <row r="37" spans="1:15" s="2" customFormat="1" ht="15" customHeight="1" x14ac:dyDescent="0.2">
      <c r="A37" s="17">
        <v>30</v>
      </c>
      <c r="B37" s="37" t="s">
        <v>93</v>
      </c>
      <c r="C37" s="38" t="s">
        <v>94</v>
      </c>
      <c r="D37" s="18"/>
      <c r="E37" s="18"/>
      <c r="F37" s="17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  <c r="M37" s="10"/>
      <c r="N37" s="10"/>
      <c r="O37" s="10"/>
    </row>
    <row r="38" spans="1:15" s="2" customFormat="1" ht="15" customHeight="1" x14ac:dyDescent="0.2">
      <c r="A38" s="17">
        <v>31</v>
      </c>
      <c r="B38" s="37" t="s">
        <v>95</v>
      </c>
      <c r="C38" s="38" t="s">
        <v>96</v>
      </c>
      <c r="D38" s="18"/>
      <c r="E38" s="18"/>
      <c r="F38" s="17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  <c r="M38" s="10"/>
      <c r="N38" s="10"/>
      <c r="O38" s="10"/>
    </row>
    <row r="39" spans="1:15" s="2" customFormat="1" ht="15" customHeight="1" x14ac:dyDescent="0.2">
      <c r="A39" s="17">
        <v>32</v>
      </c>
      <c r="B39" s="39" t="s">
        <v>97</v>
      </c>
      <c r="C39" s="43" t="s">
        <v>98</v>
      </c>
      <c r="D39" s="18"/>
      <c r="E39" s="18"/>
      <c r="F39" s="17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  <c r="M39" s="10"/>
      <c r="N39" s="10"/>
      <c r="O39" s="10"/>
    </row>
    <row r="40" spans="1:15" s="2" customFormat="1" ht="15" customHeight="1" x14ac:dyDescent="0.2">
      <c r="A40" s="17">
        <v>33</v>
      </c>
      <c r="B40" s="39" t="s">
        <v>99</v>
      </c>
      <c r="C40" s="43" t="s">
        <v>100</v>
      </c>
      <c r="D40" s="18"/>
      <c r="E40" s="18"/>
      <c r="F40" s="17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  <c r="M40" s="10"/>
      <c r="N40" s="10"/>
      <c r="O40" s="10"/>
    </row>
    <row r="41" spans="1:15" s="2" customFormat="1" ht="15" customHeight="1" x14ac:dyDescent="0.2">
      <c r="A41" s="17">
        <v>34</v>
      </c>
      <c r="B41" s="39" t="s">
        <v>101</v>
      </c>
      <c r="C41" s="40" t="s">
        <v>102</v>
      </c>
      <c r="D41" s="18"/>
      <c r="E41" s="18"/>
      <c r="F41" s="17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  <c r="M41" s="10"/>
      <c r="N41" s="10"/>
      <c r="O41" s="10"/>
    </row>
    <row r="42" spans="1:15" s="2" customFormat="1" ht="15" customHeight="1" x14ac:dyDescent="0.2">
      <c r="A42" s="17">
        <v>35</v>
      </c>
      <c r="B42" s="39" t="s">
        <v>103</v>
      </c>
      <c r="C42" s="43" t="s">
        <v>104</v>
      </c>
      <c r="D42" s="18"/>
      <c r="E42" s="18"/>
      <c r="F42" s="17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  <c r="M42" s="10"/>
      <c r="N42" s="10"/>
      <c r="O42" s="10"/>
    </row>
    <row r="43" spans="1:15" s="2" customFormat="1" ht="15" customHeight="1" x14ac:dyDescent="0.2">
      <c r="A43" s="17">
        <v>36</v>
      </c>
      <c r="B43" s="39" t="s">
        <v>105</v>
      </c>
      <c r="C43" s="40" t="s">
        <v>106</v>
      </c>
      <c r="D43" s="18"/>
      <c r="E43" s="18"/>
      <c r="F43" s="17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  <c r="M43" s="10"/>
      <c r="N43" s="10"/>
      <c r="O43" s="10"/>
    </row>
    <row r="44" spans="1:15" s="2" customFormat="1" ht="15" customHeight="1" x14ac:dyDescent="0.2">
      <c r="A44" s="17">
        <v>37</v>
      </c>
      <c r="B44" s="39" t="s">
        <v>107</v>
      </c>
      <c r="C44" s="40" t="s">
        <v>108</v>
      </c>
      <c r="D44" s="18"/>
      <c r="E44" s="18"/>
      <c r="F44" s="17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  <c r="M44" s="10"/>
      <c r="N44" s="10"/>
      <c r="O44" s="10"/>
    </row>
    <row r="45" spans="1:15" s="3" customFormat="1" ht="20.25" x14ac:dyDescent="0.3">
      <c r="A45" s="97"/>
      <c r="B45" s="98"/>
      <c r="C45" s="98"/>
      <c r="D45" s="98"/>
      <c r="E45" s="98"/>
      <c r="F45" s="98"/>
      <c r="G45" s="98"/>
      <c r="H45" s="98"/>
      <c r="I45" s="99"/>
      <c r="J45" s="95" t="s">
        <v>21</v>
      </c>
      <c r="K45" s="95"/>
      <c r="L45" s="19">
        <f>COUNTIF(L8:L44,"ผ่าน")</f>
        <v>0</v>
      </c>
      <c r="M45" s="11"/>
      <c r="N45" s="11"/>
      <c r="O45" s="11"/>
    </row>
    <row r="46" spans="1:15" s="3" customFormat="1" ht="20.25" customHeight="1" x14ac:dyDescent="0.3">
      <c r="A46" s="100"/>
      <c r="B46" s="101"/>
      <c r="C46" s="101"/>
      <c r="D46" s="101"/>
      <c r="E46" s="101"/>
      <c r="F46" s="101"/>
      <c r="G46" s="101"/>
      <c r="H46" s="101"/>
      <c r="I46" s="102"/>
      <c r="J46" s="96" t="s">
        <v>22</v>
      </c>
      <c r="K46" s="96"/>
      <c r="L46" s="19">
        <f>COUNTIF(L8:L44,"ไม่ผ่าน")</f>
        <v>37</v>
      </c>
      <c r="M46" s="11"/>
      <c r="N46" s="11"/>
      <c r="O46" s="11"/>
    </row>
    <row r="47" spans="1:15" ht="20.25" x14ac:dyDescent="0.25">
      <c r="A47" s="13"/>
      <c r="B47" s="20" t="s">
        <v>13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9"/>
      <c r="N47" s="9"/>
      <c r="O47" s="9"/>
    </row>
    <row r="48" spans="1:15" ht="20.25" x14ac:dyDescent="0.25">
      <c r="A48" s="13"/>
      <c r="B48" s="13"/>
      <c r="C48" s="13"/>
      <c r="D48" s="13"/>
      <c r="E48" s="13"/>
      <c r="F48" s="13" t="s">
        <v>14</v>
      </c>
      <c r="G48" s="13"/>
      <c r="H48" s="13"/>
      <c r="I48" s="13"/>
      <c r="J48" s="13"/>
      <c r="K48" s="13"/>
      <c r="L48" s="13"/>
      <c r="M48" s="9"/>
      <c r="N48" s="9"/>
      <c r="O48" s="9"/>
    </row>
    <row r="49" spans="1:16" ht="20.25" x14ac:dyDescent="0.25">
      <c r="A49" s="13"/>
      <c r="B49" s="13"/>
      <c r="C49" s="13"/>
      <c r="D49" s="13"/>
      <c r="E49" s="13"/>
      <c r="F49" s="13"/>
      <c r="G49" s="79" t="s">
        <v>34</v>
      </c>
      <c r="H49" s="79"/>
      <c r="I49" s="79"/>
      <c r="J49" s="79"/>
      <c r="K49" s="79"/>
      <c r="L49" s="13"/>
      <c r="M49" s="9"/>
      <c r="N49" s="9"/>
      <c r="O49" s="9"/>
    </row>
    <row r="50" spans="1:16" ht="20.25" x14ac:dyDescent="0.25">
      <c r="A50" s="13"/>
      <c r="B50" s="13"/>
      <c r="C50" s="13"/>
      <c r="D50" s="13"/>
      <c r="E50" s="13"/>
      <c r="F50" s="13"/>
      <c r="G50" s="80" t="s">
        <v>32</v>
      </c>
      <c r="H50" s="80"/>
      <c r="I50" s="80"/>
      <c r="J50" s="80"/>
      <c r="K50" s="80"/>
      <c r="L50" s="13"/>
      <c r="M50" s="9"/>
      <c r="N50" s="9"/>
      <c r="O50" s="9"/>
    </row>
    <row r="51" spans="1:16" ht="20.25" x14ac:dyDescent="0.3">
      <c r="A51" s="21"/>
      <c r="B51" s="13"/>
      <c r="C51" s="13"/>
      <c r="D51" s="21"/>
      <c r="E51" s="21"/>
      <c r="F51" s="21"/>
      <c r="G51" s="21"/>
      <c r="H51" s="21"/>
      <c r="I51" s="21"/>
      <c r="J51" s="21"/>
      <c r="K51" s="21"/>
      <c r="L51" s="21"/>
      <c r="M51" s="9"/>
      <c r="N51" s="9"/>
      <c r="O51" s="9"/>
    </row>
    <row r="52" spans="1:16" ht="20.25" x14ac:dyDescent="0.3">
      <c r="A52" s="21"/>
      <c r="B52" s="13"/>
      <c r="C52" s="13"/>
      <c r="D52" s="21"/>
      <c r="E52" s="21"/>
      <c r="F52" s="21"/>
      <c r="G52" s="21"/>
      <c r="H52" s="21"/>
      <c r="I52" s="21"/>
      <c r="J52" s="21"/>
      <c r="K52" s="21"/>
      <c r="L52" s="21"/>
      <c r="M52" s="9"/>
      <c r="N52" s="9"/>
      <c r="O52" s="9"/>
    </row>
    <row r="53" spans="1:16" ht="20.25" x14ac:dyDescent="0.3">
      <c r="A53" s="21"/>
      <c r="B53" s="85" t="s">
        <v>15</v>
      </c>
      <c r="C53" s="81" t="s">
        <v>16</v>
      </c>
      <c r="D53" s="83"/>
      <c r="E53" s="77" t="s">
        <v>17</v>
      </c>
      <c r="F53" s="78"/>
      <c r="G53" s="77" t="s">
        <v>18</v>
      </c>
      <c r="H53" s="78"/>
      <c r="I53" s="21"/>
      <c r="J53" s="21"/>
      <c r="K53" s="21"/>
      <c r="L53" s="21"/>
      <c r="M53" s="9"/>
      <c r="N53" s="9"/>
      <c r="O53" s="9"/>
    </row>
    <row r="54" spans="1:16" s="5" customFormat="1" ht="20.25" x14ac:dyDescent="0.3">
      <c r="A54" s="21"/>
      <c r="B54" s="86"/>
      <c r="C54" s="75" t="s">
        <v>23</v>
      </c>
      <c r="D54" s="76"/>
      <c r="E54" s="71" t="s">
        <v>19</v>
      </c>
      <c r="F54" s="72"/>
      <c r="G54" s="71">
        <f>COUNTIF(K8:K44,"/")</f>
        <v>0</v>
      </c>
      <c r="H54" s="72"/>
      <c r="I54" s="21"/>
      <c r="J54" s="21"/>
      <c r="K54" s="21"/>
      <c r="L54" s="21"/>
      <c r="M54" s="9"/>
      <c r="N54" s="9"/>
      <c r="O54" s="9"/>
      <c r="P54" s="1"/>
    </row>
    <row r="55" spans="1:16" ht="20.25" x14ac:dyDescent="0.3">
      <c r="A55" s="21"/>
      <c r="B55" s="86"/>
      <c r="C55" s="75" t="s">
        <v>26</v>
      </c>
      <c r="D55" s="76"/>
      <c r="E55" s="71" t="s">
        <v>27</v>
      </c>
      <c r="F55" s="72"/>
      <c r="G55" s="71">
        <f>COUNTIF(J8:J44,"/")</f>
        <v>0</v>
      </c>
      <c r="H55" s="72"/>
      <c r="I55" s="21"/>
      <c r="J55" s="21"/>
      <c r="K55" s="21"/>
      <c r="L55" s="21"/>
      <c r="M55" s="9"/>
      <c r="N55" s="9"/>
      <c r="O55" s="9"/>
    </row>
    <row r="56" spans="1:16" ht="20.25" x14ac:dyDescent="0.3">
      <c r="A56" s="21"/>
      <c r="B56" s="86"/>
      <c r="C56" s="103" t="s">
        <v>31</v>
      </c>
      <c r="D56" s="104"/>
      <c r="E56" s="71" t="s">
        <v>20</v>
      </c>
      <c r="F56" s="72"/>
      <c r="G56" s="71">
        <f>COUNTIF(I8:I44,"/")</f>
        <v>0</v>
      </c>
      <c r="H56" s="72"/>
      <c r="I56" s="21"/>
      <c r="J56" s="21"/>
      <c r="K56" s="21"/>
      <c r="L56" s="21"/>
      <c r="M56" s="9"/>
      <c r="N56" s="9"/>
      <c r="O56" s="9"/>
    </row>
    <row r="57" spans="1:16" ht="20.25" x14ac:dyDescent="0.3">
      <c r="A57" s="21"/>
      <c r="B57" s="86"/>
      <c r="C57" s="75" t="s">
        <v>25</v>
      </c>
      <c r="D57" s="76"/>
      <c r="E57" s="71" t="s">
        <v>21</v>
      </c>
      <c r="F57" s="72"/>
      <c r="G57" s="71">
        <f>COUNTIF(H8:H44,"/")</f>
        <v>0</v>
      </c>
      <c r="H57" s="72"/>
      <c r="I57" s="21"/>
      <c r="J57" s="21"/>
      <c r="K57" s="21"/>
      <c r="L57" s="21"/>
      <c r="M57" s="9"/>
      <c r="N57" s="9"/>
      <c r="O57" s="9"/>
    </row>
    <row r="58" spans="1:16" ht="20.25" x14ac:dyDescent="0.3">
      <c r="A58" s="21"/>
      <c r="B58" s="87"/>
      <c r="C58" s="75" t="s">
        <v>24</v>
      </c>
      <c r="D58" s="76"/>
      <c r="E58" s="71" t="s">
        <v>22</v>
      </c>
      <c r="F58" s="72"/>
      <c r="G58" s="71">
        <f>COUNTIF(G8:G44,"/")</f>
        <v>37</v>
      </c>
      <c r="H58" s="72"/>
      <c r="I58" s="21"/>
      <c r="J58" s="21"/>
      <c r="K58" s="21"/>
      <c r="L58" s="21"/>
      <c r="M58" s="9"/>
      <c r="N58" s="9"/>
      <c r="O58" s="9"/>
    </row>
    <row r="59" spans="1:16" ht="20.25" x14ac:dyDescent="0.3">
      <c r="A59" s="21"/>
      <c r="B59" s="13"/>
      <c r="C59" s="13"/>
      <c r="D59" s="21"/>
      <c r="E59" s="21"/>
      <c r="F59" s="21"/>
      <c r="G59" s="21"/>
      <c r="H59" s="21"/>
      <c r="I59" s="21"/>
      <c r="J59" s="21"/>
      <c r="K59" s="21"/>
      <c r="L59" s="21"/>
      <c r="M59" s="9"/>
      <c r="N59" s="9"/>
      <c r="O59" s="9"/>
    </row>
    <row r="60" spans="1:16" ht="20.25" x14ac:dyDescent="0.3">
      <c r="A60" s="21"/>
      <c r="B60" s="13"/>
      <c r="C60" s="13"/>
      <c r="D60" s="21"/>
      <c r="E60" s="21"/>
      <c r="F60" s="21"/>
      <c r="G60" s="21"/>
      <c r="H60" s="21"/>
      <c r="I60" s="21"/>
      <c r="J60" s="21"/>
      <c r="K60" s="21"/>
      <c r="L60" s="21"/>
      <c r="M60" s="9"/>
      <c r="N60" s="9"/>
      <c r="O60" s="9"/>
    </row>
    <row r="61" spans="1:16" ht="20.25" x14ac:dyDescent="0.3">
      <c r="A61" s="21"/>
      <c r="B61" s="13"/>
      <c r="C61" s="13"/>
      <c r="D61" s="21"/>
      <c r="E61" s="21"/>
      <c r="F61" s="21"/>
      <c r="G61" s="21"/>
      <c r="H61" s="21"/>
      <c r="I61" s="21"/>
      <c r="J61" s="21"/>
      <c r="K61" s="21"/>
      <c r="L61" s="21"/>
      <c r="M61" s="9"/>
      <c r="N61" s="9"/>
      <c r="O61" s="9"/>
    </row>
    <row r="62" spans="1:16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1"/>
      <c r="N62" s="1"/>
      <c r="O62" s="1"/>
    </row>
    <row r="63" spans="1:16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1"/>
      <c r="N63" s="1"/>
      <c r="O63" s="1"/>
    </row>
    <row r="64" spans="1:16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1"/>
      <c r="N64" s="1"/>
      <c r="O64" s="1"/>
    </row>
    <row r="65" spans="1:15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1"/>
      <c r="N65" s="1"/>
      <c r="O65" s="1"/>
    </row>
    <row r="66" spans="1:15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1"/>
      <c r="N66" s="1"/>
      <c r="O66" s="1"/>
    </row>
    <row r="67" spans="1:15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1"/>
      <c r="N67" s="1"/>
      <c r="O67" s="1"/>
    </row>
    <row r="68" spans="1:15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1"/>
      <c r="N68" s="1"/>
      <c r="O68" s="1"/>
    </row>
    <row r="69" spans="1:15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1"/>
      <c r="N69" s="1"/>
      <c r="O69" s="1"/>
    </row>
    <row r="70" spans="1:15" ht="21" x14ac:dyDescent="0.35">
      <c r="A70" s="21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1"/>
      <c r="N70" s="1"/>
      <c r="O70" s="1"/>
    </row>
    <row r="71" spans="1:15" ht="21" x14ac:dyDescent="0.35">
      <c r="A71" s="21"/>
      <c r="B71" s="22"/>
      <c r="C71" s="22"/>
      <c r="D71" s="23"/>
      <c r="E71" s="23"/>
      <c r="F71" s="23"/>
      <c r="G71" s="23"/>
      <c r="H71" s="23"/>
      <c r="I71" s="23"/>
      <c r="J71" s="23"/>
      <c r="K71" s="23"/>
      <c r="L71" s="23"/>
      <c r="M71" s="1"/>
      <c r="N71" s="1"/>
      <c r="O71" s="1"/>
    </row>
    <row r="72" spans="1:15" ht="21" x14ac:dyDescent="0.35">
      <c r="A72" s="21"/>
      <c r="B72" s="22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1"/>
      <c r="N72" s="1"/>
      <c r="O72" s="1"/>
    </row>
    <row r="73" spans="1:15" ht="21" x14ac:dyDescent="0.35">
      <c r="A73" s="21"/>
      <c r="B73" s="22"/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1"/>
      <c r="N73" s="1"/>
      <c r="O73" s="1"/>
    </row>
    <row r="74" spans="1:15" ht="21" x14ac:dyDescent="0.35">
      <c r="A74" s="24"/>
      <c r="B74" s="25"/>
      <c r="C74" s="25"/>
      <c r="D74" s="26"/>
      <c r="E74" s="26"/>
      <c r="F74" s="26"/>
      <c r="G74" s="26"/>
      <c r="H74" s="26"/>
      <c r="I74" s="26"/>
      <c r="J74" s="26"/>
      <c r="K74" s="26"/>
      <c r="L74" s="26"/>
    </row>
    <row r="75" spans="1:15" ht="21" x14ac:dyDescent="0.35">
      <c r="A75" s="24"/>
      <c r="B75" s="25"/>
      <c r="C75" s="25"/>
      <c r="D75" s="26"/>
      <c r="E75" s="26"/>
      <c r="F75" s="26"/>
      <c r="G75" s="26"/>
      <c r="H75" s="26"/>
      <c r="I75" s="26"/>
      <c r="J75" s="26"/>
      <c r="K75" s="26"/>
      <c r="L75" s="26"/>
    </row>
    <row r="76" spans="1:15" ht="21" x14ac:dyDescent="0.35">
      <c r="A76" s="24"/>
      <c r="B76" s="25"/>
      <c r="C76" s="25"/>
      <c r="D76" s="26"/>
      <c r="E76" s="26"/>
      <c r="F76" s="26"/>
      <c r="G76" s="26"/>
      <c r="H76" s="26"/>
      <c r="I76" s="26"/>
      <c r="J76" s="26"/>
      <c r="K76" s="26"/>
      <c r="L76" s="26"/>
    </row>
    <row r="77" spans="1:15" ht="21" x14ac:dyDescent="0.35">
      <c r="A77" s="24"/>
      <c r="B77" s="25"/>
      <c r="C77" s="25"/>
      <c r="D77" s="26"/>
      <c r="E77" s="26"/>
      <c r="F77" s="26"/>
      <c r="G77" s="26"/>
      <c r="H77" s="26"/>
      <c r="I77" s="26"/>
      <c r="J77" s="26"/>
      <c r="K77" s="26"/>
      <c r="L77" s="26"/>
    </row>
  </sheetData>
  <mergeCells count="39">
    <mergeCell ref="G57:H57"/>
    <mergeCell ref="J45:K45"/>
    <mergeCell ref="J46:K46"/>
    <mergeCell ref="G54:H54"/>
    <mergeCell ref="G55:H55"/>
    <mergeCell ref="G53:H53"/>
    <mergeCell ref="A45:I46"/>
    <mergeCell ref="B53:B58"/>
    <mergeCell ref="C58:D58"/>
    <mergeCell ref="C56:D56"/>
    <mergeCell ref="C57:D57"/>
    <mergeCell ref="E57:F57"/>
    <mergeCell ref="E58:F58"/>
    <mergeCell ref="C53:D53"/>
    <mergeCell ref="G58:H5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E56:F56"/>
    <mergeCell ref="G6:G7"/>
    <mergeCell ref="H6:H7"/>
    <mergeCell ref="C54:D54"/>
    <mergeCell ref="C55:D55"/>
    <mergeCell ref="E53:F53"/>
    <mergeCell ref="E54:F54"/>
    <mergeCell ref="E55:F55"/>
    <mergeCell ref="G49:K49"/>
    <mergeCell ref="G50:K50"/>
    <mergeCell ref="I6:K6"/>
    <mergeCell ref="G56:H56"/>
  </mergeCells>
  <pageMargins left="0.55000000000000004" right="0.19685039370078741" top="0.39" bottom="0.15748031496062992" header="0.11811023622047245" footer="0.31496062992125984"/>
  <pageSetup paperSize="9" scale="84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20" workbookViewId="0">
      <selection activeCell="A28" sqref="A28:XFD5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79.5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65" t="s">
        <v>519</v>
      </c>
      <c r="C8" s="43" t="s">
        <v>610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65" t="s">
        <v>611</v>
      </c>
      <c r="C9" s="43" t="s">
        <v>612</v>
      </c>
      <c r="D9" s="18"/>
      <c r="E9" s="18"/>
      <c r="F9" s="36">
        <f t="shared" ref="F9:F27" si="0">D9+E9</f>
        <v>0</v>
      </c>
      <c r="G9" s="19" t="str">
        <f t="shared" ref="G9:G27" si="1">IF(F9&lt;13,"/","")</f>
        <v>/</v>
      </c>
      <c r="H9" s="19" t="str">
        <f t="shared" ref="H9:H27" si="2">IF(AND(F9&gt;=13,F9&lt;=14),"/","")</f>
        <v/>
      </c>
      <c r="I9" s="36" t="str">
        <f t="shared" ref="I9:I27" si="3">IF(AND(F9&gt;14,F9&lt;=17),"/","")</f>
        <v/>
      </c>
      <c r="J9" s="36" t="str">
        <f t="shared" ref="J9:J27" si="4">IF(AND(F9&gt;17,F9&lt;=19),"/","")</f>
        <v/>
      </c>
      <c r="K9" s="36" t="str">
        <f t="shared" ref="K9:K27" si="5">IF(AND(F9&gt;19,F9&lt;=25),"/","")</f>
        <v/>
      </c>
      <c r="L9" s="36" t="str">
        <f t="shared" ref="L9:L27" si="6">IF(F9&gt;=15,"ผ่าน","ไม่ผ่าน")</f>
        <v>ไม่ผ่าน</v>
      </c>
    </row>
    <row r="10" spans="1:12" ht="20.25" x14ac:dyDescent="0.2">
      <c r="A10" s="36">
        <v>3</v>
      </c>
      <c r="B10" s="65" t="s">
        <v>613</v>
      </c>
      <c r="C10" s="43" t="s">
        <v>614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61" t="s">
        <v>615</v>
      </c>
      <c r="C11" s="62" t="s">
        <v>616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2">
      <c r="A12" s="36">
        <v>5</v>
      </c>
      <c r="B12" s="65" t="s">
        <v>617</v>
      </c>
      <c r="C12" s="43" t="s">
        <v>618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61" t="s">
        <v>619</v>
      </c>
      <c r="C13" s="62" t="s">
        <v>620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65" t="s">
        <v>254</v>
      </c>
      <c r="C14" s="43" t="s">
        <v>621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2">
      <c r="A15" s="36">
        <v>8</v>
      </c>
      <c r="B15" s="61" t="s">
        <v>622</v>
      </c>
      <c r="C15" s="62" t="s">
        <v>623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61" t="s">
        <v>624</v>
      </c>
      <c r="C16" s="62" t="s">
        <v>625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2">
      <c r="A17" s="36">
        <v>10</v>
      </c>
      <c r="B17" s="57" t="s">
        <v>626</v>
      </c>
      <c r="C17" s="58" t="s">
        <v>627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61" t="s">
        <v>628</v>
      </c>
      <c r="C18" s="62" t="s">
        <v>629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63" t="s">
        <v>630</v>
      </c>
      <c r="C19" s="64" t="s">
        <v>631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2">
      <c r="A20" s="36">
        <v>13</v>
      </c>
      <c r="B20" s="61" t="s">
        <v>632</v>
      </c>
      <c r="C20" s="62" t="s">
        <v>633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2">
      <c r="A21" s="36">
        <v>14</v>
      </c>
      <c r="B21" s="61" t="s">
        <v>634</v>
      </c>
      <c r="C21" s="62" t="s">
        <v>635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61" t="s">
        <v>636</v>
      </c>
      <c r="C22" s="62" t="s">
        <v>637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2">
      <c r="A23" s="36">
        <v>16</v>
      </c>
      <c r="B23" s="61" t="s">
        <v>638</v>
      </c>
      <c r="C23" s="62" t="s">
        <v>639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2">
      <c r="A24" s="36">
        <v>17</v>
      </c>
      <c r="B24" s="61" t="s">
        <v>640</v>
      </c>
      <c r="C24" s="62" t="s">
        <v>641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2">
      <c r="A25" s="36">
        <v>18</v>
      </c>
      <c r="B25" s="35" t="s">
        <v>642</v>
      </c>
      <c r="C25" s="66" t="s">
        <v>643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2">
      <c r="A26" s="36">
        <v>19</v>
      </c>
      <c r="B26" s="37" t="s">
        <v>644</v>
      </c>
      <c r="C26" s="38" t="s">
        <v>645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36">
        <v>20</v>
      </c>
      <c r="B27" s="61" t="s">
        <v>646</v>
      </c>
      <c r="C27" s="62" t="s">
        <v>647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0.25" x14ac:dyDescent="0.2">
      <c r="A28" s="97"/>
      <c r="B28" s="98"/>
      <c r="C28" s="98"/>
      <c r="D28" s="98"/>
      <c r="E28" s="98"/>
      <c r="F28" s="98"/>
      <c r="G28" s="98"/>
      <c r="H28" s="98"/>
      <c r="I28" s="99"/>
      <c r="J28" s="95" t="s">
        <v>21</v>
      </c>
      <c r="K28" s="95"/>
      <c r="L28" s="19">
        <f>COUNTIF(L8:L27,"ผ่าน")</f>
        <v>0</v>
      </c>
    </row>
    <row r="29" spans="1:12" ht="20.25" x14ac:dyDescent="0.3">
      <c r="A29" s="100"/>
      <c r="B29" s="101"/>
      <c r="C29" s="101"/>
      <c r="D29" s="101"/>
      <c r="E29" s="101"/>
      <c r="F29" s="101"/>
      <c r="G29" s="101"/>
      <c r="H29" s="101"/>
      <c r="I29" s="102"/>
      <c r="J29" s="96" t="s">
        <v>22</v>
      </c>
      <c r="K29" s="96"/>
      <c r="L29" s="19">
        <f>COUNTIF(L8:L27,"ไม่ผ่าน")</f>
        <v>20</v>
      </c>
    </row>
    <row r="30" spans="1:12" ht="20.25" x14ac:dyDescent="0.2">
      <c r="A30" s="13"/>
      <c r="B30" s="20" t="s">
        <v>13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0.25" x14ac:dyDescent="0.2">
      <c r="A31" s="13"/>
      <c r="B31" s="13"/>
      <c r="C31" s="13"/>
      <c r="D31" s="13"/>
      <c r="E31" s="13"/>
      <c r="F31" s="13" t="s">
        <v>14</v>
      </c>
      <c r="G31" s="13"/>
      <c r="H31" s="13"/>
      <c r="I31" s="13"/>
      <c r="J31" s="13"/>
      <c r="K31" s="13"/>
      <c r="L31" s="13"/>
    </row>
    <row r="32" spans="1:12" ht="20.25" x14ac:dyDescent="0.2">
      <c r="A32" s="13"/>
      <c r="B32" s="13"/>
      <c r="C32" s="13"/>
      <c r="D32" s="13"/>
      <c r="E32" s="13"/>
      <c r="F32" s="13"/>
      <c r="G32" s="79" t="s">
        <v>34</v>
      </c>
      <c r="H32" s="79"/>
      <c r="I32" s="79"/>
      <c r="J32" s="79"/>
      <c r="K32" s="79"/>
      <c r="L32" s="13"/>
    </row>
    <row r="33" spans="1:12" ht="20.25" x14ac:dyDescent="0.2">
      <c r="A33" s="13"/>
      <c r="B33" s="13"/>
      <c r="C33" s="13"/>
      <c r="D33" s="13"/>
      <c r="E33" s="13"/>
      <c r="F33" s="13"/>
      <c r="G33" s="80" t="s">
        <v>32</v>
      </c>
      <c r="H33" s="80"/>
      <c r="I33" s="80"/>
      <c r="J33" s="80"/>
      <c r="K33" s="80"/>
      <c r="L33" s="13"/>
    </row>
    <row r="34" spans="1:12" ht="20.25" x14ac:dyDescent="0.3">
      <c r="A34" s="21"/>
      <c r="B34" s="13"/>
      <c r="C34" s="13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20.25" x14ac:dyDescent="0.3">
      <c r="A35" s="21"/>
      <c r="B35" s="13"/>
      <c r="C35" s="13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20.25" x14ac:dyDescent="0.3">
      <c r="A36" s="21"/>
      <c r="B36" s="85" t="s">
        <v>15</v>
      </c>
      <c r="C36" s="81" t="s">
        <v>16</v>
      </c>
      <c r="D36" s="83"/>
      <c r="E36" s="77" t="s">
        <v>17</v>
      </c>
      <c r="F36" s="78"/>
      <c r="G36" s="77" t="s">
        <v>18</v>
      </c>
      <c r="H36" s="78"/>
      <c r="I36" s="21"/>
      <c r="J36" s="21"/>
      <c r="K36" s="21"/>
      <c r="L36" s="21"/>
    </row>
    <row r="37" spans="1:12" ht="20.25" x14ac:dyDescent="0.3">
      <c r="A37" s="21"/>
      <c r="B37" s="86"/>
      <c r="C37" s="75" t="s">
        <v>23</v>
      </c>
      <c r="D37" s="76"/>
      <c r="E37" s="71" t="s">
        <v>19</v>
      </c>
      <c r="F37" s="72"/>
      <c r="G37" s="71">
        <f>COUNTIF(K8:K27,"/")</f>
        <v>0</v>
      </c>
      <c r="H37" s="72"/>
      <c r="I37" s="21"/>
      <c r="J37" s="21"/>
      <c r="K37" s="21"/>
      <c r="L37" s="21"/>
    </row>
    <row r="38" spans="1:12" ht="20.25" x14ac:dyDescent="0.3">
      <c r="A38" s="21"/>
      <c r="B38" s="86"/>
      <c r="C38" s="75" t="s">
        <v>26</v>
      </c>
      <c r="D38" s="76"/>
      <c r="E38" s="71" t="s">
        <v>27</v>
      </c>
      <c r="F38" s="72"/>
      <c r="G38" s="71">
        <f>COUNTIF(J8:J27,"/")</f>
        <v>0</v>
      </c>
      <c r="H38" s="72"/>
      <c r="I38" s="21"/>
      <c r="J38" s="21"/>
      <c r="K38" s="21"/>
      <c r="L38" s="21"/>
    </row>
    <row r="39" spans="1:12" ht="20.25" x14ac:dyDescent="0.3">
      <c r="A39" s="21"/>
      <c r="B39" s="86"/>
      <c r="C39" s="103" t="s">
        <v>31</v>
      </c>
      <c r="D39" s="104"/>
      <c r="E39" s="71" t="s">
        <v>20</v>
      </c>
      <c r="F39" s="72"/>
      <c r="G39" s="71">
        <f>COUNTIF(I8:I27,"/")</f>
        <v>0</v>
      </c>
      <c r="H39" s="72"/>
      <c r="I39" s="21"/>
      <c r="J39" s="21"/>
      <c r="K39" s="21"/>
      <c r="L39" s="21"/>
    </row>
    <row r="40" spans="1:12" ht="20.25" x14ac:dyDescent="0.3">
      <c r="A40" s="21"/>
      <c r="B40" s="86"/>
      <c r="C40" s="75" t="s">
        <v>25</v>
      </c>
      <c r="D40" s="76"/>
      <c r="E40" s="71" t="s">
        <v>21</v>
      </c>
      <c r="F40" s="72"/>
      <c r="G40" s="71">
        <f>COUNTIF(H8:H27,"/")</f>
        <v>0</v>
      </c>
      <c r="H40" s="72"/>
      <c r="I40" s="21"/>
      <c r="J40" s="21"/>
      <c r="K40" s="21"/>
      <c r="L40" s="21"/>
    </row>
    <row r="41" spans="1:12" ht="20.25" x14ac:dyDescent="0.3">
      <c r="A41" s="21"/>
      <c r="B41" s="87"/>
      <c r="C41" s="75" t="s">
        <v>24</v>
      </c>
      <c r="D41" s="76"/>
      <c r="E41" s="71" t="s">
        <v>22</v>
      </c>
      <c r="F41" s="72"/>
      <c r="G41" s="71">
        <f>COUNTIF(G8:G27,"/")</f>
        <v>20</v>
      </c>
      <c r="H41" s="72"/>
      <c r="I41" s="21"/>
      <c r="J41" s="21"/>
      <c r="K41" s="21"/>
      <c r="L41" s="21"/>
    </row>
    <row r="42" spans="1:12" ht="20.25" x14ac:dyDescent="0.3">
      <c r="A42" s="21"/>
      <c r="B42" s="13"/>
      <c r="C42" s="13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20.25" x14ac:dyDescent="0.3">
      <c r="A43" s="21"/>
      <c r="B43" s="13"/>
      <c r="C43" s="13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20.25" x14ac:dyDescent="0.3">
      <c r="A44" s="21"/>
      <c r="B44" s="13"/>
      <c r="C44" s="13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21" x14ac:dyDescent="0.35">
      <c r="A45" s="21"/>
      <c r="B45" s="22"/>
      <c r="C45" s="22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21" x14ac:dyDescent="0.35">
      <c r="A46" s="21"/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1" x14ac:dyDescent="0.35">
      <c r="A47" s="21"/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1" x14ac:dyDescent="0.35">
      <c r="A48" s="21"/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1" x14ac:dyDescent="0.35">
      <c r="A49" s="21"/>
      <c r="B49" s="22"/>
      <c r="C49" s="22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1" x14ac:dyDescent="0.35">
      <c r="A50" s="21"/>
      <c r="B50" s="22"/>
      <c r="C50" s="22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1" x14ac:dyDescent="0.35">
      <c r="A51" s="21"/>
      <c r="B51" s="22"/>
      <c r="C51" s="22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1" x14ac:dyDescent="0.35">
      <c r="A52" s="21"/>
      <c r="B52" s="22"/>
      <c r="C52" s="22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1" x14ac:dyDescent="0.35">
      <c r="A53" s="21"/>
      <c r="B53" s="22"/>
      <c r="C53" s="22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1" x14ac:dyDescent="0.35">
      <c r="A54" s="21"/>
      <c r="B54" s="22"/>
      <c r="C54" s="22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1" x14ac:dyDescent="0.35">
      <c r="A55" s="21"/>
      <c r="B55" s="22"/>
      <c r="C55" s="22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1" x14ac:dyDescent="0.35">
      <c r="A56" s="21"/>
      <c r="B56" s="22"/>
      <c r="C56" s="22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1" x14ac:dyDescent="0.35">
      <c r="A57" s="24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</row>
    <row r="58" spans="1:12" ht="21" x14ac:dyDescent="0.35">
      <c r="A58" s="24"/>
      <c r="B58" s="25"/>
      <c r="C58" s="25"/>
      <c r="D58" s="26"/>
      <c r="E58" s="26"/>
      <c r="F58" s="26"/>
      <c r="G58" s="26"/>
      <c r="H58" s="26"/>
      <c r="I58" s="26"/>
      <c r="J58" s="26"/>
      <c r="K58" s="26"/>
      <c r="L58" s="26"/>
    </row>
    <row r="59" spans="1:12" ht="21" x14ac:dyDescent="0.35">
      <c r="A59" s="24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</row>
    <row r="60" spans="1:12" ht="21" x14ac:dyDescent="0.35">
      <c r="A60" s="24"/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6"/>
    </row>
  </sheetData>
  <mergeCells count="39">
    <mergeCell ref="G6:G7"/>
    <mergeCell ref="H6:H7"/>
    <mergeCell ref="I6:K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C40:D40"/>
    <mergeCell ref="E40:F40"/>
    <mergeCell ref="G40:H40"/>
    <mergeCell ref="A28:I29"/>
    <mergeCell ref="J28:K28"/>
    <mergeCell ref="J29:K29"/>
    <mergeCell ref="G32:K32"/>
    <mergeCell ref="G33:K33"/>
    <mergeCell ref="C41:D41"/>
    <mergeCell ref="E41:F41"/>
    <mergeCell ref="G41:H41"/>
    <mergeCell ref="B36:B41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19" workbookViewId="0">
      <selection activeCell="A27" sqref="A27:XFD5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79.5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35" t="s">
        <v>648</v>
      </c>
      <c r="C8" s="66" t="s">
        <v>649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35" t="s">
        <v>593</v>
      </c>
      <c r="C9" s="66" t="s">
        <v>74</v>
      </c>
      <c r="D9" s="18"/>
      <c r="E9" s="18"/>
      <c r="F9" s="36">
        <f t="shared" ref="F9:F26" si="0">D9+E9</f>
        <v>0</v>
      </c>
      <c r="G9" s="19" t="str">
        <f t="shared" ref="G9:G26" si="1">IF(F9&lt;13,"/","")</f>
        <v>/</v>
      </c>
      <c r="H9" s="19" t="str">
        <f t="shared" ref="H9:H26" si="2">IF(AND(F9&gt;=13,F9&lt;=14),"/","")</f>
        <v/>
      </c>
      <c r="I9" s="36" t="str">
        <f t="shared" ref="I9:I26" si="3">IF(AND(F9&gt;14,F9&lt;=17),"/","")</f>
        <v/>
      </c>
      <c r="J9" s="36" t="str">
        <f t="shared" ref="J9:J26" si="4">IF(AND(F9&gt;17,F9&lt;=19),"/","")</f>
        <v/>
      </c>
      <c r="K9" s="36" t="str">
        <f t="shared" ref="K9:K26" si="5">IF(AND(F9&gt;19,F9&lt;=25),"/","")</f>
        <v/>
      </c>
      <c r="L9" s="36" t="str">
        <f t="shared" ref="L9:L26" si="6">IF(F9&gt;=15,"ผ่าน","ไม่ผ่าน")</f>
        <v>ไม่ผ่าน</v>
      </c>
    </row>
    <row r="10" spans="1:12" ht="20.25" x14ac:dyDescent="0.2">
      <c r="A10" s="36">
        <v>3</v>
      </c>
      <c r="B10" s="35" t="s">
        <v>650</v>
      </c>
      <c r="C10" s="66" t="s">
        <v>651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35" t="s">
        <v>652</v>
      </c>
      <c r="C11" s="66" t="s">
        <v>653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3">
      <c r="A12" s="36">
        <v>5</v>
      </c>
      <c r="B12" s="67" t="s">
        <v>654</v>
      </c>
      <c r="C12" s="68" t="s">
        <v>655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35" t="s">
        <v>656</v>
      </c>
      <c r="C13" s="66" t="s">
        <v>657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35" t="s">
        <v>658</v>
      </c>
      <c r="C14" s="66" t="s">
        <v>659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3">
      <c r="A15" s="36">
        <v>8</v>
      </c>
      <c r="B15" s="67" t="s">
        <v>660</v>
      </c>
      <c r="C15" s="68" t="s">
        <v>661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69" t="s">
        <v>662</v>
      </c>
      <c r="C16" s="70" t="s">
        <v>663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3">
      <c r="A17" s="36">
        <v>10</v>
      </c>
      <c r="B17" s="67" t="s">
        <v>664</v>
      </c>
      <c r="C17" s="68" t="s">
        <v>665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69" t="s">
        <v>666</v>
      </c>
      <c r="C18" s="70" t="s">
        <v>667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69" t="s">
        <v>668</v>
      </c>
      <c r="C19" s="70" t="s">
        <v>206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3">
      <c r="A20" s="36">
        <v>13</v>
      </c>
      <c r="B20" s="67" t="s">
        <v>669</v>
      </c>
      <c r="C20" s="68" t="s">
        <v>670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3">
      <c r="A21" s="36">
        <v>14</v>
      </c>
      <c r="B21" s="67" t="s">
        <v>671</v>
      </c>
      <c r="C21" s="68" t="s">
        <v>672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69" t="s">
        <v>644</v>
      </c>
      <c r="C22" s="70" t="s">
        <v>673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3">
      <c r="A23" s="36">
        <v>16</v>
      </c>
      <c r="B23" s="67" t="s">
        <v>674</v>
      </c>
      <c r="C23" s="68" t="s">
        <v>675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3">
      <c r="A24" s="36">
        <v>17</v>
      </c>
      <c r="B24" s="67" t="s">
        <v>676</v>
      </c>
      <c r="C24" s="68" t="s">
        <v>677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3">
      <c r="A25" s="36">
        <v>18</v>
      </c>
      <c r="B25" s="67" t="s">
        <v>678</v>
      </c>
      <c r="C25" s="68" t="s">
        <v>679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3">
      <c r="A26" s="36">
        <v>19</v>
      </c>
      <c r="B26" s="67" t="s">
        <v>680</v>
      </c>
      <c r="C26" s="68" t="s">
        <v>681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97"/>
      <c r="B27" s="98"/>
      <c r="C27" s="98"/>
      <c r="D27" s="98"/>
      <c r="E27" s="98"/>
      <c r="F27" s="98"/>
      <c r="G27" s="98"/>
      <c r="H27" s="98"/>
      <c r="I27" s="99"/>
      <c r="J27" s="95" t="s">
        <v>21</v>
      </c>
      <c r="K27" s="95"/>
      <c r="L27" s="19">
        <f>COUNTIF(L8:L26,"ผ่าน")</f>
        <v>0</v>
      </c>
    </row>
    <row r="28" spans="1:12" ht="20.25" x14ac:dyDescent="0.3">
      <c r="A28" s="100"/>
      <c r="B28" s="101"/>
      <c r="C28" s="101"/>
      <c r="D28" s="101"/>
      <c r="E28" s="101"/>
      <c r="F28" s="101"/>
      <c r="G28" s="101"/>
      <c r="H28" s="101"/>
      <c r="I28" s="102"/>
      <c r="J28" s="96" t="s">
        <v>22</v>
      </c>
      <c r="K28" s="96"/>
      <c r="L28" s="19">
        <f>COUNTIF(L8:L26,"ไม่ผ่าน")</f>
        <v>19</v>
      </c>
    </row>
    <row r="29" spans="1:12" ht="20.25" x14ac:dyDescent="0.2">
      <c r="A29" s="13"/>
      <c r="B29" s="20" t="s">
        <v>13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20.25" x14ac:dyDescent="0.2">
      <c r="A30" s="13"/>
      <c r="B30" s="13"/>
      <c r="C30" s="13"/>
      <c r="D30" s="13"/>
      <c r="E30" s="13"/>
      <c r="F30" s="13" t="s">
        <v>14</v>
      </c>
      <c r="G30" s="13"/>
      <c r="H30" s="13"/>
      <c r="I30" s="13"/>
      <c r="J30" s="13"/>
      <c r="K30" s="13"/>
      <c r="L30" s="13"/>
    </row>
    <row r="31" spans="1:12" ht="20.25" x14ac:dyDescent="0.2">
      <c r="A31" s="13"/>
      <c r="B31" s="13"/>
      <c r="C31" s="13"/>
      <c r="D31" s="13"/>
      <c r="E31" s="13"/>
      <c r="F31" s="13"/>
      <c r="G31" s="79" t="s">
        <v>34</v>
      </c>
      <c r="H31" s="79"/>
      <c r="I31" s="79"/>
      <c r="J31" s="79"/>
      <c r="K31" s="79"/>
      <c r="L31" s="13"/>
    </row>
    <row r="32" spans="1:12" ht="20.25" x14ac:dyDescent="0.2">
      <c r="A32" s="13"/>
      <c r="B32" s="13"/>
      <c r="C32" s="13"/>
      <c r="D32" s="13"/>
      <c r="E32" s="13"/>
      <c r="F32" s="13"/>
      <c r="G32" s="80" t="s">
        <v>32</v>
      </c>
      <c r="H32" s="80"/>
      <c r="I32" s="80"/>
      <c r="J32" s="80"/>
      <c r="K32" s="80"/>
      <c r="L32" s="13"/>
    </row>
    <row r="33" spans="1:12" ht="20.25" x14ac:dyDescent="0.3">
      <c r="A33" s="21"/>
      <c r="B33" s="13"/>
      <c r="C33" s="13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20.25" x14ac:dyDescent="0.3">
      <c r="A34" s="21"/>
      <c r="B34" s="13"/>
      <c r="C34" s="13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20.25" x14ac:dyDescent="0.3">
      <c r="A35" s="21"/>
      <c r="B35" s="85" t="s">
        <v>15</v>
      </c>
      <c r="C35" s="81" t="s">
        <v>16</v>
      </c>
      <c r="D35" s="83"/>
      <c r="E35" s="77" t="s">
        <v>17</v>
      </c>
      <c r="F35" s="78"/>
      <c r="G35" s="77" t="s">
        <v>18</v>
      </c>
      <c r="H35" s="78"/>
      <c r="I35" s="21"/>
      <c r="J35" s="21"/>
      <c r="K35" s="21"/>
      <c r="L35" s="21"/>
    </row>
    <row r="36" spans="1:12" ht="20.25" x14ac:dyDescent="0.3">
      <c r="A36" s="21"/>
      <c r="B36" s="86"/>
      <c r="C36" s="75" t="s">
        <v>23</v>
      </c>
      <c r="D36" s="76"/>
      <c r="E36" s="71" t="s">
        <v>19</v>
      </c>
      <c r="F36" s="72"/>
      <c r="G36" s="71">
        <f>COUNTIF(K8:K26,"/")</f>
        <v>0</v>
      </c>
      <c r="H36" s="72"/>
      <c r="I36" s="21"/>
      <c r="J36" s="21"/>
      <c r="K36" s="21"/>
      <c r="L36" s="21"/>
    </row>
    <row r="37" spans="1:12" ht="20.25" x14ac:dyDescent="0.3">
      <c r="A37" s="21"/>
      <c r="B37" s="86"/>
      <c r="C37" s="75" t="s">
        <v>26</v>
      </c>
      <c r="D37" s="76"/>
      <c r="E37" s="71" t="s">
        <v>27</v>
      </c>
      <c r="F37" s="72"/>
      <c r="G37" s="71">
        <f>COUNTIF(J8:J26,"/")</f>
        <v>0</v>
      </c>
      <c r="H37" s="72"/>
      <c r="I37" s="21"/>
      <c r="J37" s="21"/>
      <c r="K37" s="21"/>
      <c r="L37" s="21"/>
    </row>
    <row r="38" spans="1:12" ht="20.25" x14ac:dyDescent="0.3">
      <c r="A38" s="21"/>
      <c r="B38" s="86"/>
      <c r="C38" s="103" t="s">
        <v>31</v>
      </c>
      <c r="D38" s="104"/>
      <c r="E38" s="71" t="s">
        <v>20</v>
      </c>
      <c r="F38" s="72"/>
      <c r="G38" s="71">
        <f>COUNTIF(I8:I26,"/")</f>
        <v>0</v>
      </c>
      <c r="H38" s="72"/>
      <c r="I38" s="21"/>
      <c r="J38" s="21"/>
      <c r="K38" s="21"/>
      <c r="L38" s="21"/>
    </row>
    <row r="39" spans="1:12" ht="20.25" x14ac:dyDescent="0.3">
      <c r="A39" s="21"/>
      <c r="B39" s="86"/>
      <c r="C39" s="75" t="s">
        <v>25</v>
      </c>
      <c r="D39" s="76"/>
      <c r="E39" s="71" t="s">
        <v>21</v>
      </c>
      <c r="F39" s="72"/>
      <c r="G39" s="71">
        <f>COUNTIF(H8:H26,"/")</f>
        <v>0</v>
      </c>
      <c r="H39" s="72"/>
      <c r="I39" s="21"/>
      <c r="J39" s="21"/>
      <c r="K39" s="21"/>
      <c r="L39" s="21"/>
    </row>
    <row r="40" spans="1:12" ht="20.25" x14ac:dyDescent="0.3">
      <c r="A40" s="21"/>
      <c r="B40" s="87"/>
      <c r="C40" s="75" t="s">
        <v>24</v>
      </c>
      <c r="D40" s="76"/>
      <c r="E40" s="71" t="s">
        <v>22</v>
      </c>
      <c r="F40" s="72"/>
      <c r="G40" s="71">
        <f>COUNTIF(G8:G26,"/")</f>
        <v>19</v>
      </c>
      <c r="H40" s="72"/>
      <c r="I40" s="21"/>
      <c r="J40" s="21"/>
      <c r="K40" s="21"/>
      <c r="L40" s="21"/>
    </row>
    <row r="41" spans="1:12" ht="20.25" x14ac:dyDescent="0.3">
      <c r="A41" s="21"/>
      <c r="B41" s="13"/>
      <c r="C41" s="13"/>
      <c r="D41" s="21"/>
      <c r="E41" s="21"/>
      <c r="F41" s="21"/>
      <c r="G41" s="21"/>
      <c r="H41" s="21"/>
      <c r="I41" s="21"/>
      <c r="J41" s="21"/>
      <c r="K41" s="21"/>
      <c r="L41" s="21"/>
    </row>
    <row r="42" spans="1:12" ht="20.25" x14ac:dyDescent="0.3">
      <c r="A42" s="21"/>
      <c r="B42" s="13"/>
      <c r="C42" s="13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20.25" x14ac:dyDescent="0.3">
      <c r="A43" s="21"/>
      <c r="B43" s="13"/>
      <c r="C43" s="13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21" x14ac:dyDescent="0.35">
      <c r="A44" s="21"/>
      <c r="B44" s="22"/>
      <c r="C44" s="22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21" x14ac:dyDescent="0.35">
      <c r="A45" s="21"/>
      <c r="B45" s="22"/>
      <c r="C45" s="22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21" x14ac:dyDescent="0.35">
      <c r="A46" s="21"/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1" x14ac:dyDescent="0.35">
      <c r="A47" s="21"/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1" x14ac:dyDescent="0.35">
      <c r="A48" s="21"/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1" x14ac:dyDescent="0.35">
      <c r="A49" s="21"/>
      <c r="B49" s="22"/>
      <c r="C49" s="22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1" x14ac:dyDescent="0.35">
      <c r="A50" s="21"/>
      <c r="B50" s="22"/>
      <c r="C50" s="22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1" x14ac:dyDescent="0.35">
      <c r="A51" s="21"/>
      <c r="B51" s="22"/>
      <c r="C51" s="22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1" x14ac:dyDescent="0.35">
      <c r="A52" s="21"/>
      <c r="B52" s="22"/>
      <c r="C52" s="22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1" x14ac:dyDescent="0.35">
      <c r="A53" s="21"/>
      <c r="B53" s="22"/>
      <c r="C53" s="22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1" x14ac:dyDescent="0.35">
      <c r="A54" s="21"/>
      <c r="B54" s="22"/>
      <c r="C54" s="22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1" x14ac:dyDescent="0.35">
      <c r="A55" s="21"/>
      <c r="B55" s="22"/>
      <c r="C55" s="22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1" x14ac:dyDescent="0.35">
      <c r="A56" s="24"/>
      <c r="B56" s="25"/>
      <c r="C56" s="25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21" x14ac:dyDescent="0.35">
      <c r="A57" s="24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</row>
    <row r="58" spans="1:12" ht="21" x14ac:dyDescent="0.35">
      <c r="A58" s="24"/>
      <c r="B58" s="25"/>
      <c r="C58" s="25"/>
      <c r="D58" s="26"/>
      <c r="E58" s="26"/>
      <c r="F58" s="26"/>
      <c r="G58" s="26"/>
      <c r="H58" s="26"/>
      <c r="I58" s="26"/>
      <c r="J58" s="26"/>
      <c r="K58" s="26"/>
      <c r="L58" s="26"/>
    </row>
    <row r="59" spans="1:12" ht="21" x14ac:dyDescent="0.35">
      <c r="A59" s="24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</row>
  </sheetData>
  <mergeCells count="39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39:D39"/>
    <mergeCell ref="E39:F39"/>
    <mergeCell ref="G39:H39"/>
    <mergeCell ref="A27:I28"/>
    <mergeCell ref="J27:K27"/>
    <mergeCell ref="J28:K28"/>
    <mergeCell ref="G31:K31"/>
    <mergeCell ref="G32:K32"/>
    <mergeCell ref="C40:D40"/>
    <mergeCell ref="E40:F40"/>
    <mergeCell ref="G40:H40"/>
    <mergeCell ref="B35:B40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opLeftCell="A37" workbookViewId="0">
      <selection activeCell="A45" sqref="A45:XFD5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127.5" customHeight="1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44" t="s">
        <v>109</v>
      </c>
      <c r="C8" s="45" t="s">
        <v>110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46" t="s">
        <v>111</v>
      </c>
      <c r="C9" s="47" t="s">
        <v>112</v>
      </c>
      <c r="D9" s="18"/>
      <c r="E9" s="18"/>
      <c r="F9" s="36">
        <f t="shared" ref="F9:F44" si="0">D9+E9</f>
        <v>0</v>
      </c>
      <c r="G9" s="19" t="str">
        <f t="shared" ref="G9:G44" si="1">IF(F9&lt;13,"/","")</f>
        <v>/</v>
      </c>
      <c r="H9" s="19" t="str">
        <f t="shared" ref="H9:H44" si="2">IF(AND(F9&gt;=13,F9&lt;=14),"/","")</f>
        <v/>
      </c>
      <c r="I9" s="36" t="str">
        <f t="shared" ref="I9:I44" si="3">IF(AND(F9&gt;14,F9&lt;=17),"/","")</f>
        <v/>
      </c>
      <c r="J9" s="36" t="str">
        <f t="shared" ref="J9:J44" si="4">IF(AND(F9&gt;17,F9&lt;=19),"/","")</f>
        <v/>
      </c>
      <c r="K9" s="36" t="str">
        <f t="shared" ref="K9:K44" si="5">IF(AND(F9&gt;19,F9&lt;=25),"/","")</f>
        <v/>
      </c>
      <c r="L9" s="36" t="str">
        <f t="shared" ref="L9:L44" si="6">IF(F9&gt;=15,"ผ่าน","ไม่ผ่าน")</f>
        <v>ไม่ผ่าน</v>
      </c>
    </row>
    <row r="10" spans="1:12" ht="20.25" x14ac:dyDescent="0.2">
      <c r="A10" s="36">
        <v>3</v>
      </c>
      <c r="B10" s="44" t="s">
        <v>113</v>
      </c>
      <c r="C10" s="45" t="s">
        <v>114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37" t="s">
        <v>115</v>
      </c>
      <c r="C11" s="38" t="s">
        <v>116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2">
      <c r="A12" s="36">
        <v>5</v>
      </c>
      <c r="B12" s="39" t="s">
        <v>117</v>
      </c>
      <c r="C12" s="40" t="s">
        <v>118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41" t="s">
        <v>119</v>
      </c>
      <c r="C13" s="42" t="s">
        <v>120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39" t="s">
        <v>121</v>
      </c>
      <c r="C14" s="40" t="s">
        <v>122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2">
      <c r="A15" s="36">
        <v>8</v>
      </c>
      <c r="B15" s="37" t="s">
        <v>123</v>
      </c>
      <c r="C15" s="38" t="s">
        <v>124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39" t="s">
        <v>125</v>
      </c>
      <c r="C16" s="43" t="s">
        <v>126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2">
      <c r="A17" s="36">
        <v>10</v>
      </c>
      <c r="B17" s="41" t="s">
        <v>127</v>
      </c>
      <c r="C17" s="42" t="s">
        <v>128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37" t="s">
        <v>129</v>
      </c>
      <c r="C18" s="38" t="s">
        <v>58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37" t="s">
        <v>130</v>
      </c>
      <c r="C19" s="38" t="s">
        <v>131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2">
      <c r="A20" s="36">
        <v>13</v>
      </c>
      <c r="B20" s="41" t="s">
        <v>107</v>
      </c>
      <c r="C20" s="42" t="s">
        <v>132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2">
      <c r="A21" s="36">
        <v>14</v>
      </c>
      <c r="B21" s="37" t="s">
        <v>133</v>
      </c>
      <c r="C21" s="38" t="s">
        <v>134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39" t="s">
        <v>135</v>
      </c>
      <c r="C22" s="40" t="s">
        <v>136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2">
      <c r="A23" s="36">
        <v>16</v>
      </c>
      <c r="B23" s="39" t="s">
        <v>137</v>
      </c>
      <c r="C23" s="40" t="s">
        <v>138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2">
      <c r="A24" s="36">
        <v>17</v>
      </c>
      <c r="B24" s="39" t="s">
        <v>57</v>
      </c>
      <c r="C24" s="43" t="s">
        <v>139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2">
      <c r="A25" s="36">
        <v>18</v>
      </c>
      <c r="B25" s="39" t="s">
        <v>140</v>
      </c>
      <c r="C25" s="43" t="s">
        <v>141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2">
      <c r="A26" s="36">
        <v>19</v>
      </c>
      <c r="B26" s="37" t="s">
        <v>142</v>
      </c>
      <c r="C26" s="38" t="s">
        <v>143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36">
        <v>20</v>
      </c>
      <c r="B27" s="39" t="s">
        <v>144</v>
      </c>
      <c r="C27" s="40" t="s">
        <v>145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0.25" x14ac:dyDescent="0.2">
      <c r="A28" s="36">
        <v>21</v>
      </c>
      <c r="B28" s="41" t="s">
        <v>146</v>
      </c>
      <c r="C28" s="42" t="s">
        <v>147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0.25" x14ac:dyDescent="0.2">
      <c r="A29" s="36">
        <v>22</v>
      </c>
      <c r="B29" s="39" t="s">
        <v>148</v>
      </c>
      <c r="C29" s="40" t="s">
        <v>149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0.25" x14ac:dyDescent="0.2">
      <c r="A30" s="36">
        <v>23</v>
      </c>
      <c r="B30" s="39" t="s">
        <v>93</v>
      </c>
      <c r="C30" s="43" t="s">
        <v>150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0.25" x14ac:dyDescent="0.2">
      <c r="A31" s="36">
        <v>24</v>
      </c>
      <c r="B31" s="39" t="s">
        <v>73</v>
      </c>
      <c r="C31" s="40" t="s">
        <v>151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0.25" x14ac:dyDescent="0.2">
      <c r="A32" s="36">
        <v>25</v>
      </c>
      <c r="B32" s="41" t="s">
        <v>85</v>
      </c>
      <c r="C32" s="42" t="s">
        <v>152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0.25" x14ac:dyDescent="0.2">
      <c r="A33" s="36">
        <v>26</v>
      </c>
      <c r="B33" s="39" t="s">
        <v>153</v>
      </c>
      <c r="C33" s="40" t="s">
        <v>154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0.25" x14ac:dyDescent="0.2">
      <c r="A34" s="36">
        <v>27</v>
      </c>
      <c r="B34" s="39" t="s">
        <v>155</v>
      </c>
      <c r="C34" s="40" t="s">
        <v>156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0.25" x14ac:dyDescent="0.2">
      <c r="A35" s="36">
        <v>28</v>
      </c>
      <c r="B35" s="39" t="s">
        <v>157</v>
      </c>
      <c r="C35" s="40" t="s">
        <v>158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0.25" x14ac:dyDescent="0.2">
      <c r="A36" s="36">
        <v>29</v>
      </c>
      <c r="B36" s="39" t="s">
        <v>159</v>
      </c>
      <c r="C36" s="40" t="s">
        <v>160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0.25" x14ac:dyDescent="0.2">
      <c r="A37" s="36">
        <v>30</v>
      </c>
      <c r="B37" s="39" t="s">
        <v>161</v>
      </c>
      <c r="C37" s="40" t="s">
        <v>162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0.25" x14ac:dyDescent="0.2">
      <c r="A38" s="36">
        <v>31</v>
      </c>
      <c r="B38" s="37" t="s">
        <v>163</v>
      </c>
      <c r="C38" s="38" t="s">
        <v>164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0.25" x14ac:dyDescent="0.2">
      <c r="A39" s="36">
        <v>32</v>
      </c>
      <c r="B39" s="39" t="s">
        <v>165</v>
      </c>
      <c r="C39" s="40" t="s">
        <v>166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0.25" x14ac:dyDescent="0.2">
      <c r="A40" s="36">
        <v>33</v>
      </c>
      <c r="B40" s="39" t="s">
        <v>167</v>
      </c>
      <c r="C40" s="43" t="s">
        <v>168</v>
      </c>
      <c r="D40" s="18"/>
      <c r="E40" s="18"/>
      <c r="F40" s="36">
        <f t="shared" si="0"/>
        <v>0</v>
      </c>
      <c r="G40" s="19" t="str">
        <f t="shared" si="1"/>
        <v>/</v>
      </c>
      <c r="H40" s="19" t="str">
        <f t="shared" si="2"/>
        <v/>
      </c>
      <c r="I40" s="36" t="str">
        <f t="shared" si="3"/>
        <v/>
      </c>
      <c r="J40" s="36" t="str">
        <f t="shared" si="4"/>
        <v/>
      </c>
      <c r="K40" s="36" t="str">
        <f t="shared" si="5"/>
        <v/>
      </c>
      <c r="L40" s="36" t="str">
        <f t="shared" si="6"/>
        <v>ไม่ผ่าน</v>
      </c>
    </row>
    <row r="41" spans="1:12" ht="20.25" x14ac:dyDescent="0.2">
      <c r="A41" s="36">
        <v>34</v>
      </c>
      <c r="B41" s="39" t="s">
        <v>169</v>
      </c>
      <c r="C41" s="40" t="s">
        <v>170</v>
      </c>
      <c r="D41" s="18"/>
      <c r="E41" s="18"/>
      <c r="F41" s="36">
        <f t="shared" si="0"/>
        <v>0</v>
      </c>
      <c r="G41" s="19" t="str">
        <f t="shared" si="1"/>
        <v>/</v>
      </c>
      <c r="H41" s="19" t="str">
        <f t="shared" si="2"/>
        <v/>
      </c>
      <c r="I41" s="36" t="str">
        <f t="shared" si="3"/>
        <v/>
      </c>
      <c r="J41" s="36" t="str">
        <f t="shared" si="4"/>
        <v/>
      </c>
      <c r="K41" s="36" t="str">
        <f t="shared" si="5"/>
        <v/>
      </c>
      <c r="L41" s="36" t="str">
        <f t="shared" si="6"/>
        <v>ไม่ผ่าน</v>
      </c>
    </row>
    <row r="42" spans="1:12" ht="20.25" x14ac:dyDescent="0.2">
      <c r="A42" s="36">
        <v>35</v>
      </c>
      <c r="B42" s="39" t="s">
        <v>171</v>
      </c>
      <c r="C42" s="40" t="s">
        <v>172</v>
      </c>
      <c r="D42" s="18"/>
      <c r="E42" s="18"/>
      <c r="F42" s="36">
        <f t="shared" si="0"/>
        <v>0</v>
      </c>
      <c r="G42" s="19" t="str">
        <f t="shared" si="1"/>
        <v>/</v>
      </c>
      <c r="H42" s="19" t="str">
        <f t="shared" si="2"/>
        <v/>
      </c>
      <c r="I42" s="36" t="str">
        <f t="shared" si="3"/>
        <v/>
      </c>
      <c r="J42" s="36" t="str">
        <f t="shared" si="4"/>
        <v/>
      </c>
      <c r="K42" s="36" t="str">
        <f t="shared" si="5"/>
        <v/>
      </c>
      <c r="L42" s="36" t="str">
        <f t="shared" si="6"/>
        <v>ไม่ผ่าน</v>
      </c>
    </row>
    <row r="43" spans="1:12" ht="20.25" x14ac:dyDescent="0.2">
      <c r="A43" s="36">
        <v>36</v>
      </c>
      <c r="B43" s="39" t="s">
        <v>173</v>
      </c>
      <c r="C43" s="40" t="s">
        <v>174</v>
      </c>
      <c r="D43" s="18"/>
      <c r="E43" s="18"/>
      <c r="F43" s="36">
        <f t="shared" si="0"/>
        <v>0</v>
      </c>
      <c r="G43" s="19" t="str">
        <f t="shared" si="1"/>
        <v>/</v>
      </c>
      <c r="H43" s="19" t="str">
        <f t="shared" si="2"/>
        <v/>
      </c>
      <c r="I43" s="36" t="str">
        <f t="shared" si="3"/>
        <v/>
      </c>
      <c r="J43" s="36" t="str">
        <f t="shared" si="4"/>
        <v/>
      </c>
      <c r="K43" s="36" t="str">
        <f t="shared" si="5"/>
        <v/>
      </c>
      <c r="L43" s="36" t="str">
        <f t="shared" si="6"/>
        <v>ไม่ผ่าน</v>
      </c>
    </row>
    <row r="44" spans="1:12" ht="20.25" x14ac:dyDescent="0.2">
      <c r="A44" s="36">
        <v>37</v>
      </c>
      <c r="B44" s="39" t="s">
        <v>175</v>
      </c>
      <c r="C44" s="40" t="s">
        <v>176</v>
      </c>
      <c r="D44" s="18"/>
      <c r="E44" s="18"/>
      <c r="F44" s="36">
        <f t="shared" si="0"/>
        <v>0</v>
      </c>
      <c r="G44" s="19" t="str">
        <f t="shared" si="1"/>
        <v>/</v>
      </c>
      <c r="H44" s="19" t="str">
        <f t="shared" si="2"/>
        <v/>
      </c>
      <c r="I44" s="36" t="str">
        <f t="shared" si="3"/>
        <v/>
      </c>
      <c r="J44" s="36" t="str">
        <f t="shared" si="4"/>
        <v/>
      </c>
      <c r="K44" s="36" t="str">
        <f t="shared" si="5"/>
        <v/>
      </c>
      <c r="L44" s="36" t="str">
        <f t="shared" si="6"/>
        <v>ไม่ผ่าน</v>
      </c>
    </row>
    <row r="45" spans="1:12" ht="20.25" x14ac:dyDescent="0.2">
      <c r="A45" s="97"/>
      <c r="B45" s="98"/>
      <c r="C45" s="98"/>
      <c r="D45" s="98"/>
      <c r="E45" s="98"/>
      <c r="F45" s="98"/>
      <c r="G45" s="98"/>
      <c r="H45" s="98"/>
      <c r="I45" s="99"/>
      <c r="J45" s="95" t="s">
        <v>21</v>
      </c>
      <c r="K45" s="95"/>
      <c r="L45" s="19">
        <f>COUNTIF(L8:L44,"ผ่าน")</f>
        <v>0</v>
      </c>
    </row>
    <row r="46" spans="1:12" ht="20.25" x14ac:dyDescent="0.3">
      <c r="A46" s="100"/>
      <c r="B46" s="101"/>
      <c r="C46" s="101"/>
      <c r="D46" s="101"/>
      <c r="E46" s="101"/>
      <c r="F46" s="101"/>
      <c r="G46" s="101"/>
      <c r="H46" s="101"/>
      <c r="I46" s="102"/>
      <c r="J46" s="96" t="s">
        <v>22</v>
      </c>
      <c r="K46" s="96"/>
      <c r="L46" s="19">
        <f>COUNTIF(L8:L44,"ไม่ผ่าน")</f>
        <v>37</v>
      </c>
    </row>
    <row r="47" spans="1:12" ht="20.25" x14ac:dyDescent="0.2">
      <c r="A47" s="13"/>
      <c r="B47" s="20" t="s">
        <v>13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ht="20.25" x14ac:dyDescent="0.2">
      <c r="A48" s="13"/>
      <c r="B48" s="13"/>
      <c r="C48" s="13"/>
      <c r="D48" s="13"/>
      <c r="E48" s="13"/>
      <c r="F48" s="13" t="s">
        <v>14</v>
      </c>
      <c r="G48" s="13"/>
      <c r="H48" s="13"/>
      <c r="I48" s="13"/>
      <c r="J48" s="13"/>
      <c r="K48" s="13"/>
      <c r="L48" s="13"/>
    </row>
    <row r="49" spans="1:12" ht="20.25" x14ac:dyDescent="0.2">
      <c r="A49" s="13"/>
      <c r="B49" s="13"/>
      <c r="C49" s="13"/>
      <c r="D49" s="13"/>
      <c r="E49" s="13"/>
      <c r="F49" s="13"/>
      <c r="G49" s="79" t="s">
        <v>34</v>
      </c>
      <c r="H49" s="79"/>
      <c r="I49" s="79"/>
      <c r="J49" s="79"/>
      <c r="K49" s="79"/>
      <c r="L49" s="13"/>
    </row>
    <row r="50" spans="1:12" ht="20.25" x14ac:dyDescent="0.2">
      <c r="A50" s="13"/>
      <c r="B50" s="13"/>
      <c r="C50" s="13"/>
      <c r="D50" s="13"/>
      <c r="E50" s="13"/>
      <c r="F50" s="13"/>
      <c r="G50" s="80" t="s">
        <v>32</v>
      </c>
      <c r="H50" s="80"/>
      <c r="I50" s="80"/>
      <c r="J50" s="80"/>
      <c r="K50" s="80"/>
      <c r="L50" s="13"/>
    </row>
    <row r="51" spans="1:12" ht="20.25" x14ac:dyDescent="0.3">
      <c r="A51" s="21"/>
      <c r="B51" s="13"/>
      <c r="C51" s="13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0.25" x14ac:dyDescent="0.3">
      <c r="A52" s="21"/>
      <c r="B52" s="13"/>
      <c r="C52" s="13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0.25" x14ac:dyDescent="0.3">
      <c r="A53" s="21"/>
      <c r="B53" s="85" t="s">
        <v>15</v>
      </c>
      <c r="C53" s="81" t="s">
        <v>16</v>
      </c>
      <c r="D53" s="83"/>
      <c r="E53" s="77" t="s">
        <v>17</v>
      </c>
      <c r="F53" s="78"/>
      <c r="G53" s="77" t="s">
        <v>18</v>
      </c>
      <c r="H53" s="78"/>
      <c r="I53" s="21"/>
      <c r="J53" s="21"/>
      <c r="K53" s="21"/>
      <c r="L53" s="21"/>
    </row>
    <row r="54" spans="1:12" ht="20.25" x14ac:dyDescent="0.3">
      <c r="A54" s="21"/>
      <c r="B54" s="86"/>
      <c r="C54" s="75" t="s">
        <v>23</v>
      </c>
      <c r="D54" s="76"/>
      <c r="E54" s="71" t="s">
        <v>19</v>
      </c>
      <c r="F54" s="72"/>
      <c r="G54" s="71">
        <f>COUNTIF(K8:K44,"/")</f>
        <v>0</v>
      </c>
      <c r="H54" s="72"/>
      <c r="I54" s="21"/>
      <c r="J54" s="21"/>
      <c r="K54" s="21"/>
      <c r="L54" s="21"/>
    </row>
    <row r="55" spans="1:12" ht="20.25" x14ac:dyDescent="0.3">
      <c r="A55" s="21"/>
      <c r="B55" s="86"/>
      <c r="C55" s="75" t="s">
        <v>26</v>
      </c>
      <c r="D55" s="76"/>
      <c r="E55" s="71" t="s">
        <v>27</v>
      </c>
      <c r="F55" s="72"/>
      <c r="G55" s="71">
        <f>COUNTIF(J8:J44,"/")</f>
        <v>0</v>
      </c>
      <c r="H55" s="72"/>
      <c r="I55" s="21"/>
      <c r="J55" s="21"/>
      <c r="K55" s="21"/>
      <c r="L55" s="21"/>
    </row>
    <row r="56" spans="1:12" ht="20.25" x14ac:dyDescent="0.3">
      <c r="A56" s="21"/>
      <c r="B56" s="86"/>
      <c r="C56" s="103" t="s">
        <v>31</v>
      </c>
      <c r="D56" s="104"/>
      <c r="E56" s="71" t="s">
        <v>20</v>
      </c>
      <c r="F56" s="72"/>
      <c r="G56" s="71">
        <f>COUNTIF(I8:I44,"/")</f>
        <v>0</v>
      </c>
      <c r="H56" s="72"/>
      <c r="I56" s="21"/>
      <c r="J56" s="21"/>
      <c r="K56" s="21"/>
      <c r="L56" s="21"/>
    </row>
    <row r="57" spans="1:12" ht="20.25" x14ac:dyDescent="0.3">
      <c r="A57" s="21"/>
      <c r="B57" s="86"/>
      <c r="C57" s="75" t="s">
        <v>25</v>
      </c>
      <c r="D57" s="76"/>
      <c r="E57" s="71" t="s">
        <v>21</v>
      </c>
      <c r="F57" s="72"/>
      <c r="G57" s="71">
        <f>COUNTIF(H8:H44,"/")</f>
        <v>0</v>
      </c>
      <c r="H57" s="72"/>
      <c r="I57" s="21"/>
      <c r="J57" s="21"/>
      <c r="K57" s="21"/>
      <c r="L57" s="21"/>
    </row>
    <row r="58" spans="1:12" ht="20.25" x14ac:dyDescent="0.3">
      <c r="A58" s="21"/>
      <c r="B58" s="87"/>
      <c r="C58" s="75" t="s">
        <v>24</v>
      </c>
      <c r="D58" s="76"/>
      <c r="E58" s="71" t="s">
        <v>22</v>
      </c>
      <c r="F58" s="72"/>
      <c r="G58" s="71">
        <f>COUNTIF(G8:G44,"/")</f>
        <v>37</v>
      </c>
      <c r="H58" s="72"/>
      <c r="I58" s="21"/>
      <c r="J58" s="21"/>
      <c r="K58" s="21"/>
      <c r="L58" s="21"/>
    </row>
    <row r="59" spans="1:12" ht="20.25" x14ac:dyDescent="0.3">
      <c r="A59" s="21"/>
      <c r="B59" s="13"/>
      <c r="C59" s="13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0.25" x14ac:dyDescent="0.3">
      <c r="A60" s="21"/>
      <c r="B60" s="13"/>
      <c r="C60" s="13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0.25" x14ac:dyDescent="0.3">
      <c r="A61" s="21"/>
      <c r="B61" s="13"/>
      <c r="C61" s="13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1" x14ac:dyDescent="0.35">
      <c r="A70" s="21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1" x14ac:dyDescent="0.35">
      <c r="A71" s="21"/>
      <c r="B71" s="22"/>
      <c r="C71" s="22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1" x14ac:dyDescent="0.35">
      <c r="A72" s="21"/>
      <c r="B72" s="22"/>
      <c r="C72" s="22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1" x14ac:dyDescent="0.35">
      <c r="A73" s="21"/>
      <c r="B73" s="22"/>
      <c r="C73" s="22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1" x14ac:dyDescent="0.35">
      <c r="A74" s="24"/>
      <c r="B74" s="25"/>
      <c r="C74" s="25"/>
      <c r="D74" s="26"/>
      <c r="E74" s="26"/>
      <c r="F74" s="26"/>
      <c r="G74" s="26"/>
      <c r="H74" s="26"/>
      <c r="I74" s="26"/>
      <c r="J74" s="26"/>
      <c r="K74" s="26"/>
      <c r="L74" s="26"/>
    </row>
    <row r="75" spans="1:12" ht="21" x14ac:dyDescent="0.35">
      <c r="A75" s="24"/>
      <c r="B75" s="25"/>
      <c r="C75" s="25"/>
      <c r="D75" s="26"/>
      <c r="E75" s="26"/>
      <c r="F75" s="26"/>
      <c r="G75" s="26"/>
      <c r="H75" s="26"/>
      <c r="I75" s="26"/>
      <c r="J75" s="26"/>
      <c r="K75" s="26"/>
      <c r="L75" s="26"/>
    </row>
    <row r="76" spans="1:12" ht="21" x14ac:dyDescent="0.35">
      <c r="A76" s="24"/>
      <c r="B76" s="25"/>
      <c r="C76" s="25"/>
      <c r="D76" s="26"/>
      <c r="E76" s="26"/>
      <c r="F76" s="26"/>
      <c r="G76" s="26"/>
      <c r="H76" s="26"/>
      <c r="I76" s="26"/>
      <c r="J76" s="26"/>
      <c r="K76" s="26"/>
      <c r="L76" s="26"/>
    </row>
    <row r="77" spans="1:12" ht="21" x14ac:dyDescent="0.35">
      <c r="A77" s="24"/>
      <c r="B77" s="25"/>
      <c r="C77" s="25"/>
      <c r="D77" s="26"/>
      <c r="E77" s="26"/>
      <c r="F77" s="26"/>
      <c r="G77" s="26"/>
      <c r="H77" s="26"/>
      <c r="I77" s="26"/>
      <c r="J77" s="26"/>
      <c r="K77" s="26"/>
      <c r="L77" s="26"/>
    </row>
  </sheetData>
  <mergeCells count="39">
    <mergeCell ref="A45:I46"/>
    <mergeCell ref="J45:K45"/>
    <mergeCell ref="J46:K4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53:B58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8:D58"/>
    <mergeCell ref="E58:F58"/>
    <mergeCell ref="G58:H58"/>
    <mergeCell ref="C56:D56"/>
    <mergeCell ref="G49:K49"/>
    <mergeCell ref="G50:K50"/>
    <mergeCell ref="E56:F56"/>
    <mergeCell ref="G56:H56"/>
    <mergeCell ref="C57:D57"/>
    <mergeCell ref="E57:F57"/>
    <mergeCell ref="G57:H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A2" sqref="A2:L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79.5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46" t="s">
        <v>177</v>
      </c>
      <c r="C8" s="48" t="s">
        <v>178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46" t="s">
        <v>179</v>
      </c>
      <c r="C9" s="48" t="s">
        <v>180</v>
      </c>
      <c r="D9" s="18"/>
      <c r="E9" s="18"/>
      <c r="F9" s="36">
        <f t="shared" ref="F9:F42" si="0">D9+E9</f>
        <v>0</v>
      </c>
      <c r="G9" s="19" t="str">
        <f t="shared" ref="G9:G42" si="1">IF(F9&lt;13,"/","")</f>
        <v>/</v>
      </c>
      <c r="H9" s="19" t="str">
        <f t="shared" ref="H9:H42" si="2">IF(AND(F9&gt;=13,F9&lt;=14),"/","")</f>
        <v/>
      </c>
      <c r="I9" s="36" t="str">
        <f t="shared" ref="I9:I42" si="3">IF(AND(F9&gt;14,F9&lt;=17),"/","")</f>
        <v/>
      </c>
      <c r="J9" s="36" t="str">
        <f t="shared" ref="J9:J42" si="4">IF(AND(F9&gt;17,F9&lt;=19),"/","")</f>
        <v/>
      </c>
      <c r="K9" s="36" t="str">
        <f t="shared" ref="K9:K42" si="5">IF(AND(F9&gt;19,F9&lt;=25),"/","")</f>
        <v/>
      </c>
      <c r="L9" s="36" t="str">
        <f t="shared" ref="L9:L42" si="6">IF(F9&gt;=15,"ผ่าน","ไม่ผ่าน")</f>
        <v>ไม่ผ่าน</v>
      </c>
    </row>
    <row r="10" spans="1:12" ht="20.25" x14ac:dyDescent="0.2">
      <c r="A10" s="36">
        <v>3</v>
      </c>
      <c r="B10" s="46" t="s">
        <v>181</v>
      </c>
      <c r="C10" s="48" t="s">
        <v>182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46" t="s">
        <v>183</v>
      </c>
      <c r="C11" s="49" t="s">
        <v>184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2">
      <c r="A12" s="36">
        <v>5</v>
      </c>
      <c r="B12" s="46" t="s">
        <v>185</v>
      </c>
      <c r="C12" s="48" t="s">
        <v>186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46" t="s">
        <v>187</v>
      </c>
      <c r="C13" s="48" t="s">
        <v>188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46" t="s">
        <v>189</v>
      </c>
      <c r="C14" s="48" t="s">
        <v>190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2">
      <c r="A15" s="36">
        <v>8</v>
      </c>
      <c r="B15" s="46" t="s">
        <v>191</v>
      </c>
      <c r="C15" s="48" t="s">
        <v>192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46" t="s">
        <v>193</v>
      </c>
      <c r="C16" s="48" t="s">
        <v>194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2">
      <c r="A17" s="36">
        <v>10</v>
      </c>
      <c r="B17" s="46" t="s">
        <v>195</v>
      </c>
      <c r="C17" s="48" t="s">
        <v>196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46" t="s">
        <v>197</v>
      </c>
      <c r="C18" s="48" t="s">
        <v>198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46" t="s">
        <v>199</v>
      </c>
      <c r="C19" s="48" t="s">
        <v>200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2">
      <c r="A20" s="36">
        <v>13</v>
      </c>
      <c r="B20" s="46" t="s">
        <v>201</v>
      </c>
      <c r="C20" s="48" t="s">
        <v>202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2">
      <c r="A21" s="36">
        <v>14</v>
      </c>
      <c r="B21" s="46" t="s">
        <v>203</v>
      </c>
      <c r="C21" s="48" t="s">
        <v>204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46" t="s">
        <v>205</v>
      </c>
      <c r="C22" s="48" t="s">
        <v>206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2">
      <c r="A23" s="36">
        <v>16</v>
      </c>
      <c r="B23" s="46" t="s">
        <v>207</v>
      </c>
      <c r="C23" s="48" t="s">
        <v>208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2">
      <c r="A24" s="36">
        <v>17</v>
      </c>
      <c r="B24" s="46" t="s">
        <v>209</v>
      </c>
      <c r="C24" s="48" t="s">
        <v>210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2">
      <c r="A25" s="36">
        <v>18</v>
      </c>
      <c r="B25" s="46" t="s">
        <v>211</v>
      </c>
      <c r="C25" s="48" t="s">
        <v>212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2">
      <c r="A26" s="36">
        <v>19</v>
      </c>
      <c r="B26" s="46" t="s">
        <v>213</v>
      </c>
      <c r="C26" s="48" t="s">
        <v>214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36">
        <v>20</v>
      </c>
      <c r="B27" s="46" t="s">
        <v>215</v>
      </c>
      <c r="C27" s="48" t="s">
        <v>216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0.25" x14ac:dyDescent="0.2">
      <c r="A28" s="36">
        <v>21</v>
      </c>
      <c r="B28" s="46" t="s">
        <v>217</v>
      </c>
      <c r="C28" s="48" t="s">
        <v>218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0.25" x14ac:dyDescent="0.2">
      <c r="A29" s="36">
        <v>22</v>
      </c>
      <c r="B29" s="46" t="s">
        <v>57</v>
      </c>
      <c r="C29" s="48" t="s">
        <v>219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0.25" x14ac:dyDescent="0.2">
      <c r="A30" s="36">
        <v>23</v>
      </c>
      <c r="B30" s="46" t="s">
        <v>220</v>
      </c>
      <c r="C30" s="48" t="s">
        <v>221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0.25" x14ac:dyDescent="0.2">
      <c r="A31" s="36">
        <v>24</v>
      </c>
      <c r="B31" s="46" t="s">
        <v>222</v>
      </c>
      <c r="C31" s="48" t="s">
        <v>223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0.25" x14ac:dyDescent="0.2">
      <c r="A32" s="36">
        <v>25</v>
      </c>
      <c r="B32" s="46" t="s">
        <v>224</v>
      </c>
      <c r="C32" s="49" t="s">
        <v>225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0.25" x14ac:dyDescent="0.2">
      <c r="A33" s="36">
        <v>26</v>
      </c>
      <c r="B33" s="46" t="s">
        <v>226</v>
      </c>
      <c r="C33" s="48" t="s">
        <v>227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0.25" x14ac:dyDescent="0.2">
      <c r="A34" s="36">
        <v>27</v>
      </c>
      <c r="B34" s="46" t="s">
        <v>228</v>
      </c>
      <c r="C34" s="49" t="s">
        <v>229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0.25" x14ac:dyDescent="0.2">
      <c r="A35" s="36">
        <v>28</v>
      </c>
      <c r="B35" s="46" t="s">
        <v>230</v>
      </c>
      <c r="C35" s="48" t="s">
        <v>231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0.25" x14ac:dyDescent="0.2">
      <c r="A36" s="36">
        <v>29</v>
      </c>
      <c r="B36" s="46" t="s">
        <v>232</v>
      </c>
      <c r="C36" s="48" t="s">
        <v>233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0.25" x14ac:dyDescent="0.2">
      <c r="A37" s="36">
        <v>30</v>
      </c>
      <c r="B37" s="46" t="s">
        <v>234</v>
      </c>
      <c r="C37" s="48" t="s">
        <v>235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0.25" x14ac:dyDescent="0.2">
      <c r="A38" s="36">
        <v>31</v>
      </c>
      <c r="B38" s="46" t="s">
        <v>236</v>
      </c>
      <c r="C38" s="48" t="s">
        <v>237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0.25" x14ac:dyDescent="0.2">
      <c r="A39" s="36">
        <v>32</v>
      </c>
      <c r="B39" s="46" t="s">
        <v>238</v>
      </c>
      <c r="C39" s="48" t="s">
        <v>239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0.25" x14ac:dyDescent="0.2">
      <c r="A40" s="36">
        <v>33</v>
      </c>
      <c r="B40" s="46" t="s">
        <v>240</v>
      </c>
      <c r="C40" s="48" t="s">
        <v>241</v>
      </c>
      <c r="D40" s="18"/>
      <c r="E40" s="18"/>
      <c r="F40" s="36">
        <f t="shared" si="0"/>
        <v>0</v>
      </c>
      <c r="G40" s="19" t="str">
        <f t="shared" si="1"/>
        <v>/</v>
      </c>
      <c r="H40" s="19" t="str">
        <f t="shared" si="2"/>
        <v/>
      </c>
      <c r="I40" s="36" t="str">
        <f t="shared" si="3"/>
        <v/>
      </c>
      <c r="J40" s="36" t="str">
        <f t="shared" si="4"/>
        <v/>
      </c>
      <c r="K40" s="36" t="str">
        <f t="shared" si="5"/>
        <v/>
      </c>
      <c r="L40" s="36" t="str">
        <f t="shared" si="6"/>
        <v>ไม่ผ่าน</v>
      </c>
    </row>
    <row r="41" spans="1:12" ht="20.25" x14ac:dyDescent="0.2">
      <c r="A41" s="36">
        <v>34</v>
      </c>
      <c r="B41" s="46" t="s">
        <v>242</v>
      </c>
      <c r="C41" s="48" t="s">
        <v>243</v>
      </c>
      <c r="D41" s="18"/>
      <c r="E41" s="18"/>
      <c r="F41" s="36">
        <f t="shared" si="0"/>
        <v>0</v>
      </c>
      <c r="G41" s="19" t="str">
        <f t="shared" si="1"/>
        <v>/</v>
      </c>
      <c r="H41" s="19" t="str">
        <f t="shared" si="2"/>
        <v/>
      </c>
      <c r="I41" s="36" t="str">
        <f t="shared" si="3"/>
        <v/>
      </c>
      <c r="J41" s="36" t="str">
        <f t="shared" si="4"/>
        <v/>
      </c>
      <c r="K41" s="36" t="str">
        <f t="shared" si="5"/>
        <v/>
      </c>
      <c r="L41" s="36" t="str">
        <f t="shared" si="6"/>
        <v>ไม่ผ่าน</v>
      </c>
    </row>
    <row r="42" spans="1:12" ht="20.25" x14ac:dyDescent="0.2">
      <c r="A42" s="36">
        <v>35</v>
      </c>
      <c r="B42" s="46" t="s">
        <v>244</v>
      </c>
      <c r="C42" s="48" t="s">
        <v>245</v>
      </c>
      <c r="D42" s="18"/>
      <c r="E42" s="18"/>
      <c r="F42" s="36">
        <f t="shared" si="0"/>
        <v>0</v>
      </c>
      <c r="G42" s="19" t="str">
        <f t="shared" si="1"/>
        <v>/</v>
      </c>
      <c r="H42" s="19" t="str">
        <f t="shared" si="2"/>
        <v/>
      </c>
      <c r="I42" s="36" t="str">
        <f t="shared" si="3"/>
        <v/>
      </c>
      <c r="J42" s="36" t="str">
        <f t="shared" si="4"/>
        <v/>
      </c>
      <c r="K42" s="36" t="str">
        <f t="shared" si="5"/>
        <v/>
      </c>
      <c r="L42" s="36" t="str">
        <f t="shared" si="6"/>
        <v>ไม่ผ่าน</v>
      </c>
    </row>
    <row r="43" spans="1:12" ht="20.25" x14ac:dyDescent="0.2">
      <c r="A43" s="97"/>
      <c r="B43" s="98"/>
      <c r="C43" s="98"/>
      <c r="D43" s="98"/>
      <c r="E43" s="98"/>
      <c r="F43" s="98"/>
      <c r="G43" s="98"/>
      <c r="H43" s="98"/>
      <c r="I43" s="99"/>
      <c r="J43" s="95" t="s">
        <v>21</v>
      </c>
      <c r="K43" s="95"/>
      <c r="L43" s="19">
        <f>COUNTIF(L8:L42,"ผ่าน")</f>
        <v>0</v>
      </c>
    </row>
    <row r="44" spans="1:12" ht="20.25" x14ac:dyDescent="0.3">
      <c r="A44" s="100"/>
      <c r="B44" s="101"/>
      <c r="C44" s="101"/>
      <c r="D44" s="101"/>
      <c r="E44" s="101"/>
      <c r="F44" s="101"/>
      <c r="G44" s="101"/>
      <c r="H44" s="101"/>
      <c r="I44" s="102"/>
      <c r="J44" s="96" t="s">
        <v>22</v>
      </c>
      <c r="K44" s="96"/>
      <c r="L44" s="19">
        <f>COUNTIF(L8:L42,"ไม่ผ่าน")</f>
        <v>35</v>
      </c>
    </row>
    <row r="45" spans="1:12" ht="20.25" x14ac:dyDescent="0.2">
      <c r="A45" s="13"/>
      <c r="B45" s="20" t="s">
        <v>13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ht="20.25" x14ac:dyDescent="0.2">
      <c r="A46" s="13"/>
      <c r="B46" s="13"/>
      <c r="C46" s="13"/>
      <c r="D46" s="13"/>
      <c r="E46" s="13"/>
      <c r="F46" s="13" t="s">
        <v>14</v>
      </c>
      <c r="G46" s="13"/>
      <c r="H46" s="13"/>
      <c r="I46" s="13"/>
      <c r="J46" s="13"/>
      <c r="K46" s="13"/>
      <c r="L46" s="13"/>
    </row>
    <row r="47" spans="1:12" ht="20.25" x14ac:dyDescent="0.2">
      <c r="A47" s="13"/>
      <c r="B47" s="13"/>
      <c r="C47" s="13"/>
      <c r="D47" s="13"/>
      <c r="E47" s="13"/>
      <c r="F47" s="13"/>
      <c r="G47" s="79" t="s">
        <v>34</v>
      </c>
      <c r="H47" s="79"/>
      <c r="I47" s="79"/>
      <c r="J47" s="79"/>
      <c r="K47" s="79"/>
      <c r="L47" s="13"/>
    </row>
    <row r="48" spans="1:12" ht="20.25" x14ac:dyDescent="0.2">
      <c r="A48" s="13"/>
      <c r="B48" s="13"/>
      <c r="C48" s="13"/>
      <c r="D48" s="13"/>
      <c r="E48" s="13"/>
      <c r="F48" s="13"/>
      <c r="G48" s="80" t="s">
        <v>32</v>
      </c>
      <c r="H48" s="80"/>
      <c r="I48" s="80"/>
      <c r="J48" s="80"/>
      <c r="K48" s="80"/>
      <c r="L48" s="13"/>
    </row>
    <row r="49" spans="1:12" ht="20.25" x14ac:dyDescent="0.3">
      <c r="A49" s="21"/>
      <c r="B49" s="13"/>
      <c r="C49" s="13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0.25" x14ac:dyDescent="0.3">
      <c r="A50" s="21"/>
      <c r="B50" s="13"/>
      <c r="C50" s="13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0.25" x14ac:dyDescent="0.3">
      <c r="A51" s="21"/>
      <c r="B51" s="85" t="s">
        <v>15</v>
      </c>
      <c r="C51" s="81" t="s">
        <v>16</v>
      </c>
      <c r="D51" s="83"/>
      <c r="E51" s="77" t="s">
        <v>17</v>
      </c>
      <c r="F51" s="78"/>
      <c r="G51" s="77" t="s">
        <v>18</v>
      </c>
      <c r="H51" s="78"/>
      <c r="I51" s="21"/>
      <c r="J51" s="21"/>
      <c r="K51" s="21"/>
      <c r="L51" s="21"/>
    </row>
    <row r="52" spans="1:12" ht="20.25" x14ac:dyDescent="0.3">
      <c r="A52" s="21"/>
      <c r="B52" s="86"/>
      <c r="C52" s="75" t="s">
        <v>23</v>
      </c>
      <c r="D52" s="76"/>
      <c r="E52" s="71" t="s">
        <v>19</v>
      </c>
      <c r="F52" s="72"/>
      <c r="G52" s="71">
        <f>COUNTIF(K8:K42,"/")</f>
        <v>0</v>
      </c>
      <c r="H52" s="72"/>
      <c r="I52" s="21"/>
      <c r="J52" s="21"/>
      <c r="K52" s="21"/>
      <c r="L52" s="21"/>
    </row>
    <row r="53" spans="1:12" ht="20.25" x14ac:dyDescent="0.3">
      <c r="A53" s="21"/>
      <c r="B53" s="86"/>
      <c r="C53" s="75" t="s">
        <v>26</v>
      </c>
      <c r="D53" s="76"/>
      <c r="E53" s="71" t="s">
        <v>27</v>
      </c>
      <c r="F53" s="72"/>
      <c r="G53" s="71">
        <f>COUNTIF(J8:J42,"/")</f>
        <v>0</v>
      </c>
      <c r="H53" s="72"/>
      <c r="I53" s="21"/>
      <c r="J53" s="21"/>
      <c r="K53" s="21"/>
      <c r="L53" s="21"/>
    </row>
    <row r="54" spans="1:12" ht="20.25" x14ac:dyDescent="0.3">
      <c r="A54" s="21"/>
      <c r="B54" s="86"/>
      <c r="C54" s="103" t="s">
        <v>31</v>
      </c>
      <c r="D54" s="104"/>
      <c r="E54" s="71" t="s">
        <v>20</v>
      </c>
      <c r="F54" s="72"/>
      <c r="G54" s="71">
        <f>COUNTIF(I8:I42,"/")</f>
        <v>0</v>
      </c>
      <c r="H54" s="72"/>
      <c r="I54" s="21"/>
      <c r="J54" s="21"/>
      <c r="K54" s="21"/>
      <c r="L54" s="21"/>
    </row>
    <row r="55" spans="1:12" ht="20.25" x14ac:dyDescent="0.3">
      <c r="A55" s="21"/>
      <c r="B55" s="86"/>
      <c r="C55" s="75" t="s">
        <v>25</v>
      </c>
      <c r="D55" s="76"/>
      <c r="E55" s="71" t="s">
        <v>21</v>
      </c>
      <c r="F55" s="72"/>
      <c r="G55" s="71">
        <f>COUNTIF(H8:H42,"/")</f>
        <v>0</v>
      </c>
      <c r="H55" s="72"/>
      <c r="I55" s="21"/>
      <c r="J55" s="21"/>
      <c r="K55" s="21"/>
      <c r="L55" s="21"/>
    </row>
    <row r="56" spans="1:12" ht="20.25" x14ac:dyDescent="0.3">
      <c r="A56" s="21"/>
      <c r="B56" s="87"/>
      <c r="C56" s="75" t="s">
        <v>24</v>
      </c>
      <c r="D56" s="76"/>
      <c r="E56" s="71" t="s">
        <v>22</v>
      </c>
      <c r="F56" s="72"/>
      <c r="G56" s="71">
        <f>COUNTIF(G8:G42,"/")</f>
        <v>35</v>
      </c>
      <c r="H56" s="72"/>
      <c r="I56" s="21"/>
      <c r="J56" s="21"/>
      <c r="K56" s="21"/>
      <c r="L56" s="21"/>
    </row>
    <row r="57" spans="1:12" ht="20.25" x14ac:dyDescent="0.3">
      <c r="A57" s="21"/>
      <c r="B57" s="13"/>
      <c r="C57" s="13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0.25" x14ac:dyDescent="0.3">
      <c r="A58" s="21"/>
      <c r="B58" s="13"/>
      <c r="C58" s="13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0.25" x14ac:dyDescent="0.3">
      <c r="A59" s="21"/>
      <c r="B59" s="13"/>
      <c r="C59" s="13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1" x14ac:dyDescent="0.35">
      <c r="A60" s="21"/>
      <c r="B60" s="22"/>
      <c r="C60" s="22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1" x14ac:dyDescent="0.35">
      <c r="A61" s="21"/>
      <c r="B61" s="22"/>
      <c r="C61" s="22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1" x14ac:dyDescent="0.35">
      <c r="A70" s="21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1" x14ac:dyDescent="0.35">
      <c r="A71" s="21"/>
      <c r="B71" s="22"/>
      <c r="C71" s="22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1" x14ac:dyDescent="0.35">
      <c r="A72" s="24"/>
      <c r="B72" s="25"/>
      <c r="C72" s="25"/>
      <c r="D72" s="26"/>
      <c r="E72" s="26"/>
      <c r="F72" s="26"/>
      <c r="G72" s="26"/>
      <c r="H72" s="26"/>
      <c r="I72" s="26"/>
      <c r="J72" s="26"/>
      <c r="K72" s="26"/>
      <c r="L72" s="26"/>
    </row>
    <row r="73" spans="1:12" ht="21" x14ac:dyDescent="0.35">
      <c r="A73" s="24"/>
      <c r="B73" s="25"/>
      <c r="C73" s="25"/>
      <c r="D73" s="26"/>
      <c r="E73" s="26"/>
      <c r="F73" s="26"/>
      <c r="G73" s="26"/>
      <c r="H73" s="26"/>
      <c r="I73" s="26"/>
      <c r="J73" s="26"/>
      <c r="K73" s="26"/>
      <c r="L73" s="26"/>
    </row>
    <row r="74" spans="1:12" ht="21" x14ac:dyDescent="0.35">
      <c r="A74" s="24"/>
      <c r="B74" s="25"/>
      <c r="C74" s="25"/>
      <c r="D74" s="26"/>
      <c r="E74" s="26"/>
      <c r="F74" s="26"/>
      <c r="G74" s="26"/>
      <c r="H74" s="26"/>
      <c r="I74" s="26"/>
      <c r="J74" s="26"/>
      <c r="K74" s="26"/>
      <c r="L74" s="26"/>
    </row>
    <row r="75" spans="1:12" ht="21" x14ac:dyDescent="0.35">
      <c r="A75" s="24"/>
      <c r="B75" s="25"/>
      <c r="C75" s="25"/>
      <c r="D75" s="26"/>
      <c r="E75" s="26"/>
      <c r="F75" s="26"/>
      <c r="G75" s="26"/>
      <c r="H75" s="26"/>
      <c r="I75" s="26"/>
      <c r="J75" s="26"/>
      <c r="K75" s="26"/>
      <c r="L75" s="26"/>
    </row>
  </sheetData>
  <mergeCells count="39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I6:K6"/>
    <mergeCell ref="B51:B56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6:D56"/>
    <mergeCell ref="E56:F56"/>
    <mergeCell ref="G56:H56"/>
    <mergeCell ref="C55:D55"/>
    <mergeCell ref="E55:F55"/>
    <mergeCell ref="G55:H55"/>
    <mergeCell ref="G6:G7"/>
    <mergeCell ref="H6:H7"/>
    <mergeCell ref="G47:K47"/>
    <mergeCell ref="G48:K48"/>
    <mergeCell ref="C54:D54"/>
    <mergeCell ref="E54:F54"/>
    <mergeCell ref="G54:H54"/>
    <mergeCell ref="J44:K44"/>
    <mergeCell ref="A43:I44"/>
    <mergeCell ref="J43:K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A2" sqref="A2:L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79.5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46" t="s">
        <v>246</v>
      </c>
      <c r="C8" s="48" t="s">
        <v>247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46" t="s">
        <v>248</v>
      </c>
      <c r="C9" s="48" t="s">
        <v>249</v>
      </c>
      <c r="D9" s="18"/>
      <c r="E9" s="18"/>
      <c r="F9" s="36">
        <f t="shared" ref="F9:F44" si="0">D9+E9</f>
        <v>0</v>
      </c>
      <c r="G9" s="19" t="str">
        <f t="shared" ref="G9:G44" si="1">IF(F9&lt;13,"/","")</f>
        <v>/</v>
      </c>
      <c r="H9" s="19" t="str">
        <f t="shared" ref="H9:H44" si="2">IF(AND(F9&gt;=13,F9&lt;=14),"/","")</f>
        <v/>
      </c>
      <c r="I9" s="36" t="str">
        <f t="shared" ref="I9:I44" si="3">IF(AND(F9&gt;14,F9&lt;=17),"/","")</f>
        <v/>
      </c>
      <c r="J9" s="36" t="str">
        <f t="shared" ref="J9:J44" si="4">IF(AND(F9&gt;17,F9&lt;=19),"/","")</f>
        <v/>
      </c>
      <c r="K9" s="36" t="str">
        <f t="shared" ref="K9:K44" si="5">IF(AND(F9&gt;19,F9&lt;=25),"/","")</f>
        <v/>
      </c>
      <c r="L9" s="36" t="str">
        <f t="shared" ref="L9:L44" si="6">IF(F9&gt;=15,"ผ่าน","ไม่ผ่าน")</f>
        <v>ไม่ผ่าน</v>
      </c>
    </row>
    <row r="10" spans="1:12" ht="20.25" x14ac:dyDescent="0.2">
      <c r="A10" s="36">
        <v>3</v>
      </c>
      <c r="B10" s="46" t="s">
        <v>250</v>
      </c>
      <c r="C10" s="48" t="s">
        <v>251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46" t="s">
        <v>252</v>
      </c>
      <c r="C11" s="48" t="s">
        <v>253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2">
      <c r="A12" s="36">
        <v>5</v>
      </c>
      <c r="B12" s="46" t="s">
        <v>254</v>
      </c>
      <c r="C12" s="48" t="s">
        <v>255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46" t="s">
        <v>256</v>
      </c>
      <c r="C13" s="48" t="s">
        <v>257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46" t="s">
        <v>258</v>
      </c>
      <c r="C14" s="48" t="s">
        <v>259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2">
      <c r="A15" s="36">
        <v>8</v>
      </c>
      <c r="B15" s="46" t="s">
        <v>260</v>
      </c>
      <c r="C15" s="48" t="s">
        <v>261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46" t="s">
        <v>262</v>
      </c>
      <c r="C16" s="48" t="s">
        <v>263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2">
      <c r="A17" s="36">
        <v>10</v>
      </c>
      <c r="B17" s="46" t="s">
        <v>264</v>
      </c>
      <c r="C17" s="48" t="s">
        <v>265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46" t="s">
        <v>266</v>
      </c>
      <c r="C18" s="48" t="s">
        <v>267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46" t="s">
        <v>268</v>
      </c>
      <c r="C19" s="48" t="s">
        <v>269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2">
      <c r="A20" s="36">
        <v>13</v>
      </c>
      <c r="B20" s="46" t="s">
        <v>270</v>
      </c>
      <c r="C20" s="48" t="s">
        <v>271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2">
      <c r="A21" s="36">
        <v>14</v>
      </c>
      <c r="B21" s="46" t="s">
        <v>272</v>
      </c>
      <c r="C21" s="48" t="s">
        <v>273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46" t="s">
        <v>274</v>
      </c>
      <c r="C22" s="48" t="s">
        <v>275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2">
      <c r="A23" s="36">
        <v>16</v>
      </c>
      <c r="B23" s="46" t="s">
        <v>276</v>
      </c>
      <c r="C23" s="48" t="s">
        <v>277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2">
      <c r="A24" s="36">
        <v>17</v>
      </c>
      <c r="B24" s="46" t="s">
        <v>278</v>
      </c>
      <c r="C24" s="48" t="s">
        <v>279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2">
      <c r="A25" s="36">
        <v>18</v>
      </c>
      <c r="B25" s="46" t="s">
        <v>280</v>
      </c>
      <c r="C25" s="48" t="s">
        <v>281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2">
      <c r="A26" s="36">
        <v>19</v>
      </c>
      <c r="B26" s="46" t="s">
        <v>282</v>
      </c>
      <c r="C26" s="48" t="s">
        <v>283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36">
        <v>20</v>
      </c>
      <c r="B27" s="46" t="s">
        <v>284</v>
      </c>
      <c r="C27" s="48" t="s">
        <v>285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0.25" x14ac:dyDescent="0.2">
      <c r="A28" s="36">
        <v>21</v>
      </c>
      <c r="B28" s="46" t="s">
        <v>286</v>
      </c>
      <c r="C28" s="48" t="s">
        <v>287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0.25" x14ac:dyDescent="0.2">
      <c r="A29" s="36">
        <v>22</v>
      </c>
      <c r="B29" s="35" t="s">
        <v>288</v>
      </c>
      <c r="C29" s="48" t="s">
        <v>289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0.25" x14ac:dyDescent="0.2">
      <c r="A30" s="36">
        <v>23</v>
      </c>
      <c r="B30" s="46" t="s">
        <v>290</v>
      </c>
      <c r="C30" s="48" t="s">
        <v>291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0.25" x14ac:dyDescent="0.2">
      <c r="A31" s="36">
        <v>24</v>
      </c>
      <c r="B31" s="46" t="s">
        <v>292</v>
      </c>
      <c r="C31" s="48" t="s">
        <v>293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0.25" x14ac:dyDescent="0.2">
      <c r="A32" s="36">
        <v>25</v>
      </c>
      <c r="B32" s="46" t="s">
        <v>294</v>
      </c>
      <c r="C32" s="48" t="s">
        <v>295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0.25" x14ac:dyDescent="0.2">
      <c r="A33" s="36">
        <v>26</v>
      </c>
      <c r="B33" s="46" t="s">
        <v>296</v>
      </c>
      <c r="C33" s="48" t="s">
        <v>297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0.25" x14ac:dyDescent="0.2">
      <c r="A34" s="36">
        <v>27</v>
      </c>
      <c r="B34" s="46" t="s">
        <v>298</v>
      </c>
      <c r="C34" s="48" t="s">
        <v>299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0.25" x14ac:dyDescent="0.2">
      <c r="A35" s="36">
        <v>28</v>
      </c>
      <c r="B35" s="46" t="s">
        <v>300</v>
      </c>
      <c r="C35" s="48" t="s">
        <v>301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0.25" x14ac:dyDescent="0.2">
      <c r="A36" s="36">
        <v>29</v>
      </c>
      <c r="B36" s="46" t="s">
        <v>302</v>
      </c>
      <c r="C36" s="48" t="s">
        <v>303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0.25" x14ac:dyDescent="0.2">
      <c r="A37" s="36">
        <v>30</v>
      </c>
      <c r="B37" s="46" t="s">
        <v>304</v>
      </c>
      <c r="C37" s="48" t="s">
        <v>305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0.25" x14ac:dyDescent="0.2">
      <c r="A38" s="36">
        <v>31</v>
      </c>
      <c r="B38" s="46" t="s">
        <v>306</v>
      </c>
      <c r="C38" s="48" t="s">
        <v>307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0.25" x14ac:dyDescent="0.2">
      <c r="A39" s="36">
        <v>32</v>
      </c>
      <c r="B39" s="46" t="s">
        <v>308</v>
      </c>
      <c r="C39" s="48" t="s">
        <v>239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0.25" x14ac:dyDescent="0.2">
      <c r="A40" s="36">
        <v>33</v>
      </c>
      <c r="B40" s="46" t="s">
        <v>309</v>
      </c>
      <c r="C40" s="48" t="s">
        <v>310</v>
      </c>
      <c r="D40" s="18"/>
      <c r="E40" s="18"/>
      <c r="F40" s="36">
        <f t="shared" si="0"/>
        <v>0</v>
      </c>
      <c r="G40" s="19" t="str">
        <f t="shared" si="1"/>
        <v>/</v>
      </c>
      <c r="H40" s="19" t="str">
        <f t="shared" si="2"/>
        <v/>
      </c>
      <c r="I40" s="36" t="str">
        <f t="shared" si="3"/>
        <v/>
      </c>
      <c r="J40" s="36" t="str">
        <f t="shared" si="4"/>
        <v/>
      </c>
      <c r="K40" s="36" t="str">
        <f t="shared" si="5"/>
        <v/>
      </c>
      <c r="L40" s="36" t="str">
        <f t="shared" si="6"/>
        <v>ไม่ผ่าน</v>
      </c>
    </row>
    <row r="41" spans="1:12" ht="20.25" x14ac:dyDescent="0.2">
      <c r="A41" s="36">
        <v>34</v>
      </c>
      <c r="B41" s="46" t="s">
        <v>311</v>
      </c>
      <c r="C41" s="48" t="s">
        <v>312</v>
      </c>
      <c r="D41" s="18"/>
      <c r="E41" s="18"/>
      <c r="F41" s="36">
        <f t="shared" si="0"/>
        <v>0</v>
      </c>
      <c r="G41" s="19" t="str">
        <f t="shared" si="1"/>
        <v>/</v>
      </c>
      <c r="H41" s="19" t="str">
        <f t="shared" si="2"/>
        <v/>
      </c>
      <c r="I41" s="36" t="str">
        <f t="shared" si="3"/>
        <v/>
      </c>
      <c r="J41" s="36" t="str">
        <f t="shared" si="4"/>
        <v/>
      </c>
      <c r="K41" s="36" t="str">
        <f t="shared" si="5"/>
        <v/>
      </c>
      <c r="L41" s="36" t="str">
        <f t="shared" si="6"/>
        <v>ไม่ผ่าน</v>
      </c>
    </row>
    <row r="42" spans="1:12" ht="20.25" x14ac:dyDescent="0.2">
      <c r="A42" s="36">
        <v>35</v>
      </c>
      <c r="B42" s="46" t="s">
        <v>313</v>
      </c>
      <c r="C42" s="48" t="s">
        <v>314</v>
      </c>
      <c r="D42" s="18"/>
      <c r="E42" s="18"/>
      <c r="F42" s="36">
        <f t="shared" si="0"/>
        <v>0</v>
      </c>
      <c r="G42" s="19" t="str">
        <f t="shared" si="1"/>
        <v>/</v>
      </c>
      <c r="H42" s="19" t="str">
        <f t="shared" si="2"/>
        <v/>
      </c>
      <c r="I42" s="36" t="str">
        <f t="shared" si="3"/>
        <v/>
      </c>
      <c r="J42" s="36" t="str">
        <f t="shared" si="4"/>
        <v/>
      </c>
      <c r="K42" s="36" t="str">
        <f t="shared" si="5"/>
        <v/>
      </c>
      <c r="L42" s="36" t="str">
        <f t="shared" si="6"/>
        <v>ไม่ผ่าน</v>
      </c>
    </row>
    <row r="43" spans="1:12" ht="20.25" x14ac:dyDescent="0.2">
      <c r="A43" s="36">
        <v>36</v>
      </c>
      <c r="B43" s="46" t="s">
        <v>315</v>
      </c>
      <c r="C43" s="48" t="s">
        <v>316</v>
      </c>
      <c r="D43" s="18"/>
      <c r="E43" s="18"/>
      <c r="F43" s="36">
        <f t="shared" si="0"/>
        <v>0</v>
      </c>
      <c r="G43" s="19" t="str">
        <f t="shared" si="1"/>
        <v>/</v>
      </c>
      <c r="H43" s="19" t="str">
        <f t="shared" si="2"/>
        <v/>
      </c>
      <c r="I43" s="36" t="str">
        <f t="shared" si="3"/>
        <v/>
      </c>
      <c r="J43" s="36" t="str">
        <f t="shared" si="4"/>
        <v/>
      </c>
      <c r="K43" s="36" t="str">
        <f t="shared" si="5"/>
        <v/>
      </c>
      <c r="L43" s="36" t="str">
        <f t="shared" si="6"/>
        <v>ไม่ผ่าน</v>
      </c>
    </row>
    <row r="44" spans="1:12" ht="20.25" x14ac:dyDescent="0.2">
      <c r="A44" s="36">
        <v>37</v>
      </c>
      <c r="B44" s="46" t="s">
        <v>317</v>
      </c>
      <c r="C44" s="48" t="s">
        <v>318</v>
      </c>
      <c r="D44" s="18"/>
      <c r="E44" s="18"/>
      <c r="F44" s="36">
        <f t="shared" si="0"/>
        <v>0</v>
      </c>
      <c r="G44" s="19" t="str">
        <f t="shared" si="1"/>
        <v>/</v>
      </c>
      <c r="H44" s="19" t="str">
        <f t="shared" si="2"/>
        <v/>
      </c>
      <c r="I44" s="36" t="str">
        <f t="shared" si="3"/>
        <v/>
      </c>
      <c r="J44" s="36" t="str">
        <f t="shared" si="4"/>
        <v/>
      </c>
      <c r="K44" s="36" t="str">
        <f t="shared" si="5"/>
        <v/>
      </c>
      <c r="L44" s="36" t="str">
        <f t="shared" si="6"/>
        <v>ไม่ผ่าน</v>
      </c>
    </row>
    <row r="45" spans="1:12" ht="20.25" x14ac:dyDescent="0.2">
      <c r="A45" s="97"/>
      <c r="B45" s="98"/>
      <c r="C45" s="98"/>
      <c r="D45" s="98"/>
      <c r="E45" s="98"/>
      <c r="F45" s="98"/>
      <c r="G45" s="98"/>
      <c r="H45" s="98"/>
      <c r="I45" s="99"/>
      <c r="J45" s="95" t="s">
        <v>21</v>
      </c>
      <c r="K45" s="95"/>
      <c r="L45" s="19">
        <f>COUNTIF(L8:L44,"ผ่าน")</f>
        <v>0</v>
      </c>
    </row>
    <row r="46" spans="1:12" ht="20.25" x14ac:dyDescent="0.3">
      <c r="A46" s="100"/>
      <c r="B46" s="101"/>
      <c r="C46" s="101"/>
      <c r="D46" s="101"/>
      <c r="E46" s="101"/>
      <c r="F46" s="101"/>
      <c r="G46" s="101"/>
      <c r="H46" s="101"/>
      <c r="I46" s="102"/>
      <c r="J46" s="96" t="s">
        <v>22</v>
      </c>
      <c r="K46" s="96"/>
      <c r="L46" s="19">
        <f>COUNTIF(L8:L44,"ไม่ผ่าน")</f>
        <v>37</v>
      </c>
    </row>
    <row r="47" spans="1:12" ht="20.25" x14ac:dyDescent="0.2">
      <c r="A47" s="13"/>
      <c r="B47" s="20" t="s">
        <v>13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ht="20.25" x14ac:dyDescent="0.2">
      <c r="A48" s="13"/>
      <c r="B48" s="13"/>
      <c r="C48" s="13"/>
      <c r="D48" s="13"/>
      <c r="E48" s="13"/>
      <c r="F48" s="13" t="s">
        <v>14</v>
      </c>
      <c r="G48" s="13"/>
      <c r="H48" s="13"/>
      <c r="I48" s="13"/>
      <c r="J48" s="13"/>
      <c r="K48" s="13"/>
      <c r="L48" s="13"/>
    </row>
    <row r="49" spans="1:12" ht="20.25" x14ac:dyDescent="0.2">
      <c r="A49" s="13"/>
      <c r="B49" s="13"/>
      <c r="C49" s="13"/>
      <c r="D49" s="13"/>
      <c r="E49" s="13"/>
      <c r="F49" s="13"/>
      <c r="G49" s="79" t="s">
        <v>34</v>
      </c>
      <c r="H49" s="79"/>
      <c r="I49" s="79"/>
      <c r="J49" s="79"/>
      <c r="K49" s="79"/>
      <c r="L49" s="13"/>
    </row>
    <row r="50" spans="1:12" ht="20.25" x14ac:dyDescent="0.2">
      <c r="A50" s="13"/>
      <c r="B50" s="13"/>
      <c r="C50" s="13"/>
      <c r="D50" s="13"/>
      <c r="E50" s="13"/>
      <c r="F50" s="13"/>
      <c r="G50" s="80" t="s">
        <v>32</v>
      </c>
      <c r="H50" s="80"/>
      <c r="I50" s="80"/>
      <c r="J50" s="80"/>
      <c r="K50" s="80"/>
      <c r="L50" s="13"/>
    </row>
    <row r="51" spans="1:12" ht="20.25" x14ac:dyDescent="0.3">
      <c r="A51" s="21"/>
      <c r="B51" s="13"/>
      <c r="C51" s="13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0.25" x14ac:dyDescent="0.3">
      <c r="A52" s="21"/>
      <c r="B52" s="13"/>
      <c r="C52" s="13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0.25" x14ac:dyDescent="0.3">
      <c r="A53" s="21"/>
      <c r="B53" s="85" t="s">
        <v>15</v>
      </c>
      <c r="C53" s="81" t="s">
        <v>16</v>
      </c>
      <c r="D53" s="83"/>
      <c r="E53" s="77" t="s">
        <v>17</v>
      </c>
      <c r="F53" s="78"/>
      <c r="G53" s="77" t="s">
        <v>18</v>
      </c>
      <c r="H53" s="78"/>
      <c r="I53" s="21"/>
      <c r="J53" s="21"/>
      <c r="K53" s="21"/>
      <c r="L53" s="21"/>
    </row>
    <row r="54" spans="1:12" ht="20.25" x14ac:dyDescent="0.3">
      <c r="A54" s="21"/>
      <c r="B54" s="86"/>
      <c r="C54" s="75" t="s">
        <v>23</v>
      </c>
      <c r="D54" s="76"/>
      <c r="E54" s="71" t="s">
        <v>19</v>
      </c>
      <c r="F54" s="72"/>
      <c r="G54" s="71">
        <f>COUNTIF(K8:K44,"/")</f>
        <v>0</v>
      </c>
      <c r="H54" s="72"/>
      <c r="I54" s="21"/>
      <c r="J54" s="21"/>
      <c r="K54" s="21"/>
      <c r="L54" s="21"/>
    </row>
    <row r="55" spans="1:12" ht="20.25" x14ac:dyDescent="0.3">
      <c r="A55" s="21"/>
      <c r="B55" s="86"/>
      <c r="C55" s="75" t="s">
        <v>26</v>
      </c>
      <c r="D55" s="76"/>
      <c r="E55" s="71" t="s">
        <v>27</v>
      </c>
      <c r="F55" s="72"/>
      <c r="G55" s="71">
        <f>COUNTIF(J8:J44,"/")</f>
        <v>0</v>
      </c>
      <c r="H55" s="72"/>
      <c r="I55" s="21"/>
      <c r="J55" s="21"/>
      <c r="K55" s="21"/>
      <c r="L55" s="21"/>
    </row>
    <row r="56" spans="1:12" ht="20.25" x14ac:dyDescent="0.3">
      <c r="A56" s="21"/>
      <c r="B56" s="86"/>
      <c r="C56" s="103" t="s">
        <v>31</v>
      </c>
      <c r="D56" s="104"/>
      <c r="E56" s="71" t="s">
        <v>20</v>
      </c>
      <c r="F56" s="72"/>
      <c r="G56" s="71">
        <f>COUNTIF(I8:I44,"/")</f>
        <v>0</v>
      </c>
      <c r="H56" s="72"/>
      <c r="I56" s="21"/>
      <c r="J56" s="21"/>
      <c r="K56" s="21"/>
      <c r="L56" s="21"/>
    </row>
    <row r="57" spans="1:12" ht="20.25" x14ac:dyDescent="0.3">
      <c r="A57" s="21"/>
      <c r="B57" s="86"/>
      <c r="C57" s="75" t="s">
        <v>25</v>
      </c>
      <c r="D57" s="76"/>
      <c r="E57" s="71" t="s">
        <v>21</v>
      </c>
      <c r="F57" s="72"/>
      <c r="G57" s="71">
        <f>COUNTIF(H8:H44,"/")</f>
        <v>0</v>
      </c>
      <c r="H57" s="72"/>
      <c r="I57" s="21"/>
      <c r="J57" s="21"/>
      <c r="K57" s="21"/>
      <c r="L57" s="21"/>
    </row>
    <row r="58" spans="1:12" ht="20.25" x14ac:dyDescent="0.3">
      <c r="A58" s="21"/>
      <c r="B58" s="87"/>
      <c r="C58" s="75" t="s">
        <v>24</v>
      </c>
      <c r="D58" s="76"/>
      <c r="E58" s="71" t="s">
        <v>22</v>
      </c>
      <c r="F58" s="72"/>
      <c r="G58" s="71">
        <f>COUNTIF(G8:G44,"/")</f>
        <v>37</v>
      </c>
      <c r="H58" s="72"/>
      <c r="I58" s="21"/>
      <c r="J58" s="21"/>
      <c r="K58" s="21"/>
      <c r="L58" s="21"/>
    </row>
    <row r="59" spans="1:12" ht="20.25" x14ac:dyDescent="0.3">
      <c r="A59" s="21"/>
      <c r="B59" s="13"/>
      <c r="C59" s="13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0.25" x14ac:dyDescent="0.3">
      <c r="A60" s="21"/>
      <c r="B60" s="13"/>
      <c r="C60" s="13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0.25" x14ac:dyDescent="0.3">
      <c r="A61" s="21"/>
      <c r="B61" s="13"/>
      <c r="C61" s="13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1" x14ac:dyDescent="0.35">
      <c r="A70" s="21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1" x14ac:dyDescent="0.35">
      <c r="A71" s="21"/>
      <c r="B71" s="22"/>
      <c r="C71" s="22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1" x14ac:dyDescent="0.35">
      <c r="A72" s="21"/>
      <c r="B72" s="22"/>
      <c r="C72" s="22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1" x14ac:dyDescent="0.35">
      <c r="A73" s="21"/>
      <c r="B73" s="22"/>
      <c r="C73" s="22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1" x14ac:dyDescent="0.35">
      <c r="A74" s="24"/>
      <c r="B74" s="25"/>
      <c r="C74" s="25"/>
      <c r="D74" s="26"/>
      <c r="E74" s="26"/>
      <c r="F74" s="26"/>
      <c r="G74" s="26"/>
      <c r="H74" s="26"/>
      <c r="I74" s="26"/>
      <c r="J74" s="26"/>
      <c r="K74" s="26"/>
      <c r="L74" s="26"/>
    </row>
    <row r="75" spans="1:12" ht="21" x14ac:dyDescent="0.35">
      <c r="A75" s="24"/>
      <c r="B75" s="25"/>
      <c r="C75" s="25"/>
      <c r="D75" s="26"/>
      <c r="E75" s="26"/>
      <c r="F75" s="26"/>
      <c r="G75" s="26"/>
      <c r="H75" s="26"/>
      <c r="I75" s="26"/>
      <c r="J75" s="26"/>
      <c r="K75" s="26"/>
      <c r="L75" s="26"/>
    </row>
    <row r="76" spans="1:12" ht="21" x14ac:dyDescent="0.35">
      <c r="A76" s="24"/>
      <c r="B76" s="25"/>
      <c r="C76" s="25"/>
      <c r="D76" s="26"/>
      <c r="E76" s="26"/>
      <c r="F76" s="26"/>
      <c r="G76" s="26"/>
      <c r="H76" s="26"/>
      <c r="I76" s="26"/>
      <c r="J76" s="26"/>
      <c r="K76" s="26"/>
      <c r="L76" s="26"/>
    </row>
    <row r="77" spans="1:12" ht="21" x14ac:dyDescent="0.35">
      <c r="A77" s="24"/>
      <c r="B77" s="25"/>
      <c r="C77" s="25"/>
      <c r="D77" s="26"/>
      <c r="E77" s="26"/>
      <c r="F77" s="26"/>
      <c r="G77" s="26"/>
      <c r="H77" s="26"/>
      <c r="I77" s="26"/>
      <c r="J77" s="26"/>
      <c r="K77" s="26"/>
      <c r="L77" s="26"/>
    </row>
  </sheetData>
  <mergeCells count="39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J45:K45"/>
    <mergeCell ref="C53:D53"/>
    <mergeCell ref="E53:F53"/>
    <mergeCell ref="G53:H53"/>
    <mergeCell ref="A45:I46"/>
    <mergeCell ref="J46:K46"/>
    <mergeCell ref="G49:K49"/>
    <mergeCell ref="G50:K50"/>
    <mergeCell ref="B53:B58"/>
    <mergeCell ref="C58:D58"/>
    <mergeCell ref="E58:F58"/>
    <mergeCell ref="G58:H58"/>
    <mergeCell ref="C56:D56"/>
    <mergeCell ref="E56:F56"/>
    <mergeCell ref="G56:H56"/>
    <mergeCell ref="G54:H54"/>
    <mergeCell ref="C57:D57"/>
    <mergeCell ref="E57:F57"/>
    <mergeCell ref="G57:H57"/>
    <mergeCell ref="C54:D54"/>
    <mergeCell ref="E54:F54"/>
    <mergeCell ref="C55:D55"/>
    <mergeCell ref="E55:F55"/>
    <mergeCell ref="G55:H5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33" workbookViewId="0">
      <selection activeCell="L41" sqref="A41:XFD41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80.25" thickBot="1" x14ac:dyDescent="0.25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1" thickBot="1" x14ac:dyDescent="0.25">
      <c r="A8" s="36">
        <v>1</v>
      </c>
      <c r="B8" s="115" t="s">
        <v>693</v>
      </c>
      <c r="C8" s="116" t="s">
        <v>319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1" thickBot="1" x14ac:dyDescent="0.25">
      <c r="A9" s="36">
        <v>2</v>
      </c>
      <c r="B9" s="117" t="s">
        <v>320</v>
      </c>
      <c r="C9" s="118" t="s">
        <v>321</v>
      </c>
      <c r="D9" s="18"/>
      <c r="E9" s="18"/>
      <c r="F9" s="36">
        <f t="shared" ref="F9:F40" si="0">D9+E9</f>
        <v>0</v>
      </c>
      <c r="G9" s="19" t="str">
        <f t="shared" ref="G9:G40" si="1">IF(F9&lt;13,"/","")</f>
        <v>/</v>
      </c>
      <c r="H9" s="19" t="str">
        <f t="shared" ref="H9:H40" si="2">IF(AND(F9&gt;=13,F9&lt;=14),"/","")</f>
        <v/>
      </c>
      <c r="I9" s="36" t="str">
        <f t="shared" ref="I9:I40" si="3">IF(AND(F9&gt;14,F9&lt;=17),"/","")</f>
        <v/>
      </c>
      <c r="J9" s="36" t="str">
        <f t="shared" ref="J9:J40" si="4">IF(AND(F9&gt;17,F9&lt;=19),"/","")</f>
        <v/>
      </c>
      <c r="K9" s="36" t="str">
        <f t="shared" ref="K9:K40" si="5">IF(AND(F9&gt;19,F9&lt;=25),"/","")</f>
        <v/>
      </c>
      <c r="L9" s="36" t="str">
        <f t="shared" ref="L9:L40" si="6">IF(F9&gt;=15,"ผ่าน","ไม่ผ่าน")</f>
        <v>ไม่ผ่าน</v>
      </c>
    </row>
    <row r="10" spans="1:12" ht="21" thickBot="1" x14ac:dyDescent="0.25">
      <c r="A10" s="36">
        <v>3</v>
      </c>
      <c r="B10" s="117" t="s">
        <v>322</v>
      </c>
      <c r="C10" s="118" t="s">
        <v>323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1" thickBot="1" x14ac:dyDescent="0.25">
      <c r="A11" s="36">
        <v>4</v>
      </c>
      <c r="B11" s="117" t="s">
        <v>324</v>
      </c>
      <c r="C11" s="118" t="s">
        <v>325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1" thickBot="1" x14ac:dyDescent="0.25">
      <c r="A12" s="36">
        <v>5</v>
      </c>
      <c r="B12" s="117" t="s">
        <v>326</v>
      </c>
      <c r="C12" s="118" t="s">
        <v>327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1" thickBot="1" x14ac:dyDescent="0.25">
      <c r="A13" s="36">
        <v>6</v>
      </c>
      <c r="B13" s="117" t="s">
        <v>328</v>
      </c>
      <c r="C13" s="118" t="s">
        <v>329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1" thickBot="1" x14ac:dyDescent="0.25">
      <c r="A14" s="36">
        <v>7</v>
      </c>
      <c r="B14" s="117" t="s">
        <v>330</v>
      </c>
      <c r="C14" s="118" t="s">
        <v>331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1" thickBot="1" x14ac:dyDescent="0.25">
      <c r="A15" s="36">
        <v>8</v>
      </c>
      <c r="B15" s="117" t="s">
        <v>332</v>
      </c>
      <c r="C15" s="118" t="s">
        <v>333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1" thickBot="1" x14ac:dyDescent="0.25">
      <c r="A16" s="36">
        <v>9</v>
      </c>
      <c r="B16" s="117" t="s">
        <v>334</v>
      </c>
      <c r="C16" s="118" t="s">
        <v>335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1" thickBot="1" x14ac:dyDescent="0.25">
      <c r="A17" s="36">
        <v>10</v>
      </c>
      <c r="B17" s="117" t="s">
        <v>336</v>
      </c>
      <c r="C17" s="118" t="s">
        <v>337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1" thickBot="1" x14ac:dyDescent="0.25">
      <c r="A18" s="36">
        <v>11</v>
      </c>
      <c r="B18" s="117" t="s">
        <v>338</v>
      </c>
      <c r="C18" s="118" t="s">
        <v>339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1" thickBot="1" x14ac:dyDescent="0.25">
      <c r="A19" s="36">
        <v>12</v>
      </c>
      <c r="B19" s="117" t="s">
        <v>340</v>
      </c>
      <c r="C19" s="118" t="s">
        <v>341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1" thickBot="1" x14ac:dyDescent="0.25">
      <c r="A20" s="36">
        <v>13</v>
      </c>
      <c r="B20" s="117" t="s">
        <v>342</v>
      </c>
      <c r="C20" s="118" t="s">
        <v>343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1" thickBot="1" x14ac:dyDescent="0.25">
      <c r="A21" s="36">
        <v>14</v>
      </c>
      <c r="B21" s="117" t="s">
        <v>344</v>
      </c>
      <c r="C21" s="118" t="s">
        <v>198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1" thickBot="1" x14ac:dyDescent="0.25">
      <c r="A22" s="36">
        <v>15</v>
      </c>
      <c r="B22" s="117" t="s">
        <v>345</v>
      </c>
      <c r="C22" s="118" t="s">
        <v>346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1" thickBot="1" x14ac:dyDescent="0.25">
      <c r="A23" s="36">
        <v>16</v>
      </c>
      <c r="B23" s="117" t="s">
        <v>347</v>
      </c>
      <c r="C23" s="118" t="s">
        <v>348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1" thickBot="1" x14ac:dyDescent="0.25">
      <c r="A24" s="36">
        <v>17</v>
      </c>
      <c r="B24" s="117" t="s">
        <v>105</v>
      </c>
      <c r="C24" s="118" t="s">
        <v>349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1" thickBot="1" x14ac:dyDescent="0.25">
      <c r="A25" s="36">
        <v>18</v>
      </c>
      <c r="B25" s="117" t="s">
        <v>167</v>
      </c>
      <c r="C25" s="118" t="s">
        <v>350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1" thickBot="1" x14ac:dyDescent="0.25">
      <c r="A26" s="36">
        <v>19</v>
      </c>
      <c r="B26" s="117" t="s">
        <v>351</v>
      </c>
      <c r="C26" s="118" t="s">
        <v>352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1" thickBot="1" x14ac:dyDescent="0.25">
      <c r="A27" s="36">
        <v>20</v>
      </c>
      <c r="B27" s="117" t="s">
        <v>353</v>
      </c>
      <c r="C27" s="118" t="s">
        <v>354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1" thickBot="1" x14ac:dyDescent="0.25">
      <c r="A28" s="36">
        <v>21</v>
      </c>
      <c r="B28" s="117" t="s">
        <v>355</v>
      </c>
      <c r="C28" s="118" t="s">
        <v>356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1" thickBot="1" x14ac:dyDescent="0.25">
      <c r="A29" s="36">
        <v>22</v>
      </c>
      <c r="B29" s="117" t="s">
        <v>357</v>
      </c>
      <c r="C29" s="118" t="s">
        <v>358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1" thickBot="1" x14ac:dyDescent="0.25">
      <c r="A30" s="36">
        <v>23</v>
      </c>
      <c r="B30" s="117" t="s">
        <v>359</v>
      </c>
      <c r="C30" s="118" t="s">
        <v>360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1" thickBot="1" x14ac:dyDescent="0.25">
      <c r="A31" s="36">
        <v>24</v>
      </c>
      <c r="B31" s="117" t="s">
        <v>282</v>
      </c>
      <c r="C31" s="118" t="s">
        <v>361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1" thickBot="1" x14ac:dyDescent="0.25">
      <c r="A32" s="36">
        <v>25</v>
      </c>
      <c r="B32" s="117" t="s">
        <v>362</v>
      </c>
      <c r="C32" s="118" t="s">
        <v>363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1" thickBot="1" x14ac:dyDescent="0.25">
      <c r="A33" s="36">
        <v>26</v>
      </c>
      <c r="B33" s="117" t="s">
        <v>364</v>
      </c>
      <c r="C33" s="118" t="s">
        <v>365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1" thickBot="1" x14ac:dyDescent="0.25">
      <c r="A34" s="36">
        <v>27</v>
      </c>
      <c r="B34" s="117" t="s">
        <v>366</v>
      </c>
      <c r="C34" s="118" t="s">
        <v>367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1" thickBot="1" x14ac:dyDescent="0.25">
      <c r="A35" s="36">
        <v>28</v>
      </c>
      <c r="B35" s="117" t="s">
        <v>368</v>
      </c>
      <c r="C35" s="118" t="s">
        <v>369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1" thickBot="1" x14ac:dyDescent="0.25">
      <c r="A36" s="36">
        <v>29</v>
      </c>
      <c r="B36" s="117" t="s">
        <v>370</v>
      </c>
      <c r="C36" s="118" t="s">
        <v>371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1" thickBot="1" x14ac:dyDescent="0.25">
      <c r="A37" s="36">
        <v>30</v>
      </c>
      <c r="B37" s="117" t="s">
        <v>372</v>
      </c>
      <c r="C37" s="118" t="s">
        <v>373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1" thickBot="1" x14ac:dyDescent="0.25">
      <c r="A38" s="36">
        <v>31</v>
      </c>
      <c r="B38" s="117" t="s">
        <v>374</v>
      </c>
      <c r="C38" s="118" t="s">
        <v>375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1" thickBot="1" x14ac:dyDescent="0.25">
      <c r="A39" s="36">
        <v>32</v>
      </c>
      <c r="B39" s="117" t="s">
        <v>107</v>
      </c>
      <c r="C39" s="118" t="s">
        <v>376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1" thickBot="1" x14ac:dyDescent="0.25">
      <c r="A40" s="36">
        <v>33</v>
      </c>
      <c r="B40" s="117" t="s">
        <v>377</v>
      </c>
      <c r="C40" s="118" t="s">
        <v>378</v>
      </c>
      <c r="D40" s="18"/>
      <c r="E40" s="18"/>
      <c r="F40" s="36">
        <f t="shared" si="0"/>
        <v>0</v>
      </c>
      <c r="G40" s="19" t="str">
        <f t="shared" si="1"/>
        <v>/</v>
      </c>
      <c r="H40" s="19" t="str">
        <f t="shared" si="2"/>
        <v/>
      </c>
      <c r="I40" s="36" t="str">
        <f t="shared" si="3"/>
        <v/>
      </c>
      <c r="J40" s="36" t="str">
        <f t="shared" si="4"/>
        <v/>
      </c>
      <c r="K40" s="36" t="str">
        <f t="shared" si="5"/>
        <v/>
      </c>
      <c r="L40" s="36" t="str">
        <f t="shared" si="6"/>
        <v>ไม่ผ่าน</v>
      </c>
    </row>
    <row r="41" spans="1:12" ht="20.25" x14ac:dyDescent="0.2">
      <c r="A41" s="97"/>
      <c r="B41" s="98"/>
      <c r="C41" s="98"/>
      <c r="D41" s="98"/>
      <c r="E41" s="98"/>
      <c r="F41" s="98"/>
      <c r="G41" s="98"/>
      <c r="H41" s="98"/>
      <c r="I41" s="99"/>
      <c r="J41" s="95" t="s">
        <v>21</v>
      </c>
      <c r="K41" s="95"/>
      <c r="L41" s="19">
        <f>COUNTIF(L8:L40,"ผ่าน")</f>
        <v>0</v>
      </c>
    </row>
    <row r="42" spans="1:12" ht="20.25" x14ac:dyDescent="0.3">
      <c r="A42" s="100"/>
      <c r="B42" s="101"/>
      <c r="C42" s="101"/>
      <c r="D42" s="101"/>
      <c r="E42" s="101"/>
      <c r="F42" s="101"/>
      <c r="G42" s="101"/>
      <c r="H42" s="101"/>
      <c r="I42" s="102"/>
      <c r="J42" s="96" t="s">
        <v>22</v>
      </c>
      <c r="K42" s="96"/>
      <c r="L42" s="19">
        <f>COUNTIF(L8:L40,"ไม่ผ่าน")</f>
        <v>33</v>
      </c>
    </row>
    <row r="43" spans="1:12" ht="20.25" x14ac:dyDescent="0.2">
      <c r="A43" s="13"/>
      <c r="B43" s="20" t="s">
        <v>13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20.25" x14ac:dyDescent="0.2">
      <c r="A44" s="13"/>
      <c r="B44" s="13"/>
      <c r="C44" s="13"/>
      <c r="D44" s="13"/>
      <c r="E44" s="13"/>
      <c r="F44" s="13" t="s">
        <v>14</v>
      </c>
      <c r="G44" s="13"/>
      <c r="H44" s="13"/>
      <c r="I44" s="13"/>
      <c r="J44" s="13"/>
      <c r="K44" s="13"/>
      <c r="L44" s="13"/>
    </row>
    <row r="45" spans="1:12" ht="20.25" x14ac:dyDescent="0.2">
      <c r="A45" s="13"/>
      <c r="B45" s="13"/>
      <c r="C45" s="13"/>
      <c r="D45" s="13"/>
      <c r="E45" s="13"/>
      <c r="F45" s="13"/>
      <c r="G45" s="79" t="s">
        <v>34</v>
      </c>
      <c r="H45" s="79"/>
      <c r="I45" s="79"/>
      <c r="J45" s="79"/>
      <c r="K45" s="79"/>
      <c r="L45" s="13"/>
    </row>
    <row r="46" spans="1:12" ht="20.25" x14ac:dyDescent="0.2">
      <c r="A46" s="13"/>
      <c r="B46" s="13"/>
      <c r="C46" s="13"/>
      <c r="D46" s="13"/>
      <c r="E46" s="13"/>
      <c r="F46" s="13"/>
      <c r="G46" s="80" t="s">
        <v>32</v>
      </c>
      <c r="H46" s="80"/>
      <c r="I46" s="80"/>
      <c r="J46" s="80"/>
      <c r="K46" s="80"/>
      <c r="L46" s="13"/>
    </row>
    <row r="47" spans="1:12" ht="20.25" x14ac:dyDescent="0.3">
      <c r="A47" s="21"/>
      <c r="B47" s="13"/>
      <c r="C47" s="13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20.25" x14ac:dyDescent="0.3">
      <c r="A48" s="21"/>
      <c r="B48" s="13"/>
      <c r="C48" s="13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0.25" x14ac:dyDescent="0.3">
      <c r="A49" s="21"/>
      <c r="B49" s="85" t="s">
        <v>15</v>
      </c>
      <c r="C49" s="81" t="s">
        <v>16</v>
      </c>
      <c r="D49" s="83"/>
      <c r="E49" s="77" t="s">
        <v>17</v>
      </c>
      <c r="F49" s="78"/>
      <c r="G49" s="77" t="s">
        <v>18</v>
      </c>
      <c r="H49" s="78"/>
      <c r="I49" s="21"/>
      <c r="J49" s="21"/>
      <c r="K49" s="21"/>
      <c r="L49" s="21"/>
    </row>
    <row r="50" spans="1:12" ht="20.25" x14ac:dyDescent="0.3">
      <c r="A50" s="21"/>
      <c r="B50" s="86"/>
      <c r="C50" s="75" t="s">
        <v>23</v>
      </c>
      <c r="D50" s="76"/>
      <c r="E50" s="71" t="s">
        <v>19</v>
      </c>
      <c r="F50" s="72"/>
      <c r="G50" s="71">
        <f>COUNTIF(K8:K40,"/")</f>
        <v>0</v>
      </c>
      <c r="H50" s="72"/>
      <c r="I50" s="21"/>
      <c r="J50" s="21"/>
      <c r="K50" s="21"/>
      <c r="L50" s="21"/>
    </row>
    <row r="51" spans="1:12" ht="20.25" x14ac:dyDescent="0.3">
      <c r="A51" s="21"/>
      <c r="B51" s="86"/>
      <c r="C51" s="75" t="s">
        <v>26</v>
      </c>
      <c r="D51" s="76"/>
      <c r="E51" s="71" t="s">
        <v>27</v>
      </c>
      <c r="F51" s="72"/>
      <c r="G51" s="71">
        <f>COUNTIF(J8:J40,"/")</f>
        <v>0</v>
      </c>
      <c r="H51" s="72"/>
      <c r="I51" s="21"/>
      <c r="J51" s="21"/>
      <c r="K51" s="21"/>
      <c r="L51" s="21"/>
    </row>
    <row r="52" spans="1:12" ht="20.25" x14ac:dyDescent="0.3">
      <c r="A52" s="21"/>
      <c r="B52" s="86"/>
      <c r="C52" s="103" t="s">
        <v>31</v>
      </c>
      <c r="D52" s="104"/>
      <c r="E52" s="71" t="s">
        <v>20</v>
      </c>
      <c r="F52" s="72"/>
      <c r="G52" s="71">
        <f>COUNTIF(I8:I40,"/")</f>
        <v>0</v>
      </c>
      <c r="H52" s="72"/>
      <c r="I52" s="21"/>
      <c r="J52" s="21"/>
      <c r="K52" s="21"/>
      <c r="L52" s="21"/>
    </row>
    <row r="53" spans="1:12" ht="20.25" x14ac:dyDescent="0.3">
      <c r="A53" s="21"/>
      <c r="B53" s="86"/>
      <c r="C53" s="75" t="s">
        <v>25</v>
      </c>
      <c r="D53" s="76"/>
      <c r="E53" s="71" t="s">
        <v>21</v>
      </c>
      <c r="F53" s="72"/>
      <c r="G53" s="71">
        <f>COUNTIF(H8:H40,"/")</f>
        <v>0</v>
      </c>
      <c r="H53" s="72"/>
      <c r="I53" s="21"/>
      <c r="J53" s="21"/>
      <c r="K53" s="21"/>
      <c r="L53" s="21"/>
    </row>
    <row r="54" spans="1:12" ht="20.25" x14ac:dyDescent="0.3">
      <c r="A54" s="21"/>
      <c r="B54" s="87"/>
      <c r="C54" s="75" t="s">
        <v>24</v>
      </c>
      <c r="D54" s="76"/>
      <c r="E54" s="71" t="s">
        <v>22</v>
      </c>
      <c r="F54" s="72"/>
      <c r="G54" s="71">
        <f>COUNTIF(G8:G40,"/")</f>
        <v>33</v>
      </c>
      <c r="H54" s="72"/>
      <c r="I54" s="21"/>
      <c r="J54" s="21"/>
      <c r="K54" s="21"/>
      <c r="L54" s="21"/>
    </row>
    <row r="55" spans="1:12" ht="20.25" x14ac:dyDescent="0.3">
      <c r="A55" s="21"/>
      <c r="B55" s="13"/>
      <c r="C55" s="13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0.25" x14ac:dyDescent="0.3">
      <c r="A56" s="21"/>
      <c r="B56" s="13"/>
      <c r="C56" s="13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0.25" x14ac:dyDescent="0.3">
      <c r="A57" s="21"/>
      <c r="B57" s="13"/>
      <c r="C57" s="13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1" x14ac:dyDescent="0.35">
      <c r="A58" s="21"/>
      <c r="B58" s="22"/>
      <c r="C58" s="22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1" x14ac:dyDescent="0.35">
      <c r="A59" s="21"/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1" x14ac:dyDescent="0.35">
      <c r="A60" s="21"/>
      <c r="B60" s="22"/>
      <c r="C60" s="22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1" x14ac:dyDescent="0.35">
      <c r="A61" s="21"/>
      <c r="B61" s="22"/>
      <c r="C61" s="22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1" x14ac:dyDescent="0.35">
      <c r="A70" s="24"/>
      <c r="B70" s="25"/>
      <c r="C70" s="25"/>
      <c r="D70" s="26"/>
      <c r="E70" s="26"/>
      <c r="F70" s="26"/>
      <c r="G70" s="26"/>
      <c r="H70" s="26"/>
      <c r="I70" s="26"/>
      <c r="J70" s="26"/>
      <c r="K70" s="26"/>
      <c r="L70" s="26"/>
    </row>
    <row r="71" spans="1:12" ht="21" x14ac:dyDescent="0.35">
      <c r="A71" s="24"/>
      <c r="B71" s="25"/>
      <c r="C71" s="25"/>
      <c r="D71" s="26"/>
      <c r="E71" s="26"/>
      <c r="F71" s="26"/>
      <c r="G71" s="26"/>
      <c r="H71" s="26"/>
      <c r="I71" s="26"/>
      <c r="J71" s="26"/>
      <c r="K71" s="26"/>
      <c r="L71" s="26"/>
    </row>
    <row r="72" spans="1:12" ht="21" x14ac:dyDescent="0.35">
      <c r="A72" s="24"/>
      <c r="B72" s="25"/>
      <c r="C72" s="25"/>
      <c r="D72" s="26"/>
      <c r="E72" s="26"/>
      <c r="F72" s="26"/>
      <c r="G72" s="26"/>
      <c r="H72" s="26"/>
      <c r="I72" s="26"/>
      <c r="J72" s="26"/>
      <c r="K72" s="26"/>
      <c r="L72" s="26"/>
    </row>
    <row r="73" spans="1:12" ht="21" x14ac:dyDescent="0.35">
      <c r="A73" s="24"/>
      <c r="B73" s="25"/>
      <c r="C73" s="25"/>
      <c r="D73" s="26"/>
      <c r="E73" s="26"/>
      <c r="F73" s="26"/>
      <c r="G73" s="26"/>
      <c r="H73" s="26"/>
      <c r="I73" s="26"/>
      <c r="J73" s="26"/>
      <c r="K73" s="26"/>
      <c r="L73" s="26"/>
    </row>
  </sheetData>
  <mergeCells count="39">
    <mergeCell ref="H6:H7"/>
    <mergeCell ref="I6:K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C53:D53"/>
    <mergeCell ref="E53:F53"/>
    <mergeCell ref="G53:H53"/>
    <mergeCell ref="A41:I42"/>
    <mergeCell ref="J41:K41"/>
    <mergeCell ref="J42:K42"/>
    <mergeCell ref="G45:K45"/>
    <mergeCell ref="G46:K46"/>
    <mergeCell ref="C54:D54"/>
    <mergeCell ref="E54:F54"/>
    <mergeCell ref="G54:H54"/>
    <mergeCell ref="B49:B54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38" workbookViewId="0">
      <selection activeCell="A42" sqref="A42:XFD5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691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79.5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35" t="s">
        <v>379</v>
      </c>
      <c r="C8" s="50" t="s">
        <v>380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51" t="s">
        <v>381</v>
      </c>
      <c r="C9" s="52" t="s">
        <v>382</v>
      </c>
      <c r="D9" s="18"/>
      <c r="E9" s="18"/>
      <c r="F9" s="36">
        <f t="shared" ref="F9:F41" si="0">D9+E9</f>
        <v>0</v>
      </c>
      <c r="G9" s="19" t="str">
        <f t="shared" ref="G9:G41" si="1">IF(F9&lt;13,"/","")</f>
        <v>/</v>
      </c>
      <c r="H9" s="19" t="str">
        <f t="shared" ref="H9:H41" si="2">IF(AND(F9&gt;=13,F9&lt;=14),"/","")</f>
        <v/>
      </c>
      <c r="I9" s="36" t="str">
        <f t="shared" ref="I9:I41" si="3">IF(AND(F9&gt;14,F9&lt;=17),"/","")</f>
        <v/>
      </c>
      <c r="J9" s="36" t="str">
        <f t="shared" ref="J9:J41" si="4">IF(AND(F9&gt;17,F9&lt;=19),"/","")</f>
        <v/>
      </c>
      <c r="K9" s="36" t="str">
        <f t="shared" ref="K9:K41" si="5">IF(AND(F9&gt;19,F9&lt;=25),"/","")</f>
        <v/>
      </c>
      <c r="L9" s="36" t="str">
        <f t="shared" ref="L9:L41" si="6">IF(F9&gt;=15,"ผ่าน","ไม่ผ่าน")</f>
        <v>ไม่ผ่าน</v>
      </c>
    </row>
    <row r="10" spans="1:12" ht="20.25" x14ac:dyDescent="0.2">
      <c r="A10" s="36">
        <v>3</v>
      </c>
      <c r="B10" s="53" t="s">
        <v>383</v>
      </c>
      <c r="C10" s="54" t="s">
        <v>384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55" t="s">
        <v>385</v>
      </c>
      <c r="C11" s="52" t="s">
        <v>386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2">
      <c r="A12" s="36">
        <v>5</v>
      </c>
      <c r="B12" s="56" t="s">
        <v>364</v>
      </c>
      <c r="C12" s="34" t="s">
        <v>387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57" t="s">
        <v>388</v>
      </c>
      <c r="C13" s="58" t="s">
        <v>277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51" t="s">
        <v>389</v>
      </c>
      <c r="C14" s="52" t="s">
        <v>390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2">
      <c r="A15" s="36">
        <v>8</v>
      </c>
      <c r="B15" s="59" t="s">
        <v>391</v>
      </c>
      <c r="C15" s="60" t="s">
        <v>392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51" t="s">
        <v>393</v>
      </c>
      <c r="C16" s="52" t="s">
        <v>394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2">
      <c r="A17" s="36">
        <v>10</v>
      </c>
      <c r="B17" s="51" t="s">
        <v>395</v>
      </c>
      <c r="C17" s="52" t="s">
        <v>396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51" t="s">
        <v>397</v>
      </c>
      <c r="C18" s="52" t="s">
        <v>398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51" t="s">
        <v>399</v>
      </c>
      <c r="C19" s="52" t="s">
        <v>400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2">
      <c r="A20" s="36">
        <v>13</v>
      </c>
      <c r="B20" s="51" t="s">
        <v>401</v>
      </c>
      <c r="C20" s="52" t="s">
        <v>402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2">
      <c r="A21" s="36">
        <v>14</v>
      </c>
      <c r="B21" s="57" t="s">
        <v>389</v>
      </c>
      <c r="C21" s="58" t="s">
        <v>403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51" t="s">
        <v>142</v>
      </c>
      <c r="C22" s="52" t="s">
        <v>404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2">
      <c r="A23" s="36">
        <v>16</v>
      </c>
      <c r="B23" s="51" t="s">
        <v>405</v>
      </c>
      <c r="C23" s="52" t="s">
        <v>406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2">
      <c r="A24" s="36">
        <v>17</v>
      </c>
      <c r="B24" s="51" t="s">
        <v>222</v>
      </c>
      <c r="C24" s="52" t="s">
        <v>407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2">
      <c r="A25" s="36">
        <v>18</v>
      </c>
      <c r="B25" s="55" t="s">
        <v>408</v>
      </c>
      <c r="C25" s="52" t="s">
        <v>409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2">
      <c r="A26" s="36">
        <v>19</v>
      </c>
      <c r="B26" s="55" t="s">
        <v>410</v>
      </c>
      <c r="C26" s="52" t="s">
        <v>411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36">
        <v>20</v>
      </c>
      <c r="B27" s="55" t="s">
        <v>412</v>
      </c>
      <c r="C27" s="52" t="s">
        <v>413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0.25" x14ac:dyDescent="0.2">
      <c r="A28" s="36">
        <v>21</v>
      </c>
      <c r="B28" s="37" t="s">
        <v>414</v>
      </c>
      <c r="C28" s="38" t="s">
        <v>415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0.25" x14ac:dyDescent="0.2">
      <c r="A29" s="36">
        <v>22</v>
      </c>
      <c r="B29" s="37" t="s">
        <v>416</v>
      </c>
      <c r="C29" s="38" t="s">
        <v>417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0.25" x14ac:dyDescent="0.2">
      <c r="A30" s="36">
        <v>23</v>
      </c>
      <c r="B30" s="37" t="s">
        <v>364</v>
      </c>
      <c r="C30" s="38" t="s">
        <v>418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0.25" x14ac:dyDescent="0.2">
      <c r="A31" s="36">
        <v>24</v>
      </c>
      <c r="B31" s="37" t="s">
        <v>419</v>
      </c>
      <c r="C31" s="38" t="s">
        <v>420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0.25" x14ac:dyDescent="0.2">
      <c r="A32" s="36">
        <v>25</v>
      </c>
      <c r="B32" s="37" t="s">
        <v>421</v>
      </c>
      <c r="C32" s="38" t="s">
        <v>422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0.25" x14ac:dyDescent="0.2">
      <c r="A33" s="36">
        <v>26</v>
      </c>
      <c r="B33" s="37" t="s">
        <v>423</v>
      </c>
      <c r="C33" s="38" t="s">
        <v>424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0.25" x14ac:dyDescent="0.2">
      <c r="A34" s="36">
        <v>27</v>
      </c>
      <c r="B34" s="55" t="s">
        <v>425</v>
      </c>
      <c r="C34" s="52" t="s">
        <v>426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0.25" x14ac:dyDescent="0.2">
      <c r="A35" s="36">
        <v>28</v>
      </c>
      <c r="B35" s="55" t="s">
        <v>427</v>
      </c>
      <c r="C35" s="52" t="s">
        <v>428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0.25" x14ac:dyDescent="0.2">
      <c r="A36" s="36">
        <v>29</v>
      </c>
      <c r="B36" s="55" t="s">
        <v>429</v>
      </c>
      <c r="C36" s="52" t="s">
        <v>430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0.25" x14ac:dyDescent="0.2">
      <c r="A37" s="36">
        <v>30</v>
      </c>
      <c r="B37" s="55" t="s">
        <v>431</v>
      </c>
      <c r="C37" s="52" t="s">
        <v>432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0.25" x14ac:dyDescent="0.2">
      <c r="A38" s="36">
        <v>31</v>
      </c>
      <c r="B38" s="55" t="s">
        <v>433</v>
      </c>
      <c r="C38" s="52" t="s">
        <v>434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0.25" x14ac:dyDescent="0.2">
      <c r="A39" s="36">
        <v>32</v>
      </c>
      <c r="B39" s="37" t="s">
        <v>435</v>
      </c>
      <c r="C39" s="38" t="s">
        <v>436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0.25" x14ac:dyDescent="0.2">
      <c r="A40" s="36">
        <v>33</v>
      </c>
      <c r="B40" s="37" t="s">
        <v>437</v>
      </c>
      <c r="C40" s="38" t="s">
        <v>438</v>
      </c>
      <c r="D40" s="18"/>
      <c r="E40" s="18"/>
      <c r="F40" s="36">
        <f t="shared" si="0"/>
        <v>0</v>
      </c>
      <c r="G40" s="19" t="str">
        <f t="shared" si="1"/>
        <v>/</v>
      </c>
      <c r="H40" s="19" t="str">
        <f t="shared" si="2"/>
        <v/>
      </c>
      <c r="I40" s="36" t="str">
        <f t="shared" si="3"/>
        <v/>
      </c>
      <c r="J40" s="36" t="str">
        <f t="shared" si="4"/>
        <v/>
      </c>
      <c r="K40" s="36" t="str">
        <f t="shared" si="5"/>
        <v/>
      </c>
      <c r="L40" s="36" t="str">
        <f t="shared" si="6"/>
        <v>ไม่ผ่าน</v>
      </c>
    </row>
    <row r="41" spans="1:12" ht="20.25" x14ac:dyDescent="0.2">
      <c r="A41" s="36">
        <v>34</v>
      </c>
      <c r="B41" s="37" t="s">
        <v>439</v>
      </c>
      <c r="C41" s="38" t="s">
        <v>440</v>
      </c>
      <c r="D41" s="18"/>
      <c r="E41" s="18"/>
      <c r="F41" s="36">
        <f t="shared" si="0"/>
        <v>0</v>
      </c>
      <c r="G41" s="19" t="str">
        <f t="shared" si="1"/>
        <v>/</v>
      </c>
      <c r="H41" s="19" t="str">
        <f t="shared" si="2"/>
        <v/>
      </c>
      <c r="I41" s="36" t="str">
        <f t="shared" si="3"/>
        <v/>
      </c>
      <c r="J41" s="36" t="str">
        <f t="shared" si="4"/>
        <v/>
      </c>
      <c r="K41" s="36" t="str">
        <f t="shared" si="5"/>
        <v/>
      </c>
      <c r="L41" s="36" t="str">
        <f t="shared" si="6"/>
        <v>ไม่ผ่าน</v>
      </c>
    </row>
    <row r="42" spans="1:12" ht="20.25" x14ac:dyDescent="0.2">
      <c r="A42" s="97"/>
      <c r="B42" s="98"/>
      <c r="C42" s="98"/>
      <c r="D42" s="98"/>
      <c r="E42" s="98"/>
      <c r="F42" s="98"/>
      <c r="G42" s="98"/>
      <c r="H42" s="98"/>
      <c r="I42" s="99"/>
      <c r="J42" s="95" t="s">
        <v>21</v>
      </c>
      <c r="K42" s="95"/>
      <c r="L42" s="19">
        <f>COUNTIF(L8:L41,"ผ่าน")</f>
        <v>0</v>
      </c>
    </row>
    <row r="43" spans="1:12" ht="20.25" x14ac:dyDescent="0.3">
      <c r="A43" s="100"/>
      <c r="B43" s="101"/>
      <c r="C43" s="101"/>
      <c r="D43" s="101"/>
      <c r="E43" s="101"/>
      <c r="F43" s="101"/>
      <c r="G43" s="101"/>
      <c r="H43" s="101"/>
      <c r="I43" s="102"/>
      <c r="J43" s="96" t="s">
        <v>22</v>
      </c>
      <c r="K43" s="96"/>
      <c r="L43" s="19">
        <f>COUNTIF(L8:L41,"ไม่ผ่าน")</f>
        <v>34</v>
      </c>
    </row>
    <row r="44" spans="1:12" ht="20.25" x14ac:dyDescent="0.2">
      <c r="A44" s="13"/>
      <c r="B44" s="20" t="s">
        <v>13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ht="20.25" x14ac:dyDescent="0.2">
      <c r="A45" s="13"/>
      <c r="B45" s="13"/>
      <c r="C45" s="13"/>
      <c r="D45" s="13"/>
      <c r="E45" s="13"/>
      <c r="F45" s="13" t="s">
        <v>14</v>
      </c>
      <c r="G45" s="13"/>
      <c r="H45" s="13"/>
      <c r="I45" s="13"/>
      <c r="J45" s="13"/>
      <c r="K45" s="13"/>
      <c r="L45" s="13"/>
    </row>
    <row r="46" spans="1:12" ht="20.25" x14ac:dyDescent="0.2">
      <c r="A46" s="13"/>
      <c r="B46" s="13"/>
      <c r="C46" s="13"/>
      <c r="D46" s="13"/>
      <c r="E46" s="13"/>
      <c r="F46" s="13"/>
      <c r="G46" s="79" t="s">
        <v>34</v>
      </c>
      <c r="H46" s="79"/>
      <c r="I46" s="79"/>
      <c r="J46" s="79"/>
      <c r="K46" s="79"/>
      <c r="L46" s="13"/>
    </row>
    <row r="47" spans="1:12" ht="20.25" x14ac:dyDescent="0.2">
      <c r="A47" s="13"/>
      <c r="B47" s="13"/>
      <c r="C47" s="13"/>
      <c r="D47" s="13"/>
      <c r="E47" s="13"/>
      <c r="F47" s="13"/>
      <c r="G47" s="80" t="s">
        <v>32</v>
      </c>
      <c r="H47" s="80"/>
      <c r="I47" s="80"/>
      <c r="J47" s="80"/>
      <c r="K47" s="80"/>
      <c r="L47" s="13"/>
    </row>
    <row r="48" spans="1:12" ht="20.25" x14ac:dyDescent="0.3">
      <c r="A48" s="21"/>
      <c r="B48" s="13"/>
      <c r="C48" s="13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0.25" x14ac:dyDescent="0.3">
      <c r="A49" s="21"/>
      <c r="B49" s="13"/>
      <c r="C49" s="13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0.25" x14ac:dyDescent="0.3">
      <c r="A50" s="21"/>
      <c r="B50" s="85" t="s">
        <v>15</v>
      </c>
      <c r="C50" s="81" t="s">
        <v>16</v>
      </c>
      <c r="D50" s="83"/>
      <c r="E50" s="77" t="s">
        <v>17</v>
      </c>
      <c r="F50" s="78"/>
      <c r="G50" s="77" t="s">
        <v>18</v>
      </c>
      <c r="H50" s="78"/>
      <c r="I50" s="21"/>
      <c r="J50" s="21"/>
      <c r="K50" s="21"/>
      <c r="L50" s="21"/>
    </row>
    <row r="51" spans="1:12" ht="20.25" x14ac:dyDescent="0.3">
      <c r="A51" s="21"/>
      <c r="B51" s="86"/>
      <c r="C51" s="75" t="s">
        <v>23</v>
      </c>
      <c r="D51" s="76"/>
      <c r="E51" s="71" t="s">
        <v>19</v>
      </c>
      <c r="F51" s="72"/>
      <c r="G51" s="71">
        <f>COUNTIF(K8:K41,"/")</f>
        <v>0</v>
      </c>
      <c r="H51" s="72"/>
      <c r="I51" s="21"/>
      <c r="J51" s="21"/>
      <c r="K51" s="21"/>
      <c r="L51" s="21"/>
    </row>
    <row r="52" spans="1:12" ht="20.25" x14ac:dyDescent="0.3">
      <c r="A52" s="21"/>
      <c r="B52" s="86"/>
      <c r="C52" s="75" t="s">
        <v>26</v>
      </c>
      <c r="D52" s="76"/>
      <c r="E52" s="71" t="s">
        <v>27</v>
      </c>
      <c r="F52" s="72"/>
      <c r="G52" s="71">
        <f>COUNTIF(J8:J41,"/")</f>
        <v>0</v>
      </c>
      <c r="H52" s="72"/>
      <c r="I52" s="21"/>
      <c r="J52" s="21"/>
      <c r="K52" s="21"/>
      <c r="L52" s="21"/>
    </row>
    <row r="53" spans="1:12" ht="20.25" x14ac:dyDescent="0.3">
      <c r="A53" s="21"/>
      <c r="B53" s="86"/>
      <c r="C53" s="103" t="s">
        <v>31</v>
      </c>
      <c r="D53" s="104"/>
      <c r="E53" s="71" t="s">
        <v>20</v>
      </c>
      <c r="F53" s="72"/>
      <c r="G53" s="71">
        <f>COUNTIF(I8:I41,"/")</f>
        <v>0</v>
      </c>
      <c r="H53" s="72"/>
      <c r="I53" s="21"/>
      <c r="J53" s="21"/>
      <c r="K53" s="21"/>
      <c r="L53" s="21"/>
    </row>
    <row r="54" spans="1:12" ht="20.25" x14ac:dyDescent="0.3">
      <c r="A54" s="21"/>
      <c r="B54" s="86"/>
      <c r="C54" s="75" t="s">
        <v>25</v>
      </c>
      <c r="D54" s="76"/>
      <c r="E54" s="71" t="s">
        <v>21</v>
      </c>
      <c r="F54" s="72"/>
      <c r="G54" s="71">
        <f>COUNTIF(H8:H41,"/")</f>
        <v>0</v>
      </c>
      <c r="H54" s="72"/>
      <c r="I54" s="21"/>
      <c r="J54" s="21"/>
      <c r="K54" s="21"/>
      <c r="L54" s="21"/>
    </row>
    <row r="55" spans="1:12" ht="20.25" x14ac:dyDescent="0.3">
      <c r="A55" s="21"/>
      <c r="B55" s="87"/>
      <c r="C55" s="75" t="s">
        <v>24</v>
      </c>
      <c r="D55" s="76"/>
      <c r="E55" s="71" t="s">
        <v>22</v>
      </c>
      <c r="F55" s="72"/>
      <c r="G55" s="71">
        <f>COUNTIF(G8:G41,"/")</f>
        <v>34</v>
      </c>
      <c r="H55" s="72"/>
      <c r="I55" s="21"/>
      <c r="J55" s="21"/>
      <c r="K55" s="21"/>
      <c r="L55" s="21"/>
    </row>
    <row r="56" spans="1:12" ht="20.25" x14ac:dyDescent="0.3">
      <c r="A56" s="21"/>
      <c r="B56" s="13"/>
      <c r="C56" s="13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0.25" x14ac:dyDescent="0.3">
      <c r="A57" s="21"/>
      <c r="B57" s="13"/>
      <c r="C57" s="13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0.25" x14ac:dyDescent="0.3">
      <c r="A58" s="21"/>
      <c r="B58" s="13"/>
      <c r="C58" s="13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1" x14ac:dyDescent="0.35">
      <c r="A59" s="21"/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1" x14ac:dyDescent="0.35">
      <c r="A60" s="21"/>
      <c r="B60" s="22"/>
      <c r="C60" s="22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1" x14ac:dyDescent="0.35">
      <c r="A61" s="21"/>
      <c r="B61" s="22"/>
      <c r="C61" s="22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1" x14ac:dyDescent="0.35">
      <c r="A70" s="21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1" x14ac:dyDescent="0.35">
      <c r="A71" s="24"/>
      <c r="B71" s="25"/>
      <c r="C71" s="25"/>
      <c r="D71" s="26"/>
      <c r="E71" s="26"/>
      <c r="F71" s="26"/>
      <c r="G71" s="26"/>
      <c r="H71" s="26"/>
      <c r="I71" s="26"/>
      <c r="J71" s="26"/>
      <c r="K71" s="26"/>
      <c r="L71" s="26"/>
    </row>
    <row r="72" spans="1:12" ht="21" x14ac:dyDescent="0.35">
      <c r="A72" s="24"/>
      <c r="B72" s="25"/>
      <c r="C72" s="25"/>
      <c r="D72" s="26"/>
      <c r="E72" s="26"/>
      <c r="F72" s="26"/>
      <c r="G72" s="26"/>
      <c r="H72" s="26"/>
      <c r="I72" s="26"/>
      <c r="J72" s="26"/>
      <c r="K72" s="26"/>
      <c r="L72" s="26"/>
    </row>
    <row r="73" spans="1:12" ht="21" x14ac:dyDescent="0.35">
      <c r="A73" s="24"/>
      <c r="B73" s="25"/>
      <c r="C73" s="25"/>
      <c r="D73" s="26"/>
      <c r="E73" s="26"/>
      <c r="F73" s="26"/>
      <c r="G73" s="26"/>
      <c r="H73" s="26"/>
      <c r="I73" s="26"/>
      <c r="J73" s="26"/>
      <c r="K73" s="26"/>
      <c r="L73" s="26"/>
    </row>
    <row r="74" spans="1:12" ht="21" x14ac:dyDescent="0.35">
      <c r="A74" s="24"/>
      <c r="B74" s="25"/>
      <c r="C74" s="25"/>
      <c r="D74" s="26"/>
      <c r="E74" s="26"/>
      <c r="F74" s="26"/>
      <c r="G74" s="26"/>
      <c r="H74" s="26"/>
      <c r="I74" s="26"/>
      <c r="J74" s="26"/>
      <c r="K74" s="26"/>
      <c r="L74" s="26"/>
    </row>
  </sheetData>
  <mergeCells count="39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J42:K42"/>
    <mergeCell ref="C50:D50"/>
    <mergeCell ref="E50:F50"/>
    <mergeCell ref="G50:H50"/>
    <mergeCell ref="A42:I43"/>
    <mergeCell ref="J43:K43"/>
    <mergeCell ref="G46:K46"/>
    <mergeCell ref="G47:K47"/>
    <mergeCell ref="B50:B55"/>
    <mergeCell ref="C55:D55"/>
    <mergeCell ref="E55:F55"/>
    <mergeCell ref="G55:H55"/>
    <mergeCell ref="C53:D53"/>
    <mergeCell ref="E53:F53"/>
    <mergeCell ref="G53:H53"/>
    <mergeCell ref="G51:H51"/>
    <mergeCell ref="C54:D54"/>
    <mergeCell ref="E54:F54"/>
    <mergeCell ref="G54:H54"/>
    <mergeCell ref="C51:D51"/>
    <mergeCell ref="E51:F51"/>
    <mergeCell ref="C52:D52"/>
    <mergeCell ref="E52:F52"/>
    <mergeCell ref="G52:H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A45" workbookViewId="0">
      <selection activeCell="A46" sqref="A46:XFD52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690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79.5" x14ac:dyDescent="0.2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0.25" x14ac:dyDescent="0.2">
      <c r="A8" s="36">
        <v>1</v>
      </c>
      <c r="B8" s="31" t="s">
        <v>441</v>
      </c>
      <c r="C8" s="32" t="s">
        <v>442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0.25" x14ac:dyDescent="0.2">
      <c r="A9" s="36">
        <v>2</v>
      </c>
      <c r="B9" s="33" t="s">
        <v>443</v>
      </c>
      <c r="C9" s="34" t="s">
        <v>444</v>
      </c>
      <c r="D9" s="18"/>
      <c r="E9" s="18"/>
      <c r="F9" s="36">
        <f t="shared" ref="F9:F45" si="0">D9+E9</f>
        <v>0</v>
      </c>
      <c r="G9" s="19" t="str">
        <f t="shared" ref="G9:G45" si="1">IF(F9&lt;13,"/","")</f>
        <v>/</v>
      </c>
      <c r="H9" s="19" t="str">
        <f t="shared" ref="H9:H45" si="2">IF(AND(F9&gt;=13,F9&lt;=14),"/","")</f>
        <v/>
      </c>
      <c r="I9" s="36" t="str">
        <f t="shared" ref="I9:I45" si="3">IF(AND(F9&gt;14,F9&lt;=17),"/","")</f>
        <v/>
      </c>
      <c r="J9" s="36" t="str">
        <f t="shared" ref="J9:J45" si="4">IF(AND(F9&gt;17,F9&lt;=19),"/","")</f>
        <v/>
      </c>
      <c r="K9" s="36" t="str">
        <f t="shared" ref="K9:K45" si="5">IF(AND(F9&gt;19,F9&lt;=25),"/","")</f>
        <v/>
      </c>
      <c r="L9" s="36" t="str">
        <f t="shared" ref="L9:L45" si="6">IF(F9&gt;=15,"ผ่าน","ไม่ผ่าน")</f>
        <v>ไม่ผ่าน</v>
      </c>
    </row>
    <row r="10" spans="1:12" ht="20.25" x14ac:dyDescent="0.2">
      <c r="A10" s="36">
        <v>3</v>
      </c>
      <c r="B10" s="31" t="s">
        <v>445</v>
      </c>
      <c r="C10" s="32" t="s">
        <v>446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0.25" x14ac:dyDescent="0.2">
      <c r="A11" s="36">
        <v>4</v>
      </c>
      <c r="B11" s="31" t="s">
        <v>447</v>
      </c>
      <c r="C11" s="32" t="s">
        <v>448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0.25" x14ac:dyDescent="0.2">
      <c r="A12" s="36">
        <v>5</v>
      </c>
      <c r="B12" s="31" t="s">
        <v>449</v>
      </c>
      <c r="C12" s="32" t="s">
        <v>450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0.25" x14ac:dyDescent="0.2">
      <c r="A13" s="36">
        <v>6</v>
      </c>
      <c r="B13" s="31" t="s">
        <v>451</v>
      </c>
      <c r="C13" s="32" t="s">
        <v>452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0.25" x14ac:dyDescent="0.2">
      <c r="A14" s="36">
        <v>7</v>
      </c>
      <c r="B14" s="61" t="s">
        <v>207</v>
      </c>
      <c r="C14" s="62" t="s">
        <v>453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0.25" x14ac:dyDescent="0.2">
      <c r="A15" s="36">
        <v>8</v>
      </c>
      <c r="B15" s="31" t="s">
        <v>454</v>
      </c>
      <c r="C15" s="32" t="s">
        <v>455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0.25" x14ac:dyDescent="0.2">
      <c r="A16" s="36">
        <v>9</v>
      </c>
      <c r="B16" s="31" t="s">
        <v>456</v>
      </c>
      <c r="C16" s="32" t="s">
        <v>457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0.25" x14ac:dyDescent="0.2">
      <c r="A17" s="36">
        <v>10</v>
      </c>
      <c r="B17" s="31" t="s">
        <v>309</v>
      </c>
      <c r="C17" s="32" t="s">
        <v>458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0.25" x14ac:dyDescent="0.2">
      <c r="A18" s="36">
        <v>11</v>
      </c>
      <c r="B18" s="31" t="s">
        <v>459</v>
      </c>
      <c r="C18" s="32" t="s">
        <v>460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0.25" x14ac:dyDescent="0.2">
      <c r="A19" s="36">
        <v>12</v>
      </c>
      <c r="B19" s="31" t="s">
        <v>461</v>
      </c>
      <c r="C19" s="32" t="s">
        <v>462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0.25" x14ac:dyDescent="0.2">
      <c r="A20" s="36">
        <v>13</v>
      </c>
      <c r="B20" s="31" t="s">
        <v>463</v>
      </c>
      <c r="C20" s="32" t="s">
        <v>464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0.25" x14ac:dyDescent="0.2">
      <c r="A21" s="36">
        <v>14</v>
      </c>
      <c r="B21" s="31" t="s">
        <v>465</v>
      </c>
      <c r="C21" s="32" t="s">
        <v>466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0.25" x14ac:dyDescent="0.2">
      <c r="A22" s="36">
        <v>15</v>
      </c>
      <c r="B22" s="31" t="s">
        <v>364</v>
      </c>
      <c r="C22" s="32" t="s">
        <v>467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0.25" x14ac:dyDescent="0.2">
      <c r="A23" s="36">
        <v>16</v>
      </c>
      <c r="B23" s="31" t="s">
        <v>468</v>
      </c>
      <c r="C23" s="32" t="s">
        <v>469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0.25" x14ac:dyDescent="0.2">
      <c r="A24" s="36">
        <v>17</v>
      </c>
      <c r="B24" s="31" t="s">
        <v>470</v>
      </c>
      <c r="C24" s="32" t="s">
        <v>471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0.25" x14ac:dyDescent="0.2">
      <c r="A25" s="36">
        <v>18</v>
      </c>
      <c r="B25" s="31" t="s">
        <v>472</v>
      </c>
      <c r="C25" s="32" t="s">
        <v>473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0.25" x14ac:dyDescent="0.2">
      <c r="A26" s="36">
        <v>19</v>
      </c>
      <c r="B26" s="31" t="s">
        <v>474</v>
      </c>
      <c r="C26" s="32" t="s">
        <v>475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0.25" x14ac:dyDescent="0.2">
      <c r="A27" s="36">
        <v>20</v>
      </c>
      <c r="B27" s="31" t="s">
        <v>476</v>
      </c>
      <c r="C27" s="32" t="s">
        <v>477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0.25" x14ac:dyDescent="0.2">
      <c r="A28" s="36">
        <v>21</v>
      </c>
      <c r="B28" s="31" t="s">
        <v>465</v>
      </c>
      <c r="C28" s="32" t="s">
        <v>478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0.25" x14ac:dyDescent="0.2">
      <c r="A29" s="36">
        <v>22</v>
      </c>
      <c r="B29" s="31" t="s">
        <v>479</v>
      </c>
      <c r="C29" s="32" t="s">
        <v>480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0.25" x14ac:dyDescent="0.2">
      <c r="A30" s="36">
        <v>23</v>
      </c>
      <c r="B30" s="31" t="s">
        <v>481</v>
      </c>
      <c r="C30" s="32" t="s">
        <v>482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0.25" x14ac:dyDescent="0.2">
      <c r="A31" s="36">
        <v>24</v>
      </c>
      <c r="B31" s="31" t="s">
        <v>483</v>
      </c>
      <c r="C31" s="32" t="s">
        <v>484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0.25" x14ac:dyDescent="0.2">
      <c r="A32" s="36">
        <v>25</v>
      </c>
      <c r="B32" s="31" t="s">
        <v>485</v>
      </c>
      <c r="C32" s="32" t="s">
        <v>486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0.25" x14ac:dyDescent="0.2">
      <c r="A33" s="36">
        <v>26</v>
      </c>
      <c r="B33" s="31" t="s">
        <v>487</v>
      </c>
      <c r="C33" s="32" t="s">
        <v>488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0.25" x14ac:dyDescent="0.2">
      <c r="A34" s="36">
        <v>27</v>
      </c>
      <c r="B34" s="31" t="s">
        <v>489</v>
      </c>
      <c r="C34" s="32" t="s">
        <v>490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0.25" x14ac:dyDescent="0.2">
      <c r="A35" s="36">
        <v>28</v>
      </c>
      <c r="B35" s="31" t="s">
        <v>491</v>
      </c>
      <c r="C35" s="32" t="s">
        <v>492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0.25" x14ac:dyDescent="0.2">
      <c r="A36" s="36">
        <v>29</v>
      </c>
      <c r="B36" s="31" t="s">
        <v>493</v>
      </c>
      <c r="C36" s="32" t="s">
        <v>494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0.25" x14ac:dyDescent="0.2">
      <c r="A37" s="36">
        <v>30</v>
      </c>
      <c r="B37" s="31" t="s">
        <v>495</v>
      </c>
      <c r="C37" s="32" t="s">
        <v>496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0.25" x14ac:dyDescent="0.2">
      <c r="A38" s="36">
        <v>31</v>
      </c>
      <c r="B38" s="31" t="s">
        <v>497</v>
      </c>
      <c r="C38" s="32" t="s">
        <v>498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0.25" x14ac:dyDescent="0.2">
      <c r="A39" s="36">
        <v>32</v>
      </c>
      <c r="B39" s="31" t="s">
        <v>499</v>
      </c>
      <c r="C39" s="32" t="s">
        <v>500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0.25" x14ac:dyDescent="0.2">
      <c r="A40" s="36">
        <v>33</v>
      </c>
      <c r="B40" s="31" t="s">
        <v>501</v>
      </c>
      <c r="C40" s="32" t="s">
        <v>502</v>
      </c>
      <c r="D40" s="18"/>
      <c r="E40" s="18"/>
      <c r="F40" s="36">
        <f t="shared" si="0"/>
        <v>0</v>
      </c>
      <c r="G40" s="19" t="str">
        <f t="shared" si="1"/>
        <v>/</v>
      </c>
      <c r="H40" s="19" t="str">
        <f t="shared" si="2"/>
        <v/>
      </c>
      <c r="I40" s="36" t="str">
        <f t="shared" si="3"/>
        <v/>
      </c>
      <c r="J40" s="36" t="str">
        <f t="shared" si="4"/>
        <v/>
      </c>
      <c r="K40" s="36" t="str">
        <f t="shared" si="5"/>
        <v/>
      </c>
      <c r="L40" s="36" t="str">
        <f t="shared" si="6"/>
        <v>ไม่ผ่าน</v>
      </c>
    </row>
    <row r="41" spans="1:12" ht="20.25" x14ac:dyDescent="0.2">
      <c r="A41" s="36">
        <v>34</v>
      </c>
      <c r="B41" s="31" t="s">
        <v>503</v>
      </c>
      <c r="C41" s="32" t="s">
        <v>504</v>
      </c>
      <c r="D41" s="18"/>
      <c r="E41" s="18"/>
      <c r="F41" s="36">
        <f t="shared" si="0"/>
        <v>0</v>
      </c>
      <c r="G41" s="19" t="str">
        <f t="shared" si="1"/>
        <v>/</v>
      </c>
      <c r="H41" s="19" t="str">
        <f t="shared" si="2"/>
        <v/>
      </c>
      <c r="I41" s="36" t="str">
        <f t="shared" si="3"/>
        <v/>
      </c>
      <c r="J41" s="36" t="str">
        <f t="shared" si="4"/>
        <v/>
      </c>
      <c r="K41" s="36" t="str">
        <f t="shared" si="5"/>
        <v/>
      </c>
      <c r="L41" s="36" t="str">
        <f t="shared" si="6"/>
        <v>ไม่ผ่าน</v>
      </c>
    </row>
    <row r="42" spans="1:12" ht="20.25" x14ac:dyDescent="0.2">
      <c r="A42" s="36">
        <v>35</v>
      </c>
      <c r="B42" s="31" t="s">
        <v>505</v>
      </c>
      <c r="C42" s="32" t="s">
        <v>506</v>
      </c>
      <c r="D42" s="18"/>
      <c r="E42" s="18"/>
      <c r="F42" s="36">
        <f t="shared" si="0"/>
        <v>0</v>
      </c>
      <c r="G42" s="19" t="str">
        <f t="shared" si="1"/>
        <v>/</v>
      </c>
      <c r="H42" s="19" t="str">
        <f t="shared" si="2"/>
        <v/>
      </c>
      <c r="I42" s="36" t="str">
        <f t="shared" si="3"/>
        <v/>
      </c>
      <c r="J42" s="36" t="str">
        <f t="shared" si="4"/>
        <v/>
      </c>
      <c r="K42" s="36" t="str">
        <f t="shared" si="5"/>
        <v/>
      </c>
      <c r="L42" s="36" t="str">
        <f t="shared" si="6"/>
        <v>ไม่ผ่าน</v>
      </c>
    </row>
    <row r="43" spans="1:12" ht="20.25" x14ac:dyDescent="0.2">
      <c r="A43" s="36">
        <v>36</v>
      </c>
      <c r="B43" s="31" t="s">
        <v>507</v>
      </c>
      <c r="C43" s="32" t="s">
        <v>508</v>
      </c>
      <c r="D43" s="18"/>
      <c r="E43" s="18"/>
      <c r="F43" s="36">
        <f t="shared" si="0"/>
        <v>0</v>
      </c>
      <c r="G43" s="19" t="str">
        <f t="shared" si="1"/>
        <v>/</v>
      </c>
      <c r="H43" s="19" t="str">
        <f t="shared" si="2"/>
        <v/>
      </c>
      <c r="I43" s="36" t="str">
        <f t="shared" si="3"/>
        <v/>
      </c>
      <c r="J43" s="36" t="str">
        <f t="shared" si="4"/>
        <v/>
      </c>
      <c r="K43" s="36" t="str">
        <f t="shared" si="5"/>
        <v/>
      </c>
      <c r="L43" s="36" t="str">
        <f t="shared" si="6"/>
        <v>ไม่ผ่าน</v>
      </c>
    </row>
    <row r="44" spans="1:12" ht="20.25" x14ac:dyDescent="0.2">
      <c r="A44" s="36">
        <v>37</v>
      </c>
      <c r="B44" s="31" t="s">
        <v>509</v>
      </c>
      <c r="C44" s="32" t="s">
        <v>510</v>
      </c>
      <c r="D44" s="18"/>
      <c r="E44" s="18"/>
      <c r="F44" s="36">
        <f t="shared" si="0"/>
        <v>0</v>
      </c>
      <c r="G44" s="19" t="str">
        <f t="shared" si="1"/>
        <v>/</v>
      </c>
      <c r="H44" s="19" t="str">
        <f t="shared" si="2"/>
        <v/>
      </c>
      <c r="I44" s="36" t="str">
        <f t="shared" si="3"/>
        <v/>
      </c>
      <c r="J44" s="36" t="str">
        <f t="shared" si="4"/>
        <v/>
      </c>
      <c r="K44" s="36" t="str">
        <f t="shared" si="5"/>
        <v/>
      </c>
      <c r="L44" s="36" t="str">
        <f t="shared" si="6"/>
        <v>ไม่ผ่าน</v>
      </c>
    </row>
    <row r="45" spans="1:12" ht="20.25" x14ac:dyDescent="0.2">
      <c r="A45" s="36">
        <v>38</v>
      </c>
      <c r="B45" s="31" t="s">
        <v>511</v>
      </c>
      <c r="C45" s="32" t="s">
        <v>512</v>
      </c>
      <c r="D45" s="18"/>
      <c r="E45" s="18"/>
      <c r="F45" s="36">
        <f t="shared" si="0"/>
        <v>0</v>
      </c>
      <c r="G45" s="19" t="str">
        <f t="shared" si="1"/>
        <v>/</v>
      </c>
      <c r="H45" s="19" t="str">
        <f t="shared" si="2"/>
        <v/>
      </c>
      <c r="I45" s="36" t="str">
        <f t="shared" si="3"/>
        <v/>
      </c>
      <c r="J45" s="36" t="str">
        <f t="shared" si="4"/>
        <v/>
      </c>
      <c r="K45" s="36" t="str">
        <f t="shared" si="5"/>
        <v/>
      </c>
      <c r="L45" s="36" t="str">
        <f t="shared" si="6"/>
        <v>ไม่ผ่าน</v>
      </c>
    </row>
    <row r="46" spans="1:12" ht="20.25" x14ac:dyDescent="0.2">
      <c r="A46" s="97"/>
      <c r="B46" s="98"/>
      <c r="C46" s="98"/>
      <c r="D46" s="98"/>
      <c r="E46" s="98"/>
      <c r="F46" s="98"/>
      <c r="G46" s="98"/>
      <c r="H46" s="98"/>
      <c r="I46" s="99"/>
      <c r="J46" s="95" t="s">
        <v>21</v>
      </c>
      <c r="K46" s="95"/>
      <c r="L46" s="19">
        <f>COUNTIF(L8:L45,"ผ่าน")</f>
        <v>0</v>
      </c>
    </row>
    <row r="47" spans="1:12" ht="20.25" x14ac:dyDescent="0.3">
      <c r="A47" s="100"/>
      <c r="B47" s="101"/>
      <c r="C47" s="101"/>
      <c r="D47" s="101"/>
      <c r="E47" s="101"/>
      <c r="F47" s="101"/>
      <c r="G47" s="101"/>
      <c r="H47" s="101"/>
      <c r="I47" s="102"/>
      <c r="J47" s="96" t="s">
        <v>22</v>
      </c>
      <c r="K47" s="96"/>
      <c r="L47" s="19">
        <f>COUNTIF(L8:L45,"ไม่ผ่าน")</f>
        <v>38</v>
      </c>
    </row>
    <row r="48" spans="1:12" ht="20.25" x14ac:dyDescent="0.2">
      <c r="A48" s="13"/>
      <c r="B48" s="20" t="s">
        <v>13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20.25" x14ac:dyDescent="0.2">
      <c r="A49" s="13"/>
      <c r="B49" s="13"/>
      <c r="C49" s="13"/>
      <c r="D49" s="13"/>
      <c r="E49" s="13"/>
      <c r="F49" s="13" t="s">
        <v>14</v>
      </c>
      <c r="G49" s="13"/>
      <c r="H49" s="13"/>
      <c r="I49" s="13"/>
      <c r="J49" s="13"/>
      <c r="K49" s="13"/>
      <c r="L49" s="13"/>
    </row>
    <row r="50" spans="1:12" ht="20.25" x14ac:dyDescent="0.2">
      <c r="A50" s="13"/>
      <c r="B50" s="13"/>
      <c r="C50" s="13"/>
      <c r="D50" s="13"/>
      <c r="E50" s="13"/>
      <c r="F50" s="13"/>
      <c r="G50" s="79" t="s">
        <v>34</v>
      </c>
      <c r="H50" s="79"/>
      <c r="I50" s="79"/>
      <c r="J50" s="79"/>
      <c r="K50" s="79"/>
      <c r="L50" s="13"/>
    </row>
    <row r="51" spans="1:12" ht="20.25" x14ac:dyDescent="0.2">
      <c r="A51" s="13"/>
      <c r="B51" s="13"/>
      <c r="C51" s="13"/>
      <c r="D51" s="13"/>
      <c r="E51" s="13"/>
      <c r="F51" s="13"/>
      <c r="G51" s="80" t="s">
        <v>32</v>
      </c>
      <c r="H51" s="80"/>
      <c r="I51" s="80"/>
      <c r="J51" s="80"/>
      <c r="K51" s="80"/>
      <c r="L51" s="13"/>
    </row>
    <row r="52" spans="1:12" ht="20.25" x14ac:dyDescent="0.3">
      <c r="A52" s="21"/>
      <c r="B52" s="13"/>
      <c r="C52" s="13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0.25" x14ac:dyDescent="0.3">
      <c r="A53" s="21"/>
      <c r="B53" s="13"/>
      <c r="C53" s="13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0.25" x14ac:dyDescent="0.3">
      <c r="A54" s="21"/>
      <c r="B54" s="85" t="s">
        <v>15</v>
      </c>
      <c r="C54" s="81" t="s">
        <v>16</v>
      </c>
      <c r="D54" s="83"/>
      <c r="E54" s="77" t="s">
        <v>17</v>
      </c>
      <c r="F54" s="78"/>
      <c r="G54" s="77" t="s">
        <v>18</v>
      </c>
      <c r="H54" s="78"/>
      <c r="I54" s="21"/>
      <c r="J54" s="21"/>
      <c r="K54" s="21"/>
      <c r="L54" s="21"/>
    </row>
    <row r="55" spans="1:12" ht="20.25" x14ac:dyDescent="0.3">
      <c r="A55" s="21"/>
      <c r="B55" s="86"/>
      <c r="C55" s="75" t="s">
        <v>23</v>
      </c>
      <c r="D55" s="76"/>
      <c r="E55" s="71" t="s">
        <v>19</v>
      </c>
      <c r="F55" s="72"/>
      <c r="G55" s="71">
        <f>COUNTIF(K8:K45,"/")</f>
        <v>0</v>
      </c>
      <c r="H55" s="72"/>
      <c r="I55" s="21"/>
      <c r="J55" s="21"/>
      <c r="K55" s="21"/>
      <c r="L55" s="21"/>
    </row>
    <row r="56" spans="1:12" ht="20.25" x14ac:dyDescent="0.3">
      <c r="A56" s="21"/>
      <c r="B56" s="86"/>
      <c r="C56" s="75" t="s">
        <v>26</v>
      </c>
      <c r="D56" s="76"/>
      <c r="E56" s="71" t="s">
        <v>27</v>
      </c>
      <c r="F56" s="72"/>
      <c r="G56" s="71">
        <f>COUNTIF(J8:J45,"/")</f>
        <v>0</v>
      </c>
      <c r="H56" s="72"/>
      <c r="I56" s="21"/>
      <c r="J56" s="21"/>
      <c r="K56" s="21"/>
      <c r="L56" s="21"/>
    </row>
    <row r="57" spans="1:12" ht="20.25" x14ac:dyDescent="0.3">
      <c r="A57" s="21"/>
      <c r="B57" s="86"/>
      <c r="C57" s="103" t="s">
        <v>31</v>
      </c>
      <c r="D57" s="104"/>
      <c r="E57" s="71" t="s">
        <v>20</v>
      </c>
      <c r="F57" s="72"/>
      <c r="G57" s="71">
        <f>COUNTIF(I8:I45,"/")</f>
        <v>0</v>
      </c>
      <c r="H57" s="72"/>
      <c r="I57" s="21"/>
      <c r="J57" s="21"/>
      <c r="K57" s="21"/>
      <c r="L57" s="21"/>
    </row>
    <row r="58" spans="1:12" ht="20.25" x14ac:dyDescent="0.3">
      <c r="A58" s="21"/>
      <c r="B58" s="86"/>
      <c r="C58" s="75" t="s">
        <v>25</v>
      </c>
      <c r="D58" s="76"/>
      <c r="E58" s="71" t="s">
        <v>21</v>
      </c>
      <c r="F58" s="72"/>
      <c r="G58" s="71">
        <f>COUNTIF(H8:H45,"/")</f>
        <v>0</v>
      </c>
      <c r="H58" s="72"/>
      <c r="I58" s="21"/>
      <c r="J58" s="21"/>
      <c r="K58" s="21"/>
      <c r="L58" s="21"/>
    </row>
    <row r="59" spans="1:12" ht="20.25" x14ac:dyDescent="0.3">
      <c r="A59" s="21"/>
      <c r="B59" s="87"/>
      <c r="C59" s="75" t="s">
        <v>24</v>
      </c>
      <c r="D59" s="76"/>
      <c r="E59" s="71" t="s">
        <v>22</v>
      </c>
      <c r="F59" s="72"/>
      <c r="G59" s="71">
        <f>COUNTIF(G8:G45,"/")</f>
        <v>38</v>
      </c>
      <c r="H59" s="72"/>
      <c r="I59" s="21"/>
      <c r="J59" s="21"/>
      <c r="K59" s="21"/>
      <c r="L59" s="21"/>
    </row>
    <row r="60" spans="1:12" ht="20.25" x14ac:dyDescent="0.3">
      <c r="A60" s="21"/>
      <c r="B60" s="13"/>
      <c r="C60" s="13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0.25" x14ac:dyDescent="0.3">
      <c r="A61" s="21"/>
      <c r="B61" s="13"/>
      <c r="C61" s="13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0.25" x14ac:dyDescent="0.3">
      <c r="A62" s="21"/>
      <c r="B62" s="13"/>
      <c r="C62" s="13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1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1" x14ac:dyDescent="0.35">
      <c r="A70" s="21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1" x14ac:dyDescent="0.35">
      <c r="A71" s="21"/>
      <c r="B71" s="22"/>
      <c r="C71" s="22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1" x14ac:dyDescent="0.35">
      <c r="A72" s="21"/>
      <c r="B72" s="22"/>
      <c r="C72" s="22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1" x14ac:dyDescent="0.35">
      <c r="A73" s="21"/>
      <c r="B73" s="22"/>
      <c r="C73" s="22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1" x14ac:dyDescent="0.35">
      <c r="A74" s="21"/>
      <c r="B74" s="22"/>
      <c r="C74" s="22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1" x14ac:dyDescent="0.35">
      <c r="A75" s="24"/>
      <c r="B75" s="25"/>
      <c r="C75" s="25"/>
      <c r="D75" s="26"/>
      <c r="E75" s="26"/>
      <c r="F75" s="26"/>
      <c r="G75" s="26"/>
      <c r="H75" s="26"/>
      <c r="I75" s="26"/>
      <c r="J75" s="26"/>
      <c r="K75" s="26"/>
      <c r="L75" s="26"/>
    </row>
    <row r="76" spans="1:12" ht="21" x14ac:dyDescent="0.35">
      <c r="A76" s="24"/>
      <c r="B76" s="25"/>
      <c r="C76" s="25"/>
      <c r="D76" s="26"/>
      <c r="E76" s="26"/>
      <c r="F76" s="26"/>
      <c r="G76" s="26"/>
      <c r="H76" s="26"/>
      <c r="I76" s="26"/>
      <c r="J76" s="26"/>
      <c r="K76" s="26"/>
      <c r="L76" s="26"/>
    </row>
    <row r="77" spans="1:12" ht="21" x14ac:dyDescent="0.35">
      <c r="A77" s="24"/>
      <c r="B77" s="25"/>
      <c r="C77" s="25"/>
      <c r="D77" s="26"/>
      <c r="E77" s="26"/>
      <c r="F77" s="26"/>
      <c r="G77" s="26"/>
      <c r="H77" s="26"/>
      <c r="I77" s="26"/>
      <c r="J77" s="26"/>
      <c r="K77" s="26"/>
      <c r="L77" s="26"/>
    </row>
    <row r="78" spans="1:12" ht="21" x14ac:dyDescent="0.35">
      <c r="A78" s="24"/>
      <c r="B78" s="25"/>
      <c r="C78" s="25"/>
      <c r="D78" s="26"/>
      <c r="E78" s="26"/>
      <c r="F78" s="26"/>
      <c r="G78" s="26"/>
      <c r="H78" s="26"/>
      <c r="I78" s="26"/>
      <c r="J78" s="26"/>
      <c r="K78" s="26"/>
      <c r="L78" s="26"/>
    </row>
  </sheetData>
  <mergeCells count="39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4:D54"/>
    <mergeCell ref="E54:F54"/>
    <mergeCell ref="G54:H54"/>
    <mergeCell ref="A46:I47"/>
    <mergeCell ref="J46:K46"/>
    <mergeCell ref="J47:K47"/>
    <mergeCell ref="G50:K50"/>
    <mergeCell ref="G51:K51"/>
    <mergeCell ref="B54:B59"/>
    <mergeCell ref="C58:D58"/>
    <mergeCell ref="E58:F58"/>
    <mergeCell ref="G58:H58"/>
    <mergeCell ref="C59:D59"/>
    <mergeCell ref="E59:F59"/>
    <mergeCell ref="G59:H59"/>
    <mergeCell ref="C55:D55"/>
    <mergeCell ref="C57:D57"/>
    <mergeCell ref="E57:F57"/>
    <mergeCell ref="G57:H57"/>
    <mergeCell ref="E55:F55"/>
    <mergeCell ref="G55:H55"/>
    <mergeCell ref="C56:D56"/>
    <mergeCell ref="E56:F56"/>
    <mergeCell ref="G56:H5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0" workbookViewId="0">
      <selection activeCell="A30" sqref="A30:XFD31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80.25" thickBot="1" x14ac:dyDescent="0.25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1" thickBot="1" x14ac:dyDescent="0.25">
      <c r="A8" s="36">
        <v>1</v>
      </c>
      <c r="B8" s="105" t="s">
        <v>694</v>
      </c>
      <c r="C8" s="106" t="s">
        <v>513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1" thickBot="1" x14ac:dyDescent="0.25">
      <c r="A9" s="36">
        <v>2</v>
      </c>
      <c r="B9" s="109" t="s">
        <v>514</v>
      </c>
      <c r="C9" s="110" t="s">
        <v>515</v>
      </c>
      <c r="D9" s="18"/>
      <c r="E9" s="18"/>
      <c r="F9" s="36">
        <f t="shared" ref="F9:F29" si="0">D9+E9</f>
        <v>0</v>
      </c>
      <c r="G9" s="19" t="str">
        <f t="shared" ref="G9:G29" si="1">IF(F9&lt;13,"/","")</f>
        <v>/</v>
      </c>
      <c r="H9" s="19" t="str">
        <f t="shared" ref="H9:H29" si="2">IF(AND(F9&gt;=13,F9&lt;=14),"/","")</f>
        <v/>
      </c>
      <c r="I9" s="36" t="str">
        <f t="shared" ref="I9:I29" si="3">IF(AND(F9&gt;14,F9&lt;=17),"/","")</f>
        <v/>
      </c>
      <c r="J9" s="36" t="str">
        <f t="shared" ref="J9:J29" si="4">IF(AND(F9&gt;17,F9&lt;=19),"/","")</f>
        <v/>
      </c>
      <c r="K9" s="36" t="str">
        <f t="shared" ref="K9:K29" si="5">IF(AND(F9&gt;19,F9&lt;=25),"/","")</f>
        <v/>
      </c>
      <c r="L9" s="36" t="str">
        <f t="shared" ref="L9:L29" si="6">IF(F9&gt;=15,"ผ่าน","ไม่ผ่าน")</f>
        <v>ไม่ผ่าน</v>
      </c>
    </row>
    <row r="10" spans="1:12" ht="21" thickBot="1" x14ac:dyDescent="0.25">
      <c r="A10" s="36">
        <v>3</v>
      </c>
      <c r="B10" s="113" t="s">
        <v>516</v>
      </c>
      <c r="C10" s="114" t="s">
        <v>517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1" thickBot="1" x14ac:dyDescent="0.25">
      <c r="A11" s="36">
        <v>4</v>
      </c>
      <c r="B11" s="113" t="s">
        <v>516</v>
      </c>
      <c r="C11" s="114" t="s">
        <v>518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1" thickBot="1" x14ac:dyDescent="0.25">
      <c r="A12" s="36">
        <v>5</v>
      </c>
      <c r="B12" s="119" t="s">
        <v>519</v>
      </c>
      <c r="C12" s="114" t="s">
        <v>520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1" thickBot="1" x14ac:dyDescent="0.25">
      <c r="A13" s="36">
        <v>6</v>
      </c>
      <c r="B13" s="119" t="s">
        <v>521</v>
      </c>
      <c r="C13" s="114" t="s">
        <v>522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1" thickBot="1" x14ac:dyDescent="0.25">
      <c r="A14" s="36">
        <v>7</v>
      </c>
      <c r="B14" s="119" t="s">
        <v>523</v>
      </c>
      <c r="C14" s="119" t="s">
        <v>524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1" thickBot="1" x14ac:dyDescent="0.25">
      <c r="A15" s="36">
        <v>8</v>
      </c>
      <c r="B15" s="120" t="s">
        <v>525</v>
      </c>
      <c r="C15" s="120" t="s">
        <v>526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1" thickBot="1" x14ac:dyDescent="0.25">
      <c r="A16" s="36">
        <v>9</v>
      </c>
      <c r="B16" s="121" t="s">
        <v>527</v>
      </c>
      <c r="C16" s="122" t="s">
        <v>528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1" thickBot="1" x14ac:dyDescent="0.25">
      <c r="A17" s="36">
        <v>10</v>
      </c>
      <c r="B17" s="119" t="s">
        <v>529</v>
      </c>
      <c r="C17" s="114" t="s">
        <v>530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1" thickBot="1" x14ac:dyDescent="0.25">
      <c r="A18" s="36">
        <v>11</v>
      </c>
      <c r="B18" s="119" t="s">
        <v>531</v>
      </c>
      <c r="C18" s="114" t="s">
        <v>532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1" thickBot="1" x14ac:dyDescent="0.25">
      <c r="A19" s="36">
        <v>12</v>
      </c>
      <c r="B19" s="119" t="s">
        <v>533</v>
      </c>
      <c r="C19" s="114" t="s">
        <v>534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1" thickBot="1" x14ac:dyDescent="0.25">
      <c r="A20" s="36">
        <v>13</v>
      </c>
      <c r="B20" s="111" t="s">
        <v>535</v>
      </c>
      <c r="C20" s="112" t="s">
        <v>536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1" thickBot="1" x14ac:dyDescent="0.25">
      <c r="A21" s="36">
        <v>14</v>
      </c>
      <c r="B21" s="119" t="s">
        <v>537</v>
      </c>
      <c r="C21" s="114" t="s">
        <v>538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1" thickBot="1" x14ac:dyDescent="0.25">
      <c r="A22" s="36">
        <v>15</v>
      </c>
      <c r="B22" s="119" t="s">
        <v>539</v>
      </c>
      <c r="C22" s="114" t="s">
        <v>540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1" thickBot="1" x14ac:dyDescent="0.25">
      <c r="A23" s="36">
        <v>16</v>
      </c>
      <c r="B23" s="113" t="s">
        <v>541</v>
      </c>
      <c r="C23" s="114" t="s">
        <v>542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1" thickBot="1" x14ac:dyDescent="0.25">
      <c r="A24" s="36">
        <v>17</v>
      </c>
      <c r="B24" s="113" t="s">
        <v>543</v>
      </c>
      <c r="C24" s="114" t="s">
        <v>202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1" thickBot="1" x14ac:dyDescent="0.25">
      <c r="A25" s="36">
        <v>18</v>
      </c>
      <c r="B25" s="113" t="s">
        <v>419</v>
      </c>
      <c r="C25" s="114" t="s">
        <v>544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1" thickBot="1" x14ac:dyDescent="0.25">
      <c r="A26" s="36">
        <v>19</v>
      </c>
      <c r="B26" s="109" t="s">
        <v>63</v>
      </c>
      <c r="C26" s="110" t="s">
        <v>545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1" thickBot="1" x14ac:dyDescent="0.25">
      <c r="A27" s="36">
        <v>20</v>
      </c>
      <c r="B27" s="109" t="s">
        <v>546</v>
      </c>
      <c r="C27" s="110" t="s">
        <v>547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1" thickBot="1" x14ac:dyDescent="0.25">
      <c r="A28" s="36">
        <v>21</v>
      </c>
      <c r="B28" s="109" t="s">
        <v>548</v>
      </c>
      <c r="C28" s="110" t="s">
        <v>549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1" thickBot="1" x14ac:dyDescent="0.25">
      <c r="A29" s="36">
        <v>22</v>
      </c>
      <c r="B29" s="109" t="s">
        <v>550</v>
      </c>
      <c r="C29" s="110" t="s">
        <v>551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0.25" x14ac:dyDescent="0.2">
      <c r="A30" s="97"/>
      <c r="B30" s="98"/>
      <c r="C30" s="98"/>
      <c r="D30" s="98"/>
      <c r="E30" s="98"/>
      <c r="F30" s="98"/>
      <c r="G30" s="98"/>
      <c r="H30" s="98"/>
      <c r="I30" s="99"/>
      <c r="J30" s="95" t="s">
        <v>21</v>
      </c>
      <c r="K30" s="95"/>
      <c r="L30" s="19">
        <f>COUNTIF(L8:L29,"ผ่าน")</f>
        <v>0</v>
      </c>
    </row>
    <row r="31" spans="1:12" ht="20.25" x14ac:dyDescent="0.3">
      <c r="A31" s="100"/>
      <c r="B31" s="101"/>
      <c r="C31" s="101"/>
      <c r="D31" s="101"/>
      <c r="E31" s="101"/>
      <c r="F31" s="101"/>
      <c r="G31" s="101"/>
      <c r="H31" s="101"/>
      <c r="I31" s="102"/>
      <c r="J31" s="96" t="s">
        <v>22</v>
      </c>
      <c r="K31" s="96"/>
      <c r="L31" s="19">
        <f>COUNTIF(L8:L29,"ไม่ผ่าน")</f>
        <v>22</v>
      </c>
    </row>
    <row r="32" spans="1:12" ht="20.25" x14ac:dyDescent="0.2">
      <c r="A32" s="13"/>
      <c r="B32" s="20" t="s">
        <v>13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20.25" x14ac:dyDescent="0.2">
      <c r="A33" s="13"/>
      <c r="B33" s="13"/>
      <c r="C33" s="13"/>
      <c r="D33" s="13"/>
      <c r="E33" s="13"/>
      <c r="F33" s="13" t="s">
        <v>14</v>
      </c>
      <c r="G33" s="13"/>
      <c r="H33" s="13"/>
      <c r="I33" s="13"/>
      <c r="J33" s="13"/>
      <c r="K33" s="13"/>
      <c r="L33" s="13"/>
    </row>
    <row r="34" spans="1:12" ht="20.25" x14ac:dyDescent="0.2">
      <c r="A34" s="13"/>
      <c r="B34" s="13"/>
      <c r="C34" s="13"/>
      <c r="D34" s="13"/>
      <c r="E34" s="13"/>
      <c r="F34" s="13"/>
      <c r="G34" s="79" t="s">
        <v>34</v>
      </c>
      <c r="H34" s="79"/>
      <c r="I34" s="79"/>
      <c r="J34" s="79"/>
      <c r="K34" s="79"/>
      <c r="L34" s="13"/>
    </row>
    <row r="35" spans="1:12" ht="20.25" x14ac:dyDescent="0.2">
      <c r="A35" s="13"/>
      <c r="B35" s="13"/>
      <c r="C35" s="13"/>
      <c r="D35" s="13"/>
      <c r="E35" s="13"/>
      <c r="F35" s="13"/>
      <c r="G35" s="80" t="s">
        <v>32</v>
      </c>
      <c r="H35" s="80"/>
      <c r="I35" s="80"/>
      <c r="J35" s="80"/>
      <c r="K35" s="80"/>
      <c r="L35" s="13"/>
    </row>
    <row r="36" spans="1:12" ht="20.25" x14ac:dyDescent="0.3">
      <c r="A36" s="21"/>
      <c r="B36" s="13"/>
      <c r="C36" s="13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20.25" x14ac:dyDescent="0.3">
      <c r="A37" s="21"/>
      <c r="B37" s="13"/>
      <c r="C37" s="13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20.25" x14ac:dyDescent="0.3">
      <c r="A38" s="21"/>
      <c r="B38" s="85" t="s">
        <v>15</v>
      </c>
      <c r="C38" s="81" t="s">
        <v>16</v>
      </c>
      <c r="D38" s="83"/>
      <c r="E38" s="77" t="s">
        <v>17</v>
      </c>
      <c r="F38" s="78"/>
      <c r="G38" s="77" t="s">
        <v>18</v>
      </c>
      <c r="H38" s="78"/>
      <c r="I38" s="21"/>
      <c r="J38" s="21"/>
      <c r="K38" s="21"/>
      <c r="L38" s="21"/>
    </row>
    <row r="39" spans="1:12" ht="20.25" x14ac:dyDescent="0.3">
      <c r="A39" s="21"/>
      <c r="B39" s="86"/>
      <c r="C39" s="75" t="s">
        <v>23</v>
      </c>
      <c r="D39" s="76"/>
      <c r="E39" s="71" t="s">
        <v>19</v>
      </c>
      <c r="F39" s="72"/>
      <c r="G39" s="71">
        <f>COUNTIF(K8:K29,"/")</f>
        <v>0</v>
      </c>
      <c r="H39" s="72"/>
      <c r="I39" s="21"/>
      <c r="J39" s="21"/>
      <c r="K39" s="21"/>
      <c r="L39" s="21"/>
    </row>
    <row r="40" spans="1:12" ht="20.25" x14ac:dyDescent="0.3">
      <c r="A40" s="21"/>
      <c r="B40" s="86"/>
      <c r="C40" s="75" t="s">
        <v>26</v>
      </c>
      <c r="D40" s="76"/>
      <c r="E40" s="71" t="s">
        <v>27</v>
      </c>
      <c r="F40" s="72"/>
      <c r="G40" s="71">
        <f>COUNTIF(J8:J29,"/")</f>
        <v>0</v>
      </c>
      <c r="H40" s="72"/>
      <c r="I40" s="21"/>
      <c r="J40" s="21"/>
      <c r="K40" s="21"/>
      <c r="L40" s="21"/>
    </row>
    <row r="41" spans="1:12" ht="20.25" x14ac:dyDescent="0.3">
      <c r="A41" s="21"/>
      <c r="B41" s="86"/>
      <c r="C41" s="103" t="s">
        <v>31</v>
      </c>
      <c r="D41" s="104"/>
      <c r="E41" s="71" t="s">
        <v>20</v>
      </c>
      <c r="F41" s="72"/>
      <c r="G41" s="71">
        <f>COUNTIF(I8:I29,"/")</f>
        <v>0</v>
      </c>
      <c r="H41" s="72"/>
      <c r="I41" s="21"/>
      <c r="J41" s="21"/>
      <c r="K41" s="21"/>
      <c r="L41" s="21"/>
    </row>
    <row r="42" spans="1:12" ht="20.25" x14ac:dyDescent="0.3">
      <c r="A42" s="21"/>
      <c r="B42" s="86"/>
      <c r="C42" s="75" t="s">
        <v>25</v>
      </c>
      <c r="D42" s="76"/>
      <c r="E42" s="71" t="s">
        <v>21</v>
      </c>
      <c r="F42" s="72"/>
      <c r="G42" s="71">
        <f>COUNTIF(H8:H29,"/")</f>
        <v>0</v>
      </c>
      <c r="H42" s="72"/>
      <c r="I42" s="21"/>
      <c r="J42" s="21"/>
      <c r="K42" s="21"/>
      <c r="L42" s="21"/>
    </row>
    <row r="43" spans="1:12" ht="20.25" x14ac:dyDescent="0.3">
      <c r="A43" s="21"/>
      <c r="B43" s="87"/>
      <c r="C43" s="75" t="s">
        <v>24</v>
      </c>
      <c r="D43" s="76"/>
      <c r="E43" s="71" t="s">
        <v>22</v>
      </c>
      <c r="F43" s="72"/>
      <c r="G43" s="71">
        <f>COUNTIF(G8:G29,"/")</f>
        <v>22</v>
      </c>
      <c r="H43" s="72"/>
      <c r="I43" s="21"/>
      <c r="J43" s="21"/>
      <c r="K43" s="21"/>
      <c r="L43" s="21"/>
    </row>
    <row r="44" spans="1:12" ht="20.25" x14ac:dyDescent="0.3">
      <c r="A44" s="21"/>
      <c r="B44" s="13"/>
      <c r="C44" s="13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20.25" x14ac:dyDescent="0.3">
      <c r="A45" s="21"/>
      <c r="B45" s="13"/>
      <c r="C45" s="13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20.25" x14ac:dyDescent="0.3">
      <c r="A46" s="21"/>
      <c r="B46" s="13"/>
      <c r="C46" s="13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21" x14ac:dyDescent="0.35">
      <c r="A47" s="21"/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1" x14ac:dyDescent="0.35">
      <c r="A48" s="21"/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1" x14ac:dyDescent="0.35">
      <c r="A49" s="21"/>
      <c r="B49" s="22"/>
      <c r="C49" s="22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1" x14ac:dyDescent="0.35">
      <c r="A50" s="21"/>
      <c r="B50" s="22"/>
      <c r="C50" s="22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1" x14ac:dyDescent="0.35">
      <c r="A51" s="21"/>
      <c r="B51" s="22"/>
      <c r="C51" s="22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1" x14ac:dyDescent="0.35">
      <c r="A52" s="21"/>
      <c r="B52" s="22"/>
      <c r="C52" s="22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1" x14ac:dyDescent="0.35">
      <c r="A53" s="21"/>
      <c r="B53" s="22"/>
      <c r="C53" s="22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1" x14ac:dyDescent="0.35">
      <c r="A54" s="21"/>
      <c r="B54" s="22"/>
      <c r="C54" s="22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1" x14ac:dyDescent="0.35">
      <c r="A55" s="21"/>
      <c r="B55" s="22"/>
      <c r="C55" s="22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1" x14ac:dyDescent="0.35">
      <c r="A56" s="21"/>
      <c r="B56" s="22"/>
      <c r="C56" s="22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1" x14ac:dyDescent="0.35">
      <c r="A57" s="21"/>
      <c r="B57" s="22"/>
      <c r="C57" s="22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1" x14ac:dyDescent="0.35">
      <c r="A58" s="21"/>
      <c r="B58" s="22"/>
      <c r="C58" s="22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1" x14ac:dyDescent="0.35">
      <c r="A59" s="24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</row>
    <row r="60" spans="1:12" ht="21" x14ac:dyDescent="0.35">
      <c r="A60" s="24"/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6"/>
    </row>
    <row r="61" spans="1:12" ht="21" x14ac:dyDescent="0.35">
      <c r="A61" s="24"/>
      <c r="B61" s="25"/>
      <c r="C61" s="25"/>
      <c r="D61" s="26"/>
      <c r="E61" s="26"/>
      <c r="F61" s="26"/>
      <c r="G61" s="26"/>
      <c r="H61" s="26"/>
      <c r="I61" s="26"/>
      <c r="J61" s="26"/>
      <c r="K61" s="26"/>
      <c r="L61" s="26"/>
    </row>
    <row r="62" spans="1:12" ht="21" x14ac:dyDescent="0.35">
      <c r="A62" s="24"/>
      <c r="B62" s="25"/>
      <c r="C62" s="25"/>
      <c r="D62" s="26"/>
      <c r="E62" s="26"/>
      <c r="F62" s="26"/>
      <c r="G62" s="26"/>
      <c r="H62" s="26"/>
      <c r="I62" s="26"/>
      <c r="J62" s="26"/>
      <c r="K62" s="26"/>
      <c r="L62" s="26"/>
    </row>
  </sheetData>
  <mergeCells count="39">
    <mergeCell ref="G6:G7"/>
    <mergeCell ref="H6:H7"/>
    <mergeCell ref="I6:K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C42:D42"/>
    <mergeCell ref="E42:F42"/>
    <mergeCell ref="G42:H42"/>
    <mergeCell ref="A30:I31"/>
    <mergeCell ref="J30:K30"/>
    <mergeCell ref="J31:K31"/>
    <mergeCell ref="G34:K34"/>
    <mergeCell ref="G35:K35"/>
    <mergeCell ref="C43:D43"/>
    <mergeCell ref="E43:F43"/>
    <mergeCell ref="G43:H43"/>
    <mergeCell ref="B38:B43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14" workbookViewId="0">
      <selection activeCell="L40" sqref="A40:XFD40"/>
    </sheetView>
  </sheetViews>
  <sheetFormatPr defaultRowHeight="15.75" x14ac:dyDescent="0.25"/>
  <cols>
    <col min="1" max="1" width="7.140625" style="12" customWidth="1"/>
    <col min="2" max="2" width="23.42578125" style="6" customWidth="1"/>
    <col min="3" max="3" width="14.8554687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</cols>
  <sheetData>
    <row r="1" spans="1:12" ht="20.25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0.25" x14ac:dyDescent="0.3">
      <c r="A2" s="84" t="s">
        <v>688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3">
      <c r="A3" s="84" t="s">
        <v>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1" x14ac:dyDescent="0.3">
      <c r="A4" s="27" t="s">
        <v>2</v>
      </c>
      <c r="B4" s="28"/>
      <c r="C4" s="14"/>
      <c r="D4" s="29"/>
      <c r="E4" s="14"/>
      <c r="F4" s="15"/>
      <c r="G4" s="15"/>
      <c r="H4" s="15"/>
      <c r="I4" s="29"/>
      <c r="J4" s="29"/>
      <c r="K4" s="30"/>
      <c r="L4" s="30"/>
    </row>
    <row r="5" spans="1:12" ht="20.25" customHeight="1" x14ac:dyDescent="0.2">
      <c r="A5" s="85" t="s">
        <v>0</v>
      </c>
      <c r="B5" s="88" t="s">
        <v>3</v>
      </c>
      <c r="C5" s="91" t="s">
        <v>4</v>
      </c>
      <c r="D5" s="81" t="s">
        <v>5</v>
      </c>
      <c r="E5" s="83"/>
      <c r="F5" s="73" t="s">
        <v>28</v>
      </c>
      <c r="G5" s="81" t="s">
        <v>5</v>
      </c>
      <c r="H5" s="82"/>
      <c r="I5" s="82"/>
      <c r="J5" s="82"/>
      <c r="K5" s="83"/>
      <c r="L5" s="73" t="s">
        <v>6</v>
      </c>
    </row>
    <row r="6" spans="1:12" ht="20.25" customHeight="1" x14ac:dyDescent="0.2">
      <c r="A6" s="86"/>
      <c r="B6" s="89"/>
      <c r="C6" s="92"/>
      <c r="D6" s="73" t="s">
        <v>29</v>
      </c>
      <c r="E6" s="73" t="s">
        <v>30</v>
      </c>
      <c r="F6" s="94"/>
      <c r="G6" s="73" t="s">
        <v>7</v>
      </c>
      <c r="H6" s="73" t="s">
        <v>8</v>
      </c>
      <c r="I6" s="81" t="s">
        <v>9</v>
      </c>
      <c r="J6" s="82"/>
      <c r="K6" s="83"/>
      <c r="L6" s="94"/>
    </row>
    <row r="7" spans="1:12" ht="80.25" thickBot="1" x14ac:dyDescent="0.25">
      <c r="A7" s="87"/>
      <c r="B7" s="90"/>
      <c r="C7" s="93"/>
      <c r="D7" s="74"/>
      <c r="E7" s="74"/>
      <c r="F7" s="74"/>
      <c r="G7" s="74"/>
      <c r="H7" s="74"/>
      <c r="I7" s="16" t="s">
        <v>10</v>
      </c>
      <c r="J7" s="16" t="s">
        <v>11</v>
      </c>
      <c r="K7" s="16" t="s">
        <v>12</v>
      </c>
      <c r="L7" s="74"/>
    </row>
    <row r="8" spans="1:12" ht="21" thickBot="1" x14ac:dyDescent="0.25">
      <c r="A8" s="36">
        <v>1</v>
      </c>
      <c r="B8" s="105" t="s">
        <v>519</v>
      </c>
      <c r="C8" s="106" t="s">
        <v>552</v>
      </c>
      <c r="D8" s="18"/>
      <c r="E8" s="18"/>
      <c r="F8" s="36">
        <f>D8+E8</f>
        <v>0</v>
      </c>
      <c r="G8" s="19" t="str">
        <f>IF(F8&lt;13,"/","")</f>
        <v>/</v>
      </c>
      <c r="H8" s="19" t="str">
        <f>IF(AND(F8&gt;=13,F8&lt;=14),"/","")</f>
        <v/>
      </c>
      <c r="I8" s="36" t="str">
        <f>IF(AND(F8&gt;14,F8&lt;=17),"/","")</f>
        <v/>
      </c>
      <c r="J8" s="36" t="str">
        <f>IF(AND(F8&gt;17,F8&lt;=19),"/","")</f>
        <v/>
      </c>
      <c r="K8" s="36" t="str">
        <f>IF(AND(F8&gt;19,F8&lt;=25),"/","")</f>
        <v/>
      </c>
      <c r="L8" s="36" t="str">
        <f>IF(F8&gt;=15,"ผ่าน","ไม่ผ่าน")</f>
        <v>ไม่ผ่าน</v>
      </c>
    </row>
    <row r="9" spans="1:12" ht="21" thickBot="1" x14ac:dyDescent="0.25">
      <c r="A9" s="36">
        <v>2</v>
      </c>
      <c r="B9" s="107" t="s">
        <v>553</v>
      </c>
      <c r="C9" s="108" t="s">
        <v>554</v>
      </c>
      <c r="D9" s="18"/>
      <c r="E9" s="18"/>
      <c r="F9" s="36">
        <f t="shared" ref="F9:F39" si="0">D9+E9</f>
        <v>0</v>
      </c>
      <c r="G9" s="19" t="str">
        <f t="shared" ref="G9:G39" si="1">IF(F9&lt;13,"/","")</f>
        <v>/</v>
      </c>
      <c r="H9" s="19" t="str">
        <f t="shared" ref="H9:H39" si="2">IF(AND(F9&gt;=13,F9&lt;=14),"/","")</f>
        <v/>
      </c>
      <c r="I9" s="36" t="str">
        <f t="shared" ref="I9:I39" si="3">IF(AND(F9&gt;14,F9&lt;=17),"/","")</f>
        <v/>
      </c>
      <c r="J9" s="36" t="str">
        <f t="shared" ref="J9:J39" si="4">IF(AND(F9&gt;17,F9&lt;=19),"/","")</f>
        <v/>
      </c>
      <c r="K9" s="36" t="str">
        <f t="shared" ref="K9:K39" si="5">IF(AND(F9&gt;19,F9&lt;=25),"/","")</f>
        <v/>
      </c>
      <c r="L9" s="36" t="str">
        <f t="shared" ref="L9:L39" si="6">IF(F9&gt;=15,"ผ่าน","ไม่ผ่าน")</f>
        <v>ไม่ผ่าน</v>
      </c>
    </row>
    <row r="10" spans="1:12" ht="21" thickBot="1" x14ac:dyDescent="0.25">
      <c r="A10" s="36">
        <v>3</v>
      </c>
      <c r="B10" s="109" t="s">
        <v>555</v>
      </c>
      <c r="C10" s="110" t="s">
        <v>556</v>
      </c>
      <c r="D10" s="18"/>
      <c r="E10" s="18"/>
      <c r="F10" s="36">
        <f t="shared" si="0"/>
        <v>0</v>
      </c>
      <c r="G10" s="19" t="str">
        <f t="shared" si="1"/>
        <v>/</v>
      </c>
      <c r="H10" s="19" t="str">
        <f t="shared" si="2"/>
        <v/>
      </c>
      <c r="I10" s="36" t="str">
        <f t="shared" si="3"/>
        <v/>
      </c>
      <c r="J10" s="36" t="str">
        <f t="shared" si="4"/>
        <v/>
      </c>
      <c r="K10" s="36" t="str">
        <f t="shared" si="5"/>
        <v/>
      </c>
      <c r="L10" s="36" t="str">
        <f t="shared" si="6"/>
        <v>ไม่ผ่าน</v>
      </c>
    </row>
    <row r="11" spans="1:12" ht="21" thickBot="1" x14ac:dyDescent="0.25">
      <c r="A11" s="36">
        <v>4</v>
      </c>
      <c r="B11" s="109" t="s">
        <v>557</v>
      </c>
      <c r="C11" s="110" t="s">
        <v>558</v>
      </c>
      <c r="D11" s="18"/>
      <c r="E11" s="18"/>
      <c r="F11" s="36">
        <f t="shared" si="0"/>
        <v>0</v>
      </c>
      <c r="G11" s="19" t="str">
        <f t="shared" si="1"/>
        <v>/</v>
      </c>
      <c r="H11" s="19" t="str">
        <f t="shared" si="2"/>
        <v/>
      </c>
      <c r="I11" s="36" t="str">
        <f t="shared" si="3"/>
        <v/>
      </c>
      <c r="J11" s="36" t="str">
        <f t="shared" si="4"/>
        <v/>
      </c>
      <c r="K11" s="36" t="str">
        <f t="shared" si="5"/>
        <v/>
      </c>
      <c r="L11" s="36" t="str">
        <f t="shared" si="6"/>
        <v>ไม่ผ่าน</v>
      </c>
    </row>
    <row r="12" spans="1:12" ht="21" thickBot="1" x14ac:dyDescent="0.25">
      <c r="A12" s="36">
        <v>5</v>
      </c>
      <c r="B12" s="109" t="s">
        <v>559</v>
      </c>
      <c r="C12" s="110" t="s">
        <v>560</v>
      </c>
      <c r="D12" s="18"/>
      <c r="E12" s="18"/>
      <c r="F12" s="36">
        <f t="shared" si="0"/>
        <v>0</v>
      </c>
      <c r="G12" s="19" t="str">
        <f t="shared" si="1"/>
        <v>/</v>
      </c>
      <c r="H12" s="19" t="str">
        <f t="shared" si="2"/>
        <v/>
      </c>
      <c r="I12" s="36" t="str">
        <f t="shared" si="3"/>
        <v/>
      </c>
      <c r="J12" s="36" t="str">
        <f t="shared" si="4"/>
        <v/>
      </c>
      <c r="K12" s="36" t="str">
        <f t="shared" si="5"/>
        <v/>
      </c>
      <c r="L12" s="36" t="str">
        <f t="shared" si="6"/>
        <v>ไม่ผ่าน</v>
      </c>
    </row>
    <row r="13" spans="1:12" ht="21" thickBot="1" x14ac:dyDescent="0.25">
      <c r="A13" s="36">
        <v>6</v>
      </c>
      <c r="B13" s="109" t="s">
        <v>561</v>
      </c>
      <c r="C13" s="110" t="s">
        <v>562</v>
      </c>
      <c r="D13" s="18"/>
      <c r="E13" s="18"/>
      <c r="F13" s="36">
        <f t="shared" si="0"/>
        <v>0</v>
      </c>
      <c r="G13" s="19" t="str">
        <f t="shared" si="1"/>
        <v>/</v>
      </c>
      <c r="H13" s="19" t="str">
        <f t="shared" si="2"/>
        <v/>
      </c>
      <c r="I13" s="36" t="str">
        <f t="shared" si="3"/>
        <v/>
      </c>
      <c r="J13" s="36" t="str">
        <f t="shared" si="4"/>
        <v/>
      </c>
      <c r="K13" s="36" t="str">
        <f t="shared" si="5"/>
        <v/>
      </c>
      <c r="L13" s="36" t="str">
        <f t="shared" si="6"/>
        <v>ไม่ผ่าน</v>
      </c>
    </row>
    <row r="14" spans="1:12" ht="21" thickBot="1" x14ac:dyDescent="0.25">
      <c r="A14" s="36">
        <v>7</v>
      </c>
      <c r="B14" s="107" t="s">
        <v>563</v>
      </c>
      <c r="C14" s="108" t="s">
        <v>564</v>
      </c>
      <c r="D14" s="18"/>
      <c r="E14" s="18"/>
      <c r="F14" s="36">
        <f t="shared" si="0"/>
        <v>0</v>
      </c>
      <c r="G14" s="19" t="str">
        <f t="shared" si="1"/>
        <v>/</v>
      </c>
      <c r="H14" s="19" t="str">
        <f t="shared" si="2"/>
        <v/>
      </c>
      <c r="I14" s="36" t="str">
        <f t="shared" si="3"/>
        <v/>
      </c>
      <c r="J14" s="36" t="str">
        <f t="shared" si="4"/>
        <v/>
      </c>
      <c r="K14" s="36" t="str">
        <f t="shared" si="5"/>
        <v/>
      </c>
      <c r="L14" s="36" t="str">
        <f t="shared" si="6"/>
        <v>ไม่ผ่าน</v>
      </c>
    </row>
    <row r="15" spans="1:12" ht="21" thickBot="1" x14ac:dyDescent="0.25">
      <c r="A15" s="36">
        <v>8</v>
      </c>
      <c r="B15" s="111" t="s">
        <v>565</v>
      </c>
      <c r="C15" s="112" t="s">
        <v>566</v>
      </c>
      <c r="D15" s="18"/>
      <c r="E15" s="18"/>
      <c r="F15" s="36">
        <f t="shared" si="0"/>
        <v>0</v>
      </c>
      <c r="G15" s="19" t="str">
        <f t="shared" si="1"/>
        <v>/</v>
      </c>
      <c r="H15" s="19" t="str">
        <f t="shared" si="2"/>
        <v/>
      </c>
      <c r="I15" s="36" t="str">
        <f t="shared" si="3"/>
        <v/>
      </c>
      <c r="J15" s="36" t="str">
        <f t="shared" si="4"/>
        <v/>
      </c>
      <c r="K15" s="36" t="str">
        <f t="shared" si="5"/>
        <v/>
      </c>
      <c r="L15" s="36" t="str">
        <f t="shared" si="6"/>
        <v>ไม่ผ่าน</v>
      </c>
    </row>
    <row r="16" spans="1:12" ht="21" thickBot="1" x14ac:dyDescent="0.25">
      <c r="A16" s="36">
        <v>9</v>
      </c>
      <c r="B16" s="111" t="s">
        <v>567</v>
      </c>
      <c r="C16" s="112" t="s">
        <v>568</v>
      </c>
      <c r="D16" s="18"/>
      <c r="E16" s="18"/>
      <c r="F16" s="36">
        <f t="shared" si="0"/>
        <v>0</v>
      </c>
      <c r="G16" s="19" t="str">
        <f t="shared" si="1"/>
        <v>/</v>
      </c>
      <c r="H16" s="19" t="str">
        <f t="shared" si="2"/>
        <v/>
      </c>
      <c r="I16" s="36" t="str">
        <f t="shared" si="3"/>
        <v/>
      </c>
      <c r="J16" s="36" t="str">
        <f t="shared" si="4"/>
        <v/>
      </c>
      <c r="K16" s="36" t="str">
        <f t="shared" si="5"/>
        <v/>
      </c>
      <c r="L16" s="36" t="str">
        <f t="shared" si="6"/>
        <v>ไม่ผ่าน</v>
      </c>
    </row>
    <row r="17" spans="1:12" ht="21" thickBot="1" x14ac:dyDescent="0.25">
      <c r="A17" s="36">
        <v>10</v>
      </c>
      <c r="B17" s="113" t="s">
        <v>569</v>
      </c>
      <c r="C17" s="114" t="s">
        <v>570</v>
      </c>
      <c r="D17" s="18"/>
      <c r="E17" s="18"/>
      <c r="F17" s="36">
        <f t="shared" si="0"/>
        <v>0</v>
      </c>
      <c r="G17" s="19" t="str">
        <f t="shared" si="1"/>
        <v>/</v>
      </c>
      <c r="H17" s="19" t="str">
        <f t="shared" si="2"/>
        <v/>
      </c>
      <c r="I17" s="36" t="str">
        <f t="shared" si="3"/>
        <v/>
      </c>
      <c r="J17" s="36" t="str">
        <f t="shared" si="4"/>
        <v/>
      </c>
      <c r="K17" s="36" t="str">
        <f t="shared" si="5"/>
        <v/>
      </c>
      <c r="L17" s="36" t="str">
        <f t="shared" si="6"/>
        <v>ไม่ผ่าน</v>
      </c>
    </row>
    <row r="18" spans="1:12" ht="21" thickBot="1" x14ac:dyDescent="0.25">
      <c r="A18" s="36">
        <v>11</v>
      </c>
      <c r="B18" s="111" t="s">
        <v>571</v>
      </c>
      <c r="C18" s="112" t="s">
        <v>572</v>
      </c>
      <c r="D18" s="18"/>
      <c r="E18" s="18"/>
      <c r="F18" s="36">
        <f t="shared" si="0"/>
        <v>0</v>
      </c>
      <c r="G18" s="19" t="str">
        <f t="shared" si="1"/>
        <v>/</v>
      </c>
      <c r="H18" s="19" t="str">
        <f t="shared" si="2"/>
        <v/>
      </c>
      <c r="I18" s="36" t="str">
        <f t="shared" si="3"/>
        <v/>
      </c>
      <c r="J18" s="36" t="str">
        <f t="shared" si="4"/>
        <v/>
      </c>
      <c r="K18" s="36" t="str">
        <f t="shared" si="5"/>
        <v/>
      </c>
      <c r="L18" s="36" t="str">
        <f t="shared" si="6"/>
        <v>ไม่ผ่าน</v>
      </c>
    </row>
    <row r="19" spans="1:12" ht="21" thickBot="1" x14ac:dyDescent="0.25">
      <c r="A19" s="36">
        <v>12</v>
      </c>
      <c r="B19" s="111" t="s">
        <v>573</v>
      </c>
      <c r="C19" s="112" t="s">
        <v>574</v>
      </c>
      <c r="D19" s="18"/>
      <c r="E19" s="18"/>
      <c r="F19" s="36">
        <f t="shared" si="0"/>
        <v>0</v>
      </c>
      <c r="G19" s="19" t="str">
        <f t="shared" si="1"/>
        <v>/</v>
      </c>
      <c r="H19" s="19" t="str">
        <f t="shared" si="2"/>
        <v/>
      </c>
      <c r="I19" s="36" t="str">
        <f t="shared" si="3"/>
        <v/>
      </c>
      <c r="J19" s="36" t="str">
        <f t="shared" si="4"/>
        <v/>
      </c>
      <c r="K19" s="36" t="str">
        <f t="shared" si="5"/>
        <v/>
      </c>
      <c r="L19" s="36" t="str">
        <f t="shared" si="6"/>
        <v>ไม่ผ่าน</v>
      </c>
    </row>
    <row r="20" spans="1:12" ht="21" thickBot="1" x14ac:dyDescent="0.25">
      <c r="A20" s="36">
        <v>13</v>
      </c>
      <c r="B20" s="111" t="s">
        <v>575</v>
      </c>
      <c r="C20" s="112" t="s">
        <v>576</v>
      </c>
      <c r="D20" s="18"/>
      <c r="E20" s="18"/>
      <c r="F20" s="36">
        <f t="shared" si="0"/>
        <v>0</v>
      </c>
      <c r="G20" s="19" t="str">
        <f t="shared" si="1"/>
        <v>/</v>
      </c>
      <c r="H20" s="19" t="str">
        <f t="shared" si="2"/>
        <v/>
      </c>
      <c r="I20" s="36" t="str">
        <f t="shared" si="3"/>
        <v/>
      </c>
      <c r="J20" s="36" t="str">
        <f t="shared" si="4"/>
        <v/>
      </c>
      <c r="K20" s="36" t="str">
        <f t="shared" si="5"/>
        <v/>
      </c>
      <c r="L20" s="36" t="str">
        <f t="shared" si="6"/>
        <v>ไม่ผ่าน</v>
      </c>
    </row>
    <row r="21" spans="1:12" ht="21" thickBot="1" x14ac:dyDescent="0.25">
      <c r="A21" s="36">
        <v>14</v>
      </c>
      <c r="B21" s="113" t="s">
        <v>577</v>
      </c>
      <c r="C21" s="114" t="s">
        <v>578</v>
      </c>
      <c r="D21" s="18"/>
      <c r="E21" s="18"/>
      <c r="F21" s="36">
        <f t="shared" si="0"/>
        <v>0</v>
      </c>
      <c r="G21" s="19" t="str">
        <f t="shared" si="1"/>
        <v>/</v>
      </c>
      <c r="H21" s="19" t="str">
        <f t="shared" si="2"/>
        <v/>
      </c>
      <c r="I21" s="36" t="str">
        <f t="shared" si="3"/>
        <v/>
      </c>
      <c r="J21" s="36" t="str">
        <f t="shared" si="4"/>
        <v/>
      </c>
      <c r="K21" s="36" t="str">
        <f t="shared" si="5"/>
        <v/>
      </c>
      <c r="L21" s="36" t="str">
        <f t="shared" si="6"/>
        <v>ไม่ผ่าน</v>
      </c>
    </row>
    <row r="22" spans="1:12" ht="21" thickBot="1" x14ac:dyDescent="0.25">
      <c r="A22" s="36">
        <v>15</v>
      </c>
      <c r="B22" s="111" t="s">
        <v>579</v>
      </c>
      <c r="C22" s="112" t="s">
        <v>580</v>
      </c>
      <c r="D22" s="18"/>
      <c r="E22" s="18"/>
      <c r="F22" s="36">
        <f t="shared" si="0"/>
        <v>0</v>
      </c>
      <c r="G22" s="19" t="str">
        <f t="shared" si="1"/>
        <v>/</v>
      </c>
      <c r="H22" s="19" t="str">
        <f t="shared" si="2"/>
        <v/>
      </c>
      <c r="I22" s="36" t="str">
        <f t="shared" si="3"/>
        <v/>
      </c>
      <c r="J22" s="36" t="str">
        <f t="shared" si="4"/>
        <v/>
      </c>
      <c r="K22" s="36" t="str">
        <f t="shared" si="5"/>
        <v/>
      </c>
      <c r="L22" s="36" t="str">
        <f t="shared" si="6"/>
        <v>ไม่ผ่าน</v>
      </c>
    </row>
    <row r="23" spans="1:12" ht="21" thickBot="1" x14ac:dyDescent="0.25">
      <c r="A23" s="36">
        <v>16</v>
      </c>
      <c r="B23" s="113" t="s">
        <v>581</v>
      </c>
      <c r="C23" s="114" t="s">
        <v>582</v>
      </c>
      <c r="D23" s="18"/>
      <c r="E23" s="18"/>
      <c r="F23" s="36">
        <f t="shared" si="0"/>
        <v>0</v>
      </c>
      <c r="G23" s="19" t="str">
        <f t="shared" si="1"/>
        <v>/</v>
      </c>
      <c r="H23" s="19" t="str">
        <f t="shared" si="2"/>
        <v/>
      </c>
      <c r="I23" s="36" t="str">
        <f t="shared" si="3"/>
        <v/>
      </c>
      <c r="J23" s="36" t="str">
        <f t="shared" si="4"/>
        <v/>
      </c>
      <c r="K23" s="36" t="str">
        <f t="shared" si="5"/>
        <v/>
      </c>
      <c r="L23" s="36" t="str">
        <f t="shared" si="6"/>
        <v>ไม่ผ่าน</v>
      </c>
    </row>
    <row r="24" spans="1:12" ht="21" thickBot="1" x14ac:dyDescent="0.25">
      <c r="A24" s="36">
        <v>17</v>
      </c>
      <c r="B24" s="111" t="s">
        <v>583</v>
      </c>
      <c r="C24" s="112" t="s">
        <v>584</v>
      </c>
      <c r="D24" s="18"/>
      <c r="E24" s="18"/>
      <c r="F24" s="36">
        <f t="shared" si="0"/>
        <v>0</v>
      </c>
      <c r="G24" s="19" t="str">
        <f t="shared" si="1"/>
        <v>/</v>
      </c>
      <c r="H24" s="19" t="str">
        <f t="shared" si="2"/>
        <v/>
      </c>
      <c r="I24" s="36" t="str">
        <f t="shared" si="3"/>
        <v/>
      </c>
      <c r="J24" s="36" t="str">
        <f t="shared" si="4"/>
        <v/>
      </c>
      <c r="K24" s="36" t="str">
        <f t="shared" si="5"/>
        <v/>
      </c>
      <c r="L24" s="36" t="str">
        <f t="shared" si="6"/>
        <v>ไม่ผ่าน</v>
      </c>
    </row>
    <row r="25" spans="1:12" ht="21" thickBot="1" x14ac:dyDescent="0.25">
      <c r="A25" s="36">
        <v>18</v>
      </c>
      <c r="B25" s="113" t="s">
        <v>585</v>
      </c>
      <c r="C25" s="114" t="s">
        <v>586</v>
      </c>
      <c r="D25" s="18"/>
      <c r="E25" s="18"/>
      <c r="F25" s="36">
        <f t="shared" si="0"/>
        <v>0</v>
      </c>
      <c r="G25" s="19" t="str">
        <f t="shared" si="1"/>
        <v>/</v>
      </c>
      <c r="H25" s="19" t="str">
        <f t="shared" si="2"/>
        <v/>
      </c>
      <c r="I25" s="36" t="str">
        <f t="shared" si="3"/>
        <v/>
      </c>
      <c r="J25" s="36" t="str">
        <f t="shared" si="4"/>
        <v/>
      </c>
      <c r="K25" s="36" t="str">
        <f t="shared" si="5"/>
        <v/>
      </c>
      <c r="L25" s="36" t="str">
        <f t="shared" si="6"/>
        <v>ไม่ผ่าน</v>
      </c>
    </row>
    <row r="26" spans="1:12" ht="21" thickBot="1" x14ac:dyDescent="0.25">
      <c r="A26" s="36">
        <v>19</v>
      </c>
      <c r="B26" s="113" t="s">
        <v>587</v>
      </c>
      <c r="C26" s="114" t="s">
        <v>588</v>
      </c>
      <c r="D26" s="18"/>
      <c r="E26" s="18"/>
      <c r="F26" s="36">
        <f t="shared" si="0"/>
        <v>0</v>
      </c>
      <c r="G26" s="19" t="str">
        <f t="shared" si="1"/>
        <v>/</v>
      </c>
      <c r="H26" s="19" t="str">
        <f t="shared" si="2"/>
        <v/>
      </c>
      <c r="I26" s="36" t="str">
        <f t="shared" si="3"/>
        <v/>
      </c>
      <c r="J26" s="36" t="str">
        <f t="shared" si="4"/>
        <v/>
      </c>
      <c r="K26" s="36" t="str">
        <f t="shared" si="5"/>
        <v/>
      </c>
      <c r="L26" s="36" t="str">
        <f t="shared" si="6"/>
        <v>ไม่ผ่าน</v>
      </c>
    </row>
    <row r="27" spans="1:12" ht="21" thickBot="1" x14ac:dyDescent="0.25">
      <c r="A27" s="36">
        <v>20</v>
      </c>
      <c r="B27" s="113" t="s">
        <v>589</v>
      </c>
      <c r="C27" s="114" t="s">
        <v>590</v>
      </c>
      <c r="D27" s="18"/>
      <c r="E27" s="18"/>
      <c r="F27" s="36">
        <f t="shared" si="0"/>
        <v>0</v>
      </c>
      <c r="G27" s="19" t="str">
        <f t="shared" si="1"/>
        <v>/</v>
      </c>
      <c r="H27" s="19" t="str">
        <f t="shared" si="2"/>
        <v/>
      </c>
      <c r="I27" s="36" t="str">
        <f t="shared" si="3"/>
        <v/>
      </c>
      <c r="J27" s="36" t="str">
        <f t="shared" si="4"/>
        <v/>
      </c>
      <c r="K27" s="36" t="str">
        <f t="shared" si="5"/>
        <v/>
      </c>
      <c r="L27" s="36" t="str">
        <f t="shared" si="6"/>
        <v>ไม่ผ่าน</v>
      </c>
    </row>
    <row r="28" spans="1:12" ht="21" thickBot="1" x14ac:dyDescent="0.25">
      <c r="A28" s="36">
        <v>21</v>
      </c>
      <c r="B28" s="111" t="s">
        <v>591</v>
      </c>
      <c r="C28" s="112" t="s">
        <v>592</v>
      </c>
      <c r="D28" s="18"/>
      <c r="E28" s="18"/>
      <c r="F28" s="36">
        <f t="shared" si="0"/>
        <v>0</v>
      </c>
      <c r="G28" s="19" t="str">
        <f t="shared" si="1"/>
        <v>/</v>
      </c>
      <c r="H28" s="19" t="str">
        <f t="shared" si="2"/>
        <v/>
      </c>
      <c r="I28" s="36" t="str">
        <f t="shared" si="3"/>
        <v/>
      </c>
      <c r="J28" s="36" t="str">
        <f t="shared" si="4"/>
        <v/>
      </c>
      <c r="K28" s="36" t="str">
        <f t="shared" si="5"/>
        <v/>
      </c>
      <c r="L28" s="36" t="str">
        <f t="shared" si="6"/>
        <v>ไม่ผ่าน</v>
      </c>
    </row>
    <row r="29" spans="1:12" ht="21" thickBot="1" x14ac:dyDescent="0.25">
      <c r="A29" s="36">
        <v>22</v>
      </c>
      <c r="B29" s="113" t="s">
        <v>593</v>
      </c>
      <c r="C29" s="114" t="s">
        <v>409</v>
      </c>
      <c r="D29" s="18"/>
      <c r="E29" s="18"/>
      <c r="F29" s="36">
        <f t="shared" si="0"/>
        <v>0</v>
      </c>
      <c r="G29" s="19" t="str">
        <f t="shared" si="1"/>
        <v>/</v>
      </c>
      <c r="H29" s="19" t="str">
        <f t="shared" si="2"/>
        <v/>
      </c>
      <c r="I29" s="36" t="str">
        <f t="shared" si="3"/>
        <v/>
      </c>
      <c r="J29" s="36" t="str">
        <f t="shared" si="4"/>
        <v/>
      </c>
      <c r="K29" s="36" t="str">
        <f t="shared" si="5"/>
        <v/>
      </c>
      <c r="L29" s="36" t="str">
        <f t="shared" si="6"/>
        <v>ไม่ผ่าน</v>
      </c>
    </row>
    <row r="30" spans="1:12" ht="21" thickBot="1" x14ac:dyDescent="0.25">
      <c r="A30" s="36">
        <v>23</v>
      </c>
      <c r="B30" s="113" t="s">
        <v>594</v>
      </c>
      <c r="C30" s="114" t="s">
        <v>595</v>
      </c>
      <c r="D30" s="18"/>
      <c r="E30" s="18"/>
      <c r="F30" s="36">
        <f t="shared" si="0"/>
        <v>0</v>
      </c>
      <c r="G30" s="19" t="str">
        <f t="shared" si="1"/>
        <v>/</v>
      </c>
      <c r="H30" s="19" t="str">
        <f t="shared" si="2"/>
        <v/>
      </c>
      <c r="I30" s="36" t="str">
        <f t="shared" si="3"/>
        <v/>
      </c>
      <c r="J30" s="36" t="str">
        <f t="shared" si="4"/>
        <v/>
      </c>
      <c r="K30" s="36" t="str">
        <f t="shared" si="5"/>
        <v/>
      </c>
      <c r="L30" s="36" t="str">
        <f t="shared" si="6"/>
        <v>ไม่ผ่าน</v>
      </c>
    </row>
    <row r="31" spans="1:12" ht="21" thickBot="1" x14ac:dyDescent="0.25">
      <c r="A31" s="36">
        <v>24</v>
      </c>
      <c r="B31" s="113" t="s">
        <v>596</v>
      </c>
      <c r="C31" s="114" t="s">
        <v>597</v>
      </c>
      <c r="D31" s="18"/>
      <c r="E31" s="18"/>
      <c r="F31" s="36">
        <f t="shared" si="0"/>
        <v>0</v>
      </c>
      <c r="G31" s="19" t="str">
        <f t="shared" si="1"/>
        <v>/</v>
      </c>
      <c r="H31" s="19" t="str">
        <f t="shared" si="2"/>
        <v/>
      </c>
      <c r="I31" s="36" t="str">
        <f t="shared" si="3"/>
        <v/>
      </c>
      <c r="J31" s="36" t="str">
        <f t="shared" si="4"/>
        <v/>
      </c>
      <c r="K31" s="36" t="str">
        <f t="shared" si="5"/>
        <v/>
      </c>
      <c r="L31" s="36" t="str">
        <f t="shared" si="6"/>
        <v>ไม่ผ่าน</v>
      </c>
    </row>
    <row r="32" spans="1:12" ht="21" thickBot="1" x14ac:dyDescent="0.25">
      <c r="A32" s="36">
        <v>25</v>
      </c>
      <c r="B32" s="113" t="s">
        <v>531</v>
      </c>
      <c r="C32" s="114" t="s">
        <v>598</v>
      </c>
      <c r="D32" s="18"/>
      <c r="E32" s="18"/>
      <c r="F32" s="36">
        <f t="shared" si="0"/>
        <v>0</v>
      </c>
      <c r="G32" s="19" t="str">
        <f t="shared" si="1"/>
        <v>/</v>
      </c>
      <c r="H32" s="19" t="str">
        <f t="shared" si="2"/>
        <v/>
      </c>
      <c r="I32" s="36" t="str">
        <f t="shared" si="3"/>
        <v/>
      </c>
      <c r="J32" s="36" t="str">
        <f t="shared" si="4"/>
        <v/>
      </c>
      <c r="K32" s="36" t="str">
        <f t="shared" si="5"/>
        <v/>
      </c>
      <c r="L32" s="36" t="str">
        <f t="shared" si="6"/>
        <v>ไม่ผ่าน</v>
      </c>
    </row>
    <row r="33" spans="1:12" ht="21" thickBot="1" x14ac:dyDescent="0.25">
      <c r="A33" s="36">
        <v>26</v>
      </c>
      <c r="B33" s="113" t="s">
        <v>599</v>
      </c>
      <c r="C33" s="114" t="s">
        <v>600</v>
      </c>
      <c r="D33" s="18"/>
      <c r="E33" s="18"/>
      <c r="F33" s="36">
        <f t="shared" si="0"/>
        <v>0</v>
      </c>
      <c r="G33" s="19" t="str">
        <f t="shared" si="1"/>
        <v>/</v>
      </c>
      <c r="H33" s="19" t="str">
        <f t="shared" si="2"/>
        <v/>
      </c>
      <c r="I33" s="36" t="str">
        <f t="shared" si="3"/>
        <v/>
      </c>
      <c r="J33" s="36" t="str">
        <f t="shared" si="4"/>
        <v/>
      </c>
      <c r="K33" s="36" t="str">
        <f t="shared" si="5"/>
        <v/>
      </c>
      <c r="L33" s="36" t="str">
        <f t="shared" si="6"/>
        <v>ไม่ผ่าน</v>
      </c>
    </row>
    <row r="34" spans="1:12" ht="21" thickBot="1" x14ac:dyDescent="0.25">
      <c r="A34" s="36">
        <v>27</v>
      </c>
      <c r="B34" s="111" t="s">
        <v>268</v>
      </c>
      <c r="C34" s="112" t="s">
        <v>601</v>
      </c>
      <c r="D34" s="18"/>
      <c r="E34" s="18"/>
      <c r="F34" s="36">
        <f t="shared" si="0"/>
        <v>0</v>
      </c>
      <c r="G34" s="19" t="str">
        <f t="shared" si="1"/>
        <v>/</v>
      </c>
      <c r="H34" s="19" t="str">
        <f t="shared" si="2"/>
        <v/>
      </c>
      <c r="I34" s="36" t="str">
        <f t="shared" si="3"/>
        <v/>
      </c>
      <c r="J34" s="36" t="str">
        <f t="shared" si="4"/>
        <v/>
      </c>
      <c r="K34" s="36" t="str">
        <f t="shared" si="5"/>
        <v/>
      </c>
      <c r="L34" s="36" t="str">
        <f t="shared" si="6"/>
        <v>ไม่ผ่าน</v>
      </c>
    </row>
    <row r="35" spans="1:12" ht="21" thickBot="1" x14ac:dyDescent="0.25">
      <c r="A35" s="36">
        <v>28</v>
      </c>
      <c r="B35" s="113" t="s">
        <v>602</v>
      </c>
      <c r="C35" s="114" t="s">
        <v>603</v>
      </c>
      <c r="D35" s="18"/>
      <c r="E35" s="18"/>
      <c r="F35" s="36">
        <f t="shared" si="0"/>
        <v>0</v>
      </c>
      <c r="G35" s="19" t="str">
        <f t="shared" si="1"/>
        <v>/</v>
      </c>
      <c r="H35" s="19" t="str">
        <f t="shared" si="2"/>
        <v/>
      </c>
      <c r="I35" s="36" t="str">
        <f t="shared" si="3"/>
        <v/>
      </c>
      <c r="J35" s="36" t="str">
        <f t="shared" si="4"/>
        <v/>
      </c>
      <c r="K35" s="36" t="str">
        <f t="shared" si="5"/>
        <v/>
      </c>
      <c r="L35" s="36" t="str">
        <f t="shared" si="6"/>
        <v>ไม่ผ่าน</v>
      </c>
    </row>
    <row r="36" spans="1:12" ht="21" thickBot="1" x14ac:dyDescent="0.25">
      <c r="A36" s="36">
        <v>29</v>
      </c>
      <c r="B36" s="111" t="s">
        <v>604</v>
      </c>
      <c r="C36" s="112" t="s">
        <v>538</v>
      </c>
      <c r="D36" s="18"/>
      <c r="E36" s="18"/>
      <c r="F36" s="36">
        <f t="shared" si="0"/>
        <v>0</v>
      </c>
      <c r="G36" s="19" t="str">
        <f t="shared" si="1"/>
        <v>/</v>
      </c>
      <c r="H36" s="19" t="str">
        <f t="shared" si="2"/>
        <v/>
      </c>
      <c r="I36" s="36" t="str">
        <f t="shared" si="3"/>
        <v/>
      </c>
      <c r="J36" s="36" t="str">
        <f t="shared" si="4"/>
        <v/>
      </c>
      <c r="K36" s="36" t="str">
        <f t="shared" si="5"/>
        <v/>
      </c>
      <c r="L36" s="36" t="str">
        <f t="shared" si="6"/>
        <v>ไม่ผ่าน</v>
      </c>
    </row>
    <row r="37" spans="1:12" ht="21" thickBot="1" x14ac:dyDescent="0.25">
      <c r="A37" s="36">
        <v>30</v>
      </c>
      <c r="B37" s="111" t="s">
        <v>288</v>
      </c>
      <c r="C37" s="112" t="s">
        <v>605</v>
      </c>
      <c r="D37" s="18"/>
      <c r="E37" s="18"/>
      <c r="F37" s="36">
        <f t="shared" si="0"/>
        <v>0</v>
      </c>
      <c r="G37" s="19" t="str">
        <f t="shared" si="1"/>
        <v>/</v>
      </c>
      <c r="H37" s="19" t="str">
        <f t="shared" si="2"/>
        <v/>
      </c>
      <c r="I37" s="36" t="str">
        <f t="shared" si="3"/>
        <v/>
      </c>
      <c r="J37" s="36" t="str">
        <f t="shared" si="4"/>
        <v/>
      </c>
      <c r="K37" s="36" t="str">
        <f t="shared" si="5"/>
        <v/>
      </c>
      <c r="L37" s="36" t="str">
        <f t="shared" si="6"/>
        <v>ไม่ผ่าน</v>
      </c>
    </row>
    <row r="38" spans="1:12" ht="21" thickBot="1" x14ac:dyDescent="0.25">
      <c r="A38" s="36">
        <v>31</v>
      </c>
      <c r="B38" s="111" t="s">
        <v>606</v>
      </c>
      <c r="C38" s="112" t="s">
        <v>607</v>
      </c>
      <c r="D38" s="18"/>
      <c r="E38" s="18"/>
      <c r="F38" s="36">
        <f t="shared" si="0"/>
        <v>0</v>
      </c>
      <c r="G38" s="19" t="str">
        <f t="shared" si="1"/>
        <v>/</v>
      </c>
      <c r="H38" s="19" t="str">
        <f t="shared" si="2"/>
        <v/>
      </c>
      <c r="I38" s="36" t="str">
        <f t="shared" si="3"/>
        <v/>
      </c>
      <c r="J38" s="36" t="str">
        <f t="shared" si="4"/>
        <v/>
      </c>
      <c r="K38" s="36" t="str">
        <f t="shared" si="5"/>
        <v/>
      </c>
      <c r="L38" s="36" t="str">
        <f t="shared" si="6"/>
        <v>ไม่ผ่าน</v>
      </c>
    </row>
    <row r="39" spans="1:12" ht="21" thickBot="1" x14ac:dyDescent="0.25">
      <c r="A39" s="36">
        <v>32</v>
      </c>
      <c r="B39" s="113" t="s">
        <v>608</v>
      </c>
      <c r="C39" s="114" t="s">
        <v>609</v>
      </c>
      <c r="D39" s="18"/>
      <c r="E39" s="18"/>
      <c r="F39" s="36">
        <f t="shared" si="0"/>
        <v>0</v>
      </c>
      <c r="G39" s="19" t="str">
        <f t="shared" si="1"/>
        <v>/</v>
      </c>
      <c r="H39" s="19" t="str">
        <f t="shared" si="2"/>
        <v/>
      </c>
      <c r="I39" s="36" t="str">
        <f t="shared" si="3"/>
        <v/>
      </c>
      <c r="J39" s="36" t="str">
        <f t="shared" si="4"/>
        <v/>
      </c>
      <c r="K39" s="36" t="str">
        <f t="shared" si="5"/>
        <v/>
      </c>
      <c r="L39" s="36" t="str">
        <f t="shared" si="6"/>
        <v>ไม่ผ่าน</v>
      </c>
    </row>
    <row r="40" spans="1:12" ht="20.25" x14ac:dyDescent="0.2">
      <c r="A40" s="97"/>
      <c r="B40" s="98"/>
      <c r="C40" s="98"/>
      <c r="D40" s="98"/>
      <c r="E40" s="98"/>
      <c r="F40" s="98"/>
      <c r="G40" s="98"/>
      <c r="H40" s="98"/>
      <c r="I40" s="99"/>
      <c r="J40" s="95" t="s">
        <v>21</v>
      </c>
      <c r="K40" s="95"/>
      <c r="L40" s="19">
        <f>COUNTIF(L8:L39,"ผ่าน")</f>
        <v>0</v>
      </c>
    </row>
    <row r="41" spans="1:12" ht="20.25" x14ac:dyDescent="0.3">
      <c r="A41" s="100"/>
      <c r="B41" s="101"/>
      <c r="C41" s="101"/>
      <c r="D41" s="101"/>
      <c r="E41" s="101"/>
      <c r="F41" s="101"/>
      <c r="G41" s="101"/>
      <c r="H41" s="101"/>
      <c r="I41" s="102"/>
      <c r="J41" s="96" t="s">
        <v>22</v>
      </c>
      <c r="K41" s="96"/>
      <c r="L41" s="19">
        <f>COUNTIF(L8:L39,"ไม่ผ่าน")</f>
        <v>32</v>
      </c>
    </row>
    <row r="42" spans="1:12" ht="20.25" x14ac:dyDescent="0.2">
      <c r="A42" s="13"/>
      <c r="B42" s="20" t="s">
        <v>13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ht="20.25" x14ac:dyDescent="0.2">
      <c r="A43" s="13"/>
      <c r="B43" s="13"/>
      <c r="C43" s="13"/>
      <c r="D43" s="13"/>
      <c r="E43" s="13"/>
      <c r="F43" s="13" t="s">
        <v>14</v>
      </c>
      <c r="G43" s="13"/>
      <c r="H43" s="13"/>
      <c r="I43" s="13"/>
      <c r="J43" s="13"/>
      <c r="K43" s="13"/>
      <c r="L43" s="13"/>
    </row>
    <row r="44" spans="1:12" ht="20.25" x14ac:dyDescent="0.2">
      <c r="A44" s="13"/>
      <c r="B44" s="13"/>
      <c r="C44" s="13"/>
      <c r="D44" s="13"/>
      <c r="E44" s="13"/>
      <c r="F44" s="13"/>
      <c r="G44" s="79" t="s">
        <v>34</v>
      </c>
      <c r="H44" s="79"/>
      <c r="I44" s="79"/>
      <c r="J44" s="79"/>
      <c r="K44" s="79"/>
      <c r="L44" s="13"/>
    </row>
    <row r="45" spans="1:12" ht="20.25" x14ac:dyDescent="0.2">
      <c r="A45" s="13"/>
      <c r="B45" s="13"/>
      <c r="C45" s="13"/>
      <c r="D45" s="13"/>
      <c r="E45" s="13"/>
      <c r="F45" s="13"/>
      <c r="G45" s="80" t="s">
        <v>32</v>
      </c>
      <c r="H45" s="80"/>
      <c r="I45" s="80"/>
      <c r="J45" s="80"/>
      <c r="K45" s="80"/>
      <c r="L45" s="13"/>
    </row>
    <row r="46" spans="1:12" ht="20.25" x14ac:dyDescent="0.3">
      <c r="A46" s="21"/>
      <c r="B46" s="13"/>
      <c r="C46" s="13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20.25" x14ac:dyDescent="0.3">
      <c r="A47" s="21"/>
      <c r="B47" s="13"/>
      <c r="C47" s="13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20.25" x14ac:dyDescent="0.3">
      <c r="A48" s="21"/>
      <c r="B48" s="85" t="s">
        <v>15</v>
      </c>
      <c r="C48" s="81" t="s">
        <v>16</v>
      </c>
      <c r="D48" s="83"/>
      <c r="E48" s="77" t="s">
        <v>17</v>
      </c>
      <c r="F48" s="78"/>
      <c r="G48" s="77" t="s">
        <v>18</v>
      </c>
      <c r="H48" s="78"/>
      <c r="I48" s="21"/>
      <c r="J48" s="21"/>
      <c r="K48" s="21"/>
      <c r="L48" s="21"/>
    </row>
    <row r="49" spans="1:12" ht="20.25" x14ac:dyDescent="0.3">
      <c r="A49" s="21"/>
      <c r="B49" s="86"/>
      <c r="C49" s="75" t="s">
        <v>23</v>
      </c>
      <c r="D49" s="76"/>
      <c r="E49" s="71" t="s">
        <v>19</v>
      </c>
      <c r="F49" s="72"/>
      <c r="G49" s="71">
        <f>COUNTIF(K8:K39,"/")</f>
        <v>0</v>
      </c>
      <c r="H49" s="72"/>
      <c r="I49" s="21"/>
      <c r="J49" s="21"/>
      <c r="K49" s="21"/>
      <c r="L49" s="21"/>
    </row>
    <row r="50" spans="1:12" ht="20.25" x14ac:dyDescent="0.3">
      <c r="A50" s="21"/>
      <c r="B50" s="86"/>
      <c r="C50" s="75" t="s">
        <v>26</v>
      </c>
      <c r="D50" s="76"/>
      <c r="E50" s="71" t="s">
        <v>27</v>
      </c>
      <c r="F50" s="72"/>
      <c r="G50" s="71">
        <f>COUNTIF(J8:J39,"/")</f>
        <v>0</v>
      </c>
      <c r="H50" s="72"/>
      <c r="I50" s="21"/>
      <c r="J50" s="21"/>
      <c r="K50" s="21"/>
      <c r="L50" s="21"/>
    </row>
    <row r="51" spans="1:12" ht="20.25" x14ac:dyDescent="0.3">
      <c r="A51" s="21"/>
      <c r="B51" s="86"/>
      <c r="C51" s="103" t="s">
        <v>31</v>
      </c>
      <c r="D51" s="104"/>
      <c r="E51" s="71" t="s">
        <v>20</v>
      </c>
      <c r="F51" s="72"/>
      <c r="G51" s="71">
        <f>COUNTIF(I8:I39,"/")</f>
        <v>0</v>
      </c>
      <c r="H51" s="72"/>
      <c r="I51" s="21"/>
      <c r="J51" s="21"/>
      <c r="K51" s="21"/>
      <c r="L51" s="21"/>
    </row>
    <row r="52" spans="1:12" ht="20.25" x14ac:dyDescent="0.3">
      <c r="A52" s="21"/>
      <c r="B52" s="86"/>
      <c r="C52" s="75" t="s">
        <v>25</v>
      </c>
      <c r="D52" s="76"/>
      <c r="E52" s="71" t="s">
        <v>21</v>
      </c>
      <c r="F52" s="72"/>
      <c r="G52" s="71">
        <f>COUNTIF(H8:H39,"/")</f>
        <v>0</v>
      </c>
      <c r="H52" s="72"/>
      <c r="I52" s="21"/>
      <c r="J52" s="21"/>
      <c r="K52" s="21"/>
      <c r="L52" s="21"/>
    </row>
    <row r="53" spans="1:12" ht="20.25" x14ac:dyDescent="0.3">
      <c r="A53" s="21"/>
      <c r="B53" s="87"/>
      <c r="C53" s="75" t="s">
        <v>24</v>
      </c>
      <c r="D53" s="76"/>
      <c r="E53" s="71" t="s">
        <v>22</v>
      </c>
      <c r="F53" s="72"/>
      <c r="G53" s="71">
        <f>COUNTIF(G8:G39,"/")</f>
        <v>32</v>
      </c>
      <c r="H53" s="72"/>
      <c r="I53" s="21"/>
      <c r="J53" s="21"/>
      <c r="K53" s="21"/>
      <c r="L53" s="21"/>
    </row>
    <row r="54" spans="1:12" ht="20.25" x14ac:dyDescent="0.3">
      <c r="A54" s="21"/>
      <c r="B54" s="13"/>
      <c r="C54" s="13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0.25" x14ac:dyDescent="0.3">
      <c r="A55" s="21"/>
      <c r="B55" s="13"/>
      <c r="C55" s="13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0.25" x14ac:dyDescent="0.3">
      <c r="A56" s="21"/>
      <c r="B56" s="13"/>
      <c r="C56" s="13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1" x14ac:dyDescent="0.35">
      <c r="A57" s="21"/>
      <c r="B57" s="22"/>
      <c r="C57" s="22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1" x14ac:dyDescent="0.35">
      <c r="A58" s="21"/>
      <c r="B58" s="22"/>
      <c r="C58" s="22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1" x14ac:dyDescent="0.35">
      <c r="A59" s="21"/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1" x14ac:dyDescent="0.35">
      <c r="A60" s="21"/>
      <c r="B60" s="22"/>
      <c r="C60" s="22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1" x14ac:dyDescent="0.35">
      <c r="A61" s="21"/>
      <c r="B61" s="22"/>
      <c r="C61" s="22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1" x14ac:dyDescent="0.35">
      <c r="A62" s="21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1" x14ac:dyDescent="0.35">
      <c r="A63" s="21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1" x14ac:dyDescent="0.35">
      <c r="A64" s="21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1" x14ac:dyDescent="0.35">
      <c r="A65" s="21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1" x14ac:dyDescent="0.35">
      <c r="A66" s="21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1" x14ac:dyDescent="0.35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1" x14ac:dyDescent="0.35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1" x14ac:dyDescent="0.35">
      <c r="A69" s="24"/>
      <c r="B69" s="25"/>
      <c r="C69" s="25"/>
      <c r="D69" s="26"/>
      <c r="E69" s="26"/>
      <c r="F69" s="26"/>
      <c r="G69" s="26"/>
      <c r="H69" s="26"/>
      <c r="I69" s="26"/>
      <c r="J69" s="26"/>
      <c r="K69" s="26"/>
      <c r="L69" s="26"/>
    </row>
    <row r="70" spans="1:12" ht="21" x14ac:dyDescent="0.35">
      <c r="A70" s="24"/>
      <c r="B70" s="25"/>
      <c r="C70" s="25"/>
      <c r="D70" s="26"/>
      <c r="E70" s="26"/>
      <c r="F70" s="26"/>
      <c r="G70" s="26"/>
      <c r="H70" s="26"/>
      <c r="I70" s="26"/>
      <c r="J70" s="26"/>
      <c r="K70" s="26"/>
      <c r="L70" s="26"/>
    </row>
    <row r="71" spans="1:12" ht="21" x14ac:dyDescent="0.35">
      <c r="A71" s="24"/>
      <c r="B71" s="25"/>
      <c r="C71" s="25"/>
      <c r="D71" s="26"/>
      <c r="E71" s="26"/>
      <c r="F71" s="26"/>
      <c r="G71" s="26"/>
      <c r="H71" s="26"/>
      <c r="I71" s="26"/>
      <c r="J71" s="26"/>
      <c r="K71" s="26"/>
      <c r="L71" s="26"/>
    </row>
    <row r="72" spans="1:12" ht="21" x14ac:dyDescent="0.35">
      <c r="A72" s="24"/>
      <c r="B72" s="25"/>
      <c r="C72" s="25"/>
      <c r="D72" s="26"/>
      <c r="E72" s="26"/>
      <c r="F72" s="26"/>
      <c r="G72" s="26"/>
      <c r="H72" s="26"/>
      <c r="I72" s="26"/>
      <c r="J72" s="26"/>
      <c r="K72" s="26"/>
      <c r="L72" s="26"/>
    </row>
  </sheetData>
  <mergeCells count="39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48:D48"/>
    <mergeCell ref="E48:F48"/>
    <mergeCell ref="G48:H48"/>
    <mergeCell ref="A40:I41"/>
    <mergeCell ref="J40:K40"/>
    <mergeCell ref="J41:K41"/>
    <mergeCell ref="G44:K44"/>
    <mergeCell ref="G45:K45"/>
    <mergeCell ref="B48:B53"/>
    <mergeCell ref="C49:D49"/>
    <mergeCell ref="E49:F49"/>
    <mergeCell ref="G49:H49"/>
    <mergeCell ref="C50:D50"/>
    <mergeCell ref="E50:F50"/>
    <mergeCell ref="G50:H50"/>
    <mergeCell ref="C51:D51"/>
    <mergeCell ref="C53:D53"/>
    <mergeCell ref="E53:F53"/>
    <mergeCell ref="G53:H53"/>
    <mergeCell ref="E51:F51"/>
    <mergeCell ref="G51:H51"/>
    <mergeCell ref="C52:D52"/>
    <mergeCell ref="E52:F52"/>
    <mergeCell ref="G52:H5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 1 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prachinburi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2019-03-08T13:16:52Z</cp:lastPrinted>
  <dcterms:created xsi:type="dcterms:W3CDTF">2005-03-17T02:29:30Z</dcterms:created>
  <dcterms:modified xsi:type="dcterms:W3CDTF">2021-03-02T13:37:03Z</dcterms:modified>
</cp:coreProperties>
</file>