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0" yWindow="0" windowWidth="20730" windowHeight="11760" tabRatio="619" activeTab="8"/>
  </bookViews>
  <sheets>
    <sheet name="ห้อง1" sheetId="22" r:id="rId1"/>
    <sheet name="ห้อง2" sheetId="34" r:id="rId2"/>
    <sheet name="ห้อง3" sheetId="31" r:id="rId3"/>
    <sheet name="ห้อง4" sheetId="32" r:id="rId4"/>
    <sheet name="ห้อง5" sheetId="24" r:id="rId5"/>
    <sheet name="ห้อง6" sheetId="25" r:id="rId6"/>
    <sheet name="ห้อง7" sheetId="23" r:id="rId7"/>
    <sheet name="ห้อง8" sheetId="26" r:id="rId8"/>
    <sheet name="ห้อง9" sheetId="27" r:id="rId9"/>
    <sheet name="ห้อง10" sheetId="28" r:id="rId10"/>
    <sheet name="ห้อง11" sheetId="33" r:id="rId11"/>
  </sheets>
  <calcPr calcId="145621"/>
</workbook>
</file>

<file path=xl/calcChain.xml><?xml version="1.0" encoding="utf-8"?>
<calcChain xmlns="http://schemas.openxmlformats.org/spreadsheetml/2006/main">
  <c r="F48" i="22" l="1"/>
  <c r="G48" i="22" s="1"/>
  <c r="F49" i="22"/>
  <c r="G49" i="22" s="1"/>
  <c r="F50" i="22"/>
  <c r="G50" i="22"/>
  <c r="F51" i="22"/>
  <c r="G51" i="22"/>
  <c r="F25" i="28" l="1"/>
  <c r="G25" i="28" s="1"/>
  <c r="F26" i="28"/>
  <c r="G26" i="28"/>
  <c r="F27" i="28"/>
  <c r="G27" i="28"/>
  <c r="F28" i="28"/>
  <c r="G28" i="28"/>
  <c r="F29" i="33" l="1"/>
  <c r="G29" i="33" s="1"/>
  <c r="F28" i="33"/>
  <c r="G28" i="33" s="1"/>
  <c r="F27" i="33"/>
  <c r="G27" i="33" s="1"/>
  <c r="F26" i="33"/>
  <c r="G26" i="33" s="1"/>
  <c r="F25" i="33"/>
  <c r="G25" i="33" s="1"/>
  <c r="F24" i="33"/>
  <c r="G24" i="33" s="1"/>
  <c r="F23" i="33"/>
  <c r="G23" i="33" s="1"/>
  <c r="F22" i="33"/>
  <c r="G22" i="33" s="1"/>
  <c r="F21" i="33"/>
  <c r="G21" i="33" s="1"/>
  <c r="F20" i="33"/>
  <c r="G20" i="33" s="1"/>
  <c r="F19" i="33"/>
  <c r="G19" i="33" s="1"/>
  <c r="F18" i="33"/>
  <c r="G18" i="33" s="1"/>
  <c r="F17" i="33"/>
  <c r="G17" i="33" s="1"/>
  <c r="F16" i="33"/>
  <c r="G16" i="33" s="1"/>
  <c r="F15" i="33"/>
  <c r="G15" i="33" s="1"/>
  <c r="F14" i="33"/>
  <c r="G14" i="33" s="1"/>
  <c r="F13" i="33"/>
  <c r="G13" i="33" s="1"/>
  <c r="F12" i="33"/>
  <c r="G12" i="33" s="1"/>
  <c r="F11" i="33"/>
  <c r="G11" i="33" s="1"/>
  <c r="F10" i="33"/>
  <c r="G10" i="33" s="1"/>
  <c r="F9" i="33"/>
  <c r="E41" i="33" s="1"/>
  <c r="F8" i="33"/>
  <c r="E40" i="33" s="1"/>
  <c r="F24" i="28"/>
  <c r="G24" i="28" s="1"/>
  <c r="F23" i="28"/>
  <c r="G23" i="28" s="1"/>
  <c r="F22" i="28"/>
  <c r="G22" i="28" s="1"/>
  <c r="F21" i="28"/>
  <c r="G21" i="28" s="1"/>
  <c r="F20" i="28"/>
  <c r="G20" i="28" s="1"/>
  <c r="F19" i="28"/>
  <c r="G19" i="28" s="1"/>
  <c r="F18" i="28"/>
  <c r="G18" i="28" s="1"/>
  <c r="F17" i="28"/>
  <c r="G17" i="28" s="1"/>
  <c r="F16" i="28"/>
  <c r="G16" i="28" s="1"/>
  <c r="F15" i="28"/>
  <c r="G15" i="28" s="1"/>
  <c r="F14" i="28"/>
  <c r="G14" i="28" s="1"/>
  <c r="F13" i="28"/>
  <c r="G13" i="28" s="1"/>
  <c r="F12" i="28"/>
  <c r="G12" i="28" s="1"/>
  <c r="F11" i="28"/>
  <c r="G11" i="28" s="1"/>
  <c r="F10" i="28"/>
  <c r="G10" i="28" s="1"/>
  <c r="F9" i="28"/>
  <c r="G9" i="28" s="1"/>
  <c r="F8" i="28"/>
  <c r="E38" i="28" s="1"/>
  <c r="F43" i="27"/>
  <c r="G43" i="27" s="1"/>
  <c r="F42" i="27"/>
  <c r="G42" i="27" s="1"/>
  <c r="G41" i="27"/>
  <c r="F41" i="27"/>
  <c r="F40" i="27"/>
  <c r="G40" i="27" s="1"/>
  <c r="F39" i="27"/>
  <c r="G39" i="27" s="1"/>
  <c r="F38" i="27"/>
  <c r="G38" i="27" s="1"/>
  <c r="G37" i="27"/>
  <c r="F37" i="27"/>
  <c r="F36" i="27"/>
  <c r="G36" i="27" s="1"/>
  <c r="F35" i="27"/>
  <c r="G35" i="27" s="1"/>
  <c r="F34" i="27"/>
  <c r="G34" i="27" s="1"/>
  <c r="G33" i="27"/>
  <c r="F33" i="27"/>
  <c r="F32" i="27"/>
  <c r="G32" i="27" s="1"/>
  <c r="F31" i="27"/>
  <c r="G31" i="27" s="1"/>
  <c r="F30" i="27"/>
  <c r="G30" i="27" s="1"/>
  <c r="G29" i="27"/>
  <c r="F29" i="27"/>
  <c r="F28" i="27"/>
  <c r="G28" i="27" s="1"/>
  <c r="F27" i="27"/>
  <c r="G27" i="27" s="1"/>
  <c r="F26" i="27"/>
  <c r="G26" i="27" s="1"/>
  <c r="G25" i="27"/>
  <c r="F25" i="27"/>
  <c r="F24" i="27"/>
  <c r="G24" i="27" s="1"/>
  <c r="F23" i="27"/>
  <c r="G23" i="27" s="1"/>
  <c r="F22" i="27"/>
  <c r="G22" i="27" s="1"/>
  <c r="G21" i="27"/>
  <c r="F21" i="27"/>
  <c r="F20" i="27"/>
  <c r="G20" i="27" s="1"/>
  <c r="F19" i="27"/>
  <c r="G19" i="27" s="1"/>
  <c r="F18" i="27"/>
  <c r="G18" i="27" s="1"/>
  <c r="G17" i="27"/>
  <c r="F17" i="27"/>
  <c r="F16" i="27"/>
  <c r="G16" i="27" s="1"/>
  <c r="F15" i="27"/>
  <c r="G15" i="27" s="1"/>
  <c r="F14" i="27"/>
  <c r="G14" i="27" s="1"/>
  <c r="G13" i="27"/>
  <c r="F13" i="27"/>
  <c r="F12" i="27"/>
  <c r="G12" i="27" s="1"/>
  <c r="F11" i="27"/>
  <c r="G11" i="27" s="1"/>
  <c r="F10" i="27"/>
  <c r="G10" i="27" s="1"/>
  <c r="G9" i="27"/>
  <c r="F9" i="27"/>
  <c r="F8" i="27"/>
  <c r="E54" i="27" s="1"/>
  <c r="F33" i="26"/>
  <c r="G33" i="26" s="1"/>
  <c r="F32" i="26"/>
  <c r="G32" i="26" s="1"/>
  <c r="F31" i="26"/>
  <c r="G31" i="26" s="1"/>
  <c r="F30" i="26"/>
  <c r="G30" i="26" s="1"/>
  <c r="F29" i="26"/>
  <c r="G29" i="26" s="1"/>
  <c r="F28" i="26"/>
  <c r="G28" i="26" s="1"/>
  <c r="F27" i="26"/>
  <c r="G27" i="26" s="1"/>
  <c r="F26" i="26"/>
  <c r="G26" i="26" s="1"/>
  <c r="F25" i="26"/>
  <c r="G25" i="26" s="1"/>
  <c r="F24" i="26"/>
  <c r="G24" i="26" s="1"/>
  <c r="F23" i="26"/>
  <c r="G23" i="26" s="1"/>
  <c r="F22" i="26"/>
  <c r="G22" i="26" s="1"/>
  <c r="F21" i="26"/>
  <c r="G21" i="26" s="1"/>
  <c r="F20" i="26"/>
  <c r="G20" i="26" s="1"/>
  <c r="F19" i="26"/>
  <c r="G19" i="26" s="1"/>
  <c r="F18" i="26"/>
  <c r="G18" i="26" s="1"/>
  <c r="F17" i="26"/>
  <c r="G17" i="26" s="1"/>
  <c r="F16" i="26"/>
  <c r="G16" i="26" s="1"/>
  <c r="F15" i="26"/>
  <c r="G15" i="26" s="1"/>
  <c r="F14" i="26"/>
  <c r="G14" i="26" s="1"/>
  <c r="F13" i="26"/>
  <c r="G13" i="26" s="1"/>
  <c r="F12" i="26"/>
  <c r="G12" i="26" s="1"/>
  <c r="F11" i="26"/>
  <c r="G11" i="26" s="1"/>
  <c r="F10" i="26"/>
  <c r="G10" i="26" s="1"/>
  <c r="F9" i="26"/>
  <c r="E45" i="26" s="1"/>
  <c r="F8" i="26"/>
  <c r="E44" i="26" s="1"/>
  <c r="F48" i="23"/>
  <c r="G48" i="23" s="1"/>
  <c r="F47" i="23"/>
  <c r="G47" i="23" s="1"/>
  <c r="F46" i="23"/>
  <c r="G46" i="23" s="1"/>
  <c r="F45" i="23"/>
  <c r="G45" i="23" s="1"/>
  <c r="F44" i="23"/>
  <c r="G44" i="23" s="1"/>
  <c r="F43" i="23"/>
  <c r="G43" i="23" s="1"/>
  <c r="F42" i="23"/>
  <c r="G42" i="23" s="1"/>
  <c r="F41" i="23"/>
  <c r="G41" i="23" s="1"/>
  <c r="F40" i="23"/>
  <c r="G40" i="23" s="1"/>
  <c r="F39" i="23"/>
  <c r="G39" i="23" s="1"/>
  <c r="F38" i="23"/>
  <c r="G38" i="23" s="1"/>
  <c r="F37" i="23"/>
  <c r="G37" i="23" s="1"/>
  <c r="F36" i="23"/>
  <c r="G36" i="23" s="1"/>
  <c r="F35" i="23"/>
  <c r="G35" i="23" s="1"/>
  <c r="F34" i="23"/>
  <c r="G34" i="23" s="1"/>
  <c r="F33" i="23"/>
  <c r="G33" i="23" s="1"/>
  <c r="F32" i="23"/>
  <c r="G32" i="23" s="1"/>
  <c r="F31" i="23"/>
  <c r="G31" i="23" s="1"/>
  <c r="F30" i="23"/>
  <c r="G30" i="23" s="1"/>
  <c r="F29" i="23"/>
  <c r="G29" i="23" s="1"/>
  <c r="F28" i="23"/>
  <c r="G28" i="23" s="1"/>
  <c r="F27" i="23"/>
  <c r="G27" i="23" s="1"/>
  <c r="F26" i="23"/>
  <c r="G26" i="23" s="1"/>
  <c r="F25" i="23"/>
  <c r="G25" i="23" s="1"/>
  <c r="F24" i="23"/>
  <c r="G24" i="23" s="1"/>
  <c r="F23" i="23"/>
  <c r="G23" i="23" s="1"/>
  <c r="F22" i="23"/>
  <c r="G22" i="23" s="1"/>
  <c r="F21" i="23"/>
  <c r="G21" i="23" s="1"/>
  <c r="F20" i="23"/>
  <c r="G20" i="23" s="1"/>
  <c r="F19" i="23"/>
  <c r="G19" i="23" s="1"/>
  <c r="F18" i="23"/>
  <c r="G18" i="23" s="1"/>
  <c r="F17" i="23"/>
  <c r="G17" i="23" s="1"/>
  <c r="F16" i="23"/>
  <c r="G16" i="23" s="1"/>
  <c r="F15" i="23"/>
  <c r="G15" i="23" s="1"/>
  <c r="F14" i="23"/>
  <c r="G14" i="23" s="1"/>
  <c r="F13" i="23"/>
  <c r="G13" i="23" s="1"/>
  <c r="F12" i="23"/>
  <c r="G12" i="23" s="1"/>
  <c r="F11" i="23"/>
  <c r="G11" i="23" s="1"/>
  <c r="F10" i="23"/>
  <c r="G10" i="23" s="1"/>
  <c r="F9" i="23"/>
  <c r="F8" i="23"/>
  <c r="F46" i="25"/>
  <c r="G46" i="25" s="1"/>
  <c r="G45" i="25"/>
  <c r="F45" i="25"/>
  <c r="F44" i="25"/>
  <c r="G44" i="25" s="1"/>
  <c r="G43" i="25"/>
  <c r="F43" i="25"/>
  <c r="F42" i="25"/>
  <c r="G42" i="25" s="1"/>
  <c r="G41" i="25"/>
  <c r="F41" i="25"/>
  <c r="F40" i="25"/>
  <c r="G40" i="25" s="1"/>
  <c r="G39" i="25"/>
  <c r="F39" i="25"/>
  <c r="F38" i="25"/>
  <c r="G38" i="25" s="1"/>
  <c r="G37" i="25"/>
  <c r="F37" i="25"/>
  <c r="F36" i="25"/>
  <c r="G36" i="25" s="1"/>
  <c r="G35" i="25"/>
  <c r="F35" i="25"/>
  <c r="F34" i="25"/>
  <c r="G34" i="25" s="1"/>
  <c r="G33" i="25"/>
  <c r="F33" i="25"/>
  <c r="F32" i="25"/>
  <c r="G32" i="25" s="1"/>
  <c r="G31" i="25"/>
  <c r="F31" i="25"/>
  <c r="F30" i="25"/>
  <c r="G30" i="25" s="1"/>
  <c r="G29" i="25"/>
  <c r="F29" i="25"/>
  <c r="F28" i="25"/>
  <c r="G28" i="25" s="1"/>
  <c r="G27" i="25"/>
  <c r="F27" i="25"/>
  <c r="F26" i="25"/>
  <c r="G26" i="25" s="1"/>
  <c r="G25" i="25"/>
  <c r="F25" i="25"/>
  <c r="F24" i="25"/>
  <c r="G24" i="25" s="1"/>
  <c r="G23" i="25"/>
  <c r="F23" i="25"/>
  <c r="F22" i="25"/>
  <c r="G22" i="25" s="1"/>
  <c r="G21" i="25"/>
  <c r="F21" i="25"/>
  <c r="F20" i="25"/>
  <c r="G20" i="25" s="1"/>
  <c r="G19" i="25"/>
  <c r="F19" i="25"/>
  <c r="F18" i="25"/>
  <c r="G18" i="25" s="1"/>
  <c r="G17" i="25"/>
  <c r="F17" i="25"/>
  <c r="F16" i="25"/>
  <c r="G16" i="25" s="1"/>
  <c r="G15" i="25"/>
  <c r="F15" i="25"/>
  <c r="F14" i="25"/>
  <c r="G14" i="25" s="1"/>
  <c r="G13" i="25"/>
  <c r="F13" i="25"/>
  <c r="F12" i="25"/>
  <c r="G12" i="25" s="1"/>
  <c r="G11" i="25"/>
  <c r="F11" i="25"/>
  <c r="F10" i="25"/>
  <c r="G10" i="25" s="1"/>
  <c r="G9" i="25"/>
  <c r="F9" i="25"/>
  <c r="E58" i="25" s="1"/>
  <c r="F8" i="25"/>
  <c r="E57" i="25" s="1"/>
  <c r="F19" i="24"/>
  <c r="G19" i="24" s="1"/>
  <c r="F18" i="24"/>
  <c r="G18" i="24" s="1"/>
  <c r="F17" i="24"/>
  <c r="G17" i="24" s="1"/>
  <c r="F16" i="24"/>
  <c r="G16" i="24" s="1"/>
  <c r="F15" i="24"/>
  <c r="G15" i="24" s="1"/>
  <c r="F14" i="24"/>
  <c r="G14" i="24" s="1"/>
  <c r="F13" i="24"/>
  <c r="G13" i="24" s="1"/>
  <c r="F12" i="24"/>
  <c r="G12" i="24" s="1"/>
  <c r="F11" i="24"/>
  <c r="G11" i="24" s="1"/>
  <c r="F10" i="24"/>
  <c r="G10" i="24" s="1"/>
  <c r="F9" i="24"/>
  <c r="E31" i="24" s="1"/>
  <c r="F8" i="24"/>
  <c r="E30" i="24" s="1"/>
  <c r="F50" i="32"/>
  <c r="G50" i="32" s="1"/>
  <c r="F49" i="32"/>
  <c r="G49" i="32" s="1"/>
  <c r="F48" i="32"/>
  <c r="G48" i="32" s="1"/>
  <c r="F47" i="32"/>
  <c r="G47" i="32" s="1"/>
  <c r="F46" i="32"/>
  <c r="G46" i="32" s="1"/>
  <c r="F45" i="32"/>
  <c r="G45" i="32" s="1"/>
  <c r="F44" i="32"/>
  <c r="G44" i="32" s="1"/>
  <c r="F43" i="32"/>
  <c r="G43" i="32" s="1"/>
  <c r="F42" i="32"/>
  <c r="G42" i="32" s="1"/>
  <c r="F41" i="32"/>
  <c r="G41" i="32" s="1"/>
  <c r="F40" i="32"/>
  <c r="G40" i="32" s="1"/>
  <c r="F39" i="32"/>
  <c r="G39" i="32" s="1"/>
  <c r="F38" i="32"/>
  <c r="G38" i="32" s="1"/>
  <c r="F37" i="32"/>
  <c r="G37" i="32" s="1"/>
  <c r="F36" i="32"/>
  <c r="G36" i="32" s="1"/>
  <c r="F35" i="32"/>
  <c r="G35" i="32" s="1"/>
  <c r="F34" i="32"/>
  <c r="G34" i="32" s="1"/>
  <c r="F33" i="32"/>
  <c r="G33" i="32" s="1"/>
  <c r="F32" i="32"/>
  <c r="G32" i="32" s="1"/>
  <c r="F31" i="32"/>
  <c r="G31" i="32" s="1"/>
  <c r="F30" i="32"/>
  <c r="G30" i="32" s="1"/>
  <c r="F29" i="32"/>
  <c r="G29" i="32" s="1"/>
  <c r="F28" i="32"/>
  <c r="G28" i="32" s="1"/>
  <c r="F27" i="32"/>
  <c r="G27" i="32" s="1"/>
  <c r="F26" i="32"/>
  <c r="G26" i="32" s="1"/>
  <c r="F25" i="32"/>
  <c r="G25" i="32" s="1"/>
  <c r="F24" i="32"/>
  <c r="G24" i="32" s="1"/>
  <c r="F23" i="32"/>
  <c r="G23" i="32" s="1"/>
  <c r="F22" i="32"/>
  <c r="G22" i="32" s="1"/>
  <c r="F21" i="32"/>
  <c r="G21" i="32" s="1"/>
  <c r="F20" i="32"/>
  <c r="G20" i="32" s="1"/>
  <c r="F19" i="32"/>
  <c r="G19" i="32" s="1"/>
  <c r="F18" i="32"/>
  <c r="G18" i="32" s="1"/>
  <c r="F17" i="32"/>
  <c r="G17" i="32" s="1"/>
  <c r="F16" i="32"/>
  <c r="G16" i="32" s="1"/>
  <c r="F15" i="32"/>
  <c r="G15" i="32" s="1"/>
  <c r="F14" i="32"/>
  <c r="G14" i="32" s="1"/>
  <c r="F13" i="32"/>
  <c r="G13" i="32" s="1"/>
  <c r="F12" i="32"/>
  <c r="G12" i="32" s="1"/>
  <c r="F11" i="32"/>
  <c r="G11" i="32" s="1"/>
  <c r="F10" i="32"/>
  <c r="G10" i="32" s="1"/>
  <c r="F9" i="32"/>
  <c r="F8" i="32"/>
  <c r="E60" i="32" s="1"/>
  <c r="F51" i="31"/>
  <c r="G51" i="31" s="1"/>
  <c r="F50" i="31"/>
  <c r="G50" i="31" s="1"/>
  <c r="F49" i="31"/>
  <c r="G49" i="31" s="1"/>
  <c r="F48" i="31"/>
  <c r="G48" i="31" s="1"/>
  <c r="F47" i="31"/>
  <c r="G47" i="31" s="1"/>
  <c r="F46" i="31"/>
  <c r="G46" i="31" s="1"/>
  <c r="F45" i="31"/>
  <c r="G45" i="31" s="1"/>
  <c r="F44" i="31"/>
  <c r="G44" i="31" s="1"/>
  <c r="F43" i="31"/>
  <c r="G43" i="31" s="1"/>
  <c r="F42" i="31"/>
  <c r="G42" i="31" s="1"/>
  <c r="F41" i="31"/>
  <c r="G41" i="31" s="1"/>
  <c r="F40" i="31"/>
  <c r="G40" i="31" s="1"/>
  <c r="F39" i="31"/>
  <c r="G39" i="31" s="1"/>
  <c r="F38" i="31"/>
  <c r="G38" i="31" s="1"/>
  <c r="F37" i="31"/>
  <c r="G37" i="31" s="1"/>
  <c r="F36" i="31"/>
  <c r="G36" i="31" s="1"/>
  <c r="F35" i="31"/>
  <c r="G35" i="31" s="1"/>
  <c r="F34" i="31"/>
  <c r="G34" i="31" s="1"/>
  <c r="F33" i="31"/>
  <c r="G33" i="31" s="1"/>
  <c r="F32" i="31"/>
  <c r="G32" i="31" s="1"/>
  <c r="F31" i="31"/>
  <c r="G31" i="31" s="1"/>
  <c r="F30" i="31"/>
  <c r="G30" i="31" s="1"/>
  <c r="F29" i="31"/>
  <c r="G29" i="31" s="1"/>
  <c r="F28" i="31"/>
  <c r="G28" i="31" s="1"/>
  <c r="F27" i="31"/>
  <c r="G27" i="31" s="1"/>
  <c r="F26" i="31"/>
  <c r="G26" i="31" s="1"/>
  <c r="F25" i="31"/>
  <c r="G25" i="31" s="1"/>
  <c r="F24" i="31"/>
  <c r="G24" i="31" s="1"/>
  <c r="F23" i="31"/>
  <c r="G23" i="31" s="1"/>
  <c r="F22" i="31"/>
  <c r="G22" i="31" s="1"/>
  <c r="F21" i="31"/>
  <c r="G21" i="31" s="1"/>
  <c r="F20" i="31"/>
  <c r="G20" i="31" s="1"/>
  <c r="F19" i="31"/>
  <c r="G19" i="31" s="1"/>
  <c r="F18" i="31"/>
  <c r="G18" i="31" s="1"/>
  <c r="F17" i="31"/>
  <c r="G17" i="31" s="1"/>
  <c r="F16" i="31"/>
  <c r="G16" i="31" s="1"/>
  <c r="F15" i="31"/>
  <c r="G15" i="31" s="1"/>
  <c r="F14" i="31"/>
  <c r="G14" i="31" s="1"/>
  <c r="F13" i="31"/>
  <c r="G13" i="31" s="1"/>
  <c r="F12" i="31"/>
  <c r="G12" i="31" s="1"/>
  <c r="F11" i="31"/>
  <c r="G11" i="31" s="1"/>
  <c r="F10" i="31"/>
  <c r="G10" i="31" s="1"/>
  <c r="F9" i="31"/>
  <c r="G9" i="31" s="1"/>
  <c r="F8" i="31"/>
  <c r="E63" i="31" s="1"/>
  <c r="F51" i="34"/>
  <c r="G51" i="34" s="1"/>
  <c r="F50" i="34"/>
  <c r="G50" i="34" s="1"/>
  <c r="F49" i="34"/>
  <c r="G49" i="34" s="1"/>
  <c r="F48" i="34"/>
  <c r="G48" i="34" s="1"/>
  <c r="F47" i="34"/>
  <c r="G47" i="34" s="1"/>
  <c r="F46" i="34"/>
  <c r="G46" i="34" s="1"/>
  <c r="F45" i="34"/>
  <c r="G45" i="34" s="1"/>
  <c r="F44" i="34"/>
  <c r="G44" i="34" s="1"/>
  <c r="F43" i="34"/>
  <c r="G43" i="34" s="1"/>
  <c r="F42" i="34"/>
  <c r="G42" i="34" s="1"/>
  <c r="F41" i="34"/>
  <c r="G41" i="34" s="1"/>
  <c r="F40" i="34"/>
  <c r="G40" i="34" s="1"/>
  <c r="F39" i="34"/>
  <c r="G39" i="34" s="1"/>
  <c r="F38" i="34"/>
  <c r="G38" i="34" s="1"/>
  <c r="F37" i="34"/>
  <c r="G37" i="34" s="1"/>
  <c r="F36" i="34"/>
  <c r="G36" i="34" s="1"/>
  <c r="F35" i="34"/>
  <c r="G35" i="34" s="1"/>
  <c r="F34" i="34"/>
  <c r="G34" i="34" s="1"/>
  <c r="F33" i="34"/>
  <c r="G33" i="34" s="1"/>
  <c r="F32" i="34"/>
  <c r="G32" i="34" s="1"/>
  <c r="F31" i="34"/>
  <c r="G31" i="34" s="1"/>
  <c r="F30" i="34"/>
  <c r="G30" i="34" s="1"/>
  <c r="F29" i="34"/>
  <c r="G29" i="34" s="1"/>
  <c r="F28" i="34"/>
  <c r="G28" i="34" s="1"/>
  <c r="F27" i="34"/>
  <c r="G27" i="34" s="1"/>
  <c r="F26" i="34"/>
  <c r="G26" i="34" s="1"/>
  <c r="F25" i="34"/>
  <c r="G25" i="34" s="1"/>
  <c r="F24" i="34"/>
  <c r="G24" i="34" s="1"/>
  <c r="F23" i="34"/>
  <c r="G23" i="34" s="1"/>
  <c r="F22" i="34"/>
  <c r="G22" i="34" s="1"/>
  <c r="F21" i="34"/>
  <c r="G21" i="34" s="1"/>
  <c r="F20" i="34"/>
  <c r="G20" i="34" s="1"/>
  <c r="F19" i="34"/>
  <c r="G19" i="34" s="1"/>
  <c r="F18" i="34"/>
  <c r="G18" i="34" s="1"/>
  <c r="F17" i="34"/>
  <c r="G17" i="34" s="1"/>
  <c r="F16" i="34"/>
  <c r="G16" i="34" s="1"/>
  <c r="F15" i="34"/>
  <c r="G15" i="34" s="1"/>
  <c r="F14" i="34"/>
  <c r="G14" i="34" s="1"/>
  <c r="F13" i="34"/>
  <c r="G13" i="34" s="1"/>
  <c r="F12" i="34"/>
  <c r="G12" i="34" s="1"/>
  <c r="F11" i="34"/>
  <c r="G11" i="34" s="1"/>
  <c r="F10" i="34"/>
  <c r="G10" i="34" s="1"/>
  <c r="F9" i="34"/>
  <c r="G9" i="34" s="1"/>
  <c r="F8" i="34"/>
  <c r="E63" i="34" s="1"/>
  <c r="E59" i="23" l="1"/>
  <c r="E58" i="23"/>
  <c r="G8" i="25"/>
  <c r="G48" i="25" s="1"/>
  <c r="G8" i="24"/>
  <c r="G20" i="24" s="1"/>
  <c r="G9" i="24"/>
  <c r="E61" i="32"/>
  <c r="G8" i="26"/>
  <c r="G34" i="26" s="1"/>
  <c r="G9" i="26"/>
  <c r="G8" i="27"/>
  <c r="G44" i="27" s="1"/>
  <c r="E53" i="27"/>
  <c r="E55" i="27"/>
  <c r="G8" i="33"/>
  <c r="G31" i="33" s="1"/>
  <c r="G9" i="33"/>
  <c r="E38" i="33"/>
  <c r="E39" i="33"/>
  <c r="G30" i="33"/>
  <c r="E37" i="28"/>
  <c r="E40" i="28"/>
  <c r="G8" i="28"/>
  <c r="E39" i="28"/>
  <c r="G45" i="27"/>
  <c r="E52" i="27"/>
  <c r="G35" i="26"/>
  <c r="E42" i="26"/>
  <c r="E43" i="26"/>
  <c r="G9" i="23"/>
  <c r="E60" i="23"/>
  <c r="E57" i="23"/>
  <c r="G8" i="23"/>
  <c r="E55" i="25"/>
  <c r="E56" i="25"/>
  <c r="G47" i="25"/>
  <c r="G21" i="24"/>
  <c r="E28" i="24"/>
  <c r="E29" i="24"/>
  <c r="G9" i="32"/>
  <c r="E62" i="32"/>
  <c r="E59" i="32"/>
  <c r="G8" i="32"/>
  <c r="E60" i="31"/>
  <c r="G8" i="31"/>
  <c r="E61" i="31"/>
  <c r="E62" i="31"/>
  <c r="E60" i="34"/>
  <c r="G8" i="34"/>
  <c r="E61" i="34"/>
  <c r="E62" i="34"/>
  <c r="G29" i="28" l="1"/>
  <c r="G30" i="28"/>
  <c r="G50" i="23"/>
  <c r="G49" i="23"/>
  <c r="G52" i="32"/>
  <c r="G51" i="32"/>
  <c r="G53" i="31"/>
  <c r="G52" i="31"/>
  <c r="G52" i="34"/>
  <c r="G53" i="34"/>
  <c r="F9" i="22" l="1"/>
  <c r="G9" i="22" s="1"/>
  <c r="F10" i="22"/>
  <c r="G10" i="22" s="1"/>
  <c r="F11" i="22"/>
  <c r="G11" i="22" s="1"/>
  <c r="F12" i="22"/>
  <c r="G12" i="22" s="1"/>
  <c r="F13" i="22"/>
  <c r="G13" i="22" s="1"/>
  <c r="F14" i="22"/>
  <c r="G14" i="22" s="1"/>
  <c r="F15" i="22"/>
  <c r="G15" i="22" s="1"/>
  <c r="F16" i="22"/>
  <c r="G16" i="22" s="1"/>
  <c r="F17" i="22"/>
  <c r="G17" i="22" s="1"/>
  <c r="F18" i="22"/>
  <c r="G18" i="22" s="1"/>
  <c r="F19" i="22"/>
  <c r="G19" i="22" s="1"/>
  <c r="F20" i="22"/>
  <c r="G20" i="22" s="1"/>
  <c r="F21" i="22"/>
  <c r="G21" i="22" s="1"/>
  <c r="F22" i="22"/>
  <c r="G22" i="22" s="1"/>
  <c r="F23" i="22"/>
  <c r="G23" i="22" s="1"/>
  <c r="F24" i="22"/>
  <c r="G24" i="22" s="1"/>
  <c r="F25" i="22"/>
  <c r="G25" i="22" s="1"/>
  <c r="F26" i="22"/>
  <c r="G26" i="22" s="1"/>
  <c r="F27" i="22"/>
  <c r="G27" i="22" s="1"/>
  <c r="F28" i="22"/>
  <c r="G28" i="22" s="1"/>
  <c r="F29" i="22"/>
  <c r="G29" i="22" s="1"/>
  <c r="F30" i="22"/>
  <c r="G30" i="22" s="1"/>
  <c r="F31" i="22"/>
  <c r="G31" i="22" s="1"/>
  <c r="F32" i="22"/>
  <c r="G32" i="22" s="1"/>
  <c r="F33" i="22"/>
  <c r="G33" i="22" s="1"/>
  <c r="F34" i="22"/>
  <c r="G34" i="22" s="1"/>
  <c r="F35" i="22"/>
  <c r="G35" i="22" s="1"/>
  <c r="F36" i="22"/>
  <c r="G36" i="22" s="1"/>
  <c r="F37" i="22"/>
  <c r="G37" i="22" s="1"/>
  <c r="F38" i="22"/>
  <c r="G38" i="22" s="1"/>
  <c r="F39" i="22"/>
  <c r="G39" i="22" s="1"/>
  <c r="F40" i="22"/>
  <c r="G40" i="22" s="1"/>
  <c r="F41" i="22"/>
  <c r="G41" i="22" s="1"/>
  <c r="F42" i="22"/>
  <c r="G42" i="22" s="1"/>
  <c r="F43" i="22"/>
  <c r="G43" i="22" s="1"/>
  <c r="F44" i="22"/>
  <c r="G44" i="22" s="1"/>
  <c r="F45" i="22"/>
  <c r="G45" i="22" s="1"/>
  <c r="F46" i="22"/>
  <c r="G46" i="22" s="1"/>
  <c r="F47" i="22"/>
  <c r="G47" i="22" s="1"/>
  <c r="F8" i="22" l="1"/>
  <c r="G8" i="22" s="1"/>
  <c r="E61" i="22" l="1"/>
  <c r="E63" i="22"/>
  <c r="G53" i="22"/>
  <c r="E62" i="22"/>
  <c r="E60" i="22"/>
  <c r="G52" i="22" l="1"/>
</calcChain>
</file>

<file path=xl/sharedStrings.xml><?xml version="1.0" encoding="utf-8"?>
<sst xmlns="http://schemas.openxmlformats.org/spreadsheetml/2006/main" count="1480" uniqueCount="790">
  <si>
    <t>เลขที่</t>
  </si>
  <si>
    <t>ชื่อตัว</t>
  </si>
  <si>
    <t>นามสกุล</t>
  </si>
  <si>
    <t>๒</t>
  </si>
  <si>
    <t>๓</t>
  </si>
  <si>
    <t>๔</t>
  </si>
  <si>
    <t>๕</t>
  </si>
  <si>
    <t>๖</t>
  </si>
  <si>
    <t>๗</t>
  </si>
  <si>
    <t>๘</t>
  </si>
  <si>
    <t>๙</t>
  </si>
  <si>
    <t>๑๐</t>
  </si>
  <si>
    <t>๑๑</t>
  </si>
  <si>
    <t>๑๒</t>
  </si>
  <si>
    <t>๑๓</t>
  </si>
  <si>
    <t>๑๔</t>
  </si>
  <si>
    <t>๑๕</t>
  </si>
  <si>
    <t>๑๖</t>
  </si>
  <si>
    <t>๑๗</t>
  </si>
  <si>
    <t>๑๘</t>
  </si>
  <si>
    <t>๑๙</t>
  </si>
  <si>
    <t>๒๐</t>
  </si>
  <si>
    <t>๒๑</t>
  </si>
  <si>
    <t>๒๒</t>
  </si>
  <si>
    <t>๒๓</t>
  </si>
  <si>
    <t>๒๔</t>
  </si>
  <si>
    <t>๒๕</t>
  </si>
  <si>
    <t>๒๖</t>
  </si>
  <si>
    <t>๒๗</t>
  </si>
  <si>
    <t>๒๘</t>
  </si>
  <si>
    <t>๒๙</t>
  </si>
  <si>
    <t>๓๐</t>
  </si>
  <si>
    <t>๓๑</t>
  </si>
  <si>
    <t>๓๒</t>
  </si>
  <si>
    <t>๓๓</t>
  </si>
  <si>
    <t>๓๔</t>
  </si>
  <si>
    <t>๓๕</t>
  </si>
  <si>
    <t>๓๖</t>
  </si>
  <si>
    <t>๓๗</t>
  </si>
  <si>
    <t>๓๘</t>
  </si>
  <si>
    <t>๓๙</t>
  </si>
  <si>
    <t>รวมจำนวนคน</t>
  </si>
  <si>
    <t>โรงเรียนปราจีนกัลยาณี                อำเภอเมือง              จังหวัดปราจีนบุรี</t>
  </si>
  <si>
    <t>คำชี้แจง ในช่องรายการประเมินให้บันทึกคะแนนที่ได้ ในช่องสรุปผลการประเมินให้สรุปผ่านหรือไม่ผ่าน</t>
  </si>
  <si>
    <t>คะแนน</t>
  </si>
  <si>
    <t>ผลการประเมิน</t>
  </si>
  <si>
    <t>สรุป(ผ่าน/ไม่ผ่าน)</t>
  </si>
  <si>
    <t>ฉบับที่ ๑(๒๐)</t>
  </si>
  <si>
    <t>ฉบับที่ ๒(๒๐)</t>
  </si>
  <si>
    <t>คะแนนรวม(๔๐)</t>
  </si>
  <si>
    <t>ผู้ประเมิน</t>
  </si>
  <si>
    <t xml:space="preserve">ลงชื่อ </t>
  </si>
  <si>
    <t>เกณฑ์การตัดสินได้ นักเรียนต้องได้ผลการประเมินในระดับพอใช้(  ๒๐ คะแนน)  ขึ้นไปถือว่าผ่าน</t>
  </si>
  <si>
    <t>คุณภาพ</t>
  </si>
  <si>
    <t>จำนวนคน</t>
  </si>
  <si>
    <t>ดีเยี่ยม</t>
  </si>
  <si>
    <t>ดี</t>
  </si>
  <si>
    <t>พอใช้</t>
  </si>
  <si>
    <t>ปรับปรุง</t>
  </si>
  <si>
    <t>ผ่าน</t>
  </si>
  <si>
    <t>ไม่ผ่าน</t>
  </si>
  <si>
    <t>เกณฑ์การตัดสินคุณภาพ</t>
  </si>
  <si>
    <t>ระดับคะแนน</t>
  </si>
  <si>
    <t>ต่ำกว่า ๒๐</t>
  </si>
  <si>
    <t>๒๐ -๒๕</t>
  </si>
  <si>
    <t>๒๖ - ๓๑</t>
  </si>
  <si>
    <t>๓๒ - ๔๐</t>
  </si>
  <si>
    <t>๔๐</t>
  </si>
  <si>
    <t>๔๑</t>
  </si>
  <si>
    <t>๔๒</t>
  </si>
  <si>
    <t>๔๓</t>
  </si>
  <si>
    <t>๔๔</t>
  </si>
  <si>
    <t xml:space="preserve"> </t>
  </si>
  <si>
    <t xml:space="preserve">ตำแหน่ง </t>
  </si>
  <si>
    <t xml:space="preserve">  ประเมิน วันที่    เดือน   พ.ศ.</t>
  </si>
  <si>
    <t>(                             )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</si>
  <si>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</si>
  <si>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</si>
  <si>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</si>
  <si>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</si>
  <si>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</si>
  <si>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</si>
  <si>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</si>
  <si>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</si>
  <si>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</si>
  <si>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</si>
  <si>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</si>
  <si>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</si>
  <si>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</si>
  <si>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</si>
  <si>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</si>
  <si>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</si>
  <si>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</si>
  <si>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</si>
  <si>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</si>
  <si>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</si>
  <si>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</si>
  <si>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</si>
  <si>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</si>
  <si>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</si>
  <si>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</si>
  <si>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</si>
  <si>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</si>
  <si>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</si>
  <si>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</si>
  <si>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</si>
  <si>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</si>
  <si>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</si>
  <si>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</si>
  <si>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</si>
  <si>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</si>
  <si>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</si>
  <si>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</si>
  <si>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</si>
  <si>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</si>
  <si>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</si>
  <si>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</si>
  <si>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</si>
  <si>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</si>
  <si>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</si>
  <si>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</si>
  <si>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</si>
  <si>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</si>
  <si>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</si>
  <si>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</si>
  <si>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</si>
  <si>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</si>
  <si>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</si>
  <si>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</si>
  <si>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</si>
  <si>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</si>
  <si>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</si>
  <si>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สังข์ทอง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</si>
  <si>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</si>
  <si>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</si>
  <si>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</si>
  <si>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</si>
  <si>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</si>
  <si>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</si>
  <si>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</si>
  <si>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</si>
  <si>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</si>
  <si>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</si>
  <si>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</si>
  <si>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</si>
  <si>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</si>
  <si>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</si>
  <si>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</si>
  <si>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</si>
  <si>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</si>
  <si>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</si>
  <si>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</si>
  <si>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</si>
  <si>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</si>
  <si>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</si>
  <si>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</si>
  <si>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</si>
  <si>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</si>
  <si>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</si>
  <si>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</si>
  <si>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</si>
  <si>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</si>
  <si>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</si>
  <si>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</si>
  <si>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</si>
  <si>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</si>
  <si>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</si>
  <si>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</si>
  <si>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</si>
  <si>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</si>
  <si>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</si>
  <si>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</si>
  <si>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</si>
  <si>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</si>
  <si>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</si>
  <si>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</si>
  <si>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</si>
  <si>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</si>
  <si>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</si>
  <si>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</si>
  <si>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</si>
  <si>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</si>
  <si>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</si>
  <si>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</si>
  <si>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</si>
  <si>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</si>
  <si>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</si>
  <si>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</si>
  <si>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</si>
  <si>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</si>
  <si>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</si>
  <si>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</si>
  <si>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</si>
  <si>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</si>
  <si>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</si>
  <si>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</si>
  <si>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</si>
  <si>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</si>
  <si>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</si>
  <si>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</si>
  <si>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</si>
  <si>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</si>
  <si>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</si>
  <si>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</si>
  <si>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</si>
  <si>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</si>
  <si>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</si>
  <si>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</si>
  <si>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</si>
  <si>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</si>
  <si>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</si>
  <si>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</si>
  <si>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</si>
  <si>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</si>
  <si>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</si>
  <si>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</si>
  <si>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</si>
  <si>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</si>
  <si>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</si>
  <si>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</si>
  <si>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</si>
  <si>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</si>
  <si>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</si>
  <si>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</si>
  <si>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</si>
  <si>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</si>
  <si>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</si>
  <si>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</si>
  <si>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</si>
  <si>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</si>
  <si>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</si>
  <si>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</si>
  <si>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</si>
  <si>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</si>
  <si>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</si>
  <si>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</si>
  <si>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</si>
  <si>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</si>
  <si>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</si>
  <si>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</si>
  <si>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</si>
  <si>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</si>
  <si>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</si>
  <si>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</si>
  <si>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</si>
  <si>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</si>
  <si>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</si>
  <si>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</si>
  <si>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</si>
  <si>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</si>
  <si>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</si>
  <si>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</si>
  <si>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</si>
  <si>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</si>
  <si>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</si>
  <si>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</si>
  <si>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</si>
  <si>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</si>
  <si>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</si>
  <si>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</si>
  <si>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</si>
  <si>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</si>
  <si>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</si>
  <si>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</si>
  <si>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</si>
  <si>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</si>
  <si>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</si>
  <si>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</si>
  <si>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</si>
  <si>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</si>
  <si>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</si>
  <si>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</si>
  <si>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</si>
  <si>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</si>
  <si>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</si>
  <si>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</si>
  <si>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</si>
  <si>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</si>
  <si>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</si>
  <si>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</si>
  <si>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</si>
  <si>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</si>
  <si>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</si>
  <si>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</si>
  <si>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</si>
  <si>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</si>
  <si>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</si>
  <si>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</si>
  <si>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</si>
  <si>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</si>
  <si>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</si>
  <si>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</si>
  <si>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</si>
  <si>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</si>
  <si>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</si>
  <si>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</si>
  <si>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</si>
  <si>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</si>
  <si>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</si>
  <si>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</si>
  <si>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</si>
  <si>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</si>
  <si>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</si>
  <si>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</si>
  <si>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</si>
  <si>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</si>
  <si>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</si>
  <si>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</si>
  <si>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</si>
  <si>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</si>
  <si>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</si>
  <si>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</si>
  <si>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</si>
  <si>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</si>
  <si>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</si>
  <si>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</si>
  <si>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</si>
  <si>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</si>
  <si>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</si>
  <si>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</si>
  <si>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</si>
  <si>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นางสาวณัฐพร</t>
  </si>
  <si>
    <t>พานสะอาด</t>
  </si>
  <si>
    <t>นางสาวภัทราภรณ์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</si>
  <si>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</si>
  <si>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</si>
  <si>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</si>
  <si>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</si>
  <si>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</si>
  <si>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</si>
  <si>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</si>
  <si>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</si>
  <si>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</si>
  <si>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</si>
  <si>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</si>
  <si>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</si>
  <si>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</si>
  <si>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</si>
  <si>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</si>
  <si>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</si>
  <si>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</si>
  <si>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</si>
  <si>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</si>
  <si>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</si>
  <si>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</si>
  <si>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</si>
  <si>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</si>
  <si>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</si>
  <si>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</si>
  <si>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</si>
  <si>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</si>
  <si>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</si>
  <si>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</si>
  <si>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</si>
  <si>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</si>
  <si>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</si>
  <si>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</si>
  <si>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</si>
  <si>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</si>
  <si>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</si>
  <si>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</si>
  <si>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</si>
  <si>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</si>
  <si>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</si>
  <si>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</si>
  <si>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</si>
  <si>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</si>
  <si>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</si>
  <si>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</si>
  <si>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</si>
  <si>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</si>
  <si>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</si>
  <si>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</si>
  <si>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</si>
  <si>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</si>
  <si>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</si>
  <si>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</si>
  <si>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</si>
  <si>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</si>
  <si>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</si>
  <si>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</si>
  <si>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</si>
  <si>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</si>
  <si>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</si>
  <si>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</si>
  <si>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</si>
  <si>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</si>
  <si>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</si>
  <si>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</si>
  <si>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</si>
  <si>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</si>
  <si>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</si>
  <si>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</si>
  <si>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</si>
  <si>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</si>
  <si>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</si>
  <si>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</si>
  <si>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</si>
  <si>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</si>
  <si>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</si>
  <si>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</si>
  <si>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</si>
  <si>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</si>
  <si>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</si>
  <si>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</si>
  <si>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</si>
  <si>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</si>
  <si>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</si>
  <si>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</si>
  <si>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</si>
  <si>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</si>
  <si>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</si>
  <si>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</si>
  <si>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</si>
  <si>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</si>
  <si>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</si>
  <si>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</si>
  <si>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</si>
  <si>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</si>
  <si>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</si>
  <si>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</si>
  <si>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</si>
  <si>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</si>
  <si>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</si>
  <si>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</si>
  <si>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</si>
  <si>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</si>
  <si>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</si>
  <si>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</si>
  <si>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</si>
  <si>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</si>
  <si>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</si>
  <si>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</si>
  <si>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</si>
  <si>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</si>
  <si>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</si>
  <si>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</si>
  <si>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</si>
  <si>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</si>
  <si>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</si>
  <si>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</si>
  <si>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</si>
  <si>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</si>
  <si>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</si>
  <si>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</si>
  <si>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</si>
  <si>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</si>
  <si>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</si>
  <si>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</si>
  <si>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</si>
  <si>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</si>
  <si>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</si>
  <si>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</si>
  <si>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</si>
  <si>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</si>
  <si>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</si>
  <si>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</si>
  <si>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</si>
  <si>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</si>
  <si>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</si>
  <si>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</si>
  <si>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</si>
  <si>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</si>
  <si>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</si>
  <si>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</si>
  <si>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</si>
  <si>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นางสาวบุริมนาถ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</si>
  <si>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</si>
  <si>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</si>
  <si>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</si>
  <si>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</si>
  <si>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</si>
  <si>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</si>
  <si>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</si>
  <si>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</si>
  <si>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</si>
  <si>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</si>
  <si>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</si>
  <si>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</si>
  <si>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</si>
  <si>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</si>
  <si>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</si>
  <si>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</si>
  <si>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</si>
  <si>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</si>
  <si>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</si>
  <si>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</si>
  <si>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</si>
  <si>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</si>
  <si>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</si>
  <si>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</si>
  <si>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</si>
  <si>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</si>
  <si>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</si>
  <si>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</si>
  <si>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</si>
  <si>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</si>
  <si>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</si>
  <si>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</si>
  <si>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</si>
  <si>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</si>
  <si>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</si>
  <si>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</si>
  <si>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</si>
  <si>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</si>
  <si>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</si>
  <si>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</si>
  <si>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</si>
  <si>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</si>
  <si>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</si>
  <si>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</si>
  <si>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</si>
  <si>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</si>
  <si>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</si>
  <si>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</si>
  <si>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</si>
  <si>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</si>
  <si>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</si>
  <si>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</si>
  <si>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</si>
  <si>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</si>
  <si>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</si>
  <si>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</si>
  <si>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</si>
  <si>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</si>
  <si>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</si>
  <si>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</si>
  <si>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</si>
  <si>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</si>
  <si>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</si>
  <si>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</si>
  <si>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</si>
  <si>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</si>
  <si>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</si>
  <si>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</si>
  <si>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</si>
  <si>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</si>
  <si>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</si>
  <si>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</si>
  <si>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</si>
  <si>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</si>
  <si>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</si>
  <si>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</si>
  <si>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</si>
  <si>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</si>
  <si>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</si>
  <si>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</si>
  <si>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</si>
  <si>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</si>
  <si>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</si>
  <si>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</si>
  <si>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</si>
  <si>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</si>
  <si>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</si>
  <si>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</si>
  <si>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</si>
  <si>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</si>
  <si>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</si>
  <si>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</si>
  <si>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</si>
  <si>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</si>
  <si>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</si>
  <si>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</si>
  <si>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</si>
  <si>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</si>
  <si>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</si>
  <si>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</si>
  <si>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</si>
  <si>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</si>
  <si>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</si>
  <si>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</si>
  <si>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</si>
  <si>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นางสาวสุพรรษา</t>
  </si>
  <si>
    <t>ทุมนานอก</t>
  </si>
  <si>
    <t>นางสาวสุรดา</t>
  </si>
  <si>
    <t>ดอนมอญ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</si>
  <si>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</si>
  <si>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</si>
  <si>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</si>
  <si>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</si>
  <si>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</si>
  <si>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</si>
  <si>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</si>
  <si>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นายพชรภัทร</t>
  </si>
  <si>
    <t>ชัยอติชาตกุล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</si>
  <si>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</si>
  <si>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</si>
  <si>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</si>
  <si>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</si>
  <si>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</si>
  <si>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</si>
  <si>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</si>
  <si>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</si>
  <si>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</si>
  <si>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</si>
  <si>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</si>
  <si>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</si>
  <si>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</si>
  <si>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</si>
  <si>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</si>
  <si>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</si>
  <si>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</si>
  <si>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</si>
  <si>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</si>
  <si>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</si>
  <si>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</si>
  <si>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</si>
  <si>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</si>
  <si>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</si>
  <si>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</si>
  <si>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</si>
  <si>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</si>
  <si>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</si>
  <si>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</si>
  <si>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</si>
  <si>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</si>
  <si>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</si>
  <si>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</si>
  <si>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</si>
  <si>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</si>
  <si>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</si>
  <si>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</si>
  <si>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</si>
  <si>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</si>
  <si>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</si>
  <si>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</si>
  <si>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</si>
  <si>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</si>
  <si>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</si>
  <si>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</si>
  <si>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</si>
  <si>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</si>
  <si>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</si>
  <si>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</si>
  <si>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</si>
  <si>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</si>
  <si>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</si>
  <si>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</si>
  <si>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</si>
  <si>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</si>
  <si>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</si>
  <si>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</si>
  <si>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</si>
  <si>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</si>
  <si>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</si>
  <si>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</si>
  <si>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</si>
  <si>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</si>
  <si>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</si>
  <si>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</si>
  <si>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</si>
  <si>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</si>
  <si>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</si>
  <si>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</si>
  <si>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</si>
  <si>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</si>
  <si>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</si>
  <si>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</si>
  <si>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</si>
  <si>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</si>
  <si>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</si>
  <si>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</si>
  <si>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</si>
  <si>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</si>
  <si>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</si>
  <si>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</si>
  <si>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</si>
  <si>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</si>
  <si>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</si>
  <si>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</si>
  <si>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</si>
  <si>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</si>
  <si>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</si>
  <si>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</si>
  <si>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</si>
  <si>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</si>
  <si>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</si>
  <si>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</si>
  <si>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</si>
  <si>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</si>
  <si>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</si>
  <si>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</si>
  <si>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</si>
  <si>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</si>
  <si>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</si>
  <si>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</si>
  <si>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</si>
  <si>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</si>
  <si>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</si>
  <si>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</si>
  <si>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</si>
  <si>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</si>
  <si>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</si>
  <si>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นายทรงพล</t>
  </si>
  <si>
    <t>ดีจริง</t>
  </si>
  <si>
    <t>นายนราวุฒิ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</si>
  <si>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</si>
  <si>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</si>
  <si>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</si>
  <si>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</si>
  <si>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</si>
  <si>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</si>
  <si>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</si>
  <si>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</si>
  <si>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</si>
  <si>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</si>
  <si>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</si>
  <si>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</si>
  <si>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</si>
  <si>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</si>
  <si>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</si>
  <si>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</si>
  <si>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</si>
  <si>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</si>
  <si>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</si>
  <si>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</si>
  <si>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</si>
  <si>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</si>
  <si>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</si>
  <si>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</si>
  <si>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</si>
  <si>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</si>
  <si>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</si>
  <si>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</si>
  <si>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</si>
  <si>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</si>
  <si>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</si>
  <si>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</si>
  <si>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</si>
  <si>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</si>
  <si>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</si>
  <si>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</si>
  <si>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</si>
  <si>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</si>
  <si>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</si>
  <si>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</si>
  <si>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</si>
  <si>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</si>
  <si>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</si>
  <si>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</si>
  <si>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</si>
  <si>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</si>
  <si>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</si>
  <si>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</si>
  <si>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</si>
  <si>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</si>
  <si>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</si>
  <si>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</si>
  <si>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</si>
  <si>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</si>
  <si>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</si>
  <si>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</si>
  <si>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</si>
  <si>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</si>
  <si>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</si>
  <si>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</si>
  <si>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</si>
  <si>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</si>
  <si>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</si>
  <si>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</si>
  <si>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</si>
  <si>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</si>
  <si>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</si>
  <si>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</si>
  <si>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</si>
  <si>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</si>
  <si>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 xml:space="preserve">นางสาวอรสา </t>
  </si>
  <si>
    <t>บัวเมือง</t>
  </si>
  <si>
    <t>สรุปผลการประเมินการใช้ภาษาอังกฤษ: ทักษะการอ่าน ชั้นมัธยมศึกษาปีที่ 5/1</t>
  </si>
  <si>
    <t>สรุปผลการประเมินการใช้ภาษาอังกฤษ: ทักษะการอ่าน ชั้นมัธยมศึกษาปีที่ 5/2</t>
  </si>
  <si>
    <t>สรุปผลการประเมินการใช้ภาษาอังกฤษ: ทักษะการอ่าน ชั้นมัธยมศึกษาปีที่ 5/3</t>
  </si>
  <si>
    <t>สรุปผลการประเมินการใช้ภาษาอังกฤษ: ทักษะการอ่าน ชั้นมัธยมศึกษาปีที่ 5/4</t>
  </si>
  <si>
    <t>สรุปผลการประเมินการใช้ภาษาอังกฤษ: ทักษะการอ่าน ชั้นมัธยมศึกษาปีที่ 5/5</t>
  </si>
  <si>
    <t>สรุปผลการประเมินการใช้ภาษาอังกฤษ: ทักษะการอ่าน ชั้นมัธยมศึกษาปีที่ 5/6</t>
  </si>
  <si>
    <t>สรุปผลการประเมินการใช้ภาษาอังกฤษ: ทักษะการอ่าน ชั้นมัธยมศึกษาปีที่ 5/7</t>
  </si>
  <si>
    <t>สรุปผลการประเมินการใช้ภาษาอังกฤษ: ทักษะการอ่าน ชั้นมัธยมศึกษาปีที่ 5/8</t>
  </si>
  <si>
    <t>สรุปผลการประเมินการใช้ภาษาอังกฤษ: ทักษะการอ่าน ชั้นมัธยมศึกษาปีที่ 5/9</t>
  </si>
  <si>
    <t>สรุปผลการประเมินการใช้ภาษาอังกฤษ: ทักษะการอ่าน ชั้นมัธยมศึกษาปีที่ 5/10</t>
  </si>
  <si>
    <t>สรุปผลการประเมินการใช้ภาษาอังกฤษ: ทักษะการอ่าน ชั้นมัธยมศึกษาปีที่ 5/11</t>
  </si>
  <si>
    <t>สถาวร</t>
  </si>
  <si>
    <t>1นายกิตติชัย</t>
  </si>
  <si>
    <t>ชาติท้าว</t>
  </si>
  <si>
    <t>ขยันยิ่ง</t>
  </si>
  <si>
    <t>3นายนัธทวัฒน์</t>
  </si>
  <si>
    <t>นางสาวอุไรวรรณ</t>
  </si>
  <si>
    <t>ศรีวิชัย</t>
  </si>
  <si>
    <t>5นายอภิรักษ์</t>
  </si>
  <si>
    <t>6นายศุภกฤต</t>
  </si>
  <si>
    <t>7นายโชติวัฒน์</t>
  </si>
  <si>
    <t>9นายกฤษฎา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</si>
</sst>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\t#,##0_);\(\t#,##0\)"/>
    <numFmt numFmtId="188" formatCode="\t#,##0_);\(\t##,##0\)"/>
  </numFmts>
  <fonts count="22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  <charset val="222"/>
    </font>
    <font>
      <b/>
      <sz val="14"/>
      <name val="Arial"/>
      <family val="2"/>
    </font>
    <font>
      <sz val="14"/>
      <name val="Arial"/>
      <family val="2"/>
    </font>
    <font>
      <sz val="16"/>
      <name val="TH SarabunPSK"/>
      <family val="2"/>
    </font>
    <font>
      <b/>
      <sz val="14"/>
      <name val="Cordia New"/>
      <family val="2"/>
      <charset val="22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b/>
      <sz val="14"/>
      <color indexed="8"/>
      <name val="TH SarabunIT๙"/>
      <family val="2"/>
    </font>
    <font>
      <sz val="14"/>
      <color indexed="8"/>
      <name val="TH SarabunIT๙"/>
      <family val="2"/>
    </font>
    <font>
      <b/>
      <sz val="14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  <font>
      <sz val="10"/>
      <name val="TH SarabunIT๙"/>
      <family val="2"/>
    </font>
    <font>
      <sz val="14"/>
      <color rgb="FFFF0000"/>
      <name val="TH SarabunIT๙"/>
      <family val="2"/>
    </font>
    <font>
      <sz val="14"/>
      <color rgb="FF000000"/>
      <name val="TH SarabunPSK"/>
      <family val="2"/>
    </font>
    <font>
      <sz val="14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187" fontId="6" fillId="0" borderId="0" xfId="0" applyNumberFormat="1" applyFont="1" applyAlignment="1">
      <alignment vertical="center"/>
    </xf>
    <xf numFmtId="187" fontId="7" fillId="0" borderId="0" xfId="0" applyNumberFormat="1" applyFont="1" applyAlignment="1">
      <alignment horizontal="center" vertical="top"/>
    </xf>
    <xf numFmtId="187" fontId="5" fillId="0" borderId="0" xfId="0" applyNumberFormat="1" applyFont="1" applyAlignment="1">
      <alignment vertical="center"/>
    </xf>
    <xf numFmtId="187" fontId="3" fillId="0" borderId="0" xfId="0" applyNumberFormat="1" applyFont="1" applyAlignment="1">
      <alignment horizontal="center" vertical="center"/>
    </xf>
    <xf numFmtId="187" fontId="0" fillId="0" borderId="0" xfId="0" applyNumberFormat="1" applyAlignment="1">
      <alignment vertical="center"/>
    </xf>
    <xf numFmtId="188" fontId="6" fillId="0" borderId="0" xfId="0" applyNumberFormat="1" applyFont="1" applyAlignment="1">
      <alignment vertical="center"/>
    </xf>
    <xf numFmtId="188" fontId="7" fillId="0" borderId="0" xfId="0" applyNumberFormat="1" applyFont="1" applyAlignment="1">
      <alignment horizontal="center" vertical="top"/>
    </xf>
    <xf numFmtId="188" fontId="5" fillId="0" borderId="0" xfId="0" applyNumberFormat="1" applyFont="1" applyAlignment="1">
      <alignment vertical="center"/>
    </xf>
    <xf numFmtId="188" fontId="3" fillId="0" borderId="0" xfId="0" applyNumberFormat="1" applyFont="1" applyAlignment="1">
      <alignment horizontal="center" vertical="center"/>
    </xf>
    <xf numFmtId="188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textRotation="90"/>
    </xf>
    <xf numFmtId="0" fontId="17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1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20" fillId="3" borderId="13" xfId="0" applyFont="1" applyFill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20" fillId="4" borderId="12" xfId="0" applyFont="1" applyFill="1" applyBorder="1" applyAlignment="1">
      <alignment vertical="center"/>
    </xf>
    <xf numFmtId="0" fontId="12" fillId="4" borderId="14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0" fillId="5" borderId="12" xfId="0" applyFont="1" applyFill="1" applyBorder="1" applyAlignment="1">
      <alignment vertical="center"/>
    </xf>
    <xf numFmtId="0" fontId="20" fillId="5" borderId="13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90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1133475" cy="484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90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view="pageLayout" workbookViewId="0">
      <selection activeCell="B8" sqref="B8:C52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9" width="9.140625" style="16"/>
    <col min="10" max="10" width="9.140625" style="11"/>
    <col min="11" max="16384" width="9.140625" style="1"/>
  </cols>
  <sheetData>
    <row r="1" spans="1:10" s="4" customFormat="1" ht="21" x14ac:dyDescent="0.3">
      <c r="A1" s="69" t="s">
        <v>768</v>
      </c>
      <c r="B1" s="69"/>
      <c r="C1" s="69"/>
      <c r="D1" s="69"/>
      <c r="E1" s="69"/>
      <c r="F1" s="69"/>
      <c r="G1" s="69"/>
      <c r="H1" s="12"/>
      <c r="I1" s="12"/>
      <c r="J1" s="7"/>
    </row>
    <row r="2" spans="1:10" s="4" customFormat="1" ht="21" x14ac:dyDescent="0.3">
      <c r="A2" s="69"/>
      <c r="B2" s="69"/>
      <c r="C2" s="69"/>
      <c r="D2" s="69"/>
      <c r="E2" s="69"/>
      <c r="F2" s="69"/>
      <c r="G2" s="69"/>
      <c r="H2" s="12"/>
      <c r="I2" s="12"/>
      <c r="J2" s="7"/>
    </row>
    <row r="3" spans="1:10" s="4" customFormat="1" ht="21" x14ac:dyDescent="0.3">
      <c r="A3" s="69" t="s">
        <v>74</v>
      </c>
      <c r="B3" s="69"/>
      <c r="C3" s="69"/>
      <c r="D3" s="69"/>
      <c r="E3" s="69"/>
      <c r="F3" s="69"/>
      <c r="G3" s="69"/>
      <c r="H3" s="12"/>
      <c r="I3" s="12"/>
      <c r="J3" s="7"/>
    </row>
    <row r="4" spans="1:10" s="4" customFormat="1" ht="21" x14ac:dyDescent="0.3">
      <c r="A4" s="24" t="s">
        <v>42</v>
      </c>
      <c r="B4" s="23"/>
      <c r="C4" s="23"/>
      <c r="D4" s="23"/>
      <c r="E4" s="23"/>
      <c r="F4" s="23"/>
      <c r="G4" s="23"/>
      <c r="H4" s="12"/>
      <c r="I4" s="12"/>
      <c r="J4" s="7"/>
    </row>
    <row r="5" spans="1:10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  <c r="I5" s="12"/>
      <c r="J5" s="7"/>
    </row>
    <row r="6" spans="1:10" s="6" customFormat="1" ht="28.5" customHeight="1" x14ac:dyDescent="0.2">
      <c r="A6" s="70" t="s">
        <v>0</v>
      </c>
      <c r="B6" s="72" t="s">
        <v>1</v>
      </c>
      <c r="C6" s="74" t="s">
        <v>2</v>
      </c>
      <c r="D6" s="76" t="s">
        <v>44</v>
      </c>
      <c r="E6" s="77"/>
      <c r="F6" s="70" t="s">
        <v>49</v>
      </c>
      <c r="G6" s="28" t="s">
        <v>45</v>
      </c>
      <c r="H6" s="13"/>
      <c r="I6" s="13"/>
      <c r="J6" s="8"/>
    </row>
    <row r="7" spans="1:10" s="3" customFormat="1" ht="88.5" customHeight="1" x14ac:dyDescent="0.2">
      <c r="A7" s="71"/>
      <c r="B7" s="73"/>
      <c r="C7" s="75"/>
      <c r="D7" s="29" t="s">
        <v>47</v>
      </c>
      <c r="E7" s="29" t="s">
        <v>48</v>
      </c>
      <c r="F7" s="71"/>
      <c r="G7" s="30" t="s">
        <v>46</v>
      </c>
      <c r="H7" s="14"/>
      <c r="I7" s="14"/>
      <c r="J7" s="9"/>
    </row>
    <row r="8" spans="1:10" s="3" customFormat="1" ht="19.5" customHeight="1" thickBot="1" x14ac:dyDescent="0.35">
      <c r="A8" s="31">
        <v>1</v>
      </c>
      <c r="B8" s="54" t="s">
        <v>780</v>
      </c>
      <c r="C8" s="55" t="s">
        <v>76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  <c r="I8" s="14"/>
      <c r="J8" s="9"/>
    </row>
    <row r="9" spans="1:10" s="3" customFormat="1" ht="15.6" customHeight="1" thickBot="1" x14ac:dyDescent="0.35">
      <c r="A9" s="34" t="s">
        <v>3</v>
      </c>
      <c r="B9" s="54" t="s">
        <v>77</v>
      </c>
      <c r="C9" s="55" t="s">
        <v>78</v>
      </c>
      <c r="D9" s="34"/>
      <c r="E9" s="35"/>
      <c r="F9" s="32">
        <f t="shared" ref="F9:F47" si="0">D9+E9</f>
        <v>0</v>
      </c>
      <c r="G9" s="33" t="str">
        <f t="shared" ref="G9:G47" si="1">IF(F9&gt;=20,"ผ่าน","ไม่ผ่าน")</f>
        <v>ไม่ผ่าน</v>
      </c>
      <c r="H9" s="14"/>
      <c r="I9" s="14"/>
      <c r="J9" s="9"/>
    </row>
    <row r="10" spans="1:10" s="3" customFormat="1" ht="15.6" customHeight="1" thickBot="1" x14ac:dyDescent="0.35">
      <c r="A10" s="34" t="s">
        <v>4</v>
      </c>
      <c r="B10" s="54" t="s">
        <v>79</v>
      </c>
      <c r="C10" s="55" t="s">
        <v>80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  <c r="I10" s="14"/>
      <c r="J10" s="9"/>
    </row>
    <row r="11" spans="1:10" s="3" customFormat="1" ht="15.6" customHeight="1" thickBot="1" x14ac:dyDescent="0.35">
      <c r="A11" s="34" t="s">
        <v>5</v>
      </c>
      <c r="B11" s="54" t="s">
        <v>81</v>
      </c>
      <c r="C11" s="55" t="s">
        <v>82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  <c r="I11" s="14"/>
      <c r="J11" s="9"/>
    </row>
    <row r="12" spans="1:10" s="3" customFormat="1" ht="15.6" customHeight="1" thickBot="1" x14ac:dyDescent="0.35">
      <c r="A12" s="34" t="s">
        <v>6</v>
      </c>
      <c r="B12" s="54" t="s">
        <v>83</v>
      </c>
      <c r="C12" s="55" t="s">
        <v>84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  <c r="I12" s="14"/>
      <c r="J12" s="9"/>
    </row>
    <row r="13" spans="1:10" s="3" customFormat="1" ht="15.6" customHeight="1" thickBot="1" x14ac:dyDescent="0.35">
      <c r="A13" s="34" t="s">
        <v>7</v>
      </c>
      <c r="B13" s="54" t="s">
        <v>85</v>
      </c>
      <c r="C13" s="55" t="s">
        <v>86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  <c r="I13" s="14"/>
      <c r="J13" s="9"/>
    </row>
    <row r="14" spans="1:10" s="3" customFormat="1" ht="15.6" customHeight="1" thickBot="1" x14ac:dyDescent="0.35">
      <c r="A14" s="34" t="s">
        <v>8</v>
      </c>
      <c r="B14" s="54" t="s">
        <v>87</v>
      </c>
      <c r="C14" s="55" t="s">
        <v>88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  <c r="I14" s="14"/>
      <c r="J14" s="9"/>
    </row>
    <row r="15" spans="1:10" s="3" customFormat="1" ht="15.6" customHeight="1" thickBot="1" x14ac:dyDescent="0.35">
      <c r="A15" s="34" t="s">
        <v>9</v>
      </c>
      <c r="B15" s="54" t="s">
        <v>89</v>
      </c>
      <c r="C15" s="55" t="s">
        <v>90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  <c r="I15" s="14"/>
      <c r="J15" s="9"/>
    </row>
    <row r="16" spans="1:10" s="3" customFormat="1" ht="15.6" customHeight="1" thickBot="1" x14ac:dyDescent="0.35">
      <c r="A16" s="34" t="s">
        <v>10</v>
      </c>
      <c r="B16" s="54" t="s">
        <v>91</v>
      </c>
      <c r="C16" s="55" t="s">
        <v>92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  <c r="I16" s="14"/>
      <c r="J16" s="9"/>
    </row>
    <row r="17" spans="1:10" s="3" customFormat="1" ht="15.6" customHeight="1" thickBot="1" x14ac:dyDescent="0.35">
      <c r="A17" s="34" t="s">
        <v>11</v>
      </c>
      <c r="B17" s="54" t="s">
        <v>93</v>
      </c>
      <c r="C17" s="55" t="s">
        <v>94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  <c r="I17" s="14"/>
      <c r="J17" s="9"/>
    </row>
    <row r="18" spans="1:10" s="3" customFormat="1" ht="15.6" customHeight="1" thickBot="1" x14ac:dyDescent="0.35">
      <c r="A18" s="34" t="s">
        <v>12</v>
      </c>
      <c r="B18" s="54" t="s">
        <v>95</v>
      </c>
      <c r="C18" s="55" t="s">
        <v>96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  <c r="I18" s="14"/>
      <c r="J18" s="9"/>
    </row>
    <row r="19" spans="1:10" s="3" customFormat="1" ht="15.6" customHeight="1" thickBot="1" x14ac:dyDescent="0.35">
      <c r="A19" s="34" t="s">
        <v>13</v>
      </c>
      <c r="B19" s="54" t="s">
        <v>97</v>
      </c>
      <c r="C19" s="55" t="s">
        <v>98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  <c r="I19" s="14"/>
      <c r="J19" s="9"/>
    </row>
    <row r="20" spans="1:10" s="3" customFormat="1" ht="15.6" customHeight="1" thickBot="1" x14ac:dyDescent="0.35">
      <c r="A20" s="34" t="s">
        <v>14</v>
      </c>
      <c r="B20" s="54" t="s">
        <v>99</v>
      </c>
      <c r="C20" s="55" t="s">
        <v>100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  <c r="I20" s="14"/>
      <c r="J20" s="9"/>
    </row>
    <row r="21" spans="1:10" s="3" customFormat="1" ht="15.6" customHeight="1" thickBot="1" x14ac:dyDescent="0.35">
      <c r="A21" s="34" t="s">
        <v>15</v>
      </c>
      <c r="B21" s="56" t="s">
        <v>101</v>
      </c>
      <c r="C21" s="57" t="s">
        <v>102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  <c r="I21" s="14"/>
      <c r="J21" s="9"/>
    </row>
    <row r="22" spans="1:10" s="3" customFormat="1" ht="15.6" customHeight="1" thickBot="1" x14ac:dyDescent="0.35">
      <c r="A22" s="34" t="s">
        <v>16</v>
      </c>
      <c r="B22" s="56" t="s">
        <v>103</v>
      </c>
      <c r="C22" s="57" t="s">
        <v>104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  <c r="I22" s="14"/>
      <c r="J22" s="9"/>
    </row>
    <row r="23" spans="1:10" s="3" customFormat="1" ht="15.6" customHeight="1" thickBot="1" x14ac:dyDescent="0.35">
      <c r="A23" s="34" t="s">
        <v>17</v>
      </c>
      <c r="B23" s="56" t="s">
        <v>105</v>
      </c>
      <c r="C23" s="57" t="s">
        <v>106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  <c r="I23" s="14"/>
      <c r="J23" s="9"/>
    </row>
    <row r="24" spans="1:10" s="3" customFormat="1" ht="15.6" customHeight="1" thickBot="1" x14ac:dyDescent="0.35">
      <c r="A24" s="34" t="s">
        <v>18</v>
      </c>
      <c r="B24" s="56" t="s">
        <v>107</v>
      </c>
      <c r="C24" s="57" t="s">
        <v>108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  <c r="I24" s="14"/>
      <c r="J24" s="9"/>
    </row>
    <row r="25" spans="1:10" s="2" customFormat="1" ht="15.6" customHeight="1" thickBot="1" x14ac:dyDescent="0.35">
      <c r="A25" s="34" t="s">
        <v>19</v>
      </c>
      <c r="B25" s="54" t="s">
        <v>109</v>
      </c>
      <c r="C25" s="55" t="s">
        <v>110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  <c r="I25" s="15"/>
      <c r="J25" s="10"/>
    </row>
    <row r="26" spans="1:10" s="3" customFormat="1" ht="15.6" customHeight="1" thickBot="1" x14ac:dyDescent="0.35">
      <c r="A26" s="34" t="s">
        <v>20</v>
      </c>
      <c r="B26" s="54" t="s">
        <v>111</v>
      </c>
      <c r="C26" s="55" t="s">
        <v>112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  <c r="I26" s="14"/>
      <c r="J26" s="9"/>
    </row>
    <row r="27" spans="1:10" s="3" customFormat="1" ht="15.6" customHeight="1" thickBot="1" x14ac:dyDescent="0.35">
      <c r="A27" s="34" t="s">
        <v>21</v>
      </c>
      <c r="B27" s="54" t="s">
        <v>113</v>
      </c>
      <c r="C27" s="55" t="s">
        <v>114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  <c r="I27" s="14"/>
      <c r="J27" s="9"/>
    </row>
    <row r="28" spans="1:10" s="3" customFormat="1" ht="15.6" customHeight="1" thickBot="1" x14ac:dyDescent="0.35">
      <c r="A28" s="34" t="s">
        <v>22</v>
      </c>
      <c r="B28" s="54" t="s">
        <v>115</v>
      </c>
      <c r="C28" s="55" t="s">
        <v>116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  <c r="I28" s="14"/>
      <c r="J28" s="9"/>
    </row>
    <row r="29" spans="1:10" s="3" customFormat="1" ht="15.6" customHeight="1" thickBot="1" x14ac:dyDescent="0.35">
      <c r="A29" s="34" t="s">
        <v>23</v>
      </c>
      <c r="B29" s="54" t="s">
        <v>117</v>
      </c>
      <c r="C29" s="55" t="s">
        <v>118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  <c r="I29" s="14"/>
      <c r="J29" s="9"/>
    </row>
    <row r="30" spans="1:10" s="3" customFormat="1" ht="15.6" customHeight="1" thickBot="1" x14ac:dyDescent="0.35">
      <c r="A30" s="34" t="s">
        <v>24</v>
      </c>
      <c r="B30" s="54" t="s">
        <v>119</v>
      </c>
      <c r="C30" s="55" t="s">
        <v>120</v>
      </c>
      <c r="D30" s="34"/>
      <c r="E30" s="35"/>
      <c r="F30" s="32">
        <f t="shared" si="0"/>
        <v>0</v>
      </c>
      <c r="G30" s="33" t="str">
        <f t="shared" si="1"/>
        <v>ไม่ผ่าน</v>
      </c>
      <c r="H30" s="14"/>
      <c r="I30" s="14"/>
      <c r="J30" s="9"/>
    </row>
    <row r="31" spans="1:10" s="3" customFormat="1" ht="15.6" customHeight="1" thickBot="1" x14ac:dyDescent="0.35">
      <c r="A31" s="34" t="s">
        <v>25</v>
      </c>
      <c r="B31" s="54" t="s">
        <v>121</v>
      </c>
      <c r="C31" s="55" t="s">
        <v>122</v>
      </c>
      <c r="D31" s="34"/>
      <c r="E31" s="35"/>
      <c r="F31" s="32">
        <f t="shared" si="0"/>
        <v>0</v>
      </c>
      <c r="G31" s="33" t="str">
        <f t="shared" si="1"/>
        <v>ไม่ผ่าน</v>
      </c>
      <c r="H31" s="14"/>
      <c r="I31" s="14"/>
      <c r="J31" s="9"/>
    </row>
    <row r="32" spans="1:10" s="3" customFormat="1" ht="15.6" customHeight="1" thickBot="1" x14ac:dyDescent="0.35">
      <c r="A32" s="34" t="s">
        <v>26</v>
      </c>
      <c r="B32" s="54" t="s">
        <v>123</v>
      </c>
      <c r="C32" s="55" t="s">
        <v>124</v>
      </c>
      <c r="D32" s="34"/>
      <c r="E32" s="35"/>
      <c r="F32" s="32">
        <f t="shared" si="0"/>
        <v>0</v>
      </c>
      <c r="G32" s="33" t="str">
        <f t="shared" si="1"/>
        <v>ไม่ผ่าน</v>
      </c>
      <c r="H32" s="14"/>
      <c r="I32" s="14"/>
      <c r="J32" s="9"/>
    </row>
    <row r="33" spans="1:10" s="3" customFormat="1" ht="15.6" customHeight="1" thickBot="1" x14ac:dyDescent="0.35">
      <c r="A33" s="34" t="s">
        <v>27</v>
      </c>
      <c r="B33" s="54" t="s">
        <v>125</v>
      </c>
      <c r="C33" s="55" t="s">
        <v>126</v>
      </c>
      <c r="D33" s="34"/>
      <c r="E33" s="35"/>
      <c r="F33" s="32">
        <f t="shared" si="0"/>
        <v>0</v>
      </c>
      <c r="G33" s="33" t="str">
        <f t="shared" si="1"/>
        <v>ไม่ผ่าน</v>
      </c>
      <c r="H33" s="14"/>
      <c r="I33" s="14"/>
      <c r="J33" s="9"/>
    </row>
    <row r="34" spans="1:10" s="3" customFormat="1" ht="15.6" customHeight="1" thickBot="1" x14ac:dyDescent="0.35">
      <c r="A34" s="34" t="s">
        <v>28</v>
      </c>
      <c r="B34" s="54" t="s">
        <v>127</v>
      </c>
      <c r="C34" s="55" t="s">
        <v>128</v>
      </c>
      <c r="D34" s="34"/>
      <c r="E34" s="35"/>
      <c r="F34" s="32">
        <f t="shared" si="0"/>
        <v>0</v>
      </c>
      <c r="G34" s="33" t="str">
        <f t="shared" si="1"/>
        <v>ไม่ผ่าน</v>
      </c>
      <c r="H34" s="14"/>
      <c r="I34" s="14"/>
      <c r="J34" s="9"/>
    </row>
    <row r="35" spans="1:10" s="3" customFormat="1" ht="15.6" customHeight="1" thickBot="1" x14ac:dyDescent="0.35">
      <c r="A35" s="34" t="s">
        <v>29</v>
      </c>
      <c r="B35" s="54" t="s">
        <v>129</v>
      </c>
      <c r="C35" s="55" t="s">
        <v>130</v>
      </c>
      <c r="D35" s="34"/>
      <c r="E35" s="35"/>
      <c r="F35" s="32">
        <f t="shared" si="0"/>
        <v>0</v>
      </c>
      <c r="G35" s="33" t="str">
        <f t="shared" si="1"/>
        <v>ไม่ผ่าน</v>
      </c>
      <c r="H35" s="14"/>
      <c r="I35" s="14"/>
      <c r="J35" s="9"/>
    </row>
    <row r="36" spans="1:10" s="3" customFormat="1" ht="15.6" customHeight="1" thickBot="1" x14ac:dyDescent="0.35">
      <c r="A36" s="34" t="s">
        <v>30</v>
      </c>
      <c r="B36" s="54" t="s">
        <v>131</v>
      </c>
      <c r="C36" s="55" t="s">
        <v>132</v>
      </c>
      <c r="D36" s="34"/>
      <c r="E36" s="35"/>
      <c r="F36" s="32">
        <f t="shared" si="0"/>
        <v>0</v>
      </c>
      <c r="G36" s="33" t="str">
        <f t="shared" si="1"/>
        <v>ไม่ผ่าน</v>
      </c>
      <c r="H36" s="14"/>
      <c r="I36" s="14"/>
      <c r="J36" s="9"/>
    </row>
    <row r="37" spans="1:10" s="3" customFormat="1" ht="15.6" customHeight="1" thickBot="1" x14ac:dyDescent="0.35">
      <c r="A37" s="34" t="s">
        <v>31</v>
      </c>
      <c r="B37" s="54" t="s">
        <v>133</v>
      </c>
      <c r="C37" s="55" t="s">
        <v>134</v>
      </c>
      <c r="D37" s="34"/>
      <c r="E37" s="35"/>
      <c r="F37" s="32">
        <f t="shared" si="0"/>
        <v>0</v>
      </c>
      <c r="G37" s="33" t="str">
        <f t="shared" si="1"/>
        <v>ไม่ผ่าน</v>
      </c>
      <c r="H37" s="14"/>
      <c r="I37" s="14"/>
      <c r="J37" s="9"/>
    </row>
    <row r="38" spans="1:10" s="3" customFormat="1" ht="15.6" customHeight="1" thickBot="1" x14ac:dyDescent="0.35">
      <c r="A38" s="34" t="s">
        <v>32</v>
      </c>
      <c r="B38" s="54" t="s">
        <v>135</v>
      </c>
      <c r="C38" s="55" t="s">
        <v>136</v>
      </c>
      <c r="D38" s="34"/>
      <c r="E38" s="35"/>
      <c r="F38" s="32">
        <f t="shared" si="0"/>
        <v>0</v>
      </c>
      <c r="G38" s="33" t="str">
        <f t="shared" si="1"/>
        <v>ไม่ผ่าน</v>
      </c>
      <c r="H38" s="14"/>
      <c r="I38" s="14"/>
      <c r="J38" s="9"/>
    </row>
    <row r="39" spans="1:10" s="3" customFormat="1" ht="15.6" customHeight="1" thickBot="1" x14ac:dyDescent="0.35">
      <c r="A39" s="34" t="s">
        <v>33</v>
      </c>
      <c r="B39" s="54" t="s">
        <v>137</v>
      </c>
      <c r="C39" s="55" t="s">
        <v>138</v>
      </c>
      <c r="D39" s="34"/>
      <c r="E39" s="35"/>
      <c r="F39" s="32">
        <f t="shared" si="0"/>
        <v>0</v>
      </c>
      <c r="G39" s="33" t="str">
        <f t="shared" si="1"/>
        <v>ไม่ผ่าน</v>
      </c>
      <c r="H39" s="14"/>
      <c r="I39" s="14"/>
      <c r="J39" s="9"/>
    </row>
    <row r="40" spans="1:10" s="3" customFormat="1" ht="15.6" customHeight="1" thickBot="1" x14ac:dyDescent="0.35">
      <c r="A40" s="34" t="s">
        <v>34</v>
      </c>
      <c r="B40" s="54" t="s">
        <v>139</v>
      </c>
      <c r="C40" s="55" t="s">
        <v>140</v>
      </c>
      <c r="D40" s="34"/>
      <c r="E40" s="35"/>
      <c r="F40" s="32">
        <f t="shared" si="0"/>
        <v>0</v>
      </c>
      <c r="G40" s="33" t="str">
        <f t="shared" si="1"/>
        <v>ไม่ผ่าน</v>
      </c>
      <c r="H40" s="14"/>
      <c r="I40" s="14"/>
      <c r="J40" s="9"/>
    </row>
    <row r="41" spans="1:10" s="3" customFormat="1" ht="15.6" customHeight="1" thickBot="1" x14ac:dyDescent="0.35">
      <c r="A41" s="34" t="s">
        <v>35</v>
      </c>
      <c r="B41" s="54" t="s">
        <v>141</v>
      </c>
      <c r="C41" s="55" t="s">
        <v>142</v>
      </c>
      <c r="D41" s="34"/>
      <c r="E41" s="35"/>
      <c r="F41" s="32">
        <f t="shared" si="0"/>
        <v>0</v>
      </c>
      <c r="G41" s="33" t="str">
        <f t="shared" si="1"/>
        <v>ไม่ผ่าน</v>
      </c>
      <c r="H41" s="14"/>
      <c r="I41" s="14"/>
      <c r="J41" s="9"/>
    </row>
    <row r="42" spans="1:10" s="3" customFormat="1" ht="15.6" customHeight="1" thickBot="1" x14ac:dyDescent="0.35">
      <c r="A42" s="34" t="s">
        <v>36</v>
      </c>
      <c r="B42" s="54" t="s">
        <v>143</v>
      </c>
      <c r="C42" s="55" t="s">
        <v>144</v>
      </c>
      <c r="D42" s="34"/>
      <c r="E42" s="35"/>
      <c r="F42" s="32">
        <f t="shared" si="0"/>
        <v>0</v>
      </c>
      <c r="G42" s="33" t="str">
        <f t="shared" si="1"/>
        <v>ไม่ผ่าน</v>
      </c>
      <c r="H42" s="14"/>
      <c r="I42" s="14"/>
      <c r="J42" s="9"/>
    </row>
    <row r="43" spans="1:10" s="3" customFormat="1" ht="15.6" customHeight="1" thickBot="1" x14ac:dyDescent="0.35">
      <c r="A43" s="34" t="s">
        <v>37</v>
      </c>
      <c r="B43" s="54" t="s">
        <v>145</v>
      </c>
      <c r="C43" s="55" t="s">
        <v>146</v>
      </c>
      <c r="D43" s="34"/>
      <c r="E43" s="35"/>
      <c r="F43" s="32">
        <f t="shared" si="0"/>
        <v>0</v>
      </c>
      <c r="G43" s="33" t="str">
        <f t="shared" si="1"/>
        <v>ไม่ผ่าน</v>
      </c>
      <c r="H43" s="14"/>
      <c r="I43" s="14"/>
      <c r="J43" s="9"/>
    </row>
    <row r="44" spans="1:10" s="3" customFormat="1" ht="15.6" customHeight="1" thickBot="1" x14ac:dyDescent="0.35">
      <c r="A44" s="34" t="s">
        <v>38</v>
      </c>
      <c r="B44" s="54" t="s">
        <v>147</v>
      </c>
      <c r="C44" s="55" t="s">
        <v>148</v>
      </c>
      <c r="D44" s="34"/>
      <c r="E44" s="35"/>
      <c r="F44" s="32">
        <f t="shared" si="0"/>
        <v>0</v>
      </c>
      <c r="G44" s="33" t="str">
        <f t="shared" si="1"/>
        <v>ไม่ผ่าน</v>
      </c>
      <c r="H44" s="14"/>
      <c r="I44" s="14"/>
      <c r="J44" s="9"/>
    </row>
    <row r="45" spans="1:10" s="3" customFormat="1" ht="15.6" customHeight="1" thickBot="1" x14ac:dyDescent="0.35">
      <c r="A45" s="34" t="s">
        <v>39</v>
      </c>
      <c r="B45" s="54" t="s">
        <v>149</v>
      </c>
      <c r="C45" s="55" t="s">
        <v>150</v>
      </c>
      <c r="D45" s="34"/>
      <c r="E45" s="35"/>
      <c r="F45" s="32">
        <f t="shared" si="0"/>
        <v>0</v>
      </c>
      <c r="G45" s="33" t="str">
        <f t="shared" si="1"/>
        <v>ไม่ผ่าน</v>
      </c>
      <c r="H45" s="14"/>
      <c r="I45" s="14"/>
      <c r="J45" s="9"/>
    </row>
    <row r="46" spans="1:10" s="3" customFormat="1" ht="15.6" customHeight="1" thickBot="1" x14ac:dyDescent="0.35">
      <c r="A46" s="34" t="s">
        <v>40</v>
      </c>
      <c r="B46" s="58" t="s">
        <v>127</v>
      </c>
      <c r="C46" s="59" t="s">
        <v>151</v>
      </c>
      <c r="D46" s="34"/>
      <c r="E46" s="35"/>
      <c r="F46" s="32">
        <f t="shared" si="0"/>
        <v>0</v>
      </c>
      <c r="G46" s="33" t="str">
        <f t="shared" si="1"/>
        <v>ไม่ผ่าน</v>
      </c>
      <c r="H46" s="14"/>
      <c r="I46" s="14"/>
      <c r="J46" s="9"/>
    </row>
    <row r="47" spans="1:10" s="3" customFormat="1" ht="15.6" customHeight="1" thickBot="1" x14ac:dyDescent="0.35">
      <c r="A47" s="34" t="s">
        <v>67</v>
      </c>
      <c r="B47" s="54" t="s">
        <v>152</v>
      </c>
      <c r="C47" s="55" t="s">
        <v>153</v>
      </c>
      <c r="D47" s="34"/>
      <c r="E47" s="35"/>
      <c r="F47" s="32">
        <f t="shared" si="0"/>
        <v>0</v>
      </c>
      <c r="G47" s="33" t="str">
        <f t="shared" si="1"/>
        <v>ไม่ผ่าน</v>
      </c>
      <c r="H47" s="14"/>
      <c r="I47" s="14"/>
      <c r="J47" s="9"/>
    </row>
    <row r="48" spans="1:10" s="3" customFormat="1" ht="15.6" customHeight="1" thickBot="1" x14ac:dyDescent="0.35">
      <c r="A48" s="34" t="s">
        <v>68</v>
      </c>
      <c r="B48" s="54" t="s">
        <v>154</v>
      </c>
      <c r="C48" s="55" t="s">
        <v>155</v>
      </c>
      <c r="D48" s="34"/>
      <c r="E48" s="35"/>
      <c r="F48" s="32">
        <f t="shared" ref="F48:F51" si="2">D48+E48</f>
        <v>0</v>
      </c>
      <c r="G48" s="33" t="str">
        <f t="shared" ref="G48:G51" si="3">IF(F48&gt;=20,"ผ่าน","ไม่ผ่าน")</f>
        <v>ไม่ผ่าน</v>
      </c>
      <c r="H48" s="14"/>
      <c r="I48" s="14"/>
      <c r="J48" s="9"/>
    </row>
    <row r="49" spans="1:10" s="3" customFormat="1" ht="15.6" customHeight="1" thickBot="1" x14ac:dyDescent="0.35">
      <c r="A49" s="34" t="s">
        <v>69</v>
      </c>
      <c r="B49" s="54" t="s">
        <v>156</v>
      </c>
      <c r="C49" s="55" t="s">
        <v>157</v>
      </c>
      <c r="D49" s="34"/>
      <c r="E49" s="35"/>
      <c r="F49" s="32">
        <f t="shared" si="2"/>
        <v>0</v>
      </c>
      <c r="G49" s="33" t="str">
        <f t="shared" si="3"/>
        <v>ไม่ผ่าน</v>
      </c>
      <c r="H49" s="14"/>
      <c r="I49" s="14"/>
      <c r="J49" s="9"/>
    </row>
    <row r="50" spans="1:10" s="3" customFormat="1" ht="15.6" customHeight="1" thickBot="1" x14ac:dyDescent="0.35">
      <c r="A50" s="34" t="s">
        <v>70</v>
      </c>
      <c r="B50" s="54" t="s">
        <v>158</v>
      </c>
      <c r="C50" s="55" t="s">
        <v>159</v>
      </c>
      <c r="D50" s="34"/>
      <c r="E50" s="35"/>
      <c r="F50" s="32">
        <f t="shared" si="2"/>
        <v>0</v>
      </c>
      <c r="G50" s="33" t="str">
        <f t="shared" si="3"/>
        <v>ไม่ผ่าน</v>
      </c>
      <c r="H50" s="14"/>
      <c r="I50" s="14"/>
      <c r="J50" s="9"/>
    </row>
    <row r="51" spans="1:10" s="3" customFormat="1" ht="15.6" customHeight="1" thickBot="1" x14ac:dyDescent="0.35">
      <c r="A51" s="34" t="s">
        <v>71</v>
      </c>
      <c r="B51" s="54" t="s">
        <v>572</v>
      </c>
      <c r="C51" s="55" t="s">
        <v>781</v>
      </c>
      <c r="D51" s="34"/>
      <c r="E51" s="35"/>
      <c r="F51" s="32">
        <f t="shared" si="2"/>
        <v>0</v>
      </c>
      <c r="G51" s="33" t="str">
        <f t="shared" si="3"/>
        <v>ไม่ผ่าน</v>
      </c>
      <c r="H51" s="14"/>
      <c r="I51" s="14"/>
      <c r="J51" s="9"/>
    </row>
    <row r="52" spans="1:10" s="3" customFormat="1" ht="15.6" customHeight="1" thickBot="1" x14ac:dyDescent="0.25">
      <c r="A52" s="36"/>
      <c r="B52" s="54" t="s">
        <v>481</v>
      </c>
      <c r="C52" s="55" t="s">
        <v>782</v>
      </c>
      <c r="D52" s="39"/>
      <c r="E52" s="39"/>
      <c r="F52" s="28" t="s">
        <v>59</v>
      </c>
      <c r="G52" s="34">
        <f>COUNTIF(G8:G51,"ผ่าน")</f>
        <v>0</v>
      </c>
      <c r="H52" s="14"/>
      <c r="I52" s="14"/>
      <c r="J52" s="9"/>
    </row>
    <row r="53" spans="1:10" ht="18" customHeight="1" x14ac:dyDescent="0.2">
      <c r="A53" s="40"/>
      <c r="B53" s="41"/>
      <c r="C53" s="41"/>
      <c r="D53" s="42"/>
      <c r="E53" s="42"/>
      <c r="F53" s="28" t="s">
        <v>60</v>
      </c>
      <c r="G53" s="49">
        <f>COUNTIF(G8:G51,"ไม่ผ่าน")</f>
        <v>44</v>
      </c>
    </row>
    <row r="54" spans="1:10" ht="21" customHeight="1" x14ac:dyDescent="0.2">
      <c r="A54" s="43"/>
      <c r="B54" s="45" t="s">
        <v>52</v>
      </c>
      <c r="C54" s="20"/>
      <c r="G54" s="20"/>
    </row>
    <row r="55" spans="1:10" ht="15" customHeight="1" x14ac:dyDescent="0.2">
      <c r="A55" s="43"/>
      <c r="B55" s="20"/>
      <c r="C55" s="46" t="s">
        <v>51</v>
      </c>
      <c r="D55" s="44" t="s">
        <v>72</v>
      </c>
      <c r="E55" s="47" t="s">
        <v>50</v>
      </c>
      <c r="G55" s="20"/>
    </row>
    <row r="56" spans="1:10" ht="15" customHeight="1" x14ac:dyDescent="0.2">
      <c r="A56" s="43"/>
      <c r="B56" s="20"/>
      <c r="C56" s="78" t="s">
        <v>75</v>
      </c>
      <c r="D56" s="78"/>
      <c r="E56" s="78"/>
      <c r="G56" s="20"/>
    </row>
    <row r="57" spans="1:10" ht="15" customHeight="1" x14ac:dyDescent="0.2">
      <c r="A57" s="43"/>
      <c r="B57" s="20"/>
      <c r="C57" s="20"/>
      <c r="D57" s="21" t="s">
        <v>73</v>
      </c>
      <c r="G57" s="20"/>
    </row>
    <row r="59" spans="1:10" ht="15" customHeight="1" x14ac:dyDescent="0.2">
      <c r="B59" s="66" t="s">
        <v>61</v>
      </c>
      <c r="C59" s="48" t="s">
        <v>62</v>
      </c>
      <c r="D59" s="48" t="s">
        <v>53</v>
      </c>
      <c r="E59" s="48" t="s">
        <v>54</v>
      </c>
    </row>
    <row r="60" spans="1:10" ht="15" customHeight="1" x14ac:dyDescent="0.2">
      <c r="B60" s="67"/>
      <c r="C60" s="48" t="s">
        <v>63</v>
      </c>
      <c r="D60" s="48" t="s">
        <v>58</v>
      </c>
      <c r="E60" s="34">
        <f>COUNTIF(F8:F51,"&lt;=19")</f>
        <v>44</v>
      </c>
    </row>
    <row r="61" spans="1:10" ht="15" customHeight="1" x14ac:dyDescent="0.2">
      <c r="B61" s="67"/>
      <c r="C61" s="48" t="s">
        <v>64</v>
      </c>
      <c r="D61" s="48" t="s">
        <v>57</v>
      </c>
      <c r="E61" s="34">
        <f>SUMPRODUCT((F8:F51&gt;=20)*(F8:F51&lt;=25))</f>
        <v>0</v>
      </c>
    </row>
    <row r="62" spans="1:10" ht="15" customHeight="1" x14ac:dyDescent="0.2">
      <c r="B62" s="67"/>
      <c r="C62" s="48" t="s">
        <v>65</v>
      </c>
      <c r="D62" s="48" t="s">
        <v>56</v>
      </c>
      <c r="E62" s="34">
        <f>SUMPRODUCT((F8:F51&gt;=26)*(F8:F51&lt;=31))</f>
        <v>0</v>
      </c>
    </row>
    <row r="63" spans="1:10" ht="15" customHeight="1" x14ac:dyDescent="0.2">
      <c r="B63" s="68"/>
      <c r="C63" s="48" t="s">
        <v>66</v>
      </c>
      <c r="D63" s="48" t="s">
        <v>55</v>
      </c>
      <c r="E63" s="34">
        <f>COUNTIF(F8:F51,"&gt;=32")</f>
        <v>0</v>
      </c>
    </row>
  </sheetData>
  <mergeCells count="10">
    <mergeCell ref="B59:B63"/>
    <mergeCell ref="A1:G1"/>
    <mergeCell ref="A2:G2"/>
    <mergeCell ref="A3:G3"/>
    <mergeCell ref="A6:A7"/>
    <mergeCell ref="B6:B7"/>
    <mergeCell ref="C6:C7"/>
    <mergeCell ref="D6:E6"/>
    <mergeCell ref="F6:F7"/>
    <mergeCell ref="C56:E56"/>
  </mergeCells>
  <pageMargins left="0.35" right="0.22" top="0.22" bottom="0.11811023622047245" header="0.11811023622047245" footer="0.11811023622047245"/>
  <pageSetup paperSize="9" scale="7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69" t="s">
        <v>777</v>
      </c>
      <c r="B1" s="69"/>
      <c r="C1" s="69"/>
      <c r="D1" s="69"/>
      <c r="E1" s="69"/>
      <c r="F1" s="69"/>
      <c r="G1" s="69"/>
      <c r="H1" s="12"/>
    </row>
    <row r="2" spans="1:8" s="4" customFormat="1" ht="21" x14ac:dyDescent="0.3">
      <c r="A2" s="69"/>
      <c r="B2" s="69"/>
      <c r="C2" s="69"/>
      <c r="D2" s="69"/>
      <c r="E2" s="69"/>
      <c r="F2" s="69"/>
      <c r="G2" s="69"/>
      <c r="H2" s="12"/>
    </row>
    <row r="3" spans="1:8" s="4" customFormat="1" ht="21" x14ac:dyDescent="0.3">
      <c r="A3" s="69" t="s">
        <v>74</v>
      </c>
      <c r="B3" s="69"/>
      <c r="C3" s="69"/>
      <c r="D3" s="69"/>
      <c r="E3" s="69"/>
      <c r="F3" s="69"/>
      <c r="G3" s="69"/>
      <c r="H3" s="12"/>
    </row>
    <row r="4" spans="1:8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</row>
    <row r="6" spans="1:8" s="6" customFormat="1" ht="28.5" customHeight="1" x14ac:dyDescent="0.2">
      <c r="A6" s="70" t="s">
        <v>0</v>
      </c>
      <c r="B6" s="72" t="s">
        <v>1</v>
      </c>
      <c r="C6" s="74" t="s">
        <v>2</v>
      </c>
      <c r="D6" s="76" t="s">
        <v>44</v>
      </c>
      <c r="E6" s="77"/>
      <c r="F6" s="70" t="s">
        <v>49</v>
      </c>
      <c r="G6" s="28" t="s">
        <v>45</v>
      </c>
      <c r="H6" s="13"/>
    </row>
    <row r="7" spans="1:8" s="3" customFormat="1" ht="88.5" customHeight="1" x14ac:dyDescent="0.2">
      <c r="A7" s="71"/>
      <c r="B7" s="73"/>
      <c r="C7" s="75"/>
      <c r="D7" s="52" t="s">
        <v>47</v>
      </c>
      <c r="E7" s="52" t="s">
        <v>48</v>
      </c>
      <c r="F7" s="71"/>
      <c r="G7" s="30" t="s">
        <v>46</v>
      </c>
      <c r="H7" s="14"/>
    </row>
    <row r="8" spans="1:8" s="3" customFormat="1" ht="19.5" customHeight="1" thickBot="1" x14ac:dyDescent="0.35">
      <c r="A8" s="31">
        <v>1</v>
      </c>
      <c r="B8" s="54" t="s">
        <v>693</v>
      </c>
      <c r="C8" s="55" t="s">
        <v>694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4" t="s">
        <v>3</v>
      </c>
      <c r="B9" s="54" t="s">
        <v>695</v>
      </c>
      <c r="C9" s="55" t="s">
        <v>514</v>
      </c>
      <c r="D9" s="34"/>
      <c r="E9" s="35"/>
      <c r="F9" s="32">
        <f t="shared" ref="F9:F24" si="0">D9+E9</f>
        <v>0</v>
      </c>
      <c r="G9" s="33" t="str">
        <f t="shared" ref="G9:G24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4" t="s">
        <v>4</v>
      </c>
      <c r="B10" s="54" t="s">
        <v>696</v>
      </c>
      <c r="C10" s="55" t="s">
        <v>697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</row>
    <row r="11" spans="1:8" s="3" customFormat="1" ht="15.6" customHeight="1" thickBot="1" x14ac:dyDescent="0.35">
      <c r="A11" s="34" t="s">
        <v>5</v>
      </c>
      <c r="B11" s="54" t="s">
        <v>698</v>
      </c>
      <c r="C11" s="55" t="s">
        <v>699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</row>
    <row r="12" spans="1:8" s="3" customFormat="1" ht="15.6" customHeight="1" thickBot="1" x14ac:dyDescent="0.35">
      <c r="A12" s="34" t="s">
        <v>6</v>
      </c>
      <c r="B12" s="63" t="s">
        <v>700</v>
      </c>
      <c r="C12" s="64" t="s">
        <v>701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</row>
    <row r="13" spans="1:8" s="3" customFormat="1" ht="15.6" customHeight="1" thickBot="1" x14ac:dyDescent="0.35">
      <c r="A13" s="34" t="s">
        <v>7</v>
      </c>
      <c r="B13" s="54" t="s">
        <v>702</v>
      </c>
      <c r="C13" s="55" t="s">
        <v>703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</row>
    <row r="14" spans="1:8" s="3" customFormat="1" ht="15.6" customHeight="1" thickBot="1" x14ac:dyDescent="0.35">
      <c r="A14" s="34" t="s">
        <v>8</v>
      </c>
      <c r="B14" s="54" t="s">
        <v>704</v>
      </c>
      <c r="C14" s="55" t="s">
        <v>705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</row>
    <row r="15" spans="1:8" s="3" customFormat="1" ht="15.6" customHeight="1" thickBot="1" x14ac:dyDescent="0.35">
      <c r="A15" s="34" t="s">
        <v>9</v>
      </c>
      <c r="B15" s="54" t="s">
        <v>523</v>
      </c>
      <c r="C15" s="55" t="s">
        <v>706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</row>
    <row r="16" spans="1:8" s="3" customFormat="1" ht="15.6" customHeight="1" thickBot="1" x14ac:dyDescent="0.35">
      <c r="A16" s="34" t="s">
        <v>10</v>
      </c>
      <c r="B16" s="54" t="s">
        <v>707</v>
      </c>
      <c r="C16" s="55" t="s">
        <v>354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</row>
    <row r="17" spans="1:8" s="3" customFormat="1" ht="15.6" customHeight="1" thickBot="1" x14ac:dyDescent="0.35">
      <c r="A17" s="34" t="s">
        <v>11</v>
      </c>
      <c r="B17" s="54" t="s">
        <v>708</v>
      </c>
      <c r="C17" s="55" t="s">
        <v>709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</row>
    <row r="18" spans="1:8" s="3" customFormat="1" ht="15.6" customHeight="1" thickBot="1" x14ac:dyDescent="0.35">
      <c r="A18" s="34" t="s">
        <v>12</v>
      </c>
      <c r="B18" s="54" t="s">
        <v>710</v>
      </c>
      <c r="C18" s="55" t="s">
        <v>711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</row>
    <row r="19" spans="1:8" s="3" customFormat="1" ht="15.6" customHeight="1" thickBot="1" x14ac:dyDescent="0.35">
      <c r="A19" s="34" t="s">
        <v>13</v>
      </c>
      <c r="B19" s="54" t="s">
        <v>342</v>
      </c>
      <c r="C19" s="55" t="s">
        <v>712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</row>
    <row r="20" spans="1:8" s="3" customFormat="1" ht="15.6" customHeight="1" thickBot="1" x14ac:dyDescent="0.35">
      <c r="A20" s="34" t="s">
        <v>14</v>
      </c>
      <c r="B20" s="54" t="s">
        <v>713</v>
      </c>
      <c r="C20" s="55" t="s">
        <v>714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</row>
    <row r="21" spans="1:8" s="3" customFormat="1" ht="15.6" customHeight="1" thickBot="1" x14ac:dyDescent="0.35">
      <c r="A21" s="34" t="s">
        <v>15</v>
      </c>
      <c r="B21" s="54" t="s">
        <v>715</v>
      </c>
      <c r="C21" s="55" t="s">
        <v>716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</row>
    <row r="22" spans="1:8" s="3" customFormat="1" ht="15.6" customHeight="1" thickBot="1" x14ac:dyDescent="0.35">
      <c r="A22" s="34" t="s">
        <v>16</v>
      </c>
      <c r="B22" s="54" t="s">
        <v>717</v>
      </c>
      <c r="C22" s="55" t="s">
        <v>718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</row>
    <row r="23" spans="1:8" s="3" customFormat="1" ht="15.6" customHeight="1" thickBot="1" x14ac:dyDescent="0.35">
      <c r="A23" s="34" t="s">
        <v>17</v>
      </c>
      <c r="B23" s="54" t="s">
        <v>719</v>
      </c>
      <c r="C23" s="55" t="s">
        <v>720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</row>
    <row r="24" spans="1:8" s="3" customFormat="1" ht="15.6" customHeight="1" thickBot="1" x14ac:dyDescent="0.35">
      <c r="A24" s="34" t="s">
        <v>18</v>
      </c>
      <c r="B24" s="54" t="s">
        <v>721</v>
      </c>
      <c r="C24" s="55" t="s">
        <v>722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</row>
    <row r="25" spans="1:8" s="2" customFormat="1" ht="15.6" customHeight="1" thickBot="1" x14ac:dyDescent="0.35">
      <c r="A25" s="34" t="s">
        <v>19</v>
      </c>
      <c r="B25" s="54" t="s">
        <v>723</v>
      </c>
      <c r="C25" s="55" t="s">
        <v>724</v>
      </c>
      <c r="D25" s="34"/>
      <c r="E25" s="35"/>
      <c r="F25" s="32">
        <f t="shared" ref="F25:F28" si="2">D25+E25</f>
        <v>0</v>
      </c>
      <c r="G25" s="33" t="str">
        <f t="shared" ref="G25:G28" si="3">IF(F25&gt;=20,"ผ่าน","ไม่ผ่าน")</f>
        <v>ไม่ผ่าน</v>
      </c>
      <c r="H25" s="15"/>
    </row>
    <row r="26" spans="1:8" s="3" customFormat="1" ht="15.6" customHeight="1" thickBot="1" x14ac:dyDescent="0.35">
      <c r="A26" s="34" t="s">
        <v>20</v>
      </c>
      <c r="B26" s="54" t="s">
        <v>725</v>
      </c>
      <c r="C26" s="55" t="s">
        <v>726</v>
      </c>
      <c r="D26" s="34"/>
      <c r="E26" s="35"/>
      <c r="F26" s="32">
        <f t="shared" si="2"/>
        <v>0</v>
      </c>
      <c r="G26" s="33" t="str">
        <f t="shared" si="3"/>
        <v>ไม่ผ่าน</v>
      </c>
      <c r="H26" s="14"/>
    </row>
    <row r="27" spans="1:8" s="3" customFormat="1" ht="15.6" customHeight="1" thickBot="1" x14ac:dyDescent="0.35">
      <c r="A27" s="34" t="s">
        <v>21</v>
      </c>
      <c r="B27" s="54" t="s">
        <v>727</v>
      </c>
      <c r="C27" s="55" t="s">
        <v>728</v>
      </c>
      <c r="D27" s="34"/>
      <c r="E27" s="35"/>
      <c r="F27" s="32">
        <f t="shared" si="2"/>
        <v>0</v>
      </c>
      <c r="G27" s="33" t="str">
        <f t="shared" si="3"/>
        <v>ไม่ผ่าน</v>
      </c>
      <c r="H27" s="14"/>
    </row>
    <row r="28" spans="1:8" s="3" customFormat="1" ht="15.6" customHeight="1" x14ac:dyDescent="0.3">
      <c r="A28" s="34" t="s">
        <v>22</v>
      </c>
      <c r="B28" s="65" t="s">
        <v>766</v>
      </c>
      <c r="C28" s="65" t="s">
        <v>767</v>
      </c>
      <c r="D28" s="34"/>
      <c r="E28" s="35"/>
      <c r="F28" s="32">
        <f t="shared" si="2"/>
        <v>0</v>
      </c>
      <c r="G28" s="33" t="str">
        <f t="shared" si="3"/>
        <v>ไม่ผ่าน</v>
      </c>
      <c r="H28" s="14"/>
    </row>
    <row r="29" spans="1:8" ht="15" customHeight="1" x14ac:dyDescent="0.2">
      <c r="A29" s="36"/>
      <c r="B29" s="37" t="s">
        <v>41</v>
      </c>
      <c r="C29" s="38"/>
      <c r="D29" s="39"/>
      <c r="E29" s="39"/>
      <c r="F29" s="28" t="s">
        <v>59</v>
      </c>
      <c r="G29" s="34">
        <f>COUNTIF(G8:G28,"ผ่าน")</f>
        <v>0</v>
      </c>
      <c r="H29" s="14"/>
    </row>
    <row r="30" spans="1:8" ht="15" customHeight="1" x14ac:dyDescent="0.2">
      <c r="A30" s="40"/>
      <c r="B30" s="41"/>
      <c r="C30" s="41"/>
      <c r="D30" s="42"/>
      <c r="E30" s="42"/>
      <c r="F30" s="28" t="s">
        <v>60</v>
      </c>
      <c r="G30" s="49">
        <f>COUNTIF(G8:G28,"ไม่ผ่าน")</f>
        <v>21</v>
      </c>
    </row>
    <row r="31" spans="1:8" ht="15" customHeight="1" x14ac:dyDescent="0.2">
      <c r="A31" s="43"/>
      <c r="B31" s="45" t="s">
        <v>52</v>
      </c>
      <c r="C31" s="20"/>
      <c r="G31" s="20"/>
    </row>
    <row r="32" spans="1:8" ht="15" customHeight="1" x14ac:dyDescent="0.2">
      <c r="A32" s="43"/>
      <c r="B32" s="20"/>
      <c r="C32" s="46" t="s">
        <v>51</v>
      </c>
      <c r="D32" s="44" t="s">
        <v>72</v>
      </c>
      <c r="E32" s="47" t="s">
        <v>50</v>
      </c>
      <c r="G32" s="20"/>
    </row>
    <row r="33" spans="1:7" ht="15" customHeight="1" x14ac:dyDescent="0.2">
      <c r="A33" s="43"/>
      <c r="B33" s="20"/>
      <c r="C33" s="78" t="s">
        <v>75</v>
      </c>
      <c r="D33" s="78"/>
      <c r="E33" s="78"/>
      <c r="G33" s="20"/>
    </row>
    <row r="34" spans="1:7" ht="15" customHeight="1" x14ac:dyDescent="0.2">
      <c r="A34" s="43"/>
      <c r="B34" s="20"/>
      <c r="C34" s="20"/>
      <c r="D34" s="53" t="s">
        <v>73</v>
      </c>
      <c r="G34" s="20"/>
    </row>
    <row r="36" spans="1:7" ht="15" customHeight="1" x14ac:dyDescent="0.2">
      <c r="B36" s="66" t="s">
        <v>61</v>
      </c>
      <c r="C36" s="48" t="s">
        <v>62</v>
      </c>
      <c r="D36" s="48" t="s">
        <v>53</v>
      </c>
      <c r="E36" s="48" t="s">
        <v>54</v>
      </c>
    </row>
    <row r="37" spans="1:7" ht="15" customHeight="1" x14ac:dyDescent="0.2">
      <c r="B37" s="67"/>
      <c r="C37" s="48" t="s">
        <v>63</v>
      </c>
      <c r="D37" s="48" t="s">
        <v>58</v>
      </c>
      <c r="E37" s="34">
        <f>COUNTIF(F8:F28,"&lt;=19")</f>
        <v>21</v>
      </c>
    </row>
    <row r="38" spans="1:7" ht="15" customHeight="1" x14ac:dyDescent="0.2">
      <c r="B38" s="67"/>
      <c r="C38" s="48" t="s">
        <v>64</v>
      </c>
      <c r="D38" s="48" t="s">
        <v>57</v>
      </c>
      <c r="E38" s="34">
        <f>SUMPRODUCT((F8:F28&gt;=20)*(F8:F28&lt;=25))</f>
        <v>0</v>
      </c>
    </row>
    <row r="39" spans="1:7" ht="15" customHeight="1" x14ac:dyDescent="0.2">
      <c r="B39" s="67"/>
      <c r="C39" s="48" t="s">
        <v>65</v>
      </c>
      <c r="D39" s="48" t="s">
        <v>56</v>
      </c>
      <c r="E39" s="34">
        <f>SUMPRODUCT((F8:F28&gt;=26)*(F8:F28&lt;=31))</f>
        <v>0</v>
      </c>
    </row>
    <row r="40" spans="1:7" ht="15" customHeight="1" x14ac:dyDescent="0.2">
      <c r="B40" s="68"/>
      <c r="C40" s="48" t="s">
        <v>66</v>
      </c>
      <c r="D40" s="48" t="s">
        <v>55</v>
      </c>
      <c r="E40" s="34">
        <f>COUNTIF(F8:F28,"&gt;=32")</f>
        <v>0</v>
      </c>
    </row>
  </sheetData>
  <mergeCells count="10">
    <mergeCell ref="C33:E33"/>
    <mergeCell ref="B36:B40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view="pageLayout" topLeftCell="A6" zoomScale="130" zoomScalePageLayoutView="130" workbookViewId="0">
      <selection activeCell="B8" sqref="B8:C29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0" width="9.140625" style="22"/>
    <col min="11" max="16384" width="9.140625" style="1"/>
  </cols>
  <sheetData>
    <row r="1" spans="1:10" s="4" customFormat="1" ht="21" x14ac:dyDescent="0.3">
      <c r="A1" s="69" t="s">
        <v>778</v>
      </c>
      <c r="B1" s="69"/>
      <c r="C1" s="69"/>
      <c r="D1" s="69"/>
      <c r="E1" s="69"/>
      <c r="F1" s="69"/>
      <c r="G1" s="69"/>
      <c r="H1" s="12"/>
      <c r="I1" s="17"/>
      <c r="J1" s="17"/>
    </row>
    <row r="2" spans="1:10" s="4" customFormat="1" ht="21" x14ac:dyDescent="0.3">
      <c r="A2" s="69"/>
      <c r="B2" s="69"/>
      <c r="C2" s="69"/>
      <c r="D2" s="69"/>
      <c r="E2" s="69"/>
      <c r="F2" s="69"/>
      <c r="G2" s="69"/>
      <c r="H2" s="12"/>
      <c r="I2" s="17"/>
      <c r="J2" s="17"/>
    </row>
    <row r="3" spans="1:10" s="17" customFormat="1" ht="21" x14ac:dyDescent="0.3">
      <c r="A3" s="69" t="s">
        <v>74</v>
      </c>
      <c r="B3" s="69"/>
      <c r="C3" s="69"/>
      <c r="D3" s="69"/>
      <c r="E3" s="69"/>
      <c r="F3" s="69"/>
      <c r="G3" s="69"/>
      <c r="H3" s="12"/>
    </row>
    <row r="4" spans="1:10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  <c r="I4" s="17"/>
      <c r="J4" s="17"/>
    </row>
    <row r="5" spans="1:10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  <c r="I5" s="17"/>
      <c r="J5" s="17"/>
    </row>
    <row r="6" spans="1:10" s="6" customFormat="1" ht="28.5" customHeight="1" x14ac:dyDescent="0.2">
      <c r="A6" s="70" t="s">
        <v>0</v>
      </c>
      <c r="B6" s="72" t="s">
        <v>1</v>
      </c>
      <c r="C6" s="74" t="s">
        <v>2</v>
      </c>
      <c r="D6" s="76" t="s">
        <v>44</v>
      </c>
      <c r="E6" s="77"/>
      <c r="F6" s="70" t="s">
        <v>49</v>
      </c>
      <c r="G6" s="28" t="s">
        <v>45</v>
      </c>
      <c r="H6" s="13"/>
      <c r="I6" s="19"/>
      <c r="J6" s="19"/>
    </row>
    <row r="7" spans="1:10" s="3" customFormat="1" ht="88.5" customHeight="1" thickBot="1" x14ac:dyDescent="0.25">
      <c r="A7" s="71"/>
      <c r="B7" s="73"/>
      <c r="C7" s="75"/>
      <c r="D7" s="52" t="s">
        <v>47</v>
      </c>
      <c r="E7" s="52" t="s">
        <v>48</v>
      </c>
      <c r="F7" s="71"/>
      <c r="G7" s="30" t="s">
        <v>46</v>
      </c>
      <c r="H7" s="14"/>
      <c r="I7" s="20"/>
      <c r="J7" s="20"/>
    </row>
    <row r="8" spans="1:10" s="3" customFormat="1" ht="19.5" customHeight="1" thickBot="1" x14ac:dyDescent="0.35">
      <c r="A8" s="31">
        <v>1</v>
      </c>
      <c r="B8" s="79" t="s">
        <v>729</v>
      </c>
      <c r="C8" s="80" t="s">
        <v>730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  <c r="I8" s="20"/>
      <c r="J8" s="20"/>
    </row>
    <row r="9" spans="1:10" s="3" customFormat="1" ht="15.6" customHeight="1" thickBot="1" x14ac:dyDescent="0.35">
      <c r="A9" s="34" t="s">
        <v>3</v>
      </c>
      <c r="B9" s="54" t="s">
        <v>731</v>
      </c>
      <c r="C9" s="55" t="s">
        <v>732</v>
      </c>
      <c r="D9" s="34"/>
      <c r="E9" s="35"/>
      <c r="F9" s="32">
        <f t="shared" ref="F9:F29" si="0">D9+E9</f>
        <v>0</v>
      </c>
      <c r="G9" s="33" t="str">
        <f t="shared" ref="G9:G29" si="1">IF(F9&gt;=20,"ผ่าน","ไม่ผ่าน")</f>
        <v>ไม่ผ่าน</v>
      </c>
      <c r="H9" s="14"/>
      <c r="I9" s="20"/>
      <c r="J9" s="20"/>
    </row>
    <row r="10" spans="1:10" s="3" customFormat="1" ht="15.6" customHeight="1" thickBot="1" x14ac:dyDescent="0.35">
      <c r="A10" s="34" t="s">
        <v>4</v>
      </c>
      <c r="B10" s="54" t="s">
        <v>733</v>
      </c>
      <c r="C10" s="55" t="s">
        <v>734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  <c r="I10" s="20"/>
      <c r="J10" s="20"/>
    </row>
    <row r="11" spans="1:10" s="3" customFormat="1" ht="15.6" customHeight="1" thickBot="1" x14ac:dyDescent="0.35">
      <c r="A11" s="34" t="s">
        <v>5</v>
      </c>
      <c r="B11" s="54" t="s">
        <v>735</v>
      </c>
      <c r="C11" s="55" t="s">
        <v>736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  <c r="I11" s="20"/>
      <c r="J11" s="20"/>
    </row>
    <row r="12" spans="1:10" s="3" customFormat="1" ht="15.6" customHeight="1" thickBot="1" x14ac:dyDescent="0.35">
      <c r="A12" s="34" t="s">
        <v>6</v>
      </c>
      <c r="B12" s="58" t="s">
        <v>723</v>
      </c>
      <c r="C12" s="59" t="s">
        <v>737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  <c r="I12" s="20"/>
      <c r="J12" s="20"/>
    </row>
    <row r="13" spans="1:10" s="3" customFormat="1" ht="15.6" customHeight="1" thickBot="1" x14ac:dyDescent="0.35">
      <c r="A13" s="34" t="s">
        <v>7</v>
      </c>
      <c r="B13" s="54" t="s">
        <v>738</v>
      </c>
      <c r="C13" s="55" t="s">
        <v>739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  <c r="I13" s="20"/>
      <c r="J13" s="20"/>
    </row>
    <row r="14" spans="1:10" s="3" customFormat="1" ht="15.6" customHeight="1" thickBot="1" x14ac:dyDescent="0.35">
      <c r="A14" s="34" t="s">
        <v>8</v>
      </c>
      <c r="B14" s="54" t="s">
        <v>386</v>
      </c>
      <c r="C14" s="55" t="s">
        <v>740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  <c r="I14" s="20"/>
      <c r="J14" s="20"/>
    </row>
    <row r="15" spans="1:10" s="3" customFormat="1" ht="15.6" customHeight="1" thickBot="1" x14ac:dyDescent="0.35">
      <c r="A15" s="34" t="s">
        <v>9</v>
      </c>
      <c r="B15" s="54" t="s">
        <v>741</v>
      </c>
      <c r="C15" s="55" t="s">
        <v>742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  <c r="I15" s="20"/>
      <c r="J15" s="20"/>
    </row>
    <row r="16" spans="1:10" s="3" customFormat="1" ht="15.6" customHeight="1" thickBot="1" x14ac:dyDescent="0.35">
      <c r="A16" s="34" t="s">
        <v>10</v>
      </c>
      <c r="B16" s="54" t="s">
        <v>323</v>
      </c>
      <c r="C16" s="55" t="s">
        <v>743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  <c r="I16" s="20"/>
      <c r="J16" s="20"/>
    </row>
    <row r="17" spans="1:10" s="3" customFormat="1" ht="15.6" customHeight="1" thickBot="1" x14ac:dyDescent="0.35">
      <c r="A17" s="34" t="s">
        <v>11</v>
      </c>
      <c r="B17" s="54" t="s">
        <v>744</v>
      </c>
      <c r="C17" s="55" t="s">
        <v>745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  <c r="I17" s="20"/>
      <c r="J17" s="20"/>
    </row>
    <row r="18" spans="1:10" s="3" customFormat="1" ht="15.6" customHeight="1" thickBot="1" x14ac:dyDescent="0.35">
      <c r="A18" s="34" t="s">
        <v>12</v>
      </c>
      <c r="B18" s="54" t="s">
        <v>746</v>
      </c>
      <c r="C18" s="55" t="s">
        <v>747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  <c r="I18" s="20"/>
      <c r="J18" s="20"/>
    </row>
    <row r="19" spans="1:10" s="3" customFormat="1" ht="15.6" customHeight="1" thickBot="1" x14ac:dyDescent="0.35">
      <c r="A19" s="34" t="s">
        <v>13</v>
      </c>
      <c r="B19" s="54" t="s">
        <v>748</v>
      </c>
      <c r="C19" s="55" t="s">
        <v>749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  <c r="I19" s="20"/>
      <c r="J19" s="20"/>
    </row>
    <row r="20" spans="1:10" s="3" customFormat="1" ht="15.6" customHeight="1" thickBot="1" x14ac:dyDescent="0.35">
      <c r="A20" s="34" t="s">
        <v>14</v>
      </c>
      <c r="B20" s="54" t="s">
        <v>484</v>
      </c>
      <c r="C20" s="55" t="s">
        <v>750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  <c r="I20" s="20"/>
      <c r="J20" s="20"/>
    </row>
    <row r="21" spans="1:10" s="3" customFormat="1" ht="15.6" customHeight="1" thickBot="1" x14ac:dyDescent="0.35">
      <c r="A21" s="34" t="s">
        <v>15</v>
      </c>
      <c r="B21" s="54" t="s">
        <v>751</v>
      </c>
      <c r="C21" s="55" t="s">
        <v>752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  <c r="I21" s="20"/>
      <c r="J21" s="20"/>
    </row>
    <row r="22" spans="1:10" s="3" customFormat="1" ht="15.6" customHeight="1" thickBot="1" x14ac:dyDescent="0.35">
      <c r="A22" s="34" t="s">
        <v>16</v>
      </c>
      <c r="B22" s="54" t="s">
        <v>753</v>
      </c>
      <c r="C22" s="55" t="s">
        <v>754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  <c r="I22" s="20"/>
      <c r="J22" s="20"/>
    </row>
    <row r="23" spans="1:10" s="3" customFormat="1" ht="15.6" customHeight="1" thickBot="1" x14ac:dyDescent="0.35">
      <c r="A23" s="34" t="s">
        <v>17</v>
      </c>
      <c r="B23" s="54" t="s">
        <v>196</v>
      </c>
      <c r="C23" s="55" t="s">
        <v>755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  <c r="I23" s="20"/>
      <c r="J23" s="20"/>
    </row>
    <row r="24" spans="1:10" s="3" customFormat="1" ht="15.6" customHeight="1" thickBot="1" x14ac:dyDescent="0.35">
      <c r="A24" s="34" t="s">
        <v>18</v>
      </c>
      <c r="B24" s="54" t="s">
        <v>756</v>
      </c>
      <c r="C24" s="55" t="s">
        <v>757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  <c r="I24" s="20"/>
      <c r="J24" s="20"/>
    </row>
    <row r="25" spans="1:10" s="2" customFormat="1" ht="15.6" customHeight="1" thickBot="1" x14ac:dyDescent="0.35">
      <c r="A25" s="34" t="s">
        <v>19</v>
      </c>
      <c r="B25" s="54" t="s">
        <v>758</v>
      </c>
      <c r="C25" s="55" t="s">
        <v>759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  <c r="I25" s="50"/>
      <c r="J25" s="50"/>
    </row>
    <row r="26" spans="1:10" s="3" customFormat="1" ht="15.6" customHeight="1" thickBot="1" x14ac:dyDescent="0.35">
      <c r="A26" s="34" t="s">
        <v>20</v>
      </c>
      <c r="B26" s="54" t="s">
        <v>760</v>
      </c>
      <c r="C26" s="55" t="s">
        <v>761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  <c r="I26" s="20"/>
      <c r="J26" s="20"/>
    </row>
    <row r="27" spans="1:10" s="3" customFormat="1" ht="15.6" customHeight="1" thickBot="1" x14ac:dyDescent="0.35">
      <c r="A27" s="34" t="s">
        <v>21</v>
      </c>
      <c r="B27" s="54" t="s">
        <v>762</v>
      </c>
      <c r="C27" s="55" t="s">
        <v>763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  <c r="I27" s="20"/>
      <c r="J27" s="20"/>
    </row>
    <row r="28" spans="1:10" s="3" customFormat="1" ht="15.6" customHeight="1" thickBot="1" x14ac:dyDescent="0.35">
      <c r="A28" s="34" t="s">
        <v>22</v>
      </c>
      <c r="B28" s="54" t="s">
        <v>764</v>
      </c>
      <c r="C28" s="55" t="s">
        <v>765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  <c r="I28" s="20"/>
      <c r="J28" s="20"/>
    </row>
    <row r="29" spans="1:10" ht="18" customHeight="1" thickBot="1" x14ac:dyDescent="0.35">
      <c r="A29" s="34" t="s">
        <v>23</v>
      </c>
      <c r="B29" s="54" t="s">
        <v>135</v>
      </c>
      <c r="C29" s="55" t="s">
        <v>779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</row>
    <row r="30" spans="1:10" ht="15" customHeight="1" x14ac:dyDescent="0.2">
      <c r="A30" s="36"/>
      <c r="B30" s="37" t="s">
        <v>41</v>
      </c>
      <c r="C30" s="38"/>
      <c r="D30" s="39"/>
      <c r="E30" s="39"/>
      <c r="F30" s="28" t="s">
        <v>59</v>
      </c>
      <c r="G30" s="34">
        <f>COUNTIF(G8:G29,"ผ่าน")</f>
        <v>0</v>
      </c>
      <c r="H30" s="14"/>
    </row>
    <row r="31" spans="1:10" ht="15" customHeight="1" x14ac:dyDescent="0.2">
      <c r="A31" s="40"/>
      <c r="B31" s="41"/>
      <c r="C31" s="41"/>
      <c r="D31" s="42"/>
      <c r="E31" s="42"/>
      <c r="F31" s="28" t="s">
        <v>60</v>
      </c>
      <c r="G31" s="49">
        <f>COUNTIF(G8:G29,"ไม่ผ่าน")</f>
        <v>22</v>
      </c>
    </row>
    <row r="32" spans="1:10" ht="15" customHeight="1" x14ac:dyDescent="0.2">
      <c r="A32" s="43"/>
      <c r="B32" s="45" t="s">
        <v>52</v>
      </c>
      <c r="C32" s="20"/>
      <c r="G32" s="20"/>
    </row>
    <row r="33" spans="1:7" ht="15" customHeight="1" x14ac:dyDescent="0.2">
      <c r="A33" s="43"/>
      <c r="B33" s="20"/>
      <c r="C33" s="46" t="s">
        <v>51</v>
      </c>
      <c r="D33" s="44" t="s">
        <v>72</v>
      </c>
      <c r="E33" s="47" t="s">
        <v>50</v>
      </c>
      <c r="G33" s="20"/>
    </row>
    <row r="34" spans="1:7" ht="15" customHeight="1" x14ac:dyDescent="0.2">
      <c r="A34" s="43"/>
      <c r="B34" s="20"/>
      <c r="C34" s="78" t="s">
        <v>75</v>
      </c>
      <c r="D34" s="78"/>
      <c r="E34" s="78"/>
      <c r="G34" s="20"/>
    </row>
    <row r="35" spans="1:7" ht="15" customHeight="1" x14ac:dyDescent="0.2">
      <c r="A35" s="43"/>
      <c r="B35" s="20"/>
      <c r="C35" s="20"/>
      <c r="D35" s="53" t="s">
        <v>73</v>
      </c>
      <c r="G35" s="20"/>
    </row>
    <row r="37" spans="1:7" ht="15" customHeight="1" x14ac:dyDescent="0.2">
      <c r="B37" s="66" t="s">
        <v>61</v>
      </c>
      <c r="C37" s="48" t="s">
        <v>62</v>
      </c>
      <c r="D37" s="48" t="s">
        <v>53</v>
      </c>
      <c r="E37" s="48" t="s">
        <v>54</v>
      </c>
    </row>
    <row r="38" spans="1:7" ht="15" customHeight="1" x14ac:dyDescent="0.2">
      <c r="B38" s="67"/>
      <c r="C38" s="48" t="s">
        <v>63</v>
      </c>
      <c r="D38" s="48" t="s">
        <v>58</v>
      </c>
      <c r="E38" s="34">
        <f>COUNTIF(F8:F29,"&lt;=19")</f>
        <v>22</v>
      </c>
    </row>
    <row r="39" spans="1:7" ht="15" customHeight="1" x14ac:dyDescent="0.2">
      <c r="B39" s="67"/>
      <c r="C39" s="48" t="s">
        <v>64</v>
      </c>
      <c r="D39" s="48" t="s">
        <v>57</v>
      </c>
      <c r="E39" s="34">
        <f>SUMPRODUCT((F8:F29&gt;=20)*(F8:F29&lt;=25))</f>
        <v>0</v>
      </c>
    </row>
    <row r="40" spans="1:7" ht="15" customHeight="1" x14ac:dyDescent="0.2">
      <c r="B40" s="67"/>
      <c r="C40" s="48" t="s">
        <v>65</v>
      </c>
      <c r="D40" s="48" t="s">
        <v>56</v>
      </c>
      <c r="E40" s="34">
        <f>SUMPRODUCT((F8:F29&gt;=26)*(F8:F29&lt;=31))</f>
        <v>0</v>
      </c>
    </row>
    <row r="41" spans="1:7" ht="15" customHeight="1" x14ac:dyDescent="0.2">
      <c r="B41" s="68"/>
      <c r="C41" s="48" t="s">
        <v>66</v>
      </c>
      <c r="D41" s="48" t="s">
        <v>55</v>
      </c>
      <c r="E41" s="34">
        <f>COUNTIF(F8:F29,"&gt;=32")</f>
        <v>0</v>
      </c>
    </row>
  </sheetData>
  <mergeCells count="10">
    <mergeCell ref="C34:E34"/>
    <mergeCell ref="B37:B41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69" t="s">
        <v>769</v>
      </c>
      <c r="B1" s="69"/>
      <c r="C1" s="69"/>
      <c r="D1" s="69"/>
      <c r="E1" s="69"/>
      <c r="F1" s="69"/>
      <c r="G1" s="69"/>
      <c r="H1" s="12"/>
    </row>
    <row r="2" spans="1:8" s="4" customFormat="1" ht="21" x14ac:dyDescent="0.3">
      <c r="A2" s="69"/>
      <c r="B2" s="69"/>
      <c r="C2" s="69"/>
      <c r="D2" s="69"/>
      <c r="E2" s="69"/>
      <c r="F2" s="69"/>
      <c r="G2" s="69"/>
      <c r="H2" s="12"/>
    </row>
    <row r="3" spans="1:8" s="4" customFormat="1" ht="21" x14ac:dyDescent="0.3">
      <c r="A3" s="69" t="s">
        <v>74</v>
      </c>
      <c r="B3" s="69"/>
      <c r="C3" s="69"/>
      <c r="D3" s="69"/>
      <c r="E3" s="69"/>
      <c r="F3" s="69"/>
      <c r="G3" s="69"/>
      <c r="H3" s="12"/>
    </row>
    <row r="4" spans="1:8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</row>
    <row r="6" spans="1:8" s="6" customFormat="1" ht="28.5" customHeight="1" x14ac:dyDescent="0.2">
      <c r="A6" s="70" t="s">
        <v>0</v>
      </c>
      <c r="B6" s="72" t="s">
        <v>1</v>
      </c>
      <c r="C6" s="74" t="s">
        <v>2</v>
      </c>
      <c r="D6" s="76" t="s">
        <v>44</v>
      </c>
      <c r="E6" s="77"/>
      <c r="F6" s="70" t="s">
        <v>49</v>
      </c>
      <c r="G6" s="28" t="s">
        <v>45</v>
      </c>
      <c r="H6" s="13"/>
    </row>
    <row r="7" spans="1:8" s="3" customFormat="1" ht="88.5" customHeight="1" x14ac:dyDescent="0.2">
      <c r="A7" s="71"/>
      <c r="B7" s="73"/>
      <c r="C7" s="75"/>
      <c r="D7" s="52" t="s">
        <v>47</v>
      </c>
      <c r="E7" s="52" t="s">
        <v>48</v>
      </c>
      <c r="F7" s="71"/>
      <c r="G7" s="30" t="s">
        <v>46</v>
      </c>
      <c r="H7" s="14"/>
    </row>
    <row r="8" spans="1:8" s="3" customFormat="1" ht="19.5" customHeight="1" thickBot="1" x14ac:dyDescent="0.35">
      <c r="A8" s="31">
        <v>1</v>
      </c>
      <c r="B8" s="54" t="s">
        <v>160</v>
      </c>
      <c r="C8" s="55" t="s">
        <v>161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4" t="s">
        <v>3</v>
      </c>
      <c r="B9" s="54" t="s">
        <v>162</v>
      </c>
      <c r="C9" s="55" t="s">
        <v>163</v>
      </c>
      <c r="D9" s="34"/>
      <c r="E9" s="35"/>
      <c r="F9" s="32">
        <f t="shared" ref="F9:F51" si="0">D9+E9</f>
        <v>0</v>
      </c>
      <c r="G9" s="33" t="str">
        <f t="shared" ref="G9:G51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4" t="s">
        <v>4</v>
      </c>
      <c r="B10" s="54" t="s">
        <v>164</v>
      </c>
      <c r="C10" s="55" t="s">
        <v>165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</row>
    <row r="11" spans="1:8" s="3" customFormat="1" ht="15.6" customHeight="1" thickBot="1" x14ac:dyDescent="0.35">
      <c r="A11" s="34" t="s">
        <v>5</v>
      </c>
      <c r="B11" s="54" t="s">
        <v>166</v>
      </c>
      <c r="C11" s="55" t="s">
        <v>167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</row>
    <row r="12" spans="1:8" s="3" customFormat="1" ht="15.6" customHeight="1" thickBot="1" x14ac:dyDescent="0.35">
      <c r="A12" s="34" t="s">
        <v>6</v>
      </c>
      <c r="B12" s="54" t="s">
        <v>168</v>
      </c>
      <c r="C12" s="55" t="s">
        <v>169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</row>
    <row r="13" spans="1:8" s="3" customFormat="1" ht="15.6" customHeight="1" thickBot="1" x14ac:dyDescent="0.35">
      <c r="A13" s="34" t="s">
        <v>7</v>
      </c>
      <c r="B13" s="54" t="s">
        <v>170</v>
      </c>
      <c r="C13" s="55" t="s">
        <v>171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</row>
    <row r="14" spans="1:8" s="3" customFormat="1" ht="15.6" customHeight="1" thickBot="1" x14ac:dyDescent="0.35">
      <c r="A14" s="34" t="s">
        <v>8</v>
      </c>
      <c r="B14" s="54" t="s">
        <v>172</v>
      </c>
      <c r="C14" s="55" t="s">
        <v>173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</row>
    <row r="15" spans="1:8" s="3" customFormat="1" ht="15.6" customHeight="1" thickBot="1" x14ac:dyDescent="0.35">
      <c r="A15" s="34" t="s">
        <v>9</v>
      </c>
      <c r="B15" s="54" t="s">
        <v>174</v>
      </c>
      <c r="C15" s="55" t="s">
        <v>175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</row>
    <row r="16" spans="1:8" s="3" customFormat="1" ht="15.6" customHeight="1" thickBot="1" x14ac:dyDescent="0.35">
      <c r="A16" s="34" t="s">
        <v>10</v>
      </c>
      <c r="B16" s="54" t="s">
        <v>176</v>
      </c>
      <c r="C16" s="55" t="s">
        <v>177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</row>
    <row r="17" spans="1:8" s="3" customFormat="1" ht="15.6" customHeight="1" thickBot="1" x14ac:dyDescent="0.35">
      <c r="A17" s="34" t="s">
        <v>11</v>
      </c>
      <c r="B17" s="54" t="s">
        <v>178</v>
      </c>
      <c r="C17" s="55" t="s">
        <v>179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</row>
    <row r="18" spans="1:8" s="3" customFormat="1" ht="15.6" customHeight="1" thickBot="1" x14ac:dyDescent="0.35">
      <c r="A18" s="34" t="s">
        <v>12</v>
      </c>
      <c r="B18" s="54" t="s">
        <v>180</v>
      </c>
      <c r="C18" s="55" t="s">
        <v>181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</row>
    <row r="19" spans="1:8" s="3" customFormat="1" ht="15.6" customHeight="1" thickBot="1" x14ac:dyDescent="0.35">
      <c r="A19" s="34" t="s">
        <v>13</v>
      </c>
      <c r="B19" s="54" t="s">
        <v>182</v>
      </c>
      <c r="C19" s="55" t="s">
        <v>183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</row>
    <row r="20" spans="1:8" s="3" customFormat="1" ht="15.6" customHeight="1" thickBot="1" x14ac:dyDescent="0.35">
      <c r="A20" s="34" t="s">
        <v>14</v>
      </c>
      <c r="B20" s="54" t="s">
        <v>184</v>
      </c>
      <c r="C20" s="55" t="s">
        <v>185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</row>
    <row r="21" spans="1:8" s="3" customFormat="1" ht="15.6" customHeight="1" thickBot="1" x14ac:dyDescent="0.35">
      <c r="A21" s="34" t="s">
        <v>15</v>
      </c>
      <c r="B21" s="54" t="s">
        <v>186</v>
      </c>
      <c r="C21" s="55" t="s">
        <v>187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</row>
    <row r="22" spans="1:8" s="3" customFormat="1" ht="15.6" customHeight="1" thickBot="1" x14ac:dyDescent="0.35">
      <c r="A22" s="34" t="s">
        <v>16</v>
      </c>
      <c r="B22" s="54" t="s">
        <v>188</v>
      </c>
      <c r="C22" s="55" t="s">
        <v>189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</row>
    <row r="23" spans="1:8" s="3" customFormat="1" ht="15.6" customHeight="1" thickBot="1" x14ac:dyDescent="0.35">
      <c r="A23" s="34" t="s">
        <v>17</v>
      </c>
      <c r="B23" s="54" t="s">
        <v>190</v>
      </c>
      <c r="C23" s="55" t="s">
        <v>191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</row>
    <row r="24" spans="1:8" s="3" customFormat="1" ht="15.6" customHeight="1" thickBot="1" x14ac:dyDescent="0.35">
      <c r="A24" s="34" t="s">
        <v>18</v>
      </c>
      <c r="B24" s="54" t="s">
        <v>192</v>
      </c>
      <c r="C24" s="55" t="s">
        <v>193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</row>
    <row r="25" spans="1:8" s="2" customFormat="1" ht="15.6" customHeight="1" thickBot="1" x14ac:dyDescent="0.35">
      <c r="A25" s="34" t="s">
        <v>19</v>
      </c>
      <c r="B25" s="54" t="s">
        <v>194</v>
      </c>
      <c r="C25" s="55" t="s">
        <v>195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</row>
    <row r="26" spans="1:8" s="3" customFormat="1" ht="15.6" customHeight="1" thickBot="1" x14ac:dyDescent="0.35">
      <c r="A26" s="34" t="s">
        <v>20</v>
      </c>
      <c r="B26" s="54" t="s">
        <v>196</v>
      </c>
      <c r="C26" s="55" t="s">
        <v>197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</row>
    <row r="27" spans="1:8" s="3" customFormat="1" ht="15.6" customHeight="1" thickBot="1" x14ac:dyDescent="0.35">
      <c r="A27" s="34" t="s">
        <v>21</v>
      </c>
      <c r="B27" s="58" t="s">
        <v>198</v>
      </c>
      <c r="C27" s="59" t="s">
        <v>199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</row>
    <row r="28" spans="1:8" s="3" customFormat="1" ht="15.6" customHeight="1" thickBot="1" x14ac:dyDescent="0.35">
      <c r="A28" s="34" t="s">
        <v>22</v>
      </c>
      <c r="B28" s="54" t="s">
        <v>200</v>
      </c>
      <c r="C28" s="55" t="s">
        <v>201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</row>
    <row r="29" spans="1:8" s="3" customFormat="1" ht="15.6" customHeight="1" thickBot="1" x14ac:dyDescent="0.35">
      <c r="A29" s="34" t="s">
        <v>23</v>
      </c>
      <c r="B29" s="54" t="s">
        <v>202</v>
      </c>
      <c r="C29" s="55" t="s">
        <v>203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</row>
    <row r="30" spans="1:8" s="3" customFormat="1" ht="15.6" customHeight="1" thickBot="1" x14ac:dyDescent="0.35">
      <c r="A30" s="34" t="s">
        <v>24</v>
      </c>
      <c r="B30" s="54" t="s">
        <v>204</v>
      </c>
      <c r="C30" s="55" t="s">
        <v>205</v>
      </c>
      <c r="D30" s="34"/>
      <c r="E30" s="35"/>
      <c r="F30" s="32">
        <f t="shared" si="0"/>
        <v>0</v>
      </c>
      <c r="G30" s="33" t="str">
        <f t="shared" si="1"/>
        <v>ไม่ผ่าน</v>
      </c>
      <c r="H30" s="14"/>
    </row>
    <row r="31" spans="1:8" s="3" customFormat="1" ht="15.6" customHeight="1" thickBot="1" x14ac:dyDescent="0.35">
      <c r="A31" s="34" t="s">
        <v>25</v>
      </c>
      <c r="B31" s="54" t="s">
        <v>206</v>
      </c>
      <c r="C31" s="55" t="s">
        <v>207</v>
      </c>
      <c r="D31" s="34"/>
      <c r="E31" s="35"/>
      <c r="F31" s="32">
        <f t="shared" si="0"/>
        <v>0</v>
      </c>
      <c r="G31" s="33" t="str">
        <f t="shared" si="1"/>
        <v>ไม่ผ่าน</v>
      </c>
      <c r="H31" s="14"/>
    </row>
    <row r="32" spans="1:8" s="3" customFormat="1" ht="15.6" customHeight="1" thickBot="1" x14ac:dyDescent="0.35">
      <c r="A32" s="34" t="s">
        <v>26</v>
      </c>
      <c r="B32" s="54" t="s">
        <v>208</v>
      </c>
      <c r="C32" s="55" t="s">
        <v>209</v>
      </c>
      <c r="D32" s="34"/>
      <c r="E32" s="35"/>
      <c r="F32" s="32">
        <f t="shared" si="0"/>
        <v>0</v>
      </c>
      <c r="G32" s="33" t="str">
        <f t="shared" si="1"/>
        <v>ไม่ผ่าน</v>
      </c>
      <c r="H32" s="14"/>
    </row>
    <row r="33" spans="1:8" s="3" customFormat="1" ht="15.6" customHeight="1" thickBot="1" x14ac:dyDescent="0.35">
      <c r="A33" s="34" t="s">
        <v>27</v>
      </c>
      <c r="B33" s="54" t="s">
        <v>210</v>
      </c>
      <c r="C33" s="55" t="s">
        <v>211</v>
      </c>
      <c r="D33" s="34"/>
      <c r="E33" s="35"/>
      <c r="F33" s="32">
        <f t="shared" si="0"/>
        <v>0</v>
      </c>
      <c r="G33" s="33" t="str">
        <f t="shared" si="1"/>
        <v>ไม่ผ่าน</v>
      </c>
      <c r="H33" s="14"/>
    </row>
    <row r="34" spans="1:8" s="3" customFormat="1" ht="15.6" customHeight="1" thickBot="1" x14ac:dyDescent="0.35">
      <c r="A34" s="34" t="s">
        <v>28</v>
      </c>
      <c r="B34" s="54" t="s">
        <v>212</v>
      </c>
      <c r="C34" s="55" t="s">
        <v>213</v>
      </c>
      <c r="D34" s="34"/>
      <c r="E34" s="35"/>
      <c r="F34" s="32">
        <f t="shared" si="0"/>
        <v>0</v>
      </c>
      <c r="G34" s="33" t="str">
        <f t="shared" si="1"/>
        <v>ไม่ผ่าน</v>
      </c>
      <c r="H34" s="14"/>
    </row>
    <row r="35" spans="1:8" s="3" customFormat="1" ht="15.6" customHeight="1" thickBot="1" x14ac:dyDescent="0.35">
      <c r="A35" s="34" t="s">
        <v>29</v>
      </c>
      <c r="B35" s="54" t="s">
        <v>214</v>
      </c>
      <c r="C35" s="55" t="s">
        <v>215</v>
      </c>
      <c r="D35" s="34"/>
      <c r="E35" s="35"/>
      <c r="F35" s="32">
        <f t="shared" si="0"/>
        <v>0</v>
      </c>
      <c r="G35" s="33" t="str">
        <f t="shared" si="1"/>
        <v>ไม่ผ่าน</v>
      </c>
      <c r="H35" s="14"/>
    </row>
    <row r="36" spans="1:8" s="3" customFormat="1" ht="15.6" customHeight="1" thickBot="1" x14ac:dyDescent="0.35">
      <c r="A36" s="34" t="s">
        <v>30</v>
      </c>
      <c r="B36" s="54" t="s">
        <v>216</v>
      </c>
      <c r="C36" s="55" t="s">
        <v>217</v>
      </c>
      <c r="D36" s="34"/>
      <c r="E36" s="35"/>
      <c r="F36" s="32">
        <f t="shared" si="0"/>
        <v>0</v>
      </c>
      <c r="G36" s="33" t="str">
        <f t="shared" si="1"/>
        <v>ไม่ผ่าน</v>
      </c>
      <c r="H36" s="14"/>
    </row>
    <row r="37" spans="1:8" s="3" customFormat="1" ht="15.6" customHeight="1" thickBot="1" x14ac:dyDescent="0.35">
      <c r="A37" s="34" t="s">
        <v>31</v>
      </c>
      <c r="B37" s="54" t="s">
        <v>218</v>
      </c>
      <c r="C37" s="55" t="s">
        <v>219</v>
      </c>
      <c r="D37" s="34"/>
      <c r="E37" s="35"/>
      <c r="F37" s="32">
        <f t="shared" si="0"/>
        <v>0</v>
      </c>
      <c r="G37" s="33" t="str">
        <f t="shared" si="1"/>
        <v>ไม่ผ่าน</v>
      </c>
      <c r="H37" s="14"/>
    </row>
    <row r="38" spans="1:8" s="3" customFormat="1" ht="15.6" customHeight="1" thickBot="1" x14ac:dyDescent="0.35">
      <c r="A38" s="34" t="s">
        <v>32</v>
      </c>
      <c r="B38" s="54" t="s">
        <v>220</v>
      </c>
      <c r="C38" s="55" t="s">
        <v>221</v>
      </c>
      <c r="D38" s="34"/>
      <c r="E38" s="35"/>
      <c r="F38" s="32">
        <f t="shared" si="0"/>
        <v>0</v>
      </c>
      <c r="G38" s="33" t="str">
        <f t="shared" si="1"/>
        <v>ไม่ผ่าน</v>
      </c>
      <c r="H38" s="14"/>
    </row>
    <row r="39" spans="1:8" s="3" customFormat="1" ht="15.6" customHeight="1" thickBot="1" x14ac:dyDescent="0.35">
      <c r="A39" s="34" t="s">
        <v>33</v>
      </c>
      <c r="B39" s="54" t="s">
        <v>222</v>
      </c>
      <c r="C39" s="55" t="s">
        <v>223</v>
      </c>
      <c r="D39" s="34"/>
      <c r="E39" s="35"/>
      <c r="F39" s="32">
        <f t="shared" si="0"/>
        <v>0</v>
      </c>
      <c r="G39" s="33" t="str">
        <f t="shared" si="1"/>
        <v>ไม่ผ่าน</v>
      </c>
      <c r="H39" s="14"/>
    </row>
    <row r="40" spans="1:8" s="3" customFormat="1" ht="15.6" customHeight="1" thickBot="1" x14ac:dyDescent="0.35">
      <c r="A40" s="34" t="s">
        <v>34</v>
      </c>
      <c r="B40" s="54" t="s">
        <v>224</v>
      </c>
      <c r="C40" s="55" t="s">
        <v>225</v>
      </c>
      <c r="D40" s="34"/>
      <c r="E40" s="35"/>
      <c r="F40" s="32">
        <f t="shared" si="0"/>
        <v>0</v>
      </c>
      <c r="G40" s="33" t="str">
        <f t="shared" si="1"/>
        <v>ไม่ผ่าน</v>
      </c>
      <c r="H40" s="14"/>
    </row>
    <row r="41" spans="1:8" s="3" customFormat="1" ht="15.6" customHeight="1" thickBot="1" x14ac:dyDescent="0.35">
      <c r="A41" s="34" t="s">
        <v>35</v>
      </c>
      <c r="B41" s="54" t="s">
        <v>226</v>
      </c>
      <c r="C41" s="55" t="s">
        <v>227</v>
      </c>
      <c r="D41" s="34"/>
      <c r="E41" s="35"/>
      <c r="F41" s="32">
        <f t="shared" si="0"/>
        <v>0</v>
      </c>
      <c r="G41" s="33" t="str">
        <f t="shared" si="1"/>
        <v>ไม่ผ่าน</v>
      </c>
      <c r="H41" s="14"/>
    </row>
    <row r="42" spans="1:8" s="3" customFormat="1" ht="15.6" customHeight="1" thickBot="1" x14ac:dyDescent="0.35">
      <c r="A42" s="34" t="s">
        <v>36</v>
      </c>
      <c r="B42" s="54" t="s">
        <v>228</v>
      </c>
      <c r="C42" s="55" t="s">
        <v>229</v>
      </c>
      <c r="D42" s="34"/>
      <c r="E42" s="35"/>
      <c r="F42" s="32">
        <f t="shared" si="0"/>
        <v>0</v>
      </c>
      <c r="G42" s="33" t="str">
        <f t="shared" si="1"/>
        <v>ไม่ผ่าน</v>
      </c>
      <c r="H42" s="14"/>
    </row>
    <row r="43" spans="1:8" s="3" customFormat="1" ht="15.6" customHeight="1" thickBot="1" x14ac:dyDescent="0.35">
      <c r="A43" s="34" t="s">
        <v>37</v>
      </c>
      <c r="B43" s="54" t="s">
        <v>230</v>
      </c>
      <c r="C43" s="55" t="s">
        <v>231</v>
      </c>
      <c r="D43" s="34"/>
      <c r="E43" s="35"/>
      <c r="F43" s="32">
        <f t="shared" si="0"/>
        <v>0</v>
      </c>
      <c r="G43" s="33" t="str">
        <f t="shared" si="1"/>
        <v>ไม่ผ่าน</v>
      </c>
      <c r="H43" s="14"/>
    </row>
    <row r="44" spans="1:8" s="3" customFormat="1" ht="15.6" customHeight="1" thickBot="1" x14ac:dyDescent="0.35">
      <c r="A44" s="34" t="s">
        <v>38</v>
      </c>
      <c r="B44" s="54" t="s">
        <v>232</v>
      </c>
      <c r="C44" s="55" t="s">
        <v>233</v>
      </c>
      <c r="D44" s="34"/>
      <c r="E44" s="35"/>
      <c r="F44" s="32">
        <f t="shared" si="0"/>
        <v>0</v>
      </c>
      <c r="G44" s="33" t="str">
        <f t="shared" si="1"/>
        <v>ไม่ผ่าน</v>
      </c>
      <c r="H44" s="14"/>
    </row>
    <row r="45" spans="1:8" s="3" customFormat="1" ht="15.6" customHeight="1" thickBot="1" x14ac:dyDescent="0.35">
      <c r="A45" s="34" t="s">
        <v>39</v>
      </c>
      <c r="B45" s="54" t="s">
        <v>234</v>
      </c>
      <c r="C45" s="55" t="s">
        <v>235</v>
      </c>
      <c r="D45" s="34"/>
      <c r="E45" s="35"/>
      <c r="F45" s="32">
        <f t="shared" si="0"/>
        <v>0</v>
      </c>
      <c r="G45" s="33" t="str">
        <f t="shared" si="1"/>
        <v>ไม่ผ่าน</v>
      </c>
      <c r="H45" s="14"/>
    </row>
    <row r="46" spans="1:8" s="3" customFormat="1" ht="15.6" customHeight="1" thickBot="1" x14ac:dyDescent="0.35">
      <c r="A46" s="34" t="s">
        <v>40</v>
      </c>
      <c r="B46" s="54" t="s">
        <v>236</v>
      </c>
      <c r="C46" s="55" t="s">
        <v>237</v>
      </c>
      <c r="D46" s="34"/>
      <c r="E46" s="35"/>
      <c r="F46" s="32">
        <f t="shared" si="0"/>
        <v>0</v>
      </c>
      <c r="G46" s="33" t="str">
        <f t="shared" si="1"/>
        <v>ไม่ผ่าน</v>
      </c>
      <c r="H46" s="14"/>
    </row>
    <row r="47" spans="1:8" ht="18" customHeight="1" thickBot="1" x14ac:dyDescent="0.35">
      <c r="A47" s="34" t="s">
        <v>67</v>
      </c>
      <c r="B47" s="54" t="s">
        <v>238</v>
      </c>
      <c r="C47" s="55" t="s">
        <v>239</v>
      </c>
      <c r="D47" s="34"/>
      <c r="E47" s="35"/>
      <c r="F47" s="32">
        <f t="shared" si="0"/>
        <v>0</v>
      </c>
      <c r="G47" s="33" t="str">
        <f t="shared" si="1"/>
        <v>ไม่ผ่าน</v>
      </c>
      <c r="H47" s="14"/>
    </row>
    <row r="48" spans="1:8" s="5" customFormat="1" ht="20.25" customHeight="1" thickBot="1" x14ac:dyDescent="0.35">
      <c r="A48" s="34" t="s">
        <v>68</v>
      </c>
      <c r="B48" s="54" t="s">
        <v>240</v>
      </c>
      <c r="C48" s="55" t="s">
        <v>241</v>
      </c>
      <c r="D48" s="34"/>
      <c r="E48" s="35"/>
      <c r="F48" s="32">
        <f t="shared" si="0"/>
        <v>0</v>
      </c>
      <c r="G48" s="33" t="str">
        <f t="shared" si="1"/>
        <v>ไม่ผ่าน</v>
      </c>
      <c r="H48" s="14"/>
    </row>
    <row r="49" spans="1:8" ht="21" customHeight="1" thickBot="1" x14ac:dyDescent="0.35">
      <c r="A49" s="34" t="s">
        <v>69</v>
      </c>
      <c r="B49" s="54" t="s">
        <v>242</v>
      </c>
      <c r="C49" s="55" t="s">
        <v>243</v>
      </c>
      <c r="D49" s="34"/>
      <c r="E49" s="35"/>
      <c r="F49" s="32">
        <f t="shared" si="0"/>
        <v>0</v>
      </c>
      <c r="G49" s="33" t="str">
        <f t="shared" si="1"/>
        <v>ไม่ผ่าน</v>
      </c>
      <c r="H49" s="14"/>
    </row>
    <row r="50" spans="1:8" ht="15" customHeight="1" thickBot="1" x14ac:dyDescent="0.35">
      <c r="A50" s="34" t="s">
        <v>70</v>
      </c>
      <c r="B50" s="54" t="s">
        <v>244</v>
      </c>
      <c r="C50" s="55" t="s">
        <v>245</v>
      </c>
      <c r="D50" s="34"/>
      <c r="E50" s="35"/>
      <c r="F50" s="32">
        <f t="shared" si="0"/>
        <v>0</v>
      </c>
      <c r="G50" s="33" t="str">
        <f t="shared" si="1"/>
        <v>ไม่ผ่าน</v>
      </c>
      <c r="H50" s="14"/>
    </row>
    <row r="51" spans="1:8" ht="15" customHeight="1" thickBot="1" x14ac:dyDescent="0.35">
      <c r="A51" s="34" t="s">
        <v>71</v>
      </c>
      <c r="B51" s="54" t="s">
        <v>246</v>
      </c>
      <c r="C51" s="55" t="s">
        <v>247</v>
      </c>
      <c r="D51" s="34"/>
      <c r="E51" s="35"/>
      <c r="F51" s="32">
        <f t="shared" si="0"/>
        <v>0</v>
      </c>
      <c r="G51" s="33" t="str">
        <f t="shared" si="1"/>
        <v>ไม่ผ่าน</v>
      </c>
      <c r="H51" s="14"/>
    </row>
    <row r="52" spans="1:8" ht="15" customHeight="1" x14ac:dyDescent="0.2">
      <c r="A52" s="36"/>
      <c r="B52" s="37" t="s">
        <v>41</v>
      </c>
      <c r="C52" s="38"/>
      <c r="D52" s="39"/>
      <c r="E52" s="39"/>
      <c r="F52" s="28" t="s">
        <v>59</v>
      </c>
      <c r="G52" s="34">
        <f>COUNTIF(G8:G51,"ผ่าน")</f>
        <v>0</v>
      </c>
      <c r="H52" s="14"/>
    </row>
    <row r="53" spans="1:8" ht="15" customHeight="1" x14ac:dyDescent="0.2">
      <c r="A53" s="40"/>
      <c r="B53" s="41"/>
      <c r="C53" s="41"/>
      <c r="D53" s="42"/>
      <c r="E53" s="42"/>
      <c r="F53" s="28" t="s">
        <v>60</v>
      </c>
      <c r="G53" s="49">
        <f>COUNTIF(G8:G51,"ไม่ผ่าน")</f>
        <v>44</v>
      </c>
    </row>
    <row r="54" spans="1:8" ht="15" customHeight="1" x14ac:dyDescent="0.2">
      <c r="A54" s="43"/>
      <c r="B54" s="45" t="s">
        <v>52</v>
      </c>
      <c r="C54" s="20"/>
      <c r="G54" s="20"/>
    </row>
    <row r="55" spans="1:8" ht="15" customHeight="1" x14ac:dyDescent="0.2">
      <c r="A55" s="43"/>
      <c r="B55" s="20"/>
      <c r="C55" s="46" t="s">
        <v>51</v>
      </c>
      <c r="D55" s="44" t="s">
        <v>72</v>
      </c>
      <c r="E55" s="47" t="s">
        <v>50</v>
      </c>
      <c r="G55" s="20"/>
    </row>
    <row r="56" spans="1:8" ht="15" customHeight="1" x14ac:dyDescent="0.2">
      <c r="A56" s="43"/>
      <c r="B56" s="20"/>
      <c r="C56" s="78" t="s">
        <v>75</v>
      </c>
      <c r="D56" s="78"/>
      <c r="E56" s="78"/>
      <c r="G56" s="20"/>
    </row>
    <row r="57" spans="1:8" ht="15" customHeight="1" x14ac:dyDescent="0.2">
      <c r="A57" s="43"/>
      <c r="B57" s="20"/>
      <c r="C57" s="20"/>
      <c r="D57" s="53" t="s">
        <v>73</v>
      </c>
      <c r="G57" s="20"/>
    </row>
    <row r="59" spans="1:8" ht="15" customHeight="1" x14ac:dyDescent="0.2">
      <c r="B59" s="66" t="s">
        <v>61</v>
      </c>
      <c r="C59" s="48" t="s">
        <v>62</v>
      </c>
      <c r="D59" s="48" t="s">
        <v>53</v>
      </c>
      <c r="E59" s="48" t="s">
        <v>54</v>
      </c>
    </row>
    <row r="60" spans="1:8" ht="15" customHeight="1" x14ac:dyDescent="0.2">
      <c r="B60" s="67"/>
      <c r="C60" s="48" t="s">
        <v>63</v>
      </c>
      <c r="D60" s="48" t="s">
        <v>58</v>
      </c>
      <c r="E60" s="34">
        <f>COUNTIF(F8:F51,"&lt;=19")</f>
        <v>44</v>
      </c>
    </row>
    <row r="61" spans="1:8" ht="15" customHeight="1" x14ac:dyDescent="0.2">
      <c r="B61" s="67"/>
      <c r="C61" s="48" t="s">
        <v>64</v>
      </c>
      <c r="D61" s="48" t="s">
        <v>57</v>
      </c>
      <c r="E61" s="34">
        <f>SUMPRODUCT((F8:F51&gt;=20)*(F8:F51&lt;=25))</f>
        <v>0</v>
      </c>
    </row>
    <row r="62" spans="1:8" ht="15" customHeight="1" x14ac:dyDescent="0.2">
      <c r="B62" s="67"/>
      <c r="C62" s="48" t="s">
        <v>65</v>
      </c>
      <c r="D62" s="48" t="s">
        <v>56</v>
      </c>
      <c r="E62" s="34">
        <f>SUMPRODUCT((F8:F51&gt;=26)*(F8:F51&lt;=31))</f>
        <v>0</v>
      </c>
    </row>
    <row r="63" spans="1:8" ht="15" customHeight="1" x14ac:dyDescent="0.2">
      <c r="B63" s="68"/>
      <c r="C63" s="48" t="s">
        <v>66</v>
      </c>
      <c r="D63" s="48" t="s">
        <v>55</v>
      </c>
      <c r="E63" s="34">
        <f>COUNTIF(F8:F51,"&gt;=32")</f>
        <v>0</v>
      </c>
    </row>
  </sheetData>
  <mergeCells count="10">
    <mergeCell ref="B59:B63"/>
    <mergeCell ref="A1:G1"/>
    <mergeCell ref="A2:G2"/>
    <mergeCell ref="A3:G3"/>
    <mergeCell ref="A6:A7"/>
    <mergeCell ref="B6:B7"/>
    <mergeCell ref="C6:C7"/>
    <mergeCell ref="D6:E6"/>
    <mergeCell ref="F6:F7"/>
    <mergeCell ref="C56:E56"/>
  </mergeCells>
  <pageMargins left="0.35" right="0.22" top="0.22" bottom="0.11811023622047245" header="0.11811023622047245" footer="0.11811023622047245"/>
  <pageSetup paperSize="9" scale="7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Layout" topLeftCell="A20" zoomScale="53" zoomScalePageLayoutView="53" workbookViewId="0">
      <selection activeCell="B8" sqref="B8:C5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69" t="s">
        <v>770</v>
      </c>
      <c r="B1" s="69"/>
      <c r="C1" s="69"/>
      <c r="D1" s="69"/>
      <c r="E1" s="69"/>
      <c r="F1" s="69"/>
      <c r="G1" s="69"/>
      <c r="H1" s="12"/>
    </row>
    <row r="2" spans="1:8" s="4" customFormat="1" ht="21" x14ac:dyDescent="0.3">
      <c r="A2" s="69"/>
      <c r="B2" s="69"/>
      <c r="C2" s="69"/>
      <c r="D2" s="69"/>
      <c r="E2" s="69"/>
      <c r="F2" s="69"/>
      <c r="G2" s="69"/>
      <c r="H2" s="12"/>
    </row>
    <row r="3" spans="1:8" s="4" customFormat="1" ht="21" x14ac:dyDescent="0.3">
      <c r="A3" s="69" t="s">
        <v>74</v>
      </c>
      <c r="B3" s="69"/>
      <c r="C3" s="69"/>
      <c r="D3" s="69"/>
      <c r="E3" s="69"/>
      <c r="F3" s="69"/>
      <c r="G3" s="69"/>
      <c r="H3" s="12"/>
    </row>
    <row r="4" spans="1:8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</row>
    <row r="6" spans="1:8" s="6" customFormat="1" ht="28.5" customHeight="1" x14ac:dyDescent="0.2">
      <c r="A6" s="70" t="s">
        <v>0</v>
      </c>
      <c r="B6" s="72" t="s">
        <v>1</v>
      </c>
      <c r="C6" s="74" t="s">
        <v>2</v>
      </c>
      <c r="D6" s="76" t="s">
        <v>44</v>
      </c>
      <c r="E6" s="77"/>
      <c r="F6" s="70" t="s">
        <v>49</v>
      </c>
      <c r="G6" s="28" t="s">
        <v>45</v>
      </c>
      <c r="H6" s="13"/>
    </row>
    <row r="7" spans="1:8" s="3" customFormat="1" ht="88.5" customHeight="1" x14ac:dyDescent="0.2">
      <c r="A7" s="71"/>
      <c r="B7" s="73"/>
      <c r="C7" s="75"/>
      <c r="D7" s="52" t="s">
        <v>47</v>
      </c>
      <c r="E7" s="52" t="s">
        <v>48</v>
      </c>
      <c r="F7" s="71"/>
      <c r="G7" s="30" t="s">
        <v>46</v>
      </c>
      <c r="H7" s="14"/>
    </row>
    <row r="8" spans="1:8" s="3" customFormat="1" ht="19.5" customHeight="1" thickBot="1" x14ac:dyDescent="0.35">
      <c r="A8" s="31">
        <v>1</v>
      </c>
      <c r="B8" s="54" t="s">
        <v>783</v>
      </c>
      <c r="C8" s="55" t="s">
        <v>248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4" t="s">
        <v>3</v>
      </c>
      <c r="B9" s="54" t="s">
        <v>249</v>
      </c>
      <c r="C9" s="55" t="s">
        <v>250</v>
      </c>
      <c r="D9" s="34"/>
      <c r="E9" s="35"/>
      <c r="F9" s="32">
        <f t="shared" ref="F9:F51" si="0">D9+E9</f>
        <v>0</v>
      </c>
      <c r="G9" s="33" t="str">
        <f t="shared" ref="G9:G51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4" t="s">
        <v>4</v>
      </c>
      <c r="B10" s="54" t="s">
        <v>251</v>
      </c>
      <c r="C10" s="55" t="s">
        <v>252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</row>
    <row r="11" spans="1:8" s="3" customFormat="1" ht="15.6" customHeight="1" thickBot="1" x14ac:dyDescent="0.35">
      <c r="A11" s="34" t="s">
        <v>5</v>
      </c>
      <c r="B11" s="58" t="s">
        <v>253</v>
      </c>
      <c r="C11" s="59" t="s">
        <v>254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</row>
    <row r="12" spans="1:8" s="3" customFormat="1" ht="15.6" customHeight="1" thickBot="1" x14ac:dyDescent="0.35">
      <c r="A12" s="34" t="s">
        <v>6</v>
      </c>
      <c r="B12" s="54" t="s">
        <v>255</v>
      </c>
      <c r="C12" s="55" t="s">
        <v>256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</row>
    <row r="13" spans="1:8" s="3" customFormat="1" ht="15.6" customHeight="1" thickBot="1" x14ac:dyDescent="0.35">
      <c r="A13" s="34" t="s">
        <v>7</v>
      </c>
      <c r="B13" s="54" t="s">
        <v>257</v>
      </c>
      <c r="C13" s="55" t="s">
        <v>258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</row>
    <row r="14" spans="1:8" s="3" customFormat="1" ht="15.6" customHeight="1" thickBot="1" x14ac:dyDescent="0.35">
      <c r="A14" s="34" t="s">
        <v>8</v>
      </c>
      <c r="B14" s="54" t="s">
        <v>259</v>
      </c>
      <c r="C14" s="55" t="s">
        <v>260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</row>
    <row r="15" spans="1:8" s="3" customFormat="1" ht="15.6" customHeight="1" thickBot="1" x14ac:dyDescent="0.35">
      <c r="A15" s="34" t="s">
        <v>9</v>
      </c>
      <c r="B15" s="54" t="s">
        <v>261</v>
      </c>
      <c r="C15" s="55" t="s">
        <v>262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</row>
    <row r="16" spans="1:8" s="3" customFormat="1" ht="15.6" customHeight="1" thickBot="1" x14ac:dyDescent="0.35">
      <c r="A16" s="34" t="s">
        <v>10</v>
      </c>
      <c r="B16" s="54" t="s">
        <v>263</v>
      </c>
      <c r="C16" s="55" t="s">
        <v>264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</row>
    <row r="17" spans="1:8" s="3" customFormat="1" ht="15.6" customHeight="1" thickBot="1" x14ac:dyDescent="0.35">
      <c r="A17" s="34" t="s">
        <v>11</v>
      </c>
      <c r="B17" s="54" t="s">
        <v>265</v>
      </c>
      <c r="C17" s="55" t="s">
        <v>264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</row>
    <row r="18" spans="1:8" s="3" customFormat="1" ht="15.6" customHeight="1" thickBot="1" x14ac:dyDescent="0.35">
      <c r="A18" s="34" t="s">
        <v>12</v>
      </c>
      <c r="B18" s="54" t="s">
        <v>266</v>
      </c>
      <c r="C18" s="55" t="s">
        <v>267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</row>
    <row r="19" spans="1:8" s="3" customFormat="1" ht="15.6" customHeight="1" thickBot="1" x14ac:dyDescent="0.35">
      <c r="A19" s="34" t="s">
        <v>13</v>
      </c>
      <c r="B19" s="54" t="s">
        <v>268</v>
      </c>
      <c r="C19" s="55" t="s">
        <v>269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</row>
    <row r="20" spans="1:8" s="3" customFormat="1" ht="15.6" customHeight="1" thickBot="1" x14ac:dyDescent="0.35">
      <c r="A20" s="34" t="s">
        <v>14</v>
      </c>
      <c r="B20" s="54" t="s">
        <v>270</v>
      </c>
      <c r="C20" s="55" t="s">
        <v>271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</row>
    <row r="21" spans="1:8" s="3" customFormat="1" ht="15.6" customHeight="1" thickBot="1" x14ac:dyDescent="0.35">
      <c r="A21" s="34" t="s">
        <v>15</v>
      </c>
      <c r="B21" s="54" t="s">
        <v>272</v>
      </c>
      <c r="C21" s="55" t="s">
        <v>273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</row>
    <row r="22" spans="1:8" s="3" customFormat="1" ht="15.6" customHeight="1" thickBot="1" x14ac:dyDescent="0.35">
      <c r="A22" s="34" t="s">
        <v>16</v>
      </c>
      <c r="B22" s="54" t="s">
        <v>274</v>
      </c>
      <c r="C22" s="55" t="s">
        <v>275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</row>
    <row r="23" spans="1:8" s="3" customFormat="1" ht="15.6" customHeight="1" thickBot="1" x14ac:dyDescent="0.35">
      <c r="A23" s="34" t="s">
        <v>17</v>
      </c>
      <c r="B23" s="60" t="s">
        <v>276</v>
      </c>
      <c r="C23" s="55" t="s">
        <v>277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</row>
    <row r="24" spans="1:8" s="3" customFormat="1" ht="15.6" customHeight="1" thickBot="1" x14ac:dyDescent="0.35">
      <c r="A24" s="34" t="s">
        <v>18</v>
      </c>
      <c r="B24" s="54" t="s">
        <v>278</v>
      </c>
      <c r="C24" s="55" t="s">
        <v>279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</row>
    <row r="25" spans="1:8" s="2" customFormat="1" ht="15.6" customHeight="1" thickBot="1" x14ac:dyDescent="0.35">
      <c r="A25" s="34" t="s">
        <v>19</v>
      </c>
      <c r="B25" s="54" t="s">
        <v>280</v>
      </c>
      <c r="C25" s="55" t="s">
        <v>281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</row>
    <row r="26" spans="1:8" s="3" customFormat="1" ht="15.6" customHeight="1" thickBot="1" x14ac:dyDescent="0.35">
      <c r="A26" s="34" t="s">
        <v>20</v>
      </c>
      <c r="B26" s="54" t="s">
        <v>282</v>
      </c>
      <c r="C26" s="55" t="s">
        <v>283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</row>
    <row r="27" spans="1:8" s="3" customFormat="1" ht="15.6" customHeight="1" thickBot="1" x14ac:dyDescent="0.35">
      <c r="A27" s="34" t="s">
        <v>21</v>
      </c>
      <c r="B27" s="54" t="s">
        <v>284</v>
      </c>
      <c r="C27" s="55" t="s">
        <v>285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</row>
    <row r="28" spans="1:8" s="3" customFormat="1" ht="15.6" customHeight="1" thickBot="1" x14ac:dyDescent="0.35">
      <c r="A28" s="34" t="s">
        <v>22</v>
      </c>
      <c r="B28" s="54" t="s">
        <v>286</v>
      </c>
      <c r="C28" s="55" t="s">
        <v>287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</row>
    <row r="29" spans="1:8" s="3" customFormat="1" ht="15.6" customHeight="1" thickBot="1" x14ac:dyDescent="0.35">
      <c r="A29" s="34" t="s">
        <v>23</v>
      </c>
      <c r="B29" s="54" t="s">
        <v>206</v>
      </c>
      <c r="C29" s="55" t="s">
        <v>288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</row>
    <row r="30" spans="1:8" s="3" customFormat="1" ht="15.6" customHeight="1" thickBot="1" x14ac:dyDescent="0.35">
      <c r="A30" s="34" t="s">
        <v>24</v>
      </c>
      <c r="B30" s="54" t="s">
        <v>289</v>
      </c>
      <c r="C30" s="55" t="s">
        <v>290</v>
      </c>
      <c r="D30" s="34"/>
      <c r="E30" s="35"/>
      <c r="F30" s="32">
        <f t="shared" si="0"/>
        <v>0</v>
      </c>
      <c r="G30" s="33" t="str">
        <f t="shared" si="1"/>
        <v>ไม่ผ่าน</v>
      </c>
      <c r="H30" s="14"/>
    </row>
    <row r="31" spans="1:8" s="3" customFormat="1" ht="15.6" customHeight="1" thickBot="1" x14ac:dyDescent="0.35">
      <c r="A31" s="34" t="s">
        <v>25</v>
      </c>
      <c r="B31" s="54" t="s">
        <v>291</v>
      </c>
      <c r="C31" s="55" t="s">
        <v>292</v>
      </c>
      <c r="D31" s="34"/>
      <c r="E31" s="35"/>
      <c r="F31" s="32">
        <f t="shared" si="0"/>
        <v>0</v>
      </c>
      <c r="G31" s="33" t="str">
        <f t="shared" si="1"/>
        <v>ไม่ผ่าน</v>
      </c>
      <c r="H31" s="14"/>
    </row>
    <row r="32" spans="1:8" s="3" customFormat="1" ht="15.6" customHeight="1" thickBot="1" x14ac:dyDescent="0.35">
      <c r="A32" s="34" t="s">
        <v>26</v>
      </c>
      <c r="B32" s="54" t="s">
        <v>113</v>
      </c>
      <c r="C32" s="55" t="s">
        <v>293</v>
      </c>
      <c r="D32" s="34"/>
      <c r="E32" s="35"/>
      <c r="F32" s="32">
        <f t="shared" si="0"/>
        <v>0</v>
      </c>
      <c r="G32" s="33" t="str">
        <f t="shared" si="1"/>
        <v>ไม่ผ่าน</v>
      </c>
      <c r="H32" s="14"/>
    </row>
    <row r="33" spans="1:8" s="3" customFormat="1" ht="15.6" customHeight="1" thickBot="1" x14ac:dyDescent="0.35">
      <c r="A33" s="34" t="s">
        <v>27</v>
      </c>
      <c r="B33" s="54" t="s">
        <v>294</v>
      </c>
      <c r="C33" s="55" t="s">
        <v>295</v>
      </c>
      <c r="D33" s="34"/>
      <c r="E33" s="35"/>
      <c r="F33" s="32">
        <f t="shared" si="0"/>
        <v>0</v>
      </c>
      <c r="G33" s="33" t="str">
        <f t="shared" si="1"/>
        <v>ไม่ผ่าน</v>
      </c>
      <c r="H33" s="14"/>
    </row>
    <row r="34" spans="1:8" s="3" customFormat="1" ht="15.6" customHeight="1" thickBot="1" x14ac:dyDescent="0.35">
      <c r="A34" s="34" t="s">
        <v>28</v>
      </c>
      <c r="B34" s="54" t="s">
        <v>296</v>
      </c>
      <c r="C34" s="55" t="s">
        <v>297</v>
      </c>
      <c r="D34" s="34"/>
      <c r="E34" s="35"/>
      <c r="F34" s="32">
        <f t="shared" si="0"/>
        <v>0</v>
      </c>
      <c r="G34" s="33" t="str">
        <f t="shared" si="1"/>
        <v>ไม่ผ่าน</v>
      </c>
      <c r="H34" s="14"/>
    </row>
    <row r="35" spans="1:8" s="3" customFormat="1" ht="15.6" customHeight="1" thickBot="1" x14ac:dyDescent="0.35">
      <c r="A35" s="34" t="s">
        <v>29</v>
      </c>
      <c r="B35" s="54" t="s">
        <v>298</v>
      </c>
      <c r="C35" s="55" t="s">
        <v>299</v>
      </c>
      <c r="D35" s="34"/>
      <c r="E35" s="35"/>
      <c r="F35" s="32">
        <f t="shared" si="0"/>
        <v>0</v>
      </c>
      <c r="G35" s="33" t="str">
        <f t="shared" si="1"/>
        <v>ไม่ผ่าน</v>
      </c>
      <c r="H35" s="14"/>
    </row>
    <row r="36" spans="1:8" s="3" customFormat="1" ht="15.6" customHeight="1" thickBot="1" x14ac:dyDescent="0.35">
      <c r="A36" s="34" t="s">
        <v>30</v>
      </c>
      <c r="B36" s="54" t="s">
        <v>300</v>
      </c>
      <c r="C36" s="55" t="s">
        <v>301</v>
      </c>
      <c r="D36" s="34"/>
      <c r="E36" s="35"/>
      <c r="F36" s="32">
        <f t="shared" si="0"/>
        <v>0</v>
      </c>
      <c r="G36" s="33" t="str">
        <f t="shared" si="1"/>
        <v>ไม่ผ่าน</v>
      </c>
      <c r="H36" s="14"/>
    </row>
    <row r="37" spans="1:8" s="3" customFormat="1" ht="15.6" customHeight="1" thickBot="1" x14ac:dyDescent="0.35">
      <c r="A37" s="34" t="s">
        <v>31</v>
      </c>
      <c r="B37" s="54" t="s">
        <v>302</v>
      </c>
      <c r="C37" s="55" t="s">
        <v>303</v>
      </c>
      <c r="D37" s="34"/>
      <c r="E37" s="35"/>
      <c r="F37" s="32">
        <f t="shared" si="0"/>
        <v>0</v>
      </c>
      <c r="G37" s="33" t="str">
        <f t="shared" si="1"/>
        <v>ไม่ผ่าน</v>
      </c>
      <c r="H37" s="14"/>
    </row>
    <row r="38" spans="1:8" s="3" customFormat="1" ht="15.6" customHeight="1" thickBot="1" x14ac:dyDescent="0.35">
      <c r="A38" s="34" t="s">
        <v>32</v>
      </c>
      <c r="B38" s="54" t="s">
        <v>113</v>
      </c>
      <c r="C38" s="55" t="s">
        <v>304</v>
      </c>
      <c r="D38" s="34"/>
      <c r="E38" s="35"/>
      <c r="F38" s="32">
        <f t="shared" si="0"/>
        <v>0</v>
      </c>
      <c r="G38" s="33" t="str">
        <f t="shared" si="1"/>
        <v>ไม่ผ่าน</v>
      </c>
      <c r="H38" s="14"/>
    </row>
    <row r="39" spans="1:8" s="3" customFormat="1" ht="15.6" customHeight="1" thickBot="1" x14ac:dyDescent="0.35">
      <c r="A39" s="34" t="s">
        <v>33</v>
      </c>
      <c r="B39" s="54" t="s">
        <v>305</v>
      </c>
      <c r="C39" s="55" t="s">
        <v>306</v>
      </c>
      <c r="D39" s="34"/>
      <c r="E39" s="35"/>
      <c r="F39" s="32">
        <f t="shared" si="0"/>
        <v>0</v>
      </c>
      <c r="G39" s="33" t="str">
        <f t="shared" si="1"/>
        <v>ไม่ผ่าน</v>
      </c>
      <c r="H39" s="14"/>
    </row>
    <row r="40" spans="1:8" s="3" customFormat="1" ht="15.6" customHeight="1" thickBot="1" x14ac:dyDescent="0.35">
      <c r="A40" s="34" t="s">
        <v>34</v>
      </c>
      <c r="B40" s="54" t="s">
        <v>307</v>
      </c>
      <c r="C40" s="55" t="s">
        <v>308</v>
      </c>
      <c r="D40" s="34"/>
      <c r="E40" s="35"/>
      <c r="F40" s="32">
        <f t="shared" si="0"/>
        <v>0</v>
      </c>
      <c r="G40" s="33" t="str">
        <f t="shared" si="1"/>
        <v>ไม่ผ่าน</v>
      </c>
      <c r="H40" s="14"/>
    </row>
    <row r="41" spans="1:8" s="3" customFormat="1" ht="15.6" customHeight="1" thickBot="1" x14ac:dyDescent="0.35">
      <c r="A41" s="34" t="s">
        <v>35</v>
      </c>
      <c r="B41" s="54" t="s">
        <v>309</v>
      </c>
      <c r="C41" s="55" t="s">
        <v>310</v>
      </c>
      <c r="D41" s="34"/>
      <c r="E41" s="35"/>
      <c r="F41" s="32">
        <f t="shared" si="0"/>
        <v>0</v>
      </c>
      <c r="G41" s="33" t="str">
        <f t="shared" si="1"/>
        <v>ไม่ผ่าน</v>
      </c>
      <c r="H41" s="14"/>
    </row>
    <row r="42" spans="1:8" s="3" customFormat="1" ht="15.6" customHeight="1" thickBot="1" x14ac:dyDescent="0.35">
      <c r="A42" s="34" t="s">
        <v>36</v>
      </c>
      <c r="B42" s="54" t="s">
        <v>311</v>
      </c>
      <c r="C42" s="55" t="s">
        <v>312</v>
      </c>
      <c r="D42" s="34"/>
      <c r="E42" s="35"/>
      <c r="F42" s="32">
        <f t="shared" si="0"/>
        <v>0</v>
      </c>
      <c r="G42" s="33" t="str">
        <f t="shared" si="1"/>
        <v>ไม่ผ่าน</v>
      </c>
      <c r="H42" s="14"/>
    </row>
    <row r="43" spans="1:8" s="3" customFormat="1" ht="15.6" customHeight="1" thickBot="1" x14ac:dyDescent="0.35">
      <c r="A43" s="34" t="s">
        <v>37</v>
      </c>
      <c r="B43" s="54" t="s">
        <v>313</v>
      </c>
      <c r="C43" s="55" t="s">
        <v>314</v>
      </c>
      <c r="D43" s="34"/>
      <c r="E43" s="35"/>
      <c r="F43" s="32">
        <f t="shared" si="0"/>
        <v>0</v>
      </c>
      <c r="G43" s="33" t="str">
        <f t="shared" si="1"/>
        <v>ไม่ผ่าน</v>
      </c>
      <c r="H43" s="14"/>
    </row>
    <row r="44" spans="1:8" s="3" customFormat="1" ht="15.6" customHeight="1" thickBot="1" x14ac:dyDescent="0.35">
      <c r="A44" s="34" t="s">
        <v>38</v>
      </c>
      <c r="B44" s="54" t="s">
        <v>315</v>
      </c>
      <c r="C44" s="55" t="s">
        <v>316</v>
      </c>
      <c r="D44" s="34"/>
      <c r="E44" s="35"/>
      <c r="F44" s="32">
        <f t="shared" si="0"/>
        <v>0</v>
      </c>
      <c r="G44" s="33" t="str">
        <f t="shared" si="1"/>
        <v>ไม่ผ่าน</v>
      </c>
      <c r="H44" s="14"/>
    </row>
    <row r="45" spans="1:8" s="3" customFormat="1" ht="15.6" customHeight="1" thickBot="1" x14ac:dyDescent="0.35">
      <c r="A45" s="34" t="s">
        <v>39</v>
      </c>
      <c r="B45" s="54" t="s">
        <v>317</v>
      </c>
      <c r="C45" s="55" t="s">
        <v>318</v>
      </c>
      <c r="D45" s="34"/>
      <c r="E45" s="35"/>
      <c r="F45" s="32">
        <f t="shared" si="0"/>
        <v>0</v>
      </c>
      <c r="G45" s="33" t="str">
        <f t="shared" si="1"/>
        <v>ไม่ผ่าน</v>
      </c>
      <c r="H45" s="14"/>
    </row>
    <row r="46" spans="1:8" s="3" customFormat="1" ht="15.6" customHeight="1" thickBot="1" x14ac:dyDescent="0.35">
      <c r="A46" s="34" t="s">
        <v>40</v>
      </c>
      <c r="B46" s="54" t="s">
        <v>319</v>
      </c>
      <c r="C46" s="55" t="s">
        <v>320</v>
      </c>
      <c r="D46" s="34"/>
      <c r="E46" s="35"/>
      <c r="F46" s="32">
        <f t="shared" si="0"/>
        <v>0</v>
      </c>
      <c r="G46" s="33" t="str">
        <f t="shared" si="1"/>
        <v>ไม่ผ่าน</v>
      </c>
      <c r="H46" s="14"/>
    </row>
    <row r="47" spans="1:8" s="3" customFormat="1" ht="15.6" customHeight="1" thickBot="1" x14ac:dyDescent="0.35">
      <c r="A47" s="34" t="s">
        <v>67</v>
      </c>
      <c r="B47" s="54" t="s">
        <v>321</v>
      </c>
      <c r="C47" s="55" t="s">
        <v>322</v>
      </c>
      <c r="D47" s="34"/>
      <c r="E47" s="35"/>
      <c r="F47" s="32">
        <f t="shared" si="0"/>
        <v>0</v>
      </c>
      <c r="G47" s="33" t="str">
        <f t="shared" si="1"/>
        <v>ไม่ผ่าน</v>
      </c>
      <c r="H47" s="14"/>
    </row>
    <row r="48" spans="1:8" ht="18" customHeight="1" thickBot="1" x14ac:dyDescent="0.35">
      <c r="A48" s="34" t="s">
        <v>68</v>
      </c>
      <c r="B48" s="54" t="s">
        <v>323</v>
      </c>
      <c r="C48" s="55" t="s">
        <v>324</v>
      </c>
      <c r="D48" s="34"/>
      <c r="E48" s="35"/>
      <c r="F48" s="32">
        <f t="shared" si="0"/>
        <v>0</v>
      </c>
      <c r="G48" s="33" t="str">
        <f t="shared" si="1"/>
        <v>ไม่ผ่าน</v>
      </c>
      <c r="H48" s="14"/>
    </row>
    <row r="49" spans="1:8" s="5" customFormat="1" ht="15" customHeight="1" thickBot="1" x14ac:dyDescent="0.35">
      <c r="A49" s="34" t="s">
        <v>69</v>
      </c>
      <c r="B49" s="54" t="s">
        <v>325</v>
      </c>
      <c r="C49" s="55" t="s">
        <v>326</v>
      </c>
      <c r="D49" s="34"/>
      <c r="E49" s="35"/>
      <c r="F49" s="32">
        <f t="shared" si="0"/>
        <v>0</v>
      </c>
      <c r="G49" s="33" t="str">
        <f t="shared" si="1"/>
        <v>ไม่ผ่าน</v>
      </c>
      <c r="H49" s="14"/>
    </row>
    <row r="50" spans="1:8" ht="16.5" customHeight="1" thickBot="1" x14ac:dyDescent="0.35">
      <c r="A50" s="34" t="s">
        <v>70</v>
      </c>
      <c r="B50" s="54" t="s">
        <v>327</v>
      </c>
      <c r="C50" s="55" t="s">
        <v>328</v>
      </c>
      <c r="D50" s="34"/>
      <c r="E50" s="35"/>
      <c r="F50" s="32">
        <f t="shared" si="0"/>
        <v>0</v>
      </c>
      <c r="G50" s="33" t="str">
        <f t="shared" si="1"/>
        <v>ไม่ผ่าน</v>
      </c>
      <c r="H50" s="14"/>
    </row>
    <row r="51" spans="1:8" ht="15" customHeight="1" x14ac:dyDescent="0.3">
      <c r="A51" s="34" t="s">
        <v>71</v>
      </c>
      <c r="B51" s="17" t="s">
        <v>784</v>
      </c>
      <c r="C51" s="17" t="s">
        <v>785</v>
      </c>
      <c r="D51" s="34"/>
      <c r="E51" s="35"/>
      <c r="F51" s="32">
        <f t="shared" si="0"/>
        <v>0</v>
      </c>
      <c r="G51" s="33" t="str">
        <f t="shared" si="1"/>
        <v>ไม่ผ่าน</v>
      </c>
      <c r="H51" s="14"/>
    </row>
    <row r="52" spans="1:8" ht="15" customHeight="1" x14ac:dyDescent="0.2">
      <c r="A52" s="36"/>
      <c r="B52" s="37" t="s">
        <v>41</v>
      </c>
      <c r="C52" s="38"/>
      <c r="D52" s="39"/>
      <c r="E52" s="39"/>
      <c r="F52" s="28" t="s">
        <v>59</v>
      </c>
      <c r="G52" s="34">
        <f>COUNTIF(G8:G51,"ผ่าน")</f>
        <v>0</v>
      </c>
      <c r="H52" s="14"/>
    </row>
    <row r="53" spans="1:8" ht="15" customHeight="1" x14ac:dyDescent="0.2">
      <c r="A53" s="40"/>
      <c r="B53" s="41"/>
      <c r="C53" s="41"/>
      <c r="D53" s="42"/>
      <c r="E53" s="42"/>
      <c r="F53" s="28" t="s">
        <v>60</v>
      </c>
      <c r="G53" s="49">
        <f>COUNTIF(G8:G51,"ไม่ผ่าน")</f>
        <v>44</v>
      </c>
    </row>
    <row r="54" spans="1:8" ht="15" customHeight="1" x14ac:dyDescent="0.2">
      <c r="A54" s="43"/>
      <c r="B54" s="45" t="s">
        <v>52</v>
      </c>
      <c r="C54" s="20"/>
      <c r="G54" s="20"/>
    </row>
    <row r="55" spans="1:8" ht="15" customHeight="1" x14ac:dyDescent="0.2">
      <c r="A55" s="43"/>
      <c r="B55" s="20"/>
      <c r="C55" s="46" t="s">
        <v>51</v>
      </c>
      <c r="D55" s="44" t="s">
        <v>72</v>
      </c>
      <c r="E55" s="47" t="s">
        <v>50</v>
      </c>
      <c r="G55" s="20"/>
    </row>
    <row r="56" spans="1:8" ht="15" customHeight="1" x14ac:dyDescent="0.2">
      <c r="A56" s="43"/>
      <c r="B56" s="20"/>
      <c r="C56" s="78" t="s">
        <v>75</v>
      </c>
      <c r="D56" s="78"/>
      <c r="E56" s="78"/>
      <c r="G56" s="20"/>
    </row>
    <row r="57" spans="1:8" ht="15" customHeight="1" x14ac:dyDescent="0.2">
      <c r="A57" s="43"/>
      <c r="B57" s="20"/>
      <c r="C57" s="20"/>
      <c r="D57" s="53" t="s">
        <v>73</v>
      </c>
      <c r="G57" s="20"/>
    </row>
    <row r="59" spans="1:8" ht="15" customHeight="1" x14ac:dyDescent="0.2">
      <c r="B59" s="66" t="s">
        <v>61</v>
      </c>
      <c r="C59" s="48" t="s">
        <v>62</v>
      </c>
      <c r="D59" s="48" t="s">
        <v>53</v>
      </c>
      <c r="E59" s="48" t="s">
        <v>54</v>
      </c>
    </row>
    <row r="60" spans="1:8" ht="15" customHeight="1" x14ac:dyDescent="0.2">
      <c r="B60" s="67"/>
      <c r="C60" s="48" t="s">
        <v>63</v>
      </c>
      <c r="D60" s="48" t="s">
        <v>58</v>
      </c>
      <c r="E60" s="34">
        <f>COUNTIF(F8:F51,"&lt;=19")</f>
        <v>44</v>
      </c>
    </row>
    <row r="61" spans="1:8" ht="15" customHeight="1" x14ac:dyDescent="0.2">
      <c r="B61" s="67"/>
      <c r="C61" s="48" t="s">
        <v>64</v>
      </c>
      <c r="D61" s="48" t="s">
        <v>57</v>
      </c>
      <c r="E61" s="34">
        <f>SUMPRODUCT((F8:F51&gt;=20)*(F8:F51&lt;=25))</f>
        <v>0</v>
      </c>
    </row>
    <row r="62" spans="1:8" ht="15" customHeight="1" x14ac:dyDescent="0.2">
      <c r="B62" s="67"/>
      <c r="C62" s="48" t="s">
        <v>65</v>
      </c>
      <c r="D62" s="48" t="s">
        <v>56</v>
      </c>
      <c r="E62" s="34">
        <f>SUMPRODUCT((F8:F51&gt;=26)*(F8:F51&lt;=31))</f>
        <v>0</v>
      </c>
    </row>
    <row r="63" spans="1:8" ht="15" customHeight="1" x14ac:dyDescent="0.2">
      <c r="B63" s="68"/>
      <c r="C63" s="48" t="s">
        <v>66</v>
      </c>
      <c r="D63" s="48" t="s">
        <v>55</v>
      </c>
      <c r="E63" s="34">
        <f>COUNTIF(F8:F51,"&gt;=32")</f>
        <v>0</v>
      </c>
    </row>
  </sheetData>
  <mergeCells count="10">
    <mergeCell ref="B59:B63"/>
    <mergeCell ref="A1:G1"/>
    <mergeCell ref="A2:G2"/>
    <mergeCell ref="A3:G3"/>
    <mergeCell ref="A6:A7"/>
    <mergeCell ref="B6:B7"/>
    <mergeCell ref="C6:C7"/>
    <mergeCell ref="D6:E6"/>
    <mergeCell ref="F6:F7"/>
    <mergeCell ref="C56:E56"/>
  </mergeCells>
  <pageMargins left="0.35" right="0.22" top="0.22" bottom="0.11811023622047245" header="0.11811023622047245" footer="0.11811023622047245"/>
  <pageSetup paperSize="9" scale="7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69" t="s">
        <v>771</v>
      </c>
      <c r="B1" s="69"/>
      <c r="C1" s="69"/>
      <c r="D1" s="69"/>
      <c r="E1" s="69"/>
      <c r="F1" s="69"/>
      <c r="G1" s="69"/>
      <c r="H1" s="12"/>
    </row>
    <row r="2" spans="1:8" s="4" customFormat="1" ht="21" x14ac:dyDescent="0.3">
      <c r="A2" s="69"/>
      <c r="B2" s="69"/>
      <c r="C2" s="69"/>
      <c r="D2" s="69"/>
      <c r="E2" s="69"/>
      <c r="F2" s="69"/>
      <c r="G2" s="69"/>
      <c r="H2" s="12"/>
    </row>
    <row r="3" spans="1:8" s="4" customFormat="1" ht="21" x14ac:dyDescent="0.3">
      <c r="A3" s="69" t="s">
        <v>74</v>
      </c>
      <c r="B3" s="69"/>
      <c r="C3" s="69"/>
      <c r="D3" s="69"/>
      <c r="E3" s="69"/>
      <c r="F3" s="69"/>
      <c r="G3" s="69"/>
      <c r="H3" s="12"/>
    </row>
    <row r="4" spans="1:8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</row>
    <row r="6" spans="1:8" s="6" customFormat="1" ht="28.5" customHeight="1" x14ac:dyDescent="0.2">
      <c r="A6" s="70" t="s">
        <v>0</v>
      </c>
      <c r="B6" s="72" t="s">
        <v>1</v>
      </c>
      <c r="C6" s="74" t="s">
        <v>2</v>
      </c>
      <c r="D6" s="76" t="s">
        <v>44</v>
      </c>
      <c r="E6" s="77"/>
      <c r="F6" s="70" t="s">
        <v>49</v>
      </c>
      <c r="G6" s="28" t="s">
        <v>45</v>
      </c>
      <c r="H6" s="13"/>
    </row>
    <row r="7" spans="1:8" s="3" customFormat="1" ht="88.5" customHeight="1" thickBot="1" x14ac:dyDescent="0.25">
      <c r="A7" s="71"/>
      <c r="B7" s="73"/>
      <c r="C7" s="75"/>
      <c r="D7" s="52" t="s">
        <v>47</v>
      </c>
      <c r="E7" s="52" t="s">
        <v>48</v>
      </c>
      <c r="F7" s="71"/>
      <c r="G7" s="30" t="s">
        <v>46</v>
      </c>
      <c r="H7" s="14"/>
    </row>
    <row r="8" spans="1:8" s="3" customFormat="1" ht="19.5" customHeight="1" thickBot="1" x14ac:dyDescent="0.35">
      <c r="A8" s="31">
        <v>1</v>
      </c>
      <c r="B8" s="61" t="s">
        <v>249</v>
      </c>
      <c r="C8" s="62" t="s">
        <v>329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4" t="s">
        <v>3</v>
      </c>
      <c r="B9" s="54" t="s">
        <v>330</v>
      </c>
      <c r="C9" s="55" t="s">
        <v>331</v>
      </c>
      <c r="D9" s="34"/>
      <c r="E9" s="35"/>
      <c r="F9" s="32">
        <f t="shared" ref="F9:F50" si="0">D9+E9</f>
        <v>0</v>
      </c>
      <c r="G9" s="33" t="str">
        <f t="shared" ref="G9:G50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4" t="s">
        <v>4</v>
      </c>
      <c r="B10" s="54" t="s">
        <v>332</v>
      </c>
      <c r="C10" s="55" t="s">
        <v>333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</row>
    <row r="11" spans="1:8" s="3" customFormat="1" ht="15.6" customHeight="1" thickBot="1" x14ac:dyDescent="0.35">
      <c r="A11" s="34" t="s">
        <v>5</v>
      </c>
      <c r="B11" s="54" t="s">
        <v>334</v>
      </c>
      <c r="C11" s="55" t="s">
        <v>335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</row>
    <row r="12" spans="1:8" s="3" customFormat="1" ht="15.6" customHeight="1" thickBot="1" x14ac:dyDescent="0.35">
      <c r="A12" s="34" t="s">
        <v>6</v>
      </c>
      <c r="B12" s="54" t="s">
        <v>336</v>
      </c>
      <c r="C12" s="55" t="s">
        <v>337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</row>
    <row r="13" spans="1:8" s="3" customFormat="1" ht="15.6" customHeight="1" thickBot="1" x14ac:dyDescent="0.35">
      <c r="A13" s="34" t="s">
        <v>7</v>
      </c>
      <c r="B13" s="54" t="s">
        <v>338</v>
      </c>
      <c r="C13" s="55" t="s">
        <v>339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</row>
    <row r="14" spans="1:8" s="3" customFormat="1" ht="15.6" customHeight="1" thickBot="1" x14ac:dyDescent="0.35">
      <c r="A14" s="34" t="s">
        <v>8</v>
      </c>
      <c r="B14" s="54" t="s">
        <v>340</v>
      </c>
      <c r="C14" s="55" t="s">
        <v>341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</row>
    <row r="15" spans="1:8" s="3" customFormat="1" ht="15.6" customHeight="1" thickBot="1" x14ac:dyDescent="0.35">
      <c r="A15" s="34" t="s">
        <v>9</v>
      </c>
      <c r="B15" s="54" t="s">
        <v>342</v>
      </c>
      <c r="C15" s="55" t="s">
        <v>343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</row>
    <row r="16" spans="1:8" s="3" customFormat="1" ht="15.6" customHeight="1" thickBot="1" x14ac:dyDescent="0.35">
      <c r="A16" s="34" t="s">
        <v>10</v>
      </c>
      <c r="B16" s="54" t="s">
        <v>344</v>
      </c>
      <c r="C16" s="55" t="s">
        <v>345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</row>
    <row r="17" spans="1:8" s="3" customFormat="1" ht="15.6" customHeight="1" thickBot="1" x14ac:dyDescent="0.35">
      <c r="A17" s="34" t="s">
        <v>11</v>
      </c>
      <c r="B17" s="54" t="s">
        <v>346</v>
      </c>
      <c r="C17" s="55" t="s">
        <v>347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</row>
    <row r="18" spans="1:8" s="3" customFormat="1" ht="15.6" customHeight="1" thickBot="1" x14ac:dyDescent="0.35">
      <c r="A18" s="34" t="s">
        <v>12</v>
      </c>
      <c r="B18" s="54" t="s">
        <v>348</v>
      </c>
      <c r="C18" s="55" t="s">
        <v>349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</row>
    <row r="19" spans="1:8" s="3" customFormat="1" ht="15.6" customHeight="1" thickBot="1" x14ac:dyDescent="0.35">
      <c r="A19" s="34" t="s">
        <v>13</v>
      </c>
      <c r="B19" s="54" t="s">
        <v>131</v>
      </c>
      <c r="C19" s="55" t="s">
        <v>350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</row>
    <row r="20" spans="1:8" s="3" customFormat="1" ht="15.6" customHeight="1" thickBot="1" x14ac:dyDescent="0.35">
      <c r="A20" s="34" t="s">
        <v>14</v>
      </c>
      <c r="B20" s="54" t="s">
        <v>351</v>
      </c>
      <c r="C20" s="55" t="s">
        <v>352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</row>
    <row r="21" spans="1:8" s="3" customFormat="1" ht="15.6" customHeight="1" thickBot="1" x14ac:dyDescent="0.35">
      <c r="A21" s="34" t="s">
        <v>15</v>
      </c>
      <c r="B21" s="54" t="s">
        <v>353</v>
      </c>
      <c r="C21" s="55" t="s">
        <v>354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</row>
    <row r="22" spans="1:8" s="3" customFormat="1" ht="15.6" customHeight="1" thickBot="1" x14ac:dyDescent="0.35">
      <c r="A22" s="34" t="s">
        <v>16</v>
      </c>
      <c r="B22" s="54" t="s">
        <v>355</v>
      </c>
      <c r="C22" s="55" t="s">
        <v>356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</row>
    <row r="23" spans="1:8" s="3" customFormat="1" ht="15.6" customHeight="1" thickBot="1" x14ac:dyDescent="0.35">
      <c r="A23" s="34" t="s">
        <v>17</v>
      </c>
      <c r="B23" s="54" t="s">
        <v>357</v>
      </c>
      <c r="C23" s="55" t="s">
        <v>358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</row>
    <row r="24" spans="1:8" s="2" customFormat="1" ht="15.6" customHeight="1" thickBot="1" x14ac:dyDescent="0.35">
      <c r="A24" s="34" t="s">
        <v>18</v>
      </c>
      <c r="B24" s="54" t="s">
        <v>359</v>
      </c>
      <c r="C24" s="55" t="s">
        <v>360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</row>
    <row r="25" spans="1:8" s="3" customFormat="1" ht="15.6" customHeight="1" thickBot="1" x14ac:dyDescent="0.35">
      <c r="A25" s="34" t="s">
        <v>19</v>
      </c>
      <c r="B25" s="54" t="s">
        <v>361</v>
      </c>
      <c r="C25" s="55" t="s">
        <v>362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</row>
    <row r="26" spans="1:8" s="3" customFormat="1" ht="15.6" customHeight="1" thickBot="1" x14ac:dyDescent="0.35">
      <c r="A26" s="34" t="s">
        <v>20</v>
      </c>
      <c r="B26" s="54" t="s">
        <v>363</v>
      </c>
      <c r="C26" s="55" t="s">
        <v>364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</row>
    <row r="27" spans="1:8" s="3" customFormat="1" ht="15.6" customHeight="1" thickBot="1" x14ac:dyDescent="0.35">
      <c r="A27" s="34" t="s">
        <v>21</v>
      </c>
      <c r="B27" s="54" t="s">
        <v>365</v>
      </c>
      <c r="C27" s="55" t="s">
        <v>366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</row>
    <row r="28" spans="1:8" s="3" customFormat="1" ht="15.6" customHeight="1" thickBot="1" x14ac:dyDescent="0.35">
      <c r="A28" s="34" t="s">
        <v>22</v>
      </c>
      <c r="B28" s="54" t="s">
        <v>367</v>
      </c>
      <c r="C28" s="55" t="s">
        <v>368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</row>
    <row r="29" spans="1:8" s="3" customFormat="1" ht="15.6" customHeight="1" thickBot="1" x14ac:dyDescent="0.35">
      <c r="A29" s="34" t="s">
        <v>23</v>
      </c>
      <c r="B29" s="54" t="s">
        <v>369</v>
      </c>
      <c r="C29" s="55" t="s">
        <v>370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</row>
    <row r="30" spans="1:8" s="3" customFormat="1" ht="15.6" customHeight="1" thickBot="1" x14ac:dyDescent="0.35">
      <c r="A30" s="34" t="s">
        <v>24</v>
      </c>
      <c r="B30" s="54" t="s">
        <v>371</v>
      </c>
      <c r="C30" s="55" t="s">
        <v>372</v>
      </c>
      <c r="D30" s="34"/>
      <c r="E30" s="35"/>
      <c r="F30" s="32">
        <f t="shared" si="0"/>
        <v>0</v>
      </c>
      <c r="G30" s="33" t="str">
        <f t="shared" si="1"/>
        <v>ไม่ผ่าน</v>
      </c>
      <c r="H30" s="14"/>
    </row>
    <row r="31" spans="1:8" s="3" customFormat="1" ht="15.6" customHeight="1" thickBot="1" x14ac:dyDescent="0.35">
      <c r="A31" s="34" t="s">
        <v>25</v>
      </c>
      <c r="B31" s="54" t="s">
        <v>373</v>
      </c>
      <c r="C31" s="55" t="s">
        <v>374</v>
      </c>
      <c r="D31" s="34"/>
      <c r="E31" s="35"/>
      <c r="F31" s="32">
        <f t="shared" si="0"/>
        <v>0</v>
      </c>
      <c r="G31" s="33" t="str">
        <f t="shared" si="1"/>
        <v>ไม่ผ่าน</v>
      </c>
      <c r="H31" s="14"/>
    </row>
    <row r="32" spans="1:8" s="3" customFormat="1" ht="15.6" customHeight="1" thickBot="1" x14ac:dyDescent="0.35">
      <c r="A32" s="34" t="s">
        <v>26</v>
      </c>
      <c r="B32" s="54" t="s">
        <v>375</v>
      </c>
      <c r="C32" s="55" t="s">
        <v>376</v>
      </c>
      <c r="D32" s="34"/>
      <c r="E32" s="35"/>
      <c r="F32" s="32">
        <f t="shared" si="0"/>
        <v>0</v>
      </c>
      <c r="G32" s="33" t="str">
        <f t="shared" si="1"/>
        <v>ไม่ผ่าน</v>
      </c>
      <c r="H32" s="14"/>
    </row>
    <row r="33" spans="1:8" s="3" customFormat="1" ht="15.6" customHeight="1" thickBot="1" x14ac:dyDescent="0.35">
      <c r="A33" s="34" t="s">
        <v>27</v>
      </c>
      <c r="B33" s="54" t="s">
        <v>377</v>
      </c>
      <c r="C33" s="55" t="s">
        <v>378</v>
      </c>
      <c r="D33" s="34"/>
      <c r="E33" s="35"/>
      <c r="F33" s="32">
        <f t="shared" si="0"/>
        <v>0</v>
      </c>
      <c r="G33" s="33" t="str">
        <f t="shared" si="1"/>
        <v>ไม่ผ่าน</v>
      </c>
      <c r="H33" s="14"/>
    </row>
    <row r="34" spans="1:8" s="3" customFormat="1" ht="15.6" customHeight="1" thickBot="1" x14ac:dyDescent="0.35">
      <c r="A34" s="34" t="s">
        <v>28</v>
      </c>
      <c r="B34" s="54" t="s">
        <v>379</v>
      </c>
      <c r="C34" s="55" t="s">
        <v>380</v>
      </c>
      <c r="D34" s="34"/>
      <c r="E34" s="35"/>
      <c r="F34" s="32">
        <f t="shared" si="0"/>
        <v>0</v>
      </c>
      <c r="G34" s="33" t="str">
        <f t="shared" si="1"/>
        <v>ไม่ผ่าน</v>
      </c>
      <c r="H34" s="14"/>
    </row>
    <row r="35" spans="1:8" s="3" customFormat="1" ht="15.6" customHeight="1" thickBot="1" x14ac:dyDescent="0.35">
      <c r="A35" s="34" t="s">
        <v>29</v>
      </c>
      <c r="B35" s="58" t="s">
        <v>381</v>
      </c>
      <c r="C35" s="59" t="s">
        <v>382</v>
      </c>
      <c r="D35" s="34"/>
      <c r="E35" s="35"/>
      <c r="F35" s="32">
        <f t="shared" si="0"/>
        <v>0</v>
      </c>
      <c r="G35" s="33" t="str">
        <f t="shared" si="1"/>
        <v>ไม่ผ่าน</v>
      </c>
      <c r="H35" s="14"/>
    </row>
    <row r="36" spans="1:8" s="3" customFormat="1" ht="15.6" customHeight="1" thickBot="1" x14ac:dyDescent="0.35">
      <c r="A36" s="34" t="s">
        <v>30</v>
      </c>
      <c r="B36" s="54" t="s">
        <v>135</v>
      </c>
      <c r="C36" s="55" t="s">
        <v>383</v>
      </c>
      <c r="D36" s="34"/>
      <c r="E36" s="35"/>
      <c r="F36" s="32">
        <f t="shared" si="0"/>
        <v>0</v>
      </c>
      <c r="G36" s="33" t="str">
        <f t="shared" si="1"/>
        <v>ไม่ผ่าน</v>
      </c>
      <c r="H36" s="14"/>
    </row>
    <row r="37" spans="1:8" s="3" customFormat="1" ht="15.6" customHeight="1" thickBot="1" x14ac:dyDescent="0.35">
      <c r="A37" s="34" t="s">
        <v>31</v>
      </c>
      <c r="B37" s="54" t="s">
        <v>384</v>
      </c>
      <c r="C37" s="55" t="s">
        <v>385</v>
      </c>
      <c r="D37" s="34"/>
      <c r="E37" s="35"/>
      <c r="F37" s="32">
        <f t="shared" si="0"/>
        <v>0</v>
      </c>
      <c r="G37" s="33" t="str">
        <f t="shared" si="1"/>
        <v>ไม่ผ่าน</v>
      </c>
      <c r="H37" s="14"/>
    </row>
    <row r="38" spans="1:8" s="3" customFormat="1" ht="15.6" customHeight="1" thickBot="1" x14ac:dyDescent="0.35">
      <c r="A38" s="34" t="s">
        <v>32</v>
      </c>
      <c r="B38" s="54" t="s">
        <v>386</v>
      </c>
      <c r="C38" s="55" t="s">
        <v>387</v>
      </c>
      <c r="D38" s="34"/>
      <c r="E38" s="35"/>
      <c r="F38" s="32">
        <f t="shared" si="0"/>
        <v>0</v>
      </c>
      <c r="G38" s="33" t="str">
        <f t="shared" si="1"/>
        <v>ไม่ผ่าน</v>
      </c>
      <c r="H38" s="14"/>
    </row>
    <row r="39" spans="1:8" s="3" customFormat="1" ht="15.6" customHeight="1" thickBot="1" x14ac:dyDescent="0.35">
      <c r="A39" s="34" t="s">
        <v>33</v>
      </c>
      <c r="B39" s="54" t="s">
        <v>388</v>
      </c>
      <c r="C39" s="55" t="s">
        <v>389</v>
      </c>
      <c r="D39" s="34"/>
      <c r="E39" s="35"/>
      <c r="F39" s="32">
        <f t="shared" si="0"/>
        <v>0</v>
      </c>
      <c r="G39" s="33" t="str">
        <f t="shared" si="1"/>
        <v>ไม่ผ่าน</v>
      </c>
      <c r="H39" s="14"/>
    </row>
    <row r="40" spans="1:8" s="3" customFormat="1" ht="15.6" customHeight="1" thickBot="1" x14ac:dyDescent="0.35">
      <c r="A40" s="34" t="s">
        <v>34</v>
      </c>
      <c r="B40" s="54" t="s">
        <v>390</v>
      </c>
      <c r="C40" s="55" t="s">
        <v>391</v>
      </c>
      <c r="D40" s="34"/>
      <c r="E40" s="35"/>
      <c r="F40" s="32">
        <f t="shared" si="0"/>
        <v>0</v>
      </c>
      <c r="G40" s="33" t="str">
        <f t="shared" si="1"/>
        <v>ไม่ผ่าน</v>
      </c>
      <c r="H40" s="14"/>
    </row>
    <row r="41" spans="1:8" s="3" customFormat="1" ht="15.6" customHeight="1" thickBot="1" x14ac:dyDescent="0.35">
      <c r="A41" s="34" t="s">
        <v>35</v>
      </c>
      <c r="B41" s="54" t="s">
        <v>392</v>
      </c>
      <c r="C41" s="55" t="s">
        <v>393</v>
      </c>
      <c r="D41" s="34"/>
      <c r="E41" s="35"/>
      <c r="F41" s="32">
        <f t="shared" si="0"/>
        <v>0</v>
      </c>
      <c r="G41" s="33" t="str">
        <f t="shared" si="1"/>
        <v>ไม่ผ่าน</v>
      </c>
      <c r="H41" s="14"/>
    </row>
    <row r="42" spans="1:8" s="3" customFormat="1" ht="15.6" customHeight="1" thickBot="1" x14ac:dyDescent="0.35">
      <c r="A42" s="34" t="s">
        <v>36</v>
      </c>
      <c r="B42" s="54" t="s">
        <v>394</v>
      </c>
      <c r="C42" s="55" t="s">
        <v>395</v>
      </c>
      <c r="D42" s="34"/>
      <c r="E42" s="35"/>
      <c r="F42" s="32">
        <f t="shared" si="0"/>
        <v>0</v>
      </c>
      <c r="G42" s="33" t="str">
        <f t="shared" si="1"/>
        <v>ไม่ผ่าน</v>
      </c>
      <c r="H42" s="14"/>
    </row>
    <row r="43" spans="1:8" s="3" customFormat="1" ht="15.6" customHeight="1" thickBot="1" x14ac:dyDescent="0.35">
      <c r="A43" s="34" t="s">
        <v>37</v>
      </c>
      <c r="B43" s="54" t="s">
        <v>396</v>
      </c>
      <c r="C43" s="55" t="s">
        <v>397</v>
      </c>
      <c r="D43" s="34"/>
      <c r="E43" s="35"/>
      <c r="F43" s="32">
        <f t="shared" si="0"/>
        <v>0</v>
      </c>
      <c r="G43" s="33" t="str">
        <f t="shared" si="1"/>
        <v>ไม่ผ่าน</v>
      </c>
      <c r="H43" s="14"/>
    </row>
    <row r="44" spans="1:8" s="3" customFormat="1" ht="15.6" customHeight="1" thickBot="1" x14ac:dyDescent="0.35">
      <c r="A44" s="34" t="s">
        <v>38</v>
      </c>
      <c r="B44" s="54" t="s">
        <v>398</v>
      </c>
      <c r="C44" s="55" t="s">
        <v>399</v>
      </c>
      <c r="D44" s="34"/>
      <c r="E44" s="35"/>
      <c r="F44" s="32">
        <f t="shared" si="0"/>
        <v>0</v>
      </c>
      <c r="G44" s="33" t="str">
        <f t="shared" si="1"/>
        <v>ไม่ผ่าน</v>
      </c>
      <c r="H44" s="14"/>
    </row>
    <row r="45" spans="1:8" s="3" customFormat="1" ht="15.6" customHeight="1" thickBot="1" x14ac:dyDescent="0.35">
      <c r="A45" s="34" t="s">
        <v>39</v>
      </c>
      <c r="B45" s="54" t="s">
        <v>400</v>
      </c>
      <c r="C45" s="55" t="s">
        <v>401</v>
      </c>
      <c r="D45" s="34"/>
      <c r="E45" s="35"/>
      <c r="F45" s="32">
        <f t="shared" si="0"/>
        <v>0</v>
      </c>
      <c r="G45" s="33" t="str">
        <f t="shared" si="1"/>
        <v>ไม่ผ่าน</v>
      </c>
      <c r="H45" s="14"/>
    </row>
    <row r="46" spans="1:8" ht="18" customHeight="1" thickBot="1" x14ac:dyDescent="0.35">
      <c r="A46" s="34" t="s">
        <v>40</v>
      </c>
      <c r="B46" s="54" t="s">
        <v>402</v>
      </c>
      <c r="C46" s="55" t="s">
        <v>403</v>
      </c>
      <c r="D46" s="34"/>
      <c r="E46" s="35"/>
      <c r="F46" s="32">
        <f t="shared" si="0"/>
        <v>0</v>
      </c>
      <c r="G46" s="33" t="str">
        <f t="shared" si="1"/>
        <v>ไม่ผ่าน</v>
      </c>
      <c r="H46" s="14"/>
    </row>
    <row r="47" spans="1:8" s="5" customFormat="1" ht="17.25" customHeight="1" thickBot="1" x14ac:dyDescent="0.35">
      <c r="A47" s="34" t="s">
        <v>67</v>
      </c>
      <c r="B47" s="54" t="s">
        <v>404</v>
      </c>
      <c r="C47" s="55" t="s">
        <v>405</v>
      </c>
      <c r="D47" s="34"/>
      <c r="E47" s="35"/>
      <c r="F47" s="32">
        <f t="shared" si="0"/>
        <v>0</v>
      </c>
      <c r="G47" s="33" t="str">
        <f t="shared" si="1"/>
        <v>ไม่ผ่าน</v>
      </c>
      <c r="H47" s="14"/>
    </row>
    <row r="48" spans="1:8" ht="14.25" customHeight="1" thickBot="1" x14ac:dyDescent="0.35">
      <c r="A48" s="34" t="s">
        <v>68</v>
      </c>
      <c r="B48" s="54" t="s">
        <v>406</v>
      </c>
      <c r="C48" s="55" t="s">
        <v>407</v>
      </c>
      <c r="D48" s="34"/>
      <c r="E48" s="35"/>
      <c r="F48" s="32">
        <f t="shared" si="0"/>
        <v>0</v>
      </c>
      <c r="G48" s="33" t="str">
        <f t="shared" si="1"/>
        <v>ไม่ผ่าน</v>
      </c>
      <c r="H48" s="14"/>
    </row>
    <row r="49" spans="1:8" ht="15" customHeight="1" thickBot="1" x14ac:dyDescent="0.35">
      <c r="A49" s="34" t="s">
        <v>69</v>
      </c>
      <c r="B49" s="54" t="s">
        <v>408</v>
      </c>
      <c r="C49" s="55" t="s">
        <v>409</v>
      </c>
      <c r="D49" s="34"/>
      <c r="E49" s="35"/>
      <c r="F49" s="32">
        <f t="shared" si="0"/>
        <v>0</v>
      </c>
      <c r="G49" s="33" t="str">
        <f t="shared" si="1"/>
        <v>ไม่ผ่าน</v>
      </c>
      <c r="H49" s="14"/>
    </row>
    <row r="50" spans="1:8" ht="15" customHeight="1" thickBot="1" x14ac:dyDescent="0.35">
      <c r="A50" s="34" t="s">
        <v>70</v>
      </c>
      <c r="B50" s="54" t="s">
        <v>410</v>
      </c>
      <c r="C50" s="55" t="s">
        <v>411</v>
      </c>
      <c r="D50" s="34"/>
      <c r="E50" s="35"/>
      <c r="F50" s="32">
        <f t="shared" si="0"/>
        <v>0</v>
      </c>
      <c r="G50" s="33" t="str">
        <f t="shared" si="1"/>
        <v>ไม่ผ่าน</v>
      </c>
      <c r="H50" s="14"/>
    </row>
    <row r="51" spans="1:8" ht="15" customHeight="1" x14ac:dyDescent="0.2">
      <c r="A51" s="36"/>
      <c r="B51" s="37" t="s">
        <v>41</v>
      </c>
      <c r="C51" s="38"/>
      <c r="D51" s="39"/>
      <c r="E51" s="39"/>
      <c r="F51" s="28" t="s">
        <v>59</v>
      </c>
      <c r="G51" s="34">
        <f>COUNTIF(G8:G50,"ผ่าน")</f>
        <v>0</v>
      </c>
      <c r="H51" s="14"/>
    </row>
    <row r="52" spans="1:8" ht="15" customHeight="1" x14ac:dyDescent="0.2">
      <c r="A52" s="40"/>
      <c r="B52" s="41"/>
      <c r="C52" s="41"/>
      <c r="D52" s="42"/>
      <c r="E52" s="42"/>
      <c r="F52" s="28" t="s">
        <v>60</v>
      </c>
      <c r="G52" s="49">
        <f>COUNTIF(G8:G50,"ไม่ผ่าน")</f>
        <v>43</v>
      </c>
    </row>
    <row r="53" spans="1:8" ht="15" customHeight="1" x14ac:dyDescent="0.2">
      <c r="A53" s="43"/>
      <c r="B53" s="45" t="s">
        <v>52</v>
      </c>
      <c r="C53" s="20"/>
      <c r="G53" s="20"/>
    </row>
    <row r="54" spans="1:8" ht="15" customHeight="1" x14ac:dyDescent="0.2">
      <c r="A54" s="43"/>
      <c r="B54" s="20"/>
      <c r="C54" s="46" t="s">
        <v>51</v>
      </c>
      <c r="D54" s="44" t="s">
        <v>72</v>
      </c>
      <c r="E54" s="47" t="s">
        <v>50</v>
      </c>
      <c r="G54" s="20"/>
    </row>
    <row r="55" spans="1:8" ht="15" customHeight="1" x14ac:dyDescent="0.2">
      <c r="A55" s="43"/>
      <c r="B55" s="20"/>
      <c r="C55" s="78" t="s">
        <v>75</v>
      </c>
      <c r="D55" s="78"/>
      <c r="E55" s="78"/>
      <c r="G55" s="20"/>
    </row>
    <row r="56" spans="1:8" ht="15" customHeight="1" x14ac:dyDescent="0.2">
      <c r="A56" s="43"/>
      <c r="B56" s="20"/>
      <c r="C56" s="20"/>
      <c r="D56" s="53" t="s">
        <v>73</v>
      </c>
      <c r="G56" s="20"/>
    </row>
    <row r="58" spans="1:8" ht="15" customHeight="1" x14ac:dyDescent="0.2">
      <c r="B58" s="66" t="s">
        <v>61</v>
      </c>
      <c r="C58" s="48" t="s">
        <v>62</v>
      </c>
      <c r="D58" s="48" t="s">
        <v>53</v>
      </c>
      <c r="E58" s="48" t="s">
        <v>54</v>
      </c>
    </row>
    <row r="59" spans="1:8" ht="15" customHeight="1" x14ac:dyDescent="0.2">
      <c r="B59" s="67"/>
      <c r="C59" s="48" t="s">
        <v>63</v>
      </c>
      <c r="D59" s="48" t="s">
        <v>58</v>
      </c>
      <c r="E59" s="34">
        <f>COUNTIF(F8:F50,"&lt;=19")</f>
        <v>43</v>
      </c>
    </row>
    <row r="60" spans="1:8" ht="15" customHeight="1" x14ac:dyDescent="0.2">
      <c r="B60" s="67"/>
      <c r="C60" s="48" t="s">
        <v>64</v>
      </c>
      <c r="D60" s="48" t="s">
        <v>57</v>
      </c>
      <c r="E60" s="34">
        <f>SUMPRODUCT((F8:F50&gt;=20)*(F8:F50&lt;=25))</f>
        <v>0</v>
      </c>
    </row>
    <row r="61" spans="1:8" ht="15" customHeight="1" x14ac:dyDescent="0.2">
      <c r="B61" s="67"/>
      <c r="C61" s="48" t="s">
        <v>65</v>
      </c>
      <c r="D61" s="48" t="s">
        <v>56</v>
      </c>
      <c r="E61" s="34">
        <f>SUMPRODUCT((F8:F50&gt;=26)*(F8:F50&lt;=31))</f>
        <v>0</v>
      </c>
    </row>
    <row r="62" spans="1:8" ht="15" customHeight="1" x14ac:dyDescent="0.2">
      <c r="B62" s="68"/>
      <c r="C62" s="48" t="s">
        <v>66</v>
      </c>
      <c r="D62" s="48" t="s">
        <v>55</v>
      </c>
      <c r="E62" s="34">
        <f>COUNTIF(F8:F50,"&gt;=32")</f>
        <v>0</v>
      </c>
    </row>
  </sheetData>
  <mergeCells count="10">
    <mergeCell ref="C55:E55"/>
    <mergeCell ref="B58:B62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view="pageLayout" topLeftCell="A11" zoomScale="71" zoomScalePageLayoutView="71" workbookViewId="0">
      <selection activeCell="A20" sqref="A20:XFD20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69" t="s">
        <v>772</v>
      </c>
      <c r="B1" s="69"/>
      <c r="C1" s="69"/>
      <c r="D1" s="69"/>
      <c r="E1" s="69"/>
      <c r="F1" s="69"/>
      <c r="G1" s="69"/>
      <c r="H1" s="12"/>
    </row>
    <row r="2" spans="1:8" s="4" customFormat="1" ht="21" x14ac:dyDescent="0.3">
      <c r="A2" s="69"/>
      <c r="B2" s="69"/>
      <c r="C2" s="69"/>
      <c r="D2" s="69"/>
      <c r="E2" s="69"/>
      <c r="F2" s="69"/>
      <c r="G2" s="69"/>
      <c r="H2" s="12"/>
    </row>
    <row r="3" spans="1:8" s="4" customFormat="1" ht="21" x14ac:dyDescent="0.3">
      <c r="A3" s="69" t="s">
        <v>74</v>
      </c>
      <c r="B3" s="69"/>
      <c r="C3" s="69"/>
      <c r="D3" s="69"/>
      <c r="E3" s="69"/>
      <c r="F3" s="69"/>
      <c r="G3" s="69"/>
      <c r="H3" s="12"/>
    </row>
    <row r="4" spans="1:8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</row>
    <row r="6" spans="1:8" s="6" customFormat="1" ht="28.5" customHeight="1" x14ac:dyDescent="0.2">
      <c r="A6" s="70" t="s">
        <v>0</v>
      </c>
      <c r="B6" s="72" t="s">
        <v>1</v>
      </c>
      <c r="C6" s="74" t="s">
        <v>2</v>
      </c>
      <c r="D6" s="76" t="s">
        <v>44</v>
      </c>
      <c r="E6" s="77"/>
      <c r="F6" s="70" t="s">
        <v>49</v>
      </c>
      <c r="G6" s="28" t="s">
        <v>45</v>
      </c>
      <c r="H6" s="13"/>
    </row>
    <row r="7" spans="1:8" s="3" customFormat="1" ht="88.5" customHeight="1" thickBot="1" x14ac:dyDescent="0.25">
      <c r="A7" s="71"/>
      <c r="B7" s="73"/>
      <c r="C7" s="75"/>
      <c r="D7" s="52" t="s">
        <v>47</v>
      </c>
      <c r="E7" s="52" t="s">
        <v>48</v>
      </c>
      <c r="F7" s="71"/>
      <c r="G7" s="30" t="s">
        <v>46</v>
      </c>
      <c r="H7" s="14"/>
    </row>
    <row r="8" spans="1:8" s="3" customFormat="1" ht="19.5" customHeight="1" thickBot="1" x14ac:dyDescent="0.35">
      <c r="A8" s="31">
        <v>1</v>
      </c>
      <c r="B8" s="79" t="s">
        <v>786</v>
      </c>
      <c r="C8" s="80" t="s">
        <v>412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4" t="s">
        <v>3</v>
      </c>
      <c r="B9" s="54" t="s">
        <v>413</v>
      </c>
      <c r="C9" s="55" t="s">
        <v>414</v>
      </c>
      <c r="D9" s="34"/>
      <c r="E9" s="35"/>
      <c r="F9" s="32">
        <f t="shared" ref="F9:F19" si="0">D9+E9</f>
        <v>0</v>
      </c>
      <c r="G9" s="33" t="str">
        <f t="shared" ref="G9:G19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4" t="s">
        <v>4</v>
      </c>
      <c r="B10" s="54" t="s">
        <v>415</v>
      </c>
      <c r="C10" s="55" t="s">
        <v>416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</row>
    <row r="11" spans="1:8" s="3" customFormat="1" ht="15.6" customHeight="1" thickBot="1" x14ac:dyDescent="0.35">
      <c r="A11" s="34" t="s">
        <v>5</v>
      </c>
      <c r="B11" s="54" t="s">
        <v>417</v>
      </c>
      <c r="C11" s="55" t="s">
        <v>418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</row>
    <row r="12" spans="1:8" s="3" customFormat="1" ht="15.6" customHeight="1" thickBot="1" x14ac:dyDescent="0.35">
      <c r="A12" s="34" t="s">
        <v>6</v>
      </c>
      <c r="B12" s="54" t="s">
        <v>400</v>
      </c>
      <c r="C12" s="55" t="s">
        <v>419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</row>
    <row r="13" spans="1:8" s="3" customFormat="1" ht="15.6" customHeight="1" thickBot="1" x14ac:dyDescent="0.35">
      <c r="A13" s="34" t="s">
        <v>7</v>
      </c>
      <c r="B13" s="54" t="s">
        <v>420</v>
      </c>
      <c r="C13" s="55" t="s">
        <v>421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</row>
    <row r="14" spans="1:8" s="3" customFormat="1" ht="15.6" customHeight="1" thickBot="1" x14ac:dyDescent="0.35">
      <c r="A14" s="34" t="s">
        <v>8</v>
      </c>
      <c r="B14" s="54" t="s">
        <v>422</v>
      </c>
      <c r="C14" s="55" t="s">
        <v>423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</row>
    <row r="15" spans="1:8" s="3" customFormat="1" ht="15.6" customHeight="1" thickBot="1" x14ac:dyDescent="0.35">
      <c r="A15" s="34" t="s">
        <v>9</v>
      </c>
      <c r="B15" s="54" t="s">
        <v>424</v>
      </c>
      <c r="C15" s="55" t="s">
        <v>425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</row>
    <row r="16" spans="1:8" s="3" customFormat="1" ht="15.6" customHeight="1" thickBot="1" x14ac:dyDescent="0.35">
      <c r="A16" s="34" t="s">
        <v>10</v>
      </c>
      <c r="B16" s="54" t="s">
        <v>426</v>
      </c>
      <c r="C16" s="55" t="s">
        <v>427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</row>
    <row r="17" spans="1:8" s="3" customFormat="1" ht="15.6" customHeight="1" thickBot="1" x14ac:dyDescent="0.35">
      <c r="A17" s="34" t="s">
        <v>11</v>
      </c>
      <c r="B17" s="54" t="s">
        <v>428</v>
      </c>
      <c r="C17" s="55" t="s">
        <v>429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</row>
    <row r="18" spans="1:8" s="3" customFormat="1" ht="15.6" customHeight="1" thickBot="1" x14ac:dyDescent="0.35">
      <c r="A18" s="34" t="s">
        <v>12</v>
      </c>
      <c r="B18" s="54" t="s">
        <v>430</v>
      </c>
      <c r="C18" s="55" t="s">
        <v>431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</row>
    <row r="19" spans="1:8" s="3" customFormat="1" ht="15.6" customHeight="1" thickBot="1" x14ac:dyDescent="0.35">
      <c r="A19" s="34" t="s">
        <v>13</v>
      </c>
      <c r="B19" s="54" t="s">
        <v>432</v>
      </c>
      <c r="C19" s="55" t="s">
        <v>433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</row>
    <row r="20" spans="1:8" ht="15" customHeight="1" x14ac:dyDescent="0.2">
      <c r="A20" s="36"/>
      <c r="B20" s="37" t="s">
        <v>41</v>
      </c>
      <c r="C20" s="38"/>
      <c r="D20" s="39"/>
      <c r="E20" s="39"/>
      <c r="F20" s="28" t="s">
        <v>59</v>
      </c>
      <c r="G20" s="34">
        <f>COUNTIF(G8:G19,"ผ่าน")</f>
        <v>0</v>
      </c>
      <c r="H20" s="14"/>
    </row>
    <row r="21" spans="1:8" ht="15" customHeight="1" x14ac:dyDescent="0.2">
      <c r="A21" s="40"/>
      <c r="B21" s="41"/>
      <c r="C21" s="41"/>
      <c r="D21" s="42"/>
      <c r="E21" s="42"/>
      <c r="F21" s="28" t="s">
        <v>60</v>
      </c>
      <c r="G21" s="49">
        <f>COUNTIF(G8:G19,"ไม่ผ่าน")</f>
        <v>12</v>
      </c>
    </row>
    <row r="22" spans="1:8" ht="15" customHeight="1" x14ac:dyDescent="0.2">
      <c r="A22" s="43"/>
      <c r="B22" s="45" t="s">
        <v>52</v>
      </c>
      <c r="C22" s="20"/>
      <c r="G22" s="20"/>
    </row>
    <row r="23" spans="1:8" ht="15" customHeight="1" x14ac:dyDescent="0.2">
      <c r="A23" s="43"/>
      <c r="B23" s="20"/>
      <c r="C23" s="46" t="s">
        <v>51</v>
      </c>
      <c r="D23" s="44" t="s">
        <v>72</v>
      </c>
      <c r="E23" s="47" t="s">
        <v>50</v>
      </c>
      <c r="G23" s="20"/>
    </row>
    <row r="24" spans="1:8" ht="15" customHeight="1" x14ac:dyDescent="0.2">
      <c r="A24" s="43"/>
      <c r="B24" s="20"/>
      <c r="C24" s="78" t="s">
        <v>75</v>
      </c>
      <c r="D24" s="78"/>
      <c r="E24" s="78"/>
      <c r="G24" s="20"/>
    </row>
    <row r="25" spans="1:8" ht="15" customHeight="1" x14ac:dyDescent="0.2">
      <c r="A25" s="43"/>
      <c r="B25" s="20"/>
      <c r="C25" s="20"/>
      <c r="D25" s="53" t="s">
        <v>73</v>
      </c>
      <c r="G25" s="20"/>
    </row>
    <row r="27" spans="1:8" ht="15" customHeight="1" x14ac:dyDescent="0.2">
      <c r="B27" s="66" t="s">
        <v>61</v>
      </c>
      <c r="C27" s="48" t="s">
        <v>62</v>
      </c>
      <c r="D27" s="48" t="s">
        <v>53</v>
      </c>
      <c r="E27" s="48" t="s">
        <v>54</v>
      </c>
    </row>
    <row r="28" spans="1:8" ht="15" customHeight="1" x14ac:dyDescent="0.2">
      <c r="B28" s="67"/>
      <c r="C28" s="48" t="s">
        <v>63</v>
      </c>
      <c r="D28" s="48" t="s">
        <v>58</v>
      </c>
      <c r="E28" s="34">
        <f>COUNTIF(F8:F19,"&lt;=19")</f>
        <v>12</v>
      </c>
    </row>
    <row r="29" spans="1:8" ht="15" customHeight="1" x14ac:dyDescent="0.2">
      <c r="B29" s="67"/>
      <c r="C29" s="48" t="s">
        <v>64</v>
      </c>
      <c r="D29" s="48" t="s">
        <v>57</v>
      </c>
      <c r="E29" s="34">
        <f>SUMPRODUCT((F8:F19&gt;=20)*(F8:F19&lt;=25))</f>
        <v>0</v>
      </c>
    </row>
    <row r="30" spans="1:8" ht="15" customHeight="1" x14ac:dyDescent="0.2">
      <c r="B30" s="67"/>
      <c r="C30" s="48" t="s">
        <v>65</v>
      </c>
      <c r="D30" s="48" t="s">
        <v>56</v>
      </c>
      <c r="E30" s="34">
        <f>SUMPRODUCT((F8:F19&gt;=26)*(F8:F19&lt;=31))</f>
        <v>0</v>
      </c>
    </row>
    <row r="31" spans="1:8" ht="15" customHeight="1" x14ac:dyDescent="0.2">
      <c r="B31" s="68"/>
      <c r="C31" s="48" t="s">
        <v>66</v>
      </c>
      <c r="D31" s="48" t="s">
        <v>55</v>
      </c>
      <c r="E31" s="34">
        <f>COUNTIF(F8:F19,"&gt;=32")</f>
        <v>0</v>
      </c>
    </row>
  </sheetData>
  <mergeCells count="10">
    <mergeCell ref="C24:E24"/>
    <mergeCell ref="B27:B31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view="pageLayout" topLeftCell="A36" workbookViewId="0">
      <selection activeCell="A47" sqref="A47:XFD48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69" t="s">
        <v>773</v>
      </c>
      <c r="B1" s="69"/>
      <c r="C1" s="69"/>
      <c r="D1" s="69"/>
      <c r="E1" s="69"/>
      <c r="F1" s="69"/>
      <c r="G1" s="69"/>
      <c r="H1" s="12"/>
    </row>
    <row r="2" spans="1:8" s="4" customFormat="1" ht="21" x14ac:dyDescent="0.3">
      <c r="A2" s="69"/>
      <c r="B2" s="69"/>
      <c r="C2" s="69"/>
      <c r="D2" s="69"/>
      <c r="E2" s="69"/>
      <c r="F2" s="69"/>
      <c r="G2" s="69"/>
      <c r="H2" s="12"/>
    </row>
    <row r="3" spans="1:8" s="4" customFormat="1" ht="21" x14ac:dyDescent="0.3">
      <c r="A3" s="69" t="s">
        <v>74</v>
      </c>
      <c r="B3" s="69"/>
      <c r="C3" s="69"/>
      <c r="D3" s="69"/>
      <c r="E3" s="69"/>
      <c r="F3" s="69"/>
      <c r="G3" s="69"/>
      <c r="H3" s="12"/>
    </row>
    <row r="4" spans="1:8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</row>
    <row r="6" spans="1:8" s="6" customFormat="1" ht="28.5" customHeight="1" x14ac:dyDescent="0.2">
      <c r="A6" s="70" t="s">
        <v>0</v>
      </c>
      <c r="B6" s="72" t="s">
        <v>1</v>
      </c>
      <c r="C6" s="74" t="s">
        <v>2</v>
      </c>
      <c r="D6" s="76" t="s">
        <v>44</v>
      </c>
      <c r="E6" s="77"/>
      <c r="F6" s="70" t="s">
        <v>49</v>
      </c>
      <c r="G6" s="28" t="s">
        <v>45</v>
      </c>
      <c r="H6" s="13"/>
    </row>
    <row r="7" spans="1:8" s="3" customFormat="1" ht="88.5" customHeight="1" x14ac:dyDescent="0.2">
      <c r="A7" s="71"/>
      <c r="B7" s="73"/>
      <c r="C7" s="75"/>
      <c r="D7" s="52" t="s">
        <v>47</v>
      </c>
      <c r="E7" s="52" t="s">
        <v>48</v>
      </c>
      <c r="F7" s="71"/>
      <c r="G7" s="30" t="s">
        <v>46</v>
      </c>
      <c r="H7" s="14"/>
    </row>
    <row r="8" spans="1:8" s="3" customFormat="1" ht="19.5" customHeight="1" thickBot="1" x14ac:dyDescent="0.35">
      <c r="A8" s="31">
        <v>1</v>
      </c>
      <c r="B8" s="54" t="s">
        <v>787</v>
      </c>
      <c r="C8" s="55" t="s">
        <v>434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4" t="s">
        <v>3</v>
      </c>
      <c r="B9" s="54" t="s">
        <v>435</v>
      </c>
      <c r="C9" s="55" t="s">
        <v>436</v>
      </c>
      <c r="D9" s="34"/>
      <c r="E9" s="35"/>
      <c r="F9" s="32">
        <f t="shared" ref="F9:F46" si="0">D9+E9</f>
        <v>0</v>
      </c>
      <c r="G9" s="33" t="str">
        <f t="shared" ref="G9:G46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4" t="s">
        <v>4</v>
      </c>
      <c r="B10" s="54" t="s">
        <v>437</v>
      </c>
      <c r="C10" s="55" t="s">
        <v>438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</row>
    <row r="11" spans="1:8" s="3" customFormat="1" ht="15.6" customHeight="1" thickBot="1" x14ac:dyDescent="0.35">
      <c r="A11" s="34" t="s">
        <v>5</v>
      </c>
      <c r="B11" s="54" t="s">
        <v>439</v>
      </c>
      <c r="C11" s="55" t="s">
        <v>440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</row>
    <row r="12" spans="1:8" s="3" customFormat="1" ht="15.6" customHeight="1" thickBot="1" x14ac:dyDescent="0.35">
      <c r="A12" s="34" t="s">
        <v>6</v>
      </c>
      <c r="B12" s="54" t="s">
        <v>441</v>
      </c>
      <c r="C12" s="55" t="s">
        <v>442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</row>
    <row r="13" spans="1:8" s="3" customFormat="1" ht="15.6" customHeight="1" thickBot="1" x14ac:dyDescent="0.35">
      <c r="A13" s="34" t="s">
        <v>7</v>
      </c>
      <c r="B13" s="54" t="s">
        <v>443</v>
      </c>
      <c r="C13" s="55" t="s">
        <v>444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</row>
    <row r="14" spans="1:8" s="3" customFormat="1" ht="15.6" customHeight="1" thickBot="1" x14ac:dyDescent="0.35">
      <c r="A14" s="34" t="s">
        <v>8</v>
      </c>
      <c r="B14" s="54" t="s">
        <v>445</v>
      </c>
      <c r="C14" s="55" t="s">
        <v>446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</row>
    <row r="15" spans="1:8" s="3" customFormat="1" ht="15.6" customHeight="1" thickBot="1" x14ac:dyDescent="0.35">
      <c r="A15" s="34" t="s">
        <v>9</v>
      </c>
      <c r="B15" s="54" t="s">
        <v>447</v>
      </c>
      <c r="C15" s="55" t="s">
        <v>448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</row>
    <row r="16" spans="1:8" s="3" customFormat="1" ht="15.6" customHeight="1" thickBot="1" x14ac:dyDescent="0.35">
      <c r="A16" s="34" t="s">
        <v>10</v>
      </c>
      <c r="B16" s="54" t="s">
        <v>449</v>
      </c>
      <c r="C16" s="55" t="s">
        <v>450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</row>
    <row r="17" spans="1:8" s="3" customFormat="1" ht="15.6" customHeight="1" thickBot="1" x14ac:dyDescent="0.35">
      <c r="A17" s="34" t="s">
        <v>11</v>
      </c>
      <c r="B17" s="63" t="s">
        <v>451</v>
      </c>
      <c r="C17" s="64" t="s">
        <v>452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</row>
    <row r="18" spans="1:8" s="3" customFormat="1" ht="15.6" customHeight="1" thickBot="1" x14ac:dyDescent="0.35">
      <c r="A18" s="34" t="s">
        <v>12</v>
      </c>
      <c r="B18" s="54" t="s">
        <v>453</v>
      </c>
      <c r="C18" s="55" t="s">
        <v>376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</row>
    <row r="19" spans="1:8" s="3" customFormat="1" ht="15.6" customHeight="1" thickBot="1" x14ac:dyDescent="0.35">
      <c r="A19" s="34" t="s">
        <v>13</v>
      </c>
      <c r="B19" s="54" t="s">
        <v>454</v>
      </c>
      <c r="C19" s="55" t="s">
        <v>455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</row>
    <row r="20" spans="1:8" s="3" customFormat="1" ht="15.6" customHeight="1" thickBot="1" x14ac:dyDescent="0.35">
      <c r="A20" s="34" t="s">
        <v>14</v>
      </c>
      <c r="B20" s="54" t="s">
        <v>456</v>
      </c>
      <c r="C20" s="55" t="s">
        <v>457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</row>
    <row r="21" spans="1:8" s="3" customFormat="1" ht="15.6" customHeight="1" thickBot="1" x14ac:dyDescent="0.35">
      <c r="A21" s="34" t="s">
        <v>15</v>
      </c>
      <c r="B21" s="54" t="s">
        <v>458</v>
      </c>
      <c r="C21" s="55" t="s">
        <v>459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</row>
    <row r="22" spans="1:8" s="3" customFormat="1" ht="15.6" customHeight="1" thickBot="1" x14ac:dyDescent="0.35">
      <c r="A22" s="34" t="s">
        <v>16</v>
      </c>
      <c r="B22" s="54" t="s">
        <v>460</v>
      </c>
      <c r="C22" s="55" t="s">
        <v>461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</row>
    <row r="23" spans="1:8" s="3" customFormat="1" ht="15.6" customHeight="1" thickBot="1" x14ac:dyDescent="0.35">
      <c r="A23" s="34" t="s">
        <v>17</v>
      </c>
      <c r="B23" s="54" t="s">
        <v>462</v>
      </c>
      <c r="C23" s="55" t="s">
        <v>463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</row>
    <row r="24" spans="1:8" s="3" customFormat="1" ht="15.6" customHeight="1" thickBot="1" x14ac:dyDescent="0.35">
      <c r="A24" s="34" t="s">
        <v>18</v>
      </c>
      <c r="B24" s="54" t="s">
        <v>464</v>
      </c>
      <c r="C24" s="55" t="s">
        <v>465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</row>
    <row r="25" spans="1:8" s="2" customFormat="1" ht="15.6" customHeight="1" thickBot="1" x14ac:dyDescent="0.35">
      <c r="A25" s="34" t="s">
        <v>19</v>
      </c>
      <c r="B25" s="54" t="s">
        <v>466</v>
      </c>
      <c r="C25" s="55" t="s">
        <v>467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</row>
    <row r="26" spans="1:8" s="3" customFormat="1" ht="15.6" customHeight="1" thickBot="1" x14ac:dyDescent="0.35">
      <c r="A26" s="34" t="s">
        <v>20</v>
      </c>
      <c r="B26" s="54" t="s">
        <v>468</v>
      </c>
      <c r="C26" s="55" t="s">
        <v>469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</row>
    <row r="27" spans="1:8" s="3" customFormat="1" ht="15.6" customHeight="1" thickBot="1" x14ac:dyDescent="0.35">
      <c r="A27" s="34" t="s">
        <v>21</v>
      </c>
      <c r="B27" s="54" t="s">
        <v>470</v>
      </c>
      <c r="C27" s="55" t="s">
        <v>471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</row>
    <row r="28" spans="1:8" s="3" customFormat="1" ht="15.6" customHeight="1" thickBot="1" x14ac:dyDescent="0.35">
      <c r="A28" s="34" t="s">
        <v>22</v>
      </c>
      <c r="B28" s="54" t="s">
        <v>472</v>
      </c>
      <c r="C28" s="55" t="s">
        <v>473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</row>
    <row r="29" spans="1:8" s="3" customFormat="1" ht="15.6" customHeight="1" thickBot="1" x14ac:dyDescent="0.35">
      <c r="A29" s="34" t="s">
        <v>23</v>
      </c>
      <c r="B29" s="54" t="s">
        <v>474</v>
      </c>
      <c r="C29" s="55" t="s">
        <v>475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</row>
    <row r="30" spans="1:8" s="3" customFormat="1" ht="15.6" customHeight="1" thickBot="1" x14ac:dyDescent="0.35">
      <c r="A30" s="34" t="s">
        <v>24</v>
      </c>
      <c r="B30" s="54" t="s">
        <v>476</v>
      </c>
      <c r="C30" s="55" t="s">
        <v>477</v>
      </c>
      <c r="D30" s="34"/>
      <c r="E30" s="35"/>
      <c r="F30" s="32">
        <f t="shared" si="0"/>
        <v>0</v>
      </c>
      <c r="G30" s="33" t="str">
        <f t="shared" si="1"/>
        <v>ไม่ผ่าน</v>
      </c>
      <c r="H30" s="14"/>
    </row>
    <row r="31" spans="1:8" s="3" customFormat="1" ht="15.6" customHeight="1" thickBot="1" x14ac:dyDescent="0.35">
      <c r="A31" s="34" t="s">
        <v>25</v>
      </c>
      <c r="B31" s="54" t="s">
        <v>478</v>
      </c>
      <c r="C31" s="55" t="s">
        <v>479</v>
      </c>
      <c r="D31" s="34"/>
      <c r="E31" s="35"/>
      <c r="F31" s="32">
        <f t="shared" si="0"/>
        <v>0</v>
      </c>
      <c r="G31" s="33" t="str">
        <f t="shared" si="1"/>
        <v>ไม่ผ่าน</v>
      </c>
      <c r="H31" s="14"/>
    </row>
    <row r="32" spans="1:8" s="3" customFormat="1" ht="15.6" customHeight="1" thickBot="1" x14ac:dyDescent="0.35">
      <c r="A32" s="34" t="s">
        <v>26</v>
      </c>
      <c r="B32" s="54" t="s">
        <v>135</v>
      </c>
      <c r="C32" s="55" t="s">
        <v>480</v>
      </c>
      <c r="D32" s="34"/>
      <c r="E32" s="35"/>
      <c r="F32" s="32">
        <f t="shared" si="0"/>
        <v>0</v>
      </c>
      <c r="G32" s="33" t="str">
        <f t="shared" si="1"/>
        <v>ไม่ผ่าน</v>
      </c>
      <c r="H32" s="14"/>
    </row>
    <row r="33" spans="1:8" s="3" customFormat="1" ht="15.6" customHeight="1" thickBot="1" x14ac:dyDescent="0.35">
      <c r="A33" s="34" t="s">
        <v>27</v>
      </c>
      <c r="B33" s="54" t="s">
        <v>481</v>
      </c>
      <c r="C33" s="55" t="s">
        <v>403</v>
      </c>
      <c r="D33" s="34"/>
      <c r="E33" s="35"/>
      <c r="F33" s="32">
        <f t="shared" si="0"/>
        <v>0</v>
      </c>
      <c r="G33" s="33" t="str">
        <f t="shared" si="1"/>
        <v>ไม่ผ่าน</v>
      </c>
      <c r="H33" s="14"/>
    </row>
    <row r="34" spans="1:8" s="3" customFormat="1" ht="15.6" customHeight="1" thickBot="1" x14ac:dyDescent="0.35">
      <c r="A34" s="34" t="s">
        <v>28</v>
      </c>
      <c r="B34" s="54" t="s">
        <v>482</v>
      </c>
      <c r="C34" s="55" t="s">
        <v>483</v>
      </c>
      <c r="D34" s="34"/>
      <c r="E34" s="35"/>
      <c r="F34" s="32">
        <f t="shared" si="0"/>
        <v>0</v>
      </c>
      <c r="G34" s="33" t="str">
        <f t="shared" si="1"/>
        <v>ไม่ผ่าน</v>
      </c>
      <c r="H34" s="14"/>
    </row>
    <row r="35" spans="1:8" s="3" customFormat="1" ht="15.6" customHeight="1" thickBot="1" x14ac:dyDescent="0.35">
      <c r="A35" s="34" t="s">
        <v>29</v>
      </c>
      <c r="B35" s="54" t="s">
        <v>484</v>
      </c>
      <c r="C35" s="55" t="s">
        <v>485</v>
      </c>
      <c r="D35" s="34"/>
      <c r="E35" s="35"/>
      <c r="F35" s="32">
        <f t="shared" si="0"/>
        <v>0</v>
      </c>
      <c r="G35" s="33" t="str">
        <f t="shared" si="1"/>
        <v>ไม่ผ่าน</v>
      </c>
      <c r="H35" s="14"/>
    </row>
    <row r="36" spans="1:8" s="3" customFormat="1" ht="15.6" customHeight="1" thickBot="1" x14ac:dyDescent="0.35">
      <c r="A36" s="34" t="s">
        <v>30</v>
      </c>
      <c r="B36" s="54" t="s">
        <v>486</v>
      </c>
      <c r="C36" s="55" t="s">
        <v>487</v>
      </c>
      <c r="D36" s="34"/>
      <c r="E36" s="35"/>
      <c r="F36" s="32">
        <f t="shared" si="0"/>
        <v>0</v>
      </c>
      <c r="G36" s="33" t="str">
        <f t="shared" si="1"/>
        <v>ไม่ผ่าน</v>
      </c>
      <c r="H36" s="14"/>
    </row>
    <row r="37" spans="1:8" s="3" customFormat="1" ht="15.6" customHeight="1" thickBot="1" x14ac:dyDescent="0.35">
      <c r="A37" s="34" t="s">
        <v>31</v>
      </c>
      <c r="B37" s="54" t="s">
        <v>488</v>
      </c>
      <c r="C37" s="55" t="s">
        <v>489</v>
      </c>
      <c r="D37" s="34"/>
      <c r="E37" s="35"/>
      <c r="F37" s="32">
        <f t="shared" si="0"/>
        <v>0</v>
      </c>
      <c r="G37" s="33" t="str">
        <f t="shared" si="1"/>
        <v>ไม่ผ่าน</v>
      </c>
      <c r="H37" s="14"/>
    </row>
    <row r="38" spans="1:8" s="3" customFormat="1" ht="15.6" customHeight="1" thickBot="1" x14ac:dyDescent="0.35">
      <c r="A38" s="34" t="s">
        <v>32</v>
      </c>
      <c r="B38" s="54" t="s">
        <v>490</v>
      </c>
      <c r="C38" s="55" t="s">
        <v>491</v>
      </c>
      <c r="D38" s="34"/>
      <c r="E38" s="35"/>
      <c r="F38" s="32">
        <f t="shared" si="0"/>
        <v>0</v>
      </c>
      <c r="G38" s="33" t="str">
        <f t="shared" si="1"/>
        <v>ไม่ผ่าน</v>
      </c>
      <c r="H38" s="14"/>
    </row>
    <row r="39" spans="1:8" s="3" customFormat="1" ht="15.6" customHeight="1" thickBot="1" x14ac:dyDescent="0.35">
      <c r="A39" s="34" t="s">
        <v>33</v>
      </c>
      <c r="B39" s="54" t="s">
        <v>492</v>
      </c>
      <c r="C39" s="55" t="s">
        <v>493</v>
      </c>
      <c r="D39" s="34"/>
      <c r="E39" s="35"/>
      <c r="F39" s="32">
        <f t="shared" si="0"/>
        <v>0</v>
      </c>
      <c r="G39" s="33" t="str">
        <f t="shared" si="1"/>
        <v>ไม่ผ่าน</v>
      </c>
      <c r="H39" s="14"/>
    </row>
    <row r="40" spans="1:8" s="3" customFormat="1" ht="15.6" customHeight="1" thickBot="1" x14ac:dyDescent="0.35">
      <c r="A40" s="34" t="s">
        <v>34</v>
      </c>
      <c r="B40" s="54" t="s">
        <v>494</v>
      </c>
      <c r="C40" s="55" t="s">
        <v>495</v>
      </c>
      <c r="D40" s="34"/>
      <c r="E40" s="35"/>
      <c r="F40" s="32">
        <f t="shared" si="0"/>
        <v>0</v>
      </c>
      <c r="G40" s="33" t="str">
        <f t="shared" si="1"/>
        <v>ไม่ผ่าน</v>
      </c>
      <c r="H40" s="14"/>
    </row>
    <row r="41" spans="1:8" s="3" customFormat="1" ht="15.6" customHeight="1" thickBot="1" x14ac:dyDescent="0.35">
      <c r="A41" s="34" t="s">
        <v>35</v>
      </c>
      <c r="B41" s="54" t="s">
        <v>496</v>
      </c>
      <c r="C41" s="55" t="s">
        <v>497</v>
      </c>
      <c r="D41" s="34"/>
      <c r="E41" s="35"/>
      <c r="F41" s="32">
        <f t="shared" si="0"/>
        <v>0</v>
      </c>
      <c r="G41" s="33" t="str">
        <f t="shared" si="1"/>
        <v>ไม่ผ่าน</v>
      </c>
      <c r="H41" s="14"/>
    </row>
    <row r="42" spans="1:8" s="3" customFormat="1" ht="15.6" customHeight="1" thickBot="1" x14ac:dyDescent="0.35">
      <c r="A42" s="34" t="s">
        <v>36</v>
      </c>
      <c r="B42" s="54" t="s">
        <v>498</v>
      </c>
      <c r="C42" s="55" t="s">
        <v>499</v>
      </c>
      <c r="D42" s="34"/>
      <c r="E42" s="35"/>
      <c r="F42" s="32">
        <f t="shared" si="0"/>
        <v>0</v>
      </c>
      <c r="G42" s="33" t="str">
        <f t="shared" si="1"/>
        <v>ไม่ผ่าน</v>
      </c>
      <c r="H42" s="14"/>
    </row>
    <row r="43" spans="1:8" s="3" customFormat="1" ht="15.6" customHeight="1" thickBot="1" x14ac:dyDescent="0.35">
      <c r="A43" s="34" t="s">
        <v>37</v>
      </c>
      <c r="B43" s="54" t="s">
        <v>500</v>
      </c>
      <c r="C43" s="55" t="s">
        <v>501</v>
      </c>
      <c r="D43" s="34"/>
      <c r="E43" s="35"/>
      <c r="F43" s="32">
        <f t="shared" si="0"/>
        <v>0</v>
      </c>
      <c r="G43" s="33" t="str">
        <f t="shared" si="1"/>
        <v>ไม่ผ่าน</v>
      </c>
      <c r="H43" s="14"/>
    </row>
    <row r="44" spans="1:8" ht="18" customHeight="1" thickBot="1" x14ac:dyDescent="0.35">
      <c r="A44" s="34" t="s">
        <v>38</v>
      </c>
      <c r="B44" s="54" t="s">
        <v>502</v>
      </c>
      <c r="C44" s="55" t="s">
        <v>503</v>
      </c>
      <c r="D44" s="34"/>
      <c r="E44" s="35"/>
      <c r="F44" s="32">
        <f t="shared" si="0"/>
        <v>0</v>
      </c>
      <c r="G44" s="33" t="str">
        <f t="shared" si="1"/>
        <v>ไม่ผ่าน</v>
      </c>
      <c r="H44" s="14"/>
    </row>
    <row r="45" spans="1:8" s="5" customFormat="1" ht="20.25" customHeight="1" thickBot="1" x14ac:dyDescent="0.35">
      <c r="A45" s="34" t="s">
        <v>39</v>
      </c>
      <c r="B45" s="54" t="s">
        <v>504</v>
      </c>
      <c r="C45" s="55" t="s">
        <v>505</v>
      </c>
      <c r="D45" s="34"/>
      <c r="E45" s="35"/>
      <c r="F45" s="32">
        <f t="shared" si="0"/>
        <v>0</v>
      </c>
      <c r="G45" s="33" t="str">
        <f t="shared" si="1"/>
        <v>ไม่ผ่าน</v>
      </c>
      <c r="H45" s="14"/>
    </row>
    <row r="46" spans="1:8" ht="21" customHeight="1" thickBot="1" x14ac:dyDescent="0.35">
      <c r="A46" s="34" t="s">
        <v>40</v>
      </c>
      <c r="B46" s="54" t="s">
        <v>506</v>
      </c>
      <c r="C46" s="55" t="s">
        <v>507</v>
      </c>
      <c r="D46" s="34"/>
      <c r="E46" s="35"/>
      <c r="F46" s="32">
        <f t="shared" si="0"/>
        <v>0</v>
      </c>
      <c r="G46" s="33" t="str">
        <f t="shared" si="1"/>
        <v>ไม่ผ่าน</v>
      </c>
      <c r="H46" s="14"/>
    </row>
    <row r="47" spans="1:8" ht="15" customHeight="1" x14ac:dyDescent="0.2">
      <c r="A47" s="36"/>
      <c r="B47" s="37" t="s">
        <v>41</v>
      </c>
      <c r="C47" s="38"/>
      <c r="D47" s="39"/>
      <c r="E47" s="39"/>
      <c r="F47" s="28" t="s">
        <v>59</v>
      </c>
      <c r="G47" s="34">
        <f>COUNTIF(G8:G46,"ผ่าน")</f>
        <v>0</v>
      </c>
      <c r="H47" s="14"/>
    </row>
    <row r="48" spans="1:8" ht="15" customHeight="1" x14ac:dyDescent="0.2">
      <c r="A48" s="40"/>
      <c r="B48" s="41"/>
      <c r="C48" s="41"/>
      <c r="D48" s="42"/>
      <c r="E48" s="42"/>
      <c r="F48" s="28" t="s">
        <v>60</v>
      </c>
      <c r="G48" s="49">
        <f>COUNTIF(G8:G46,"ไม่ผ่าน")</f>
        <v>39</v>
      </c>
    </row>
    <row r="49" spans="1:7" ht="15" customHeight="1" x14ac:dyDescent="0.2">
      <c r="A49" s="43"/>
      <c r="B49" s="45" t="s">
        <v>52</v>
      </c>
      <c r="C49" s="20"/>
      <c r="G49" s="20"/>
    </row>
    <row r="50" spans="1:7" ht="15" customHeight="1" x14ac:dyDescent="0.2">
      <c r="A50" s="43"/>
      <c r="B50" s="20"/>
      <c r="C50" s="46" t="s">
        <v>51</v>
      </c>
      <c r="D50" s="44" t="s">
        <v>72</v>
      </c>
      <c r="E50" s="47" t="s">
        <v>50</v>
      </c>
      <c r="G50" s="20"/>
    </row>
    <row r="51" spans="1:7" ht="15" customHeight="1" x14ac:dyDescent="0.2">
      <c r="A51" s="43"/>
      <c r="B51" s="20"/>
      <c r="C51" s="78" t="s">
        <v>75</v>
      </c>
      <c r="D51" s="78"/>
      <c r="E51" s="78"/>
      <c r="G51" s="20"/>
    </row>
    <row r="52" spans="1:7" ht="15" customHeight="1" x14ac:dyDescent="0.2">
      <c r="A52" s="43"/>
      <c r="B52" s="20"/>
      <c r="C52" s="20"/>
      <c r="D52" s="53" t="s">
        <v>73</v>
      </c>
      <c r="G52" s="20"/>
    </row>
    <row r="54" spans="1:7" ht="15" customHeight="1" x14ac:dyDescent="0.2">
      <c r="B54" s="66" t="s">
        <v>61</v>
      </c>
      <c r="C54" s="48" t="s">
        <v>62</v>
      </c>
      <c r="D54" s="48" t="s">
        <v>53</v>
      </c>
      <c r="E54" s="48" t="s">
        <v>54</v>
      </c>
    </row>
    <row r="55" spans="1:7" ht="15" customHeight="1" x14ac:dyDescent="0.2">
      <c r="B55" s="67"/>
      <c r="C55" s="48" t="s">
        <v>63</v>
      </c>
      <c r="D55" s="48" t="s">
        <v>58</v>
      </c>
      <c r="E55" s="34">
        <f>COUNTIF(F8:F46,"&lt;=19")</f>
        <v>39</v>
      </c>
    </row>
    <row r="56" spans="1:7" ht="15" customHeight="1" x14ac:dyDescent="0.2">
      <c r="B56" s="67"/>
      <c r="C56" s="48" t="s">
        <v>64</v>
      </c>
      <c r="D56" s="48" t="s">
        <v>57</v>
      </c>
      <c r="E56" s="34">
        <f>SUMPRODUCT((F8:F46&gt;=20)*(F8:F46&lt;=25))</f>
        <v>0</v>
      </c>
    </row>
    <row r="57" spans="1:7" ht="15" customHeight="1" x14ac:dyDescent="0.2">
      <c r="B57" s="67"/>
      <c r="C57" s="48" t="s">
        <v>65</v>
      </c>
      <c r="D57" s="48" t="s">
        <v>56</v>
      </c>
      <c r="E57" s="34">
        <f>SUMPRODUCT((F8:F46&gt;=26)*(F8:F46&lt;=31))</f>
        <v>0</v>
      </c>
    </row>
    <row r="58" spans="1:7" ht="15" customHeight="1" x14ac:dyDescent="0.2">
      <c r="B58" s="68"/>
      <c r="C58" s="48" t="s">
        <v>66</v>
      </c>
      <c r="D58" s="48" t="s">
        <v>55</v>
      </c>
      <c r="E58" s="34">
        <f>COUNTIF(F8:F46,"&gt;=32")</f>
        <v>0</v>
      </c>
    </row>
  </sheetData>
  <mergeCells count="10">
    <mergeCell ref="C51:E51"/>
    <mergeCell ref="B54:B58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view="pageLayout" topLeftCell="A34" workbookViewId="0">
      <selection activeCell="A49" sqref="A49:XFD50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3" width="9.140625" style="22"/>
    <col min="14" max="16384" width="9.140625" style="1"/>
  </cols>
  <sheetData>
    <row r="1" spans="1:13" s="4" customFormat="1" ht="21" x14ac:dyDescent="0.3">
      <c r="A1" s="69" t="s">
        <v>774</v>
      </c>
      <c r="B1" s="69"/>
      <c r="C1" s="69"/>
      <c r="D1" s="69"/>
      <c r="E1" s="69"/>
      <c r="F1" s="69"/>
      <c r="G1" s="69"/>
      <c r="H1" s="12"/>
      <c r="I1" s="17"/>
      <c r="J1" s="17"/>
      <c r="K1" s="17"/>
      <c r="L1" s="17"/>
      <c r="M1" s="17"/>
    </row>
    <row r="2" spans="1:13" s="4" customFormat="1" ht="21" x14ac:dyDescent="0.3">
      <c r="A2" s="69"/>
      <c r="B2" s="69"/>
      <c r="C2" s="69"/>
      <c r="D2" s="69"/>
      <c r="E2" s="69"/>
      <c r="F2" s="69"/>
      <c r="G2" s="69"/>
      <c r="H2" s="12"/>
      <c r="I2" s="17"/>
      <c r="J2" s="17"/>
      <c r="K2" s="17"/>
      <c r="L2" s="17"/>
      <c r="M2" s="17"/>
    </row>
    <row r="3" spans="1:13" s="4" customFormat="1" ht="21" x14ac:dyDescent="0.3">
      <c r="A3" s="69" t="s">
        <v>74</v>
      </c>
      <c r="B3" s="69"/>
      <c r="C3" s="69"/>
      <c r="D3" s="69"/>
      <c r="E3" s="69"/>
      <c r="F3" s="69"/>
      <c r="G3" s="69"/>
      <c r="H3" s="12"/>
      <c r="I3" s="17"/>
      <c r="J3" s="17"/>
      <c r="K3" s="17"/>
      <c r="L3" s="17"/>
      <c r="M3" s="17"/>
    </row>
    <row r="4" spans="1:13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  <c r="I4" s="17"/>
      <c r="J4" s="17"/>
      <c r="K4" s="17"/>
      <c r="L4" s="17"/>
      <c r="M4" s="17"/>
    </row>
    <row r="5" spans="1:13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  <c r="I5" s="17"/>
      <c r="J5" s="17"/>
      <c r="K5" s="17"/>
      <c r="L5" s="17"/>
      <c r="M5" s="17"/>
    </row>
    <row r="6" spans="1:13" s="6" customFormat="1" ht="28.5" customHeight="1" x14ac:dyDescent="0.2">
      <c r="A6" s="70" t="s">
        <v>0</v>
      </c>
      <c r="B6" s="72" t="s">
        <v>1</v>
      </c>
      <c r="C6" s="74" t="s">
        <v>2</v>
      </c>
      <c r="D6" s="76" t="s">
        <v>44</v>
      </c>
      <c r="E6" s="77"/>
      <c r="F6" s="70" t="s">
        <v>49</v>
      </c>
      <c r="G6" s="28" t="s">
        <v>45</v>
      </c>
      <c r="H6" s="13"/>
      <c r="I6" s="19"/>
      <c r="J6" s="19"/>
      <c r="K6" s="19"/>
      <c r="L6" s="19"/>
      <c r="M6" s="19"/>
    </row>
    <row r="7" spans="1:13" s="3" customFormat="1" ht="88.5" customHeight="1" x14ac:dyDescent="0.2">
      <c r="A7" s="71"/>
      <c r="B7" s="73"/>
      <c r="C7" s="75"/>
      <c r="D7" s="52" t="s">
        <v>47</v>
      </c>
      <c r="E7" s="52" t="s">
        <v>48</v>
      </c>
      <c r="F7" s="71"/>
      <c r="G7" s="30" t="s">
        <v>46</v>
      </c>
      <c r="H7" s="14"/>
      <c r="I7" s="20"/>
      <c r="J7" s="20"/>
      <c r="K7" s="20"/>
      <c r="L7" s="20"/>
      <c r="M7" s="20"/>
    </row>
    <row r="8" spans="1:13" s="3" customFormat="1" ht="19.5" customHeight="1" thickBot="1" x14ac:dyDescent="0.35">
      <c r="A8" s="31">
        <v>1</v>
      </c>
      <c r="B8" s="54" t="s">
        <v>788</v>
      </c>
      <c r="C8" s="55" t="s">
        <v>508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  <c r="I8" s="20"/>
      <c r="J8" s="20"/>
      <c r="K8" s="20"/>
      <c r="L8" s="20"/>
      <c r="M8" s="20"/>
    </row>
    <row r="9" spans="1:13" s="3" customFormat="1" ht="15.6" customHeight="1" thickBot="1" x14ac:dyDescent="0.35">
      <c r="A9" s="34" t="s">
        <v>3</v>
      </c>
      <c r="B9" s="54" t="s">
        <v>509</v>
      </c>
      <c r="C9" s="55" t="s">
        <v>510</v>
      </c>
      <c r="D9" s="34"/>
      <c r="E9" s="35"/>
      <c r="F9" s="32">
        <f t="shared" ref="F9:F48" si="0">D9+E9</f>
        <v>0</v>
      </c>
      <c r="G9" s="33" t="str">
        <f t="shared" ref="G9:G48" si="1">IF(F9&gt;=20,"ผ่าน","ไม่ผ่าน")</f>
        <v>ไม่ผ่าน</v>
      </c>
      <c r="H9" s="14"/>
      <c r="I9" s="20"/>
      <c r="J9" s="20"/>
      <c r="K9" s="20"/>
      <c r="L9" s="20"/>
      <c r="M9" s="20"/>
    </row>
    <row r="10" spans="1:13" s="3" customFormat="1" ht="15.6" customHeight="1" thickBot="1" x14ac:dyDescent="0.35">
      <c r="A10" s="34" t="s">
        <v>4</v>
      </c>
      <c r="B10" s="54" t="s">
        <v>511</v>
      </c>
      <c r="C10" s="55" t="s">
        <v>512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  <c r="I10" s="20"/>
      <c r="J10" s="20"/>
      <c r="K10" s="20"/>
      <c r="L10" s="20"/>
      <c r="M10" s="20"/>
    </row>
    <row r="11" spans="1:13" s="3" customFormat="1" ht="15.6" customHeight="1" thickBot="1" x14ac:dyDescent="0.35">
      <c r="A11" s="34" t="s">
        <v>5</v>
      </c>
      <c r="B11" s="54" t="s">
        <v>513</v>
      </c>
      <c r="C11" s="55" t="s">
        <v>514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  <c r="I11" s="20"/>
      <c r="J11" s="20"/>
      <c r="K11" s="20"/>
      <c r="L11" s="20"/>
      <c r="M11" s="20"/>
    </row>
    <row r="12" spans="1:13" s="3" customFormat="1" ht="15.6" customHeight="1" thickBot="1" x14ac:dyDescent="0.35">
      <c r="A12" s="34" t="s">
        <v>6</v>
      </c>
      <c r="B12" s="54" t="s">
        <v>515</v>
      </c>
      <c r="C12" s="55" t="s">
        <v>516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  <c r="I12" s="20"/>
      <c r="J12" s="20"/>
      <c r="K12" s="20"/>
      <c r="L12" s="20"/>
      <c r="M12" s="20"/>
    </row>
    <row r="13" spans="1:13" s="3" customFormat="1" ht="15.6" customHeight="1" thickBot="1" x14ac:dyDescent="0.35">
      <c r="A13" s="34" t="s">
        <v>7</v>
      </c>
      <c r="B13" s="54" t="s">
        <v>517</v>
      </c>
      <c r="C13" s="55" t="s">
        <v>518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  <c r="I13" s="20"/>
      <c r="J13" s="20"/>
      <c r="K13" s="20"/>
      <c r="L13" s="20"/>
      <c r="M13" s="20"/>
    </row>
    <row r="14" spans="1:13" s="3" customFormat="1" ht="15.6" customHeight="1" thickBot="1" x14ac:dyDescent="0.35">
      <c r="A14" s="34" t="s">
        <v>8</v>
      </c>
      <c r="B14" s="54" t="s">
        <v>519</v>
      </c>
      <c r="C14" s="55" t="s">
        <v>520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  <c r="I14" s="20"/>
      <c r="J14" s="20"/>
      <c r="K14" s="20"/>
      <c r="L14" s="20"/>
      <c r="M14" s="20"/>
    </row>
    <row r="15" spans="1:13" s="3" customFormat="1" ht="15.6" customHeight="1" thickBot="1" x14ac:dyDescent="0.35">
      <c r="A15" s="34" t="s">
        <v>9</v>
      </c>
      <c r="B15" s="54" t="s">
        <v>521</v>
      </c>
      <c r="C15" s="55" t="s">
        <v>522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  <c r="I15" s="20"/>
      <c r="J15" s="20"/>
      <c r="K15" s="20"/>
      <c r="L15" s="20"/>
      <c r="M15" s="20"/>
    </row>
    <row r="16" spans="1:13" s="3" customFormat="1" ht="15.6" customHeight="1" thickBot="1" x14ac:dyDescent="0.35">
      <c r="A16" s="34" t="s">
        <v>10</v>
      </c>
      <c r="B16" s="54" t="s">
        <v>523</v>
      </c>
      <c r="C16" s="55" t="s">
        <v>524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  <c r="I16" s="20"/>
      <c r="J16" s="20"/>
      <c r="K16" s="20"/>
      <c r="L16" s="20"/>
      <c r="M16" s="20"/>
    </row>
    <row r="17" spans="1:13" s="3" customFormat="1" ht="15.6" customHeight="1" thickBot="1" x14ac:dyDescent="0.35">
      <c r="A17" s="34" t="s">
        <v>11</v>
      </c>
      <c r="B17" s="54" t="s">
        <v>525</v>
      </c>
      <c r="C17" s="55" t="s">
        <v>526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  <c r="I17" s="20"/>
      <c r="J17" s="20"/>
      <c r="K17" s="20"/>
      <c r="L17" s="20"/>
      <c r="M17" s="20"/>
    </row>
    <row r="18" spans="1:13" s="3" customFormat="1" ht="15.6" customHeight="1" thickBot="1" x14ac:dyDescent="0.35">
      <c r="A18" s="34" t="s">
        <v>12</v>
      </c>
      <c r="B18" s="54" t="s">
        <v>527</v>
      </c>
      <c r="C18" s="55" t="s">
        <v>528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  <c r="I18" s="20"/>
      <c r="J18" s="20"/>
      <c r="K18" s="20"/>
      <c r="L18" s="20"/>
      <c r="M18" s="20"/>
    </row>
    <row r="19" spans="1:13" s="3" customFormat="1" ht="15.6" customHeight="1" thickBot="1" x14ac:dyDescent="0.35">
      <c r="A19" s="34" t="s">
        <v>13</v>
      </c>
      <c r="B19" s="54" t="s">
        <v>529</v>
      </c>
      <c r="C19" s="55" t="s">
        <v>530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  <c r="I19" s="20"/>
      <c r="J19" s="20"/>
      <c r="K19" s="20"/>
      <c r="L19" s="20"/>
      <c r="M19" s="20"/>
    </row>
    <row r="20" spans="1:13" s="3" customFormat="1" ht="15.6" customHeight="1" thickBot="1" x14ac:dyDescent="0.35">
      <c r="A20" s="34" t="s">
        <v>14</v>
      </c>
      <c r="B20" s="54" t="s">
        <v>531</v>
      </c>
      <c r="C20" s="55" t="s">
        <v>532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  <c r="I20" s="20"/>
      <c r="J20" s="20"/>
      <c r="K20" s="20"/>
      <c r="L20" s="20"/>
      <c r="M20" s="20"/>
    </row>
    <row r="21" spans="1:13" s="3" customFormat="1" ht="15.6" customHeight="1" thickBot="1" x14ac:dyDescent="0.35">
      <c r="A21" s="34" t="s">
        <v>15</v>
      </c>
      <c r="B21" s="58" t="s">
        <v>533</v>
      </c>
      <c r="C21" s="59" t="s">
        <v>534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  <c r="I21" s="20"/>
      <c r="J21" s="20"/>
      <c r="K21" s="20"/>
      <c r="L21" s="20"/>
      <c r="M21" s="20"/>
    </row>
    <row r="22" spans="1:13" s="3" customFormat="1" ht="15.6" customHeight="1" thickBot="1" x14ac:dyDescent="0.35">
      <c r="A22" s="34" t="s">
        <v>16</v>
      </c>
      <c r="B22" s="54" t="s">
        <v>296</v>
      </c>
      <c r="C22" s="55" t="s">
        <v>535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  <c r="I22" s="20"/>
      <c r="J22" s="20"/>
      <c r="K22" s="20"/>
      <c r="L22" s="20"/>
      <c r="M22" s="20"/>
    </row>
    <row r="23" spans="1:13" s="3" customFormat="1" ht="15.6" customHeight="1" thickBot="1" x14ac:dyDescent="0.35">
      <c r="A23" s="34" t="s">
        <v>17</v>
      </c>
      <c r="B23" s="54" t="s">
        <v>536</v>
      </c>
      <c r="C23" s="55" t="s">
        <v>535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  <c r="I23" s="20"/>
      <c r="J23" s="20"/>
      <c r="K23" s="20"/>
      <c r="L23" s="20"/>
      <c r="M23" s="20"/>
    </row>
    <row r="24" spans="1:13" s="3" customFormat="1" ht="15.6" customHeight="1" thickBot="1" x14ac:dyDescent="0.35">
      <c r="A24" s="34" t="s">
        <v>18</v>
      </c>
      <c r="B24" s="54" t="s">
        <v>537</v>
      </c>
      <c r="C24" s="55" t="s">
        <v>538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  <c r="I24" s="20"/>
      <c r="J24" s="20"/>
      <c r="K24" s="20"/>
      <c r="L24" s="20"/>
      <c r="M24" s="20"/>
    </row>
    <row r="25" spans="1:13" s="2" customFormat="1" ht="15.6" customHeight="1" thickBot="1" x14ac:dyDescent="0.35">
      <c r="A25" s="34" t="s">
        <v>19</v>
      </c>
      <c r="B25" s="54" t="s">
        <v>539</v>
      </c>
      <c r="C25" s="55" t="s">
        <v>540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  <c r="I25" s="21"/>
      <c r="J25" s="21"/>
      <c r="K25" s="21"/>
      <c r="L25" s="21"/>
      <c r="M25" s="21"/>
    </row>
    <row r="26" spans="1:13" s="3" customFormat="1" ht="15.6" customHeight="1" thickBot="1" x14ac:dyDescent="0.35">
      <c r="A26" s="34" t="s">
        <v>20</v>
      </c>
      <c r="B26" s="54" t="s">
        <v>541</v>
      </c>
      <c r="C26" s="55" t="s">
        <v>542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  <c r="I26" s="20"/>
      <c r="J26" s="20"/>
      <c r="K26" s="20"/>
      <c r="L26" s="20"/>
      <c r="M26" s="20"/>
    </row>
    <row r="27" spans="1:13" s="3" customFormat="1" ht="15.6" customHeight="1" thickBot="1" x14ac:dyDescent="0.35">
      <c r="A27" s="34" t="s">
        <v>21</v>
      </c>
      <c r="B27" s="54" t="s">
        <v>543</v>
      </c>
      <c r="C27" s="55" t="s">
        <v>544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  <c r="I27" s="20"/>
      <c r="J27" s="20"/>
      <c r="K27" s="20"/>
      <c r="L27" s="20"/>
      <c r="M27" s="20"/>
    </row>
    <row r="28" spans="1:13" s="3" customFormat="1" ht="15.6" customHeight="1" thickBot="1" x14ac:dyDescent="0.35">
      <c r="A28" s="34" t="s">
        <v>22</v>
      </c>
      <c r="B28" s="54" t="s">
        <v>545</v>
      </c>
      <c r="C28" s="55" t="s">
        <v>461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  <c r="I28" s="20"/>
      <c r="J28" s="20"/>
      <c r="K28" s="20"/>
      <c r="L28" s="20"/>
      <c r="M28" s="20"/>
    </row>
    <row r="29" spans="1:13" s="3" customFormat="1" ht="15.6" customHeight="1" thickBot="1" x14ac:dyDescent="0.35">
      <c r="A29" s="34" t="s">
        <v>23</v>
      </c>
      <c r="B29" s="54" t="s">
        <v>546</v>
      </c>
      <c r="C29" s="55" t="s">
        <v>547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  <c r="I29" s="20"/>
      <c r="J29" s="20"/>
      <c r="K29" s="20"/>
      <c r="L29" s="20"/>
      <c r="M29" s="20"/>
    </row>
    <row r="30" spans="1:13" s="3" customFormat="1" ht="15.6" customHeight="1" thickBot="1" x14ac:dyDescent="0.35">
      <c r="A30" s="34" t="s">
        <v>24</v>
      </c>
      <c r="B30" s="54" t="s">
        <v>548</v>
      </c>
      <c r="C30" s="55" t="s">
        <v>549</v>
      </c>
      <c r="D30" s="34"/>
      <c r="E30" s="35"/>
      <c r="F30" s="32">
        <f t="shared" si="0"/>
        <v>0</v>
      </c>
      <c r="G30" s="33" t="str">
        <f t="shared" si="1"/>
        <v>ไม่ผ่าน</v>
      </c>
      <c r="H30" s="14"/>
      <c r="I30" s="20"/>
      <c r="J30" s="20"/>
      <c r="K30" s="20"/>
      <c r="L30" s="20"/>
      <c r="M30" s="20"/>
    </row>
    <row r="31" spans="1:13" s="3" customFormat="1" ht="15.6" customHeight="1" thickBot="1" x14ac:dyDescent="0.35">
      <c r="A31" s="34" t="s">
        <v>25</v>
      </c>
      <c r="B31" s="54" t="s">
        <v>550</v>
      </c>
      <c r="C31" s="55" t="s">
        <v>551</v>
      </c>
      <c r="D31" s="34"/>
      <c r="E31" s="35"/>
      <c r="F31" s="32">
        <f t="shared" si="0"/>
        <v>0</v>
      </c>
      <c r="G31" s="33" t="str">
        <f t="shared" si="1"/>
        <v>ไม่ผ่าน</v>
      </c>
      <c r="H31" s="14"/>
      <c r="I31" s="20"/>
      <c r="J31" s="20"/>
      <c r="K31" s="20"/>
      <c r="L31" s="20"/>
      <c r="M31" s="20"/>
    </row>
    <row r="32" spans="1:13" s="3" customFormat="1" ht="15.6" customHeight="1" thickBot="1" x14ac:dyDescent="0.35">
      <c r="A32" s="34" t="s">
        <v>26</v>
      </c>
      <c r="B32" s="54" t="s">
        <v>552</v>
      </c>
      <c r="C32" s="55" t="s">
        <v>553</v>
      </c>
      <c r="D32" s="34"/>
      <c r="E32" s="35"/>
      <c r="F32" s="32">
        <f t="shared" si="0"/>
        <v>0</v>
      </c>
      <c r="G32" s="33" t="str">
        <f t="shared" si="1"/>
        <v>ไม่ผ่าน</v>
      </c>
      <c r="H32" s="14"/>
      <c r="I32" s="20"/>
      <c r="J32" s="20"/>
      <c r="K32" s="20"/>
      <c r="L32" s="20"/>
      <c r="M32" s="20"/>
    </row>
    <row r="33" spans="1:13" s="3" customFormat="1" ht="15.6" customHeight="1" thickBot="1" x14ac:dyDescent="0.35">
      <c r="A33" s="34" t="s">
        <v>27</v>
      </c>
      <c r="B33" s="54" t="s">
        <v>554</v>
      </c>
      <c r="C33" s="55" t="s">
        <v>555</v>
      </c>
      <c r="D33" s="34"/>
      <c r="E33" s="35"/>
      <c r="F33" s="32">
        <f t="shared" si="0"/>
        <v>0</v>
      </c>
      <c r="G33" s="33" t="str">
        <f t="shared" si="1"/>
        <v>ไม่ผ่าน</v>
      </c>
      <c r="H33" s="14"/>
      <c r="I33" s="20"/>
      <c r="J33" s="20"/>
      <c r="K33" s="20"/>
      <c r="L33" s="20"/>
      <c r="M33" s="20"/>
    </row>
    <row r="34" spans="1:13" s="3" customFormat="1" ht="15.6" customHeight="1" thickBot="1" x14ac:dyDescent="0.35">
      <c r="A34" s="34" t="s">
        <v>28</v>
      </c>
      <c r="B34" s="54" t="s">
        <v>556</v>
      </c>
      <c r="C34" s="55" t="s">
        <v>318</v>
      </c>
      <c r="D34" s="34"/>
      <c r="E34" s="35"/>
      <c r="F34" s="32">
        <f t="shared" si="0"/>
        <v>0</v>
      </c>
      <c r="G34" s="33" t="str">
        <f t="shared" si="1"/>
        <v>ไม่ผ่าน</v>
      </c>
      <c r="H34" s="14"/>
      <c r="I34" s="20"/>
      <c r="J34" s="20"/>
      <c r="K34" s="20"/>
      <c r="L34" s="20"/>
      <c r="M34" s="20"/>
    </row>
    <row r="35" spans="1:13" s="3" customFormat="1" ht="15.6" customHeight="1" thickBot="1" x14ac:dyDescent="0.35">
      <c r="A35" s="34" t="s">
        <v>29</v>
      </c>
      <c r="B35" s="54" t="s">
        <v>557</v>
      </c>
      <c r="C35" s="55" t="s">
        <v>558</v>
      </c>
      <c r="D35" s="34"/>
      <c r="E35" s="35"/>
      <c r="F35" s="32">
        <f t="shared" si="0"/>
        <v>0</v>
      </c>
      <c r="G35" s="33" t="str">
        <f t="shared" si="1"/>
        <v>ไม่ผ่าน</v>
      </c>
      <c r="H35" s="14"/>
      <c r="I35" s="20"/>
      <c r="J35" s="20"/>
      <c r="K35" s="20"/>
      <c r="L35" s="20"/>
      <c r="M35" s="20"/>
    </row>
    <row r="36" spans="1:13" s="3" customFormat="1" ht="15.6" customHeight="1" thickBot="1" x14ac:dyDescent="0.35">
      <c r="A36" s="34" t="s">
        <v>30</v>
      </c>
      <c r="B36" s="54" t="s">
        <v>559</v>
      </c>
      <c r="C36" s="55" t="s">
        <v>560</v>
      </c>
      <c r="D36" s="34"/>
      <c r="E36" s="35"/>
      <c r="F36" s="32">
        <f t="shared" si="0"/>
        <v>0</v>
      </c>
      <c r="G36" s="33" t="str">
        <f t="shared" si="1"/>
        <v>ไม่ผ่าน</v>
      </c>
      <c r="H36" s="14"/>
      <c r="I36" s="20"/>
      <c r="J36" s="20"/>
      <c r="K36" s="20"/>
      <c r="L36" s="20"/>
      <c r="M36" s="20"/>
    </row>
    <row r="37" spans="1:13" s="3" customFormat="1" ht="15.6" customHeight="1" thickBot="1" x14ac:dyDescent="0.35">
      <c r="A37" s="34" t="s">
        <v>31</v>
      </c>
      <c r="B37" s="54" t="s">
        <v>561</v>
      </c>
      <c r="C37" s="55" t="s">
        <v>562</v>
      </c>
      <c r="D37" s="34"/>
      <c r="E37" s="35"/>
      <c r="F37" s="32">
        <f t="shared" si="0"/>
        <v>0</v>
      </c>
      <c r="G37" s="33" t="str">
        <f t="shared" si="1"/>
        <v>ไม่ผ่าน</v>
      </c>
      <c r="H37" s="14"/>
      <c r="I37" s="20"/>
      <c r="J37" s="20"/>
      <c r="K37" s="20"/>
      <c r="L37" s="20"/>
      <c r="M37" s="20"/>
    </row>
    <row r="38" spans="1:13" s="3" customFormat="1" ht="15.6" customHeight="1" thickBot="1" x14ac:dyDescent="0.35">
      <c r="A38" s="34" t="s">
        <v>32</v>
      </c>
      <c r="B38" s="54" t="s">
        <v>563</v>
      </c>
      <c r="C38" s="55" t="s">
        <v>564</v>
      </c>
      <c r="D38" s="34"/>
      <c r="E38" s="35"/>
      <c r="F38" s="32">
        <f t="shared" si="0"/>
        <v>0</v>
      </c>
      <c r="G38" s="33" t="str">
        <f t="shared" si="1"/>
        <v>ไม่ผ่าน</v>
      </c>
      <c r="H38" s="14"/>
      <c r="I38" s="20"/>
      <c r="J38" s="20"/>
      <c r="K38" s="20"/>
      <c r="L38" s="20"/>
      <c r="M38" s="20"/>
    </row>
    <row r="39" spans="1:13" s="3" customFormat="1" ht="15.6" customHeight="1" thickBot="1" x14ac:dyDescent="0.35">
      <c r="A39" s="34" t="s">
        <v>33</v>
      </c>
      <c r="B39" s="54" t="s">
        <v>313</v>
      </c>
      <c r="C39" s="55" t="s">
        <v>565</v>
      </c>
      <c r="D39" s="34"/>
      <c r="E39" s="35"/>
      <c r="F39" s="32">
        <f t="shared" si="0"/>
        <v>0</v>
      </c>
      <c r="G39" s="33" t="str">
        <f t="shared" si="1"/>
        <v>ไม่ผ่าน</v>
      </c>
      <c r="H39" s="14"/>
      <c r="I39" s="20"/>
      <c r="J39" s="20"/>
      <c r="K39" s="20"/>
      <c r="L39" s="20"/>
      <c r="M39" s="20"/>
    </row>
    <row r="40" spans="1:13" s="3" customFormat="1" ht="15.6" customHeight="1" thickBot="1" x14ac:dyDescent="0.35">
      <c r="A40" s="34" t="s">
        <v>34</v>
      </c>
      <c r="B40" s="54" t="s">
        <v>566</v>
      </c>
      <c r="C40" s="55" t="s">
        <v>567</v>
      </c>
      <c r="D40" s="34"/>
      <c r="E40" s="35"/>
      <c r="F40" s="32">
        <f t="shared" si="0"/>
        <v>0</v>
      </c>
      <c r="G40" s="33" t="str">
        <f t="shared" si="1"/>
        <v>ไม่ผ่าน</v>
      </c>
      <c r="H40" s="14"/>
      <c r="I40" s="20"/>
      <c r="J40" s="20"/>
      <c r="K40" s="20"/>
      <c r="L40" s="20"/>
      <c r="M40" s="20"/>
    </row>
    <row r="41" spans="1:13" s="3" customFormat="1" ht="15.6" customHeight="1" thickBot="1" x14ac:dyDescent="0.35">
      <c r="A41" s="34" t="s">
        <v>35</v>
      </c>
      <c r="B41" s="54" t="s">
        <v>568</v>
      </c>
      <c r="C41" s="55" t="s">
        <v>569</v>
      </c>
      <c r="D41" s="34"/>
      <c r="E41" s="35"/>
      <c r="F41" s="32">
        <f t="shared" si="0"/>
        <v>0</v>
      </c>
      <c r="G41" s="33" t="str">
        <f t="shared" si="1"/>
        <v>ไม่ผ่าน</v>
      </c>
      <c r="H41" s="14"/>
      <c r="I41" s="20"/>
      <c r="J41" s="20"/>
      <c r="K41" s="20"/>
      <c r="L41" s="20"/>
      <c r="M41" s="20"/>
    </row>
    <row r="42" spans="1:13" s="3" customFormat="1" ht="15.6" customHeight="1" thickBot="1" x14ac:dyDescent="0.35">
      <c r="A42" s="34" t="s">
        <v>36</v>
      </c>
      <c r="B42" s="54" t="s">
        <v>570</v>
      </c>
      <c r="C42" s="55" t="s">
        <v>571</v>
      </c>
      <c r="D42" s="34"/>
      <c r="E42" s="35"/>
      <c r="F42" s="32">
        <f t="shared" si="0"/>
        <v>0</v>
      </c>
      <c r="G42" s="33" t="str">
        <f t="shared" si="1"/>
        <v>ไม่ผ่าน</v>
      </c>
      <c r="H42" s="14"/>
      <c r="I42" s="20"/>
      <c r="J42" s="20"/>
      <c r="K42" s="20"/>
      <c r="L42" s="20"/>
      <c r="M42" s="20"/>
    </row>
    <row r="43" spans="1:13" s="3" customFormat="1" ht="15.6" customHeight="1" thickBot="1" x14ac:dyDescent="0.35">
      <c r="A43" s="34" t="s">
        <v>37</v>
      </c>
      <c r="B43" s="54" t="s">
        <v>572</v>
      </c>
      <c r="C43" s="55" t="s">
        <v>573</v>
      </c>
      <c r="D43" s="34"/>
      <c r="E43" s="35"/>
      <c r="F43" s="32">
        <f t="shared" si="0"/>
        <v>0</v>
      </c>
      <c r="G43" s="33" t="str">
        <f t="shared" si="1"/>
        <v>ไม่ผ่าน</v>
      </c>
      <c r="H43" s="14"/>
      <c r="I43" s="20"/>
      <c r="J43" s="20"/>
      <c r="K43" s="20"/>
      <c r="L43" s="20"/>
      <c r="M43" s="20"/>
    </row>
    <row r="44" spans="1:13" s="3" customFormat="1" ht="15.6" customHeight="1" thickBot="1" x14ac:dyDescent="0.35">
      <c r="A44" s="34" t="s">
        <v>38</v>
      </c>
      <c r="B44" s="54" t="s">
        <v>574</v>
      </c>
      <c r="C44" s="55" t="s">
        <v>575</v>
      </c>
      <c r="D44" s="34"/>
      <c r="E44" s="35"/>
      <c r="F44" s="32">
        <f t="shared" si="0"/>
        <v>0</v>
      </c>
      <c r="G44" s="33" t="str">
        <f t="shared" si="1"/>
        <v>ไม่ผ่าน</v>
      </c>
      <c r="H44" s="14"/>
      <c r="I44" s="20"/>
      <c r="J44" s="20"/>
      <c r="K44" s="20"/>
      <c r="L44" s="20"/>
      <c r="M44" s="20"/>
    </row>
    <row r="45" spans="1:13" s="3" customFormat="1" ht="15.6" customHeight="1" thickBot="1" x14ac:dyDescent="0.35">
      <c r="A45" s="34" t="s">
        <v>39</v>
      </c>
      <c r="B45" s="54" t="s">
        <v>576</v>
      </c>
      <c r="C45" s="55" t="s">
        <v>577</v>
      </c>
      <c r="D45" s="34"/>
      <c r="E45" s="35"/>
      <c r="F45" s="32">
        <f t="shared" si="0"/>
        <v>0</v>
      </c>
      <c r="G45" s="33" t="str">
        <f t="shared" si="1"/>
        <v>ไม่ผ่าน</v>
      </c>
      <c r="H45" s="14"/>
      <c r="I45" s="20"/>
      <c r="J45" s="20"/>
      <c r="K45" s="20"/>
      <c r="L45" s="20"/>
      <c r="M45" s="20"/>
    </row>
    <row r="46" spans="1:13" s="3" customFormat="1" ht="15.6" customHeight="1" thickBot="1" x14ac:dyDescent="0.35">
      <c r="A46" s="34" t="s">
        <v>40</v>
      </c>
      <c r="B46" s="54" t="s">
        <v>578</v>
      </c>
      <c r="C46" s="55" t="s">
        <v>579</v>
      </c>
      <c r="D46" s="34"/>
      <c r="E46" s="35"/>
      <c r="F46" s="32">
        <f t="shared" si="0"/>
        <v>0</v>
      </c>
      <c r="G46" s="33" t="str">
        <f t="shared" si="1"/>
        <v>ไม่ผ่าน</v>
      </c>
      <c r="H46" s="14"/>
      <c r="I46" s="20"/>
      <c r="J46" s="20"/>
      <c r="K46" s="20"/>
      <c r="L46" s="20"/>
      <c r="M46" s="20"/>
    </row>
    <row r="47" spans="1:13" s="3" customFormat="1" ht="15.6" customHeight="1" thickBot="1" x14ac:dyDescent="0.35">
      <c r="A47" s="34" t="s">
        <v>67</v>
      </c>
      <c r="B47" s="54" t="s">
        <v>541</v>
      </c>
      <c r="C47" s="55" t="s">
        <v>580</v>
      </c>
      <c r="D47" s="34"/>
      <c r="E47" s="35"/>
      <c r="F47" s="32">
        <f t="shared" si="0"/>
        <v>0</v>
      </c>
      <c r="G47" s="33" t="str">
        <f t="shared" si="1"/>
        <v>ไม่ผ่าน</v>
      </c>
      <c r="H47" s="14"/>
      <c r="I47" s="20"/>
      <c r="J47" s="20"/>
      <c r="K47" s="20"/>
      <c r="L47" s="20"/>
      <c r="M47" s="20"/>
    </row>
    <row r="48" spans="1:13" ht="18" customHeight="1" thickBot="1" x14ac:dyDescent="0.35">
      <c r="A48" s="34" t="s">
        <v>68</v>
      </c>
      <c r="B48" s="54" t="s">
        <v>581</v>
      </c>
      <c r="C48" s="55" t="s">
        <v>582</v>
      </c>
      <c r="D48" s="34"/>
      <c r="E48" s="35"/>
      <c r="F48" s="32">
        <f t="shared" si="0"/>
        <v>0</v>
      </c>
      <c r="G48" s="33" t="str">
        <f t="shared" si="1"/>
        <v>ไม่ผ่าน</v>
      </c>
      <c r="H48" s="14"/>
    </row>
    <row r="49" spans="1:8" ht="15" customHeight="1" x14ac:dyDescent="0.2">
      <c r="A49" s="36"/>
      <c r="B49" s="37" t="s">
        <v>41</v>
      </c>
      <c r="C49" s="38"/>
      <c r="D49" s="39"/>
      <c r="E49" s="39"/>
      <c r="F49" s="28" t="s">
        <v>59</v>
      </c>
      <c r="G49" s="34">
        <f>COUNTIF(G8:G48,"ผ่าน")</f>
        <v>0</v>
      </c>
      <c r="H49" s="14"/>
    </row>
    <row r="50" spans="1:8" ht="15" customHeight="1" x14ac:dyDescent="0.2">
      <c r="A50" s="40"/>
      <c r="B50" s="41"/>
      <c r="C50" s="41"/>
      <c r="D50" s="42"/>
      <c r="E50" s="42"/>
      <c r="F50" s="28" t="s">
        <v>60</v>
      </c>
      <c r="G50" s="49">
        <f>COUNTIF(G8:G48,"ไม่ผ่าน")</f>
        <v>41</v>
      </c>
    </row>
    <row r="51" spans="1:8" ht="15" customHeight="1" x14ac:dyDescent="0.2">
      <c r="A51" s="43"/>
      <c r="B51" s="45" t="s">
        <v>52</v>
      </c>
      <c r="C51" s="20"/>
      <c r="G51" s="20"/>
    </row>
    <row r="52" spans="1:8" ht="15" customHeight="1" x14ac:dyDescent="0.2">
      <c r="A52" s="43"/>
      <c r="B52" s="20"/>
      <c r="C52" s="46" t="s">
        <v>51</v>
      </c>
      <c r="D52" s="44" t="s">
        <v>72</v>
      </c>
      <c r="E52" s="47" t="s">
        <v>50</v>
      </c>
      <c r="G52" s="20"/>
    </row>
    <row r="53" spans="1:8" ht="15" customHeight="1" x14ac:dyDescent="0.2">
      <c r="A53" s="43"/>
      <c r="B53" s="20"/>
      <c r="C53" s="78" t="s">
        <v>75</v>
      </c>
      <c r="D53" s="78"/>
      <c r="E53" s="78"/>
      <c r="G53" s="20"/>
    </row>
    <row r="54" spans="1:8" ht="15" customHeight="1" x14ac:dyDescent="0.2">
      <c r="A54" s="43"/>
      <c r="B54" s="20"/>
      <c r="C54" s="20"/>
      <c r="D54" s="53" t="s">
        <v>73</v>
      </c>
      <c r="G54" s="20"/>
    </row>
    <row r="56" spans="1:8" ht="15" customHeight="1" x14ac:dyDescent="0.2">
      <c r="B56" s="66" t="s">
        <v>61</v>
      </c>
      <c r="C56" s="48" t="s">
        <v>62</v>
      </c>
      <c r="D56" s="48" t="s">
        <v>53</v>
      </c>
      <c r="E56" s="48" t="s">
        <v>54</v>
      </c>
    </row>
    <row r="57" spans="1:8" ht="15" customHeight="1" x14ac:dyDescent="0.2">
      <c r="B57" s="67"/>
      <c r="C57" s="48" t="s">
        <v>63</v>
      </c>
      <c r="D57" s="48" t="s">
        <v>58</v>
      </c>
      <c r="E57" s="34">
        <f>COUNTIF(F8:F48,"&lt;=19")</f>
        <v>41</v>
      </c>
    </row>
    <row r="58" spans="1:8" ht="15" customHeight="1" x14ac:dyDescent="0.2">
      <c r="B58" s="67"/>
      <c r="C58" s="48" t="s">
        <v>64</v>
      </c>
      <c r="D58" s="48" t="s">
        <v>57</v>
      </c>
      <c r="E58" s="34">
        <f>SUMPRODUCT((F8:F48&gt;=20)*(F8:F48&lt;=25))</f>
        <v>0</v>
      </c>
    </row>
    <row r="59" spans="1:8" ht="15" customHeight="1" x14ac:dyDescent="0.2">
      <c r="B59" s="67"/>
      <c r="C59" s="48" t="s">
        <v>65</v>
      </c>
      <c r="D59" s="48" t="s">
        <v>56</v>
      </c>
      <c r="E59" s="34">
        <f>SUMPRODUCT((F8:F48&gt;=26)*(F8:F48&lt;=31))</f>
        <v>0</v>
      </c>
    </row>
    <row r="60" spans="1:8" ht="15" customHeight="1" x14ac:dyDescent="0.2">
      <c r="B60" s="68"/>
      <c r="C60" s="48" t="s">
        <v>66</v>
      </c>
      <c r="D60" s="48" t="s">
        <v>55</v>
      </c>
      <c r="E60" s="34">
        <f>COUNTIF(F8:F48,"&gt;=32")</f>
        <v>0</v>
      </c>
    </row>
  </sheetData>
  <mergeCells count="10">
    <mergeCell ref="C53:E53"/>
    <mergeCell ref="B56:B60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0" width="9.140625" style="22"/>
    <col min="11" max="16384" width="9.140625" style="1"/>
  </cols>
  <sheetData>
    <row r="1" spans="1:10" s="4" customFormat="1" ht="21" x14ac:dyDescent="0.3">
      <c r="A1" s="69" t="s">
        <v>775</v>
      </c>
      <c r="B1" s="69"/>
      <c r="C1" s="69"/>
      <c r="D1" s="69"/>
      <c r="E1" s="69"/>
      <c r="F1" s="69"/>
      <c r="G1" s="69"/>
      <c r="H1" s="12"/>
      <c r="I1" s="17"/>
      <c r="J1" s="17"/>
    </row>
    <row r="2" spans="1:10" s="4" customFormat="1" ht="21" x14ac:dyDescent="0.3">
      <c r="A2" s="69"/>
      <c r="B2" s="69"/>
      <c r="C2" s="69"/>
      <c r="D2" s="69"/>
      <c r="E2" s="69"/>
      <c r="F2" s="69"/>
      <c r="G2" s="69"/>
      <c r="H2" s="12"/>
      <c r="I2" s="17"/>
      <c r="J2" s="17"/>
    </row>
    <row r="3" spans="1:10" s="4" customFormat="1" ht="21" x14ac:dyDescent="0.3">
      <c r="A3" s="69" t="s">
        <v>74</v>
      </c>
      <c r="B3" s="69"/>
      <c r="C3" s="69"/>
      <c r="D3" s="69"/>
      <c r="E3" s="69"/>
      <c r="F3" s="69"/>
      <c r="G3" s="69"/>
      <c r="H3" s="12"/>
      <c r="I3" s="17"/>
      <c r="J3" s="17"/>
    </row>
    <row r="4" spans="1:10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  <c r="I4" s="17"/>
      <c r="J4" s="17"/>
    </row>
    <row r="5" spans="1:10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  <c r="I5" s="17"/>
      <c r="J5" s="17"/>
    </row>
    <row r="6" spans="1:10" s="6" customFormat="1" ht="28.5" customHeight="1" x14ac:dyDescent="0.2">
      <c r="A6" s="70" t="s">
        <v>0</v>
      </c>
      <c r="B6" s="72" t="s">
        <v>1</v>
      </c>
      <c r="C6" s="74" t="s">
        <v>2</v>
      </c>
      <c r="D6" s="76" t="s">
        <v>44</v>
      </c>
      <c r="E6" s="77"/>
      <c r="F6" s="70" t="s">
        <v>49</v>
      </c>
      <c r="G6" s="28" t="s">
        <v>45</v>
      </c>
      <c r="H6" s="13"/>
      <c r="I6" s="19"/>
      <c r="J6" s="19"/>
    </row>
    <row r="7" spans="1:10" s="3" customFormat="1" ht="88.5" customHeight="1" x14ac:dyDescent="0.2">
      <c r="A7" s="71"/>
      <c r="B7" s="73"/>
      <c r="C7" s="75"/>
      <c r="D7" s="52" t="s">
        <v>47</v>
      </c>
      <c r="E7" s="52" t="s">
        <v>48</v>
      </c>
      <c r="F7" s="71"/>
      <c r="G7" s="30" t="s">
        <v>46</v>
      </c>
      <c r="H7" s="14"/>
      <c r="I7" s="20"/>
      <c r="J7" s="20"/>
    </row>
    <row r="8" spans="1:10" s="3" customFormat="1" ht="19.5" customHeight="1" thickBot="1" x14ac:dyDescent="0.35">
      <c r="A8" s="31">
        <v>1</v>
      </c>
      <c r="B8" s="60" t="s">
        <v>583</v>
      </c>
      <c r="C8" s="64" t="s">
        <v>584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  <c r="I8" s="20"/>
      <c r="J8" s="20"/>
    </row>
    <row r="9" spans="1:10" s="3" customFormat="1" ht="15.6" customHeight="1" thickBot="1" x14ac:dyDescent="0.35">
      <c r="A9" s="34" t="s">
        <v>3</v>
      </c>
      <c r="B9" s="54" t="s">
        <v>585</v>
      </c>
      <c r="C9" s="55" t="s">
        <v>586</v>
      </c>
      <c r="D9" s="34"/>
      <c r="E9" s="35"/>
      <c r="F9" s="32">
        <f t="shared" ref="F9:F33" si="0">D9+E9</f>
        <v>0</v>
      </c>
      <c r="G9" s="33" t="str">
        <f t="shared" ref="G9:G33" si="1">IF(F9&gt;=20,"ผ่าน","ไม่ผ่าน")</f>
        <v>ไม่ผ่าน</v>
      </c>
      <c r="H9" s="14"/>
      <c r="I9" s="20"/>
      <c r="J9" s="20"/>
    </row>
    <row r="10" spans="1:10" s="3" customFormat="1" ht="15.6" customHeight="1" thickBot="1" x14ac:dyDescent="0.35">
      <c r="A10" s="34" t="s">
        <v>4</v>
      </c>
      <c r="B10" s="54" t="s">
        <v>523</v>
      </c>
      <c r="C10" s="55" t="s">
        <v>587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  <c r="I10" s="20"/>
      <c r="J10" s="20"/>
    </row>
    <row r="11" spans="1:10" s="3" customFormat="1" ht="15.6" customHeight="1" thickBot="1" x14ac:dyDescent="0.35">
      <c r="A11" s="34" t="s">
        <v>5</v>
      </c>
      <c r="B11" s="54" t="s">
        <v>588</v>
      </c>
      <c r="C11" s="55" t="s">
        <v>589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  <c r="I11" s="20"/>
      <c r="J11" s="20"/>
    </row>
    <row r="12" spans="1:10" s="3" customFormat="1" ht="15.6" customHeight="1" thickBot="1" x14ac:dyDescent="0.35">
      <c r="A12" s="34" t="s">
        <v>6</v>
      </c>
      <c r="B12" s="54" t="s">
        <v>590</v>
      </c>
      <c r="C12" s="55" t="s">
        <v>591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  <c r="I12" s="20"/>
      <c r="J12" s="20"/>
    </row>
    <row r="13" spans="1:10" s="3" customFormat="1" ht="15.6" customHeight="1" thickBot="1" x14ac:dyDescent="0.35">
      <c r="A13" s="34" t="s">
        <v>7</v>
      </c>
      <c r="B13" s="54" t="s">
        <v>592</v>
      </c>
      <c r="C13" s="55" t="s">
        <v>593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  <c r="I13" s="20"/>
      <c r="J13" s="20"/>
    </row>
    <row r="14" spans="1:10" s="3" customFormat="1" ht="15.6" customHeight="1" thickBot="1" x14ac:dyDescent="0.35">
      <c r="A14" s="34" t="s">
        <v>8</v>
      </c>
      <c r="B14" s="54" t="s">
        <v>594</v>
      </c>
      <c r="C14" s="55" t="s">
        <v>593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  <c r="I14" s="20"/>
      <c r="J14" s="20"/>
    </row>
    <row r="15" spans="1:10" s="3" customFormat="1" ht="15.6" customHeight="1" thickBot="1" x14ac:dyDescent="0.35">
      <c r="A15" s="34" t="s">
        <v>9</v>
      </c>
      <c r="B15" s="54" t="s">
        <v>595</v>
      </c>
      <c r="C15" s="55" t="s">
        <v>596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  <c r="I15" s="20"/>
      <c r="J15" s="20"/>
    </row>
    <row r="16" spans="1:10" s="3" customFormat="1" ht="15.6" customHeight="1" thickBot="1" x14ac:dyDescent="0.35">
      <c r="A16" s="34" t="s">
        <v>10</v>
      </c>
      <c r="B16" s="54" t="s">
        <v>597</v>
      </c>
      <c r="C16" s="55" t="s">
        <v>598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  <c r="I16" s="20"/>
      <c r="J16" s="20"/>
    </row>
    <row r="17" spans="1:10" s="3" customFormat="1" ht="15.6" customHeight="1" thickBot="1" x14ac:dyDescent="0.35">
      <c r="A17" s="34" t="s">
        <v>11</v>
      </c>
      <c r="B17" s="58" t="s">
        <v>599</v>
      </c>
      <c r="C17" s="59" t="s">
        <v>600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  <c r="I17" s="20"/>
      <c r="J17" s="20"/>
    </row>
    <row r="18" spans="1:10" s="3" customFormat="1" ht="15.6" customHeight="1" thickBot="1" x14ac:dyDescent="0.35">
      <c r="A18" s="34" t="s">
        <v>12</v>
      </c>
      <c r="B18" s="54" t="s">
        <v>601</v>
      </c>
      <c r="C18" s="55" t="s">
        <v>602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  <c r="I18" s="20"/>
      <c r="J18" s="20"/>
    </row>
    <row r="19" spans="1:10" s="3" customFormat="1" ht="15.6" customHeight="1" thickBot="1" x14ac:dyDescent="0.35">
      <c r="A19" s="34" t="s">
        <v>13</v>
      </c>
      <c r="B19" s="54" t="s">
        <v>603</v>
      </c>
      <c r="C19" s="55" t="s">
        <v>604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  <c r="I19" s="20"/>
      <c r="J19" s="20"/>
    </row>
    <row r="20" spans="1:10" s="3" customFormat="1" ht="15.6" customHeight="1" thickBot="1" x14ac:dyDescent="0.35">
      <c r="A20" s="34" t="s">
        <v>14</v>
      </c>
      <c r="B20" s="54" t="s">
        <v>605</v>
      </c>
      <c r="C20" s="55" t="s">
        <v>606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  <c r="I20" s="20"/>
      <c r="J20" s="20"/>
    </row>
    <row r="21" spans="1:10" s="3" customFormat="1" ht="15.6" customHeight="1" thickBot="1" x14ac:dyDescent="0.35">
      <c r="A21" s="34" t="s">
        <v>15</v>
      </c>
      <c r="B21" s="54" t="s">
        <v>607</v>
      </c>
      <c r="C21" s="55" t="s">
        <v>608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  <c r="I21" s="20"/>
      <c r="J21" s="20"/>
    </row>
    <row r="22" spans="1:10" s="3" customFormat="1" ht="15.6" customHeight="1" thickBot="1" x14ac:dyDescent="0.35">
      <c r="A22" s="34" t="s">
        <v>16</v>
      </c>
      <c r="B22" s="54" t="s">
        <v>609</v>
      </c>
      <c r="C22" s="55" t="s">
        <v>610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  <c r="I22" s="20"/>
      <c r="J22" s="20"/>
    </row>
    <row r="23" spans="1:10" s="3" customFormat="1" ht="15.6" customHeight="1" thickBot="1" x14ac:dyDescent="0.35">
      <c r="A23" s="34" t="s">
        <v>17</v>
      </c>
      <c r="B23" s="54" t="s">
        <v>611</v>
      </c>
      <c r="C23" s="55" t="s">
        <v>612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  <c r="I23" s="20"/>
      <c r="J23" s="20"/>
    </row>
    <row r="24" spans="1:10" s="3" customFormat="1" ht="15.6" customHeight="1" thickBot="1" x14ac:dyDescent="0.35">
      <c r="A24" s="34" t="s">
        <v>18</v>
      </c>
      <c r="B24" s="54" t="s">
        <v>613</v>
      </c>
      <c r="C24" s="55" t="s">
        <v>614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  <c r="I24" s="20"/>
      <c r="J24" s="20"/>
    </row>
    <row r="25" spans="1:10" s="2" customFormat="1" ht="15.6" customHeight="1" thickBot="1" x14ac:dyDescent="0.35">
      <c r="A25" s="34" t="s">
        <v>19</v>
      </c>
      <c r="B25" s="54" t="s">
        <v>615</v>
      </c>
      <c r="C25" s="55" t="s">
        <v>616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  <c r="I25" s="21"/>
      <c r="J25" s="21"/>
    </row>
    <row r="26" spans="1:10" s="3" customFormat="1" ht="15.6" customHeight="1" thickBot="1" x14ac:dyDescent="0.35">
      <c r="A26" s="34" t="s">
        <v>20</v>
      </c>
      <c r="B26" s="54" t="s">
        <v>617</v>
      </c>
      <c r="C26" s="55" t="s">
        <v>618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  <c r="I26" s="20"/>
      <c r="J26" s="20"/>
    </row>
    <row r="27" spans="1:10" s="3" customFormat="1" ht="15.6" customHeight="1" thickBot="1" x14ac:dyDescent="0.35">
      <c r="A27" s="34" t="s">
        <v>21</v>
      </c>
      <c r="B27" s="54" t="s">
        <v>619</v>
      </c>
      <c r="C27" s="55" t="s">
        <v>620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  <c r="I27" s="20"/>
      <c r="J27" s="20"/>
    </row>
    <row r="28" spans="1:10" s="3" customFormat="1" ht="15.6" customHeight="1" thickBot="1" x14ac:dyDescent="0.35">
      <c r="A28" s="34" t="s">
        <v>22</v>
      </c>
      <c r="B28" s="54" t="s">
        <v>621</v>
      </c>
      <c r="C28" s="55" t="s">
        <v>622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  <c r="I28" s="20"/>
      <c r="J28" s="20"/>
    </row>
    <row r="29" spans="1:10" s="3" customFormat="1" ht="15.6" customHeight="1" thickBot="1" x14ac:dyDescent="0.35">
      <c r="A29" s="34" t="s">
        <v>23</v>
      </c>
      <c r="B29" s="54" t="s">
        <v>623</v>
      </c>
      <c r="C29" s="55" t="s">
        <v>624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  <c r="I29" s="20"/>
      <c r="J29" s="20"/>
    </row>
    <row r="30" spans="1:10" s="3" customFormat="1" ht="15.6" customHeight="1" thickBot="1" x14ac:dyDescent="0.35">
      <c r="A30" s="34" t="s">
        <v>24</v>
      </c>
      <c r="B30" s="54" t="s">
        <v>410</v>
      </c>
      <c r="C30" s="55" t="s">
        <v>625</v>
      </c>
      <c r="D30" s="34"/>
      <c r="E30" s="35"/>
      <c r="F30" s="32">
        <f t="shared" si="0"/>
        <v>0</v>
      </c>
      <c r="G30" s="33" t="str">
        <f t="shared" si="1"/>
        <v>ไม่ผ่าน</v>
      </c>
      <c r="H30" s="14"/>
      <c r="I30" s="20"/>
      <c r="J30" s="20"/>
    </row>
    <row r="31" spans="1:10" s="3" customFormat="1" ht="15.6" customHeight="1" thickBot="1" x14ac:dyDescent="0.35">
      <c r="A31" s="34" t="s">
        <v>25</v>
      </c>
      <c r="B31" s="54" t="s">
        <v>626</v>
      </c>
      <c r="C31" s="55" t="s">
        <v>627</v>
      </c>
      <c r="D31" s="34"/>
      <c r="E31" s="35"/>
      <c r="F31" s="32">
        <f t="shared" si="0"/>
        <v>0</v>
      </c>
      <c r="G31" s="33" t="str">
        <f t="shared" si="1"/>
        <v>ไม่ผ่าน</v>
      </c>
      <c r="H31" s="14"/>
      <c r="I31" s="20"/>
      <c r="J31" s="20"/>
    </row>
    <row r="32" spans="1:10" s="3" customFormat="1" ht="15.6" customHeight="1" thickBot="1" x14ac:dyDescent="0.35">
      <c r="A32" s="34" t="s">
        <v>26</v>
      </c>
      <c r="B32" s="54" t="s">
        <v>628</v>
      </c>
      <c r="C32" s="55" t="s">
        <v>629</v>
      </c>
      <c r="D32" s="34"/>
      <c r="E32" s="35"/>
      <c r="F32" s="32">
        <f t="shared" si="0"/>
        <v>0</v>
      </c>
      <c r="G32" s="33" t="str">
        <f t="shared" si="1"/>
        <v>ไม่ผ่าน</v>
      </c>
      <c r="H32" s="14"/>
      <c r="I32" s="20"/>
      <c r="J32" s="20"/>
    </row>
    <row r="33" spans="1:10" s="3" customFormat="1" ht="15.6" customHeight="1" thickBot="1" x14ac:dyDescent="0.35">
      <c r="A33" s="34" t="s">
        <v>27</v>
      </c>
      <c r="B33" s="54" t="s">
        <v>630</v>
      </c>
      <c r="C33" s="55" t="s">
        <v>314</v>
      </c>
      <c r="D33" s="34"/>
      <c r="E33" s="35"/>
      <c r="F33" s="32">
        <f t="shared" si="0"/>
        <v>0</v>
      </c>
      <c r="G33" s="33" t="str">
        <f t="shared" si="1"/>
        <v>ไม่ผ่าน</v>
      </c>
      <c r="H33" s="14"/>
      <c r="I33" s="20"/>
      <c r="J33" s="20"/>
    </row>
    <row r="34" spans="1:10" ht="15" customHeight="1" x14ac:dyDescent="0.2">
      <c r="A34" s="36"/>
      <c r="B34" s="37" t="s">
        <v>41</v>
      </c>
      <c r="C34" s="38"/>
      <c r="D34" s="39"/>
      <c r="E34" s="39"/>
      <c r="F34" s="28" t="s">
        <v>59</v>
      </c>
      <c r="G34" s="34">
        <f>COUNTIF(G8:G33,"ผ่าน")</f>
        <v>0</v>
      </c>
      <c r="H34" s="14"/>
    </row>
    <row r="35" spans="1:10" ht="15" customHeight="1" x14ac:dyDescent="0.2">
      <c r="A35" s="40"/>
      <c r="B35" s="41"/>
      <c r="C35" s="41"/>
      <c r="D35" s="42"/>
      <c r="E35" s="42"/>
      <c r="F35" s="28" t="s">
        <v>60</v>
      </c>
      <c r="G35" s="49">
        <f>COUNTIF(G8:G33,"ไม่ผ่าน")</f>
        <v>26</v>
      </c>
    </row>
    <row r="36" spans="1:10" ht="15" customHeight="1" x14ac:dyDescent="0.2">
      <c r="A36" s="43"/>
      <c r="B36" s="45" t="s">
        <v>52</v>
      </c>
      <c r="C36" s="20"/>
      <c r="G36" s="20"/>
    </row>
    <row r="37" spans="1:10" ht="15" customHeight="1" x14ac:dyDescent="0.2">
      <c r="A37" s="43"/>
      <c r="B37" s="20"/>
      <c r="C37" s="46" t="s">
        <v>51</v>
      </c>
      <c r="D37" s="44" t="s">
        <v>72</v>
      </c>
      <c r="E37" s="47" t="s">
        <v>50</v>
      </c>
      <c r="G37" s="20"/>
    </row>
    <row r="38" spans="1:10" ht="15" customHeight="1" x14ac:dyDescent="0.2">
      <c r="A38" s="43"/>
      <c r="B38" s="20"/>
      <c r="C38" s="78" t="s">
        <v>75</v>
      </c>
      <c r="D38" s="78"/>
      <c r="E38" s="78"/>
      <c r="G38" s="20"/>
    </row>
    <row r="39" spans="1:10" ht="15" customHeight="1" x14ac:dyDescent="0.2">
      <c r="A39" s="43"/>
      <c r="B39" s="20"/>
      <c r="C39" s="20"/>
      <c r="D39" s="53" t="s">
        <v>73</v>
      </c>
      <c r="G39" s="20"/>
    </row>
    <row r="41" spans="1:10" ht="15" customHeight="1" x14ac:dyDescent="0.2">
      <c r="B41" s="66" t="s">
        <v>61</v>
      </c>
      <c r="C41" s="48" t="s">
        <v>62</v>
      </c>
      <c r="D41" s="48" t="s">
        <v>53</v>
      </c>
      <c r="E41" s="48" t="s">
        <v>54</v>
      </c>
    </row>
    <row r="42" spans="1:10" ht="15" customHeight="1" x14ac:dyDescent="0.2">
      <c r="B42" s="67"/>
      <c r="C42" s="48" t="s">
        <v>63</v>
      </c>
      <c r="D42" s="48" t="s">
        <v>58</v>
      </c>
      <c r="E42" s="34">
        <f>COUNTIF(F8:F33,"&lt;=19")</f>
        <v>26</v>
      </c>
    </row>
    <row r="43" spans="1:10" ht="15" customHeight="1" x14ac:dyDescent="0.2">
      <c r="B43" s="67"/>
      <c r="C43" s="48" t="s">
        <v>64</v>
      </c>
      <c r="D43" s="48" t="s">
        <v>57</v>
      </c>
      <c r="E43" s="34">
        <f>SUMPRODUCT((F8:F33&gt;=20)*(F8:F33&lt;=25))</f>
        <v>0</v>
      </c>
    </row>
    <row r="44" spans="1:10" ht="15" customHeight="1" x14ac:dyDescent="0.2">
      <c r="B44" s="67"/>
      <c r="C44" s="48" t="s">
        <v>65</v>
      </c>
      <c r="D44" s="48" t="s">
        <v>56</v>
      </c>
      <c r="E44" s="34">
        <f>SUMPRODUCT((F8:F33&gt;=26)*(F8:F33&lt;=31))</f>
        <v>0</v>
      </c>
    </row>
    <row r="45" spans="1:10" ht="15" customHeight="1" x14ac:dyDescent="0.2">
      <c r="B45" s="68"/>
      <c r="C45" s="48" t="s">
        <v>66</v>
      </c>
      <c r="D45" s="48" t="s">
        <v>55</v>
      </c>
      <c r="E45" s="34">
        <f>COUNTIF(F8:F33,"&gt;=32")</f>
        <v>0</v>
      </c>
    </row>
  </sheetData>
  <mergeCells count="10">
    <mergeCell ref="C38:E38"/>
    <mergeCell ref="B41:B45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view="pageLayout" topLeftCell="A29" workbookViewId="0">
      <selection activeCell="A44" sqref="A44:XFD44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69" t="s">
        <v>776</v>
      </c>
      <c r="B1" s="69"/>
      <c r="C1" s="69"/>
      <c r="D1" s="69"/>
      <c r="E1" s="69"/>
      <c r="F1" s="69"/>
      <c r="G1" s="69"/>
      <c r="H1" s="12"/>
    </row>
    <row r="2" spans="1:8" s="4" customFormat="1" ht="21" x14ac:dyDescent="0.3">
      <c r="A2" s="69"/>
      <c r="B2" s="69"/>
      <c r="C2" s="69"/>
      <c r="D2" s="69"/>
      <c r="E2" s="69"/>
      <c r="F2" s="69"/>
      <c r="G2" s="69"/>
      <c r="H2" s="12"/>
    </row>
    <row r="3" spans="1:8" s="4" customFormat="1" ht="21" x14ac:dyDescent="0.3">
      <c r="A3" s="69" t="s">
        <v>74</v>
      </c>
      <c r="B3" s="69"/>
      <c r="C3" s="69"/>
      <c r="D3" s="69"/>
      <c r="E3" s="69"/>
      <c r="F3" s="69"/>
      <c r="G3" s="69"/>
      <c r="H3" s="12"/>
    </row>
    <row r="4" spans="1:8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</row>
    <row r="6" spans="1:8" s="6" customFormat="1" ht="28.5" customHeight="1" x14ac:dyDescent="0.2">
      <c r="A6" s="70" t="s">
        <v>0</v>
      </c>
      <c r="B6" s="72" t="s">
        <v>1</v>
      </c>
      <c r="C6" s="74" t="s">
        <v>2</v>
      </c>
      <c r="D6" s="76" t="s">
        <v>44</v>
      </c>
      <c r="E6" s="77"/>
      <c r="F6" s="70" t="s">
        <v>49</v>
      </c>
      <c r="G6" s="28" t="s">
        <v>45</v>
      </c>
      <c r="H6" s="13"/>
    </row>
    <row r="7" spans="1:8" s="3" customFormat="1" ht="88.5" customHeight="1" x14ac:dyDescent="0.2">
      <c r="A7" s="71"/>
      <c r="B7" s="73"/>
      <c r="C7" s="75"/>
      <c r="D7" s="52" t="s">
        <v>47</v>
      </c>
      <c r="E7" s="52" t="s">
        <v>48</v>
      </c>
      <c r="F7" s="71"/>
      <c r="G7" s="30" t="s">
        <v>46</v>
      </c>
      <c r="H7" s="14"/>
    </row>
    <row r="8" spans="1:8" s="3" customFormat="1" ht="19.5" customHeight="1" thickBot="1" x14ac:dyDescent="0.35">
      <c r="A8" s="31">
        <v>1</v>
      </c>
      <c r="B8" s="54" t="s">
        <v>789</v>
      </c>
      <c r="C8" s="55" t="s">
        <v>631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4" t="s">
        <v>3</v>
      </c>
      <c r="B9" s="54" t="s">
        <v>632</v>
      </c>
      <c r="C9" s="55" t="s">
        <v>633</v>
      </c>
      <c r="D9" s="34"/>
      <c r="E9" s="35"/>
      <c r="F9" s="32">
        <f t="shared" ref="F9:F43" si="0">D9+E9</f>
        <v>0</v>
      </c>
      <c r="G9" s="33" t="str">
        <f t="shared" ref="G9:G43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4" t="s">
        <v>4</v>
      </c>
      <c r="B10" s="54" t="s">
        <v>634</v>
      </c>
      <c r="C10" s="55" t="s">
        <v>589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</row>
    <row r="11" spans="1:8" s="3" customFormat="1" ht="15.6" customHeight="1" thickBot="1" x14ac:dyDescent="0.35">
      <c r="A11" s="34" t="s">
        <v>5</v>
      </c>
      <c r="B11" s="54" t="s">
        <v>635</v>
      </c>
      <c r="C11" s="55" t="s">
        <v>636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</row>
    <row r="12" spans="1:8" s="3" customFormat="1" ht="15.6" customHeight="1" thickBot="1" x14ac:dyDescent="0.35">
      <c r="A12" s="34" t="s">
        <v>6</v>
      </c>
      <c r="B12" s="54" t="s">
        <v>637</v>
      </c>
      <c r="C12" s="55" t="s">
        <v>638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</row>
    <row r="13" spans="1:8" s="3" customFormat="1" ht="15.6" customHeight="1" thickBot="1" x14ac:dyDescent="0.35">
      <c r="A13" s="34" t="s">
        <v>7</v>
      </c>
      <c r="B13" s="54" t="s">
        <v>639</v>
      </c>
      <c r="C13" s="55" t="s">
        <v>640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</row>
    <row r="14" spans="1:8" s="3" customFormat="1" ht="15.6" customHeight="1" thickBot="1" x14ac:dyDescent="0.35">
      <c r="A14" s="34" t="s">
        <v>8</v>
      </c>
      <c r="B14" s="54" t="s">
        <v>641</v>
      </c>
      <c r="C14" s="55" t="s">
        <v>642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</row>
    <row r="15" spans="1:8" s="3" customFormat="1" ht="15.6" customHeight="1" thickBot="1" x14ac:dyDescent="0.35">
      <c r="A15" s="34" t="s">
        <v>9</v>
      </c>
      <c r="B15" s="54" t="s">
        <v>643</v>
      </c>
      <c r="C15" s="55" t="s">
        <v>644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</row>
    <row r="16" spans="1:8" s="3" customFormat="1" ht="15.6" customHeight="1" thickBot="1" x14ac:dyDescent="0.35">
      <c r="A16" s="34" t="s">
        <v>10</v>
      </c>
      <c r="B16" s="54" t="s">
        <v>645</v>
      </c>
      <c r="C16" s="55" t="s">
        <v>646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</row>
    <row r="17" spans="1:8" s="3" customFormat="1" ht="15.6" customHeight="1" thickBot="1" x14ac:dyDescent="0.35">
      <c r="A17" s="34" t="s">
        <v>11</v>
      </c>
      <c r="B17" s="54" t="s">
        <v>647</v>
      </c>
      <c r="C17" s="55" t="s">
        <v>648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</row>
    <row r="18" spans="1:8" s="3" customFormat="1" ht="15.6" customHeight="1" thickBot="1" x14ac:dyDescent="0.35">
      <c r="A18" s="34" t="s">
        <v>12</v>
      </c>
      <c r="B18" s="58" t="s">
        <v>649</v>
      </c>
      <c r="C18" s="59" t="s">
        <v>650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</row>
    <row r="19" spans="1:8" s="3" customFormat="1" ht="15.6" customHeight="1" thickBot="1" x14ac:dyDescent="0.35">
      <c r="A19" s="34" t="s">
        <v>13</v>
      </c>
      <c r="B19" s="54" t="s">
        <v>651</v>
      </c>
      <c r="C19" s="55" t="s">
        <v>652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</row>
    <row r="20" spans="1:8" s="3" customFormat="1" ht="15.6" customHeight="1" thickBot="1" x14ac:dyDescent="0.35">
      <c r="A20" s="34" t="s">
        <v>14</v>
      </c>
      <c r="B20" s="54" t="s">
        <v>653</v>
      </c>
      <c r="C20" s="55" t="s">
        <v>654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</row>
    <row r="21" spans="1:8" s="3" customFormat="1" ht="15.6" customHeight="1" thickBot="1" x14ac:dyDescent="0.35">
      <c r="A21" s="34" t="s">
        <v>15</v>
      </c>
      <c r="B21" s="54" t="s">
        <v>655</v>
      </c>
      <c r="C21" s="55" t="s">
        <v>656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</row>
    <row r="22" spans="1:8" s="3" customFormat="1" ht="15.6" customHeight="1" thickBot="1" x14ac:dyDescent="0.35">
      <c r="A22" s="34" t="s">
        <v>16</v>
      </c>
      <c r="B22" s="54" t="s">
        <v>657</v>
      </c>
      <c r="C22" s="55" t="s">
        <v>658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</row>
    <row r="23" spans="1:8" s="3" customFormat="1" ht="15.6" customHeight="1" thickBot="1" x14ac:dyDescent="0.35">
      <c r="A23" s="34" t="s">
        <v>17</v>
      </c>
      <c r="B23" s="54" t="s">
        <v>659</v>
      </c>
      <c r="C23" s="55" t="s">
        <v>660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</row>
    <row r="24" spans="1:8" s="3" customFormat="1" ht="15.6" customHeight="1" thickBot="1" x14ac:dyDescent="0.35">
      <c r="A24" s="34" t="s">
        <v>18</v>
      </c>
      <c r="B24" s="54" t="s">
        <v>661</v>
      </c>
      <c r="C24" s="55" t="s">
        <v>662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</row>
    <row r="25" spans="1:8" s="2" customFormat="1" ht="15.6" customHeight="1" thickBot="1" x14ac:dyDescent="0.35">
      <c r="A25" s="34" t="s">
        <v>19</v>
      </c>
      <c r="B25" s="54" t="s">
        <v>663</v>
      </c>
      <c r="C25" s="55" t="s">
        <v>664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</row>
    <row r="26" spans="1:8" s="3" customFormat="1" ht="15.6" customHeight="1" thickBot="1" x14ac:dyDescent="0.35">
      <c r="A26" s="34" t="s">
        <v>20</v>
      </c>
      <c r="B26" s="54" t="s">
        <v>115</v>
      </c>
      <c r="C26" s="55" t="s">
        <v>665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</row>
    <row r="27" spans="1:8" s="3" customFormat="1" ht="15.6" customHeight="1" thickBot="1" x14ac:dyDescent="0.35">
      <c r="A27" s="34" t="s">
        <v>21</v>
      </c>
      <c r="B27" s="54" t="s">
        <v>182</v>
      </c>
      <c r="C27" s="55" t="s">
        <v>666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</row>
    <row r="28" spans="1:8" s="3" customFormat="1" ht="15.6" customHeight="1" thickBot="1" x14ac:dyDescent="0.35">
      <c r="A28" s="34" t="s">
        <v>22</v>
      </c>
      <c r="B28" s="54" t="s">
        <v>667</v>
      </c>
      <c r="C28" s="55" t="s">
        <v>668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</row>
    <row r="29" spans="1:8" s="3" customFormat="1" ht="15.6" customHeight="1" thickBot="1" x14ac:dyDescent="0.35">
      <c r="A29" s="34" t="s">
        <v>23</v>
      </c>
      <c r="B29" s="54" t="s">
        <v>669</v>
      </c>
      <c r="C29" s="55" t="s">
        <v>670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</row>
    <row r="30" spans="1:8" s="3" customFormat="1" ht="15.6" customHeight="1" thickBot="1" x14ac:dyDescent="0.35">
      <c r="A30" s="34" t="s">
        <v>24</v>
      </c>
      <c r="B30" s="54" t="s">
        <v>486</v>
      </c>
      <c r="C30" s="55" t="s">
        <v>671</v>
      </c>
      <c r="D30" s="34"/>
      <c r="E30" s="35"/>
      <c r="F30" s="32">
        <f t="shared" si="0"/>
        <v>0</v>
      </c>
      <c r="G30" s="33" t="str">
        <f t="shared" si="1"/>
        <v>ไม่ผ่าน</v>
      </c>
      <c r="H30" s="14"/>
    </row>
    <row r="31" spans="1:8" s="3" customFormat="1" ht="15.6" customHeight="1" thickBot="1" x14ac:dyDescent="0.35">
      <c r="A31" s="34" t="s">
        <v>25</v>
      </c>
      <c r="B31" s="54" t="s">
        <v>672</v>
      </c>
      <c r="C31" s="55" t="s">
        <v>673</v>
      </c>
      <c r="D31" s="34"/>
      <c r="E31" s="35"/>
      <c r="F31" s="32">
        <f t="shared" si="0"/>
        <v>0</v>
      </c>
      <c r="G31" s="33" t="str">
        <f t="shared" si="1"/>
        <v>ไม่ผ่าน</v>
      </c>
      <c r="H31" s="14"/>
    </row>
    <row r="32" spans="1:8" s="3" customFormat="1" ht="15.6" customHeight="1" thickBot="1" x14ac:dyDescent="0.35">
      <c r="A32" s="34" t="s">
        <v>26</v>
      </c>
      <c r="B32" s="54" t="s">
        <v>453</v>
      </c>
      <c r="C32" s="55" t="s">
        <v>674</v>
      </c>
      <c r="D32" s="34"/>
      <c r="E32" s="35"/>
      <c r="F32" s="32">
        <f t="shared" si="0"/>
        <v>0</v>
      </c>
      <c r="G32" s="33" t="str">
        <f t="shared" si="1"/>
        <v>ไม่ผ่าน</v>
      </c>
      <c r="H32" s="14"/>
    </row>
    <row r="33" spans="1:8" s="3" customFormat="1" ht="15.6" customHeight="1" thickBot="1" x14ac:dyDescent="0.35">
      <c r="A33" s="34" t="s">
        <v>27</v>
      </c>
      <c r="B33" s="54" t="s">
        <v>675</v>
      </c>
      <c r="C33" s="55" t="s">
        <v>676</v>
      </c>
      <c r="D33" s="34"/>
      <c r="E33" s="35"/>
      <c r="F33" s="32">
        <f t="shared" si="0"/>
        <v>0</v>
      </c>
      <c r="G33" s="33" t="str">
        <f t="shared" si="1"/>
        <v>ไม่ผ่าน</v>
      </c>
      <c r="H33" s="14"/>
    </row>
    <row r="34" spans="1:8" s="3" customFormat="1" ht="15.6" customHeight="1" thickBot="1" x14ac:dyDescent="0.35">
      <c r="A34" s="34" t="s">
        <v>28</v>
      </c>
      <c r="B34" s="54" t="s">
        <v>677</v>
      </c>
      <c r="C34" s="55" t="s">
        <v>347</v>
      </c>
      <c r="D34" s="34"/>
      <c r="E34" s="35"/>
      <c r="F34" s="32">
        <f t="shared" si="0"/>
        <v>0</v>
      </c>
      <c r="G34" s="33" t="str">
        <f t="shared" si="1"/>
        <v>ไม่ผ่าน</v>
      </c>
      <c r="H34" s="14"/>
    </row>
    <row r="35" spans="1:8" s="3" customFormat="1" ht="15.6" customHeight="1" thickBot="1" x14ac:dyDescent="0.35">
      <c r="A35" s="34" t="s">
        <v>29</v>
      </c>
      <c r="B35" s="54" t="s">
        <v>572</v>
      </c>
      <c r="C35" s="55" t="s">
        <v>314</v>
      </c>
      <c r="D35" s="34"/>
      <c r="E35" s="35"/>
      <c r="F35" s="32">
        <f t="shared" si="0"/>
        <v>0</v>
      </c>
      <c r="G35" s="33" t="str">
        <f t="shared" si="1"/>
        <v>ไม่ผ่าน</v>
      </c>
      <c r="H35" s="14"/>
    </row>
    <row r="36" spans="1:8" s="3" customFormat="1" ht="15.6" customHeight="1" thickBot="1" x14ac:dyDescent="0.35">
      <c r="A36" s="34" t="s">
        <v>30</v>
      </c>
      <c r="B36" s="54" t="s">
        <v>678</v>
      </c>
      <c r="C36" s="55" t="s">
        <v>679</v>
      </c>
      <c r="D36" s="34"/>
      <c r="E36" s="35"/>
      <c r="F36" s="32">
        <f t="shared" si="0"/>
        <v>0</v>
      </c>
      <c r="G36" s="33" t="str">
        <f t="shared" si="1"/>
        <v>ไม่ผ่าน</v>
      </c>
      <c r="H36" s="14"/>
    </row>
    <row r="37" spans="1:8" s="3" customFormat="1" ht="15.6" customHeight="1" thickBot="1" x14ac:dyDescent="0.35">
      <c r="A37" s="34" t="s">
        <v>31</v>
      </c>
      <c r="B37" s="54" t="s">
        <v>672</v>
      </c>
      <c r="C37" s="55" t="s">
        <v>680</v>
      </c>
      <c r="D37" s="34"/>
      <c r="E37" s="35"/>
      <c r="F37" s="32">
        <f t="shared" si="0"/>
        <v>0</v>
      </c>
      <c r="G37" s="33" t="str">
        <f t="shared" si="1"/>
        <v>ไม่ผ่าน</v>
      </c>
      <c r="H37" s="14"/>
    </row>
    <row r="38" spans="1:8" s="3" customFormat="1" ht="15.6" customHeight="1" thickBot="1" x14ac:dyDescent="0.35">
      <c r="A38" s="34" t="s">
        <v>32</v>
      </c>
      <c r="B38" s="54" t="s">
        <v>681</v>
      </c>
      <c r="C38" s="55" t="s">
        <v>682</v>
      </c>
      <c r="D38" s="34"/>
      <c r="E38" s="35"/>
      <c r="F38" s="32">
        <f t="shared" si="0"/>
        <v>0</v>
      </c>
      <c r="G38" s="33" t="str">
        <f t="shared" si="1"/>
        <v>ไม่ผ่าน</v>
      </c>
      <c r="H38" s="14"/>
    </row>
    <row r="39" spans="1:8" s="3" customFormat="1" ht="15.6" customHeight="1" thickBot="1" x14ac:dyDescent="0.35">
      <c r="A39" s="34" t="s">
        <v>33</v>
      </c>
      <c r="B39" s="54" t="s">
        <v>683</v>
      </c>
      <c r="C39" s="55" t="s">
        <v>684</v>
      </c>
      <c r="D39" s="34"/>
      <c r="E39" s="35"/>
      <c r="F39" s="32">
        <f t="shared" si="0"/>
        <v>0</v>
      </c>
      <c r="G39" s="33" t="str">
        <f t="shared" si="1"/>
        <v>ไม่ผ่าน</v>
      </c>
      <c r="H39" s="14"/>
    </row>
    <row r="40" spans="1:8" s="3" customFormat="1" ht="15.6" customHeight="1" thickBot="1" x14ac:dyDescent="0.35">
      <c r="A40" s="34" t="s">
        <v>34</v>
      </c>
      <c r="B40" s="54" t="s">
        <v>685</v>
      </c>
      <c r="C40" s="55" t="s">
        <v>686</v>
      </c>
      <c r="D40" s="34"/>
      <c r="E40" s="35"/>
      <c r="F40" s="32">
        <f t="shared" si="0"/>
        <v>0</v>
      </c>
      <c r="G40" s="33" t="str">
        <f t="shared" si="1"/>
        <v>ไม่ผ่าน</v>
      </c>
      <c r="H40" s="14"/>
    </row>
    <row r="41" spans="1:8" s="3" customFormat="1" ht="15.6" customHeight="1" thickBot="1" x14ac:dyDescent="0.35">
      <c r="A41" s="34" t="s">
        <v>35</v>
      </c>
      <c r="B41" s="54" t="s">
        <v>687</v>
      </c>
      <c r="C41" s="55" t="s">
        <v>688</v>
      </c>
      <c r="D41" s="34"/>
      <c r="E41" s="35"/>
      <c r="F41" s="32">
        <f t="shared" si="0"/>
        <v>0</v>
      </c>
      <c r="G41" s="33" t="str">
        <f t="shared" si="1"/>
        <v>ไม่ผ่าน</v>
      </c>
      <c r="H41" s="14"/>
    </row>
    <row r="42" spans="1:8" s="3" customFormat="1" ht="15.6" customHeight="1" thickBot="1" x14ac:dyDescent="0.35">
      <c r="A42" s="34" t="s">
        <v>36</v>
      </c>
      <c r="B42" s="54" t="s">
        <v>689</v>
      </c>
      <c r="C42" s="55" t="s">
        <v>690</v>
      </c>
      <c r="D42" s="34"/>
      <c r="E42" s="35"/>
      <c r="F42" s="32">
        <f t="shared" si="0"/>
        <v>0</v>
      </c>
      <c r="G42" s="33" t="str">
        <f t="shared" si="1"/>
        <v>ไม่ผ่าน</v>
      </c>
      <c r="H42" s="14"/>
    </row>
    <row r="43" spans="1:8" s="3" customFormat="1" ht="15.6" customHeight="1" thickBot="1" x14ac:dyDescent="0.35">
      <c r="A43" s="34" t="s">
        <v>37</v>
      </c>
      <c r="B43" s="54" t="s">
        <v>691</v>
      </c>
      <c r="C43" s="55" t="s">
        <v>692</v>
      </c>
      <c r="D43" s="34"/>
      <c r="E43" s="35"/>
      <c r="F43" s="32">
        <f t="shared" si="0"/>
        <v>0</v>
      </c>
      <c r="G43" s="33" t="str">
        <f t="shared" si="1"/>
        <v>ไม่ผ่าน</v>
      </c>
      <c r="H43" s="14"/>
    </row>
    <row r="44" spans="1:8" ht="15" customHeight="1" x14ac:dyDescent="0.2">
      <c r="A44" s="36"/>
      <c r="B44" s="37" t="s">
        <v>41</v>
      </c>
      <c r="C44" s="38"/>
      <c r="D44" s="39"/>
      <c r="E44" s="39"/>
      <c r="F44" s="28" t="s">
        <v>59</v>
      </c>
      <c r="G44" s="34">
        <f>COUNTIF(G8:G43,"ผ่าน")</f>
        <v>0</v>
      </c>
      <c r="H44" s="14"/>
    </row>
    <row r="45" spans="1:8" ht="15" customHeight="1" x14ac:dyDescent="0.2">
      <c r="A45" s="40"/>
      <c r="B45" s="41"/>
      <c r="C45" s="41"/>
      <c r="D45" s="42"/>
      <c r="E45" s="42"/>
      <c r="F45" s="28" t="s">
        <v>60</v>
      </c>
      <c r="G45" s="49">
        <f>COUNTIF(G8:G43,"ไม่ผ่าน")</f>
        <v>36</v>
      </c>
    </row>
    <row r="46" spans="1:8" ht="15" customHeight="1" x14ac:dyDescent="0.2">
      <c r="A46" s="43"/>
      <c r="B46" s="45" t="s">
        <v>52</v>
      </c>
      <c r="C46" s="20"/>
      <c r="G46" s="20"/>
    </row>
    <row r="47" spans="1:8" ht="15" customHeight="1" x14ac:dyDescent="0.2">
      <c r="A47" s="43"/>
      <c r="B47" s="20"/>
      <c r="C47" s="46" t="s">
        <v>51</v>
      </c>
      <c r="D47" s="44" t="s">
        <v>72</v>
      </c>
      <c r="E47" s="47" t="s">
        <v>50</v>
      </c>
      <c r="G47" s="20"/>
    </row>
    <row r="48" spans="1:8" ht="15" customHeight="1" x14ac:dyDescent="0.2">
      <c r="A48" s="43"/>
      <c r="B48" s="20"/>
      <c r="C48" s="78" t="s">
        <v>75</v>
      </c>
      <c r="D48" s="78"/>
      <c r="E48" s="78"/>
      <c r="G48" s="20"/>
    </row>
    <row r="49" spans="1:7" ht="15" customHeight="1" x14ac:dyDescent="0.2">
      <c r="A49" s="43"/>
      <c r="B49" s="20"/>
      <c r="C49" s="20"/>
      <c r="D49" s="53" t="s">
        <v>73</v>
      </c>
      <c r="G49" s="20"/>
    </row>
    <row r="51" spans="1:7" ht="15" customHeight="1" x14ac:dyDescent="0.2">
      <c r="B51" s="66" t="s">
        <v>61</v>
      </c>
      <c r="C51" s="48" t="s">
        <v>62</v>
      </c>
      <c r="D51" s="48" t="s">
        <v>53</v>
      </c>
      <c r="E51" s="48" t="s">
        <v>54</v>
      </c>
    </row>
    <row r="52" spans="1:7" ht="15" customHeight="1" x14ac:dyDescent="0.2">
      <c r="B52" s="67"/>
      <c r="C52" s="48" t="s">
        <v>63</v>
      </c>
      <c r="D52" s="48" t="s">
        <v>58</v>
      </c>
      <c r="E52" s="34">
        <f>COUNTIF(F8:F43,"&lt;=19")</f>
        <v>36</v>
      </c>
    </row>
    <row r="53" spans="1:7" ht="15" customHeight="1" x14ac:dyDescent="0.2">
      <c r="B53" s="67"/>
      <c r="C53" s="48" t="s">
        <v>64</v>
      </c>
      <c r="D53" s="48" t="s">
        <v>57</v>
      </c>
      <c r="E53" s="34">
        <f>SUMPRODUCT((F8:F43&gt;=20)*(F8:F43&lt;=25))</f>
        <v>0</v>
      </c>
    </row>
    <row r="54" spans="1:7" ht="15" customHeight="1" x14ac:dyDescent="0.2">
      <c r="B54" s="67"/>
      <c r="C54" s="48" t="s">
        <v>65</v>
      </c>
      <c r="D54" s="48" t="s">
        <v>56</v>
      </c>
      <c r="E54" s="34">
        <f>SUMPRODUCT((F8:F43&gt;=26)*(F8:F43&lt;=31))</f>
        <v>0</v>
      </c>
    </row>
    <row r="55" spans="1:7" ht="15" customHeight="1" x14ac:dyDescent="0.2">
      <c r="B55" s="68"/>
      <c r="C55" s="48" t="s">
        <v>66</v>
      </c>
      <c r="D55" s="48" t="s">
        <v>55</v>
      </c>
      <c r="E55" s="34">
        <f>COUNTIF(F8:F43,"&gt;=32")</f>
        <v>0</v>
      </c>
    </row>
  </sheetData>
  <mergeCells count="10">
    <mergeCell ref="B51:B55"/>
    <mergeCell ref="A1:G1"/>
    <mergeCell ref="A2:G2"/>
    <mergeCell ref="A3:G3"/>
    <mergeCell ref="A6:A7"/>
    <mergeCell ref="B6:B7"/>
    <mergeCell ref="C6:C7"/>
    <mergeCell ref="D6:E6"/>
    <mergeCell ref="F6:F7"/>
    <mergeCell ref="C48:E48"/>
  </mergeCells>
  <pageMargins left="0.35" right="0.22" top="0.22" bottom="0.11811023622047245" header="0.11811023622047245" footer="0.11811023622047245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Company>pkn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EasyMan</dc:creator>
  <cp:lastModifiedBy>User</cp:lastModifiedBy>
  <cp:lastPrinted>2019-03-09T09:59:10Z</cp:lastPrinted>
  <dcterms:created xsi:type="dcterms:W3CDTF">2006-04-18T17:13:08Z</dcterms:created>
  <dcterms:modified xsi:type="dcterms:W3CDTF">2021-03-02T13:18:41Z</dcterms:modified>
</cp:coreProperties>
</file>