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 defaultThemeVersion="124226"/>
  <bookViews>
    <workbookView xWindow="0" yWindow="0" windowWidth="20730" windowHeight="11760" tabRatio="619" firstSheet="6" activeTab="9"/>
  </bookViews>
  <sheets>
    <sheet name="ห้อง1" sheetId="22" r:id="rId1"/>
    <sheet name="ห้อง2" sheetId="34" r:id="rId2"/>
    <sheet name="ห้อง3" sheetId="31" r:id="rId3"/>
    <sheet name="ห้อง4" sheetId="32" r:id="rId4"/>
    <sheet name="ห้อง5" sheetId="24" r:id="rId5"/>
    <sheet name="ห้อง6" sheetId="25" r:id="rId6"/>
    <sheet name="ห้อง7" sheetId="23" r:id="rId7"/>
    <sheet name="ห้อง8" sheetId="26" r:id="rId8"/>
    <sheet name="ห้อง9" sheetId="27" r:id="rId9"/>
    <sheet name="ห้อง10" sheetId="28" r:id="rId10"/>
    <sheet name="ห้อง11" sheetId="33" r:id="rId11"/>
  </sheets>
  <calcPr calcId="145621"/>
</workbook>
</file>

<file path=xl/calcChain.xml><?xml version="1.0" encoding="utf-8"?>
<calcChain xmlns="http://schemas.openxmlformats.org/spreadsheetml/2006/main">
  <c r="F37" i="33" l="1"/>
  <c r="G37" i="33" s="1"/>
  <c r="F36" i="33"/>
  <c r="G36" i="33" s="1"/>
  <c r="F35" i="33"/>
  <c r="G35" i="33" s="1"/>
  <c r="F34" i="33"/>
  <c r="G34" i="33" s="1"/>
  <c r="F33" i="33"/>
  <c r="G33" i="33" s="1"/>
  <c r="F32" i="33"/>
  <c r="G32" i="33" s="1"/>
  <c r="F31" i="33"/>
  <c r="G31" i="33" s="1"/>
  <c r="F30" i="33"/>
  <c r="G30" i="33" s="1"/>
  <c r="F29" i="33"/>
  <c r="G29" i="33" s="1"/>
  <c r="F28" i="33"/>
  <c r="G28" i="33" s="1"/>
  <c r="F27" i="33"/>
  <c r="G27" i="33" s="1"/>
  <c r="F26" i="33"/>
  <c r="G26" i="33" s="1"/>
  <c r="F25" i="33"/>
  <c r="G25" i="33" s="1"/>
  <c r="F24" i="33"/>
  <c r="G24" i="33" s="1"/>
  <c r="F23" i="33"/>
  <c r="G23" i="33" s="1"/>
  <c r="F22" i="33"/>
  <c r="G22" i="33" s="1"/>
  <c r="F21" i="33"/>
  <c r="G21" i="33" s="1"/>
  <c r="F20" i="33"/>
  <c r="G20" i="33" s="1"/>
  <c r="F19" i="33"/>
  <c r="G19" i="33" s="1"/>
  <c r="F18" i="33"/>
  <c r="G18" i="33" s="1"/>
  <c r="F17" i="33"/>
  <c r="G17" i="33" s="1"/>
  <c r="F16" i="33"/>
  <c r="G16" i="33" s="1"/>
  <c r="F15" i="33"/>
  <c r="G15" i="33" s="1"/>
  <c r="F14" i="33"/>
  <c r="G14" i="33" s="1"/>
  <c r="F13" i="33"/>
  <c r="G13" i="33" s="1"/>
  <c r="F12" i="33"/>
  <c r="G12" i="33" s="1"/>
  <c r="F11" i="33"/>
  <c r="G11" i="33" s="1"/>
  <c r="F10" i="33"/>
  <c r="G10" i="33" s="1"/>
  <c r="F9" i="33"/>
  <c r="G9" i="33" s="1"/>
  <c r="F8" i="33"/>
  <c r="E48" i="33" s="1"/>
  <c r="F41" i="28"/>
  <c r="G41" i="28" s="1"/>
  <c r="F40" i="28"/>
  <c r="G40" i="28" s="1"/>
  <c r="F39" i="28"/>
  <c r="G39" i="28" s="1"/>
  <c r="F38" i="28"/>
  <c r="G38" i="28" s="1"/>
  <c r="F37" i="28"/>
  <c r="G37" i="28" s="1"/>
  <c r="F36" i="28"/>
  <c r="G36" i="28" s="1"/>
  <c r="F35" i="28"/>
  <c r="G35" i="28" s="1"/>
  <c r="F34" i="28"/>
  <c r="G34" i="28" s="1"/>
  <c r="F33" i="28"/>
  <c r="G33" i="28" s="1"/>
  <c r="F32" i="28"/>
  <c r="G32" i="28" s="1"/>
  <c r="F31" i="28"/>
  <c r="G31" i="28" s="1"/>
  <c r="F30" i="28"/>
  <c r="G30" i="28" s="1"/>
  <c r="F29" i="28"/>
  <c r="G29" i="28" s="1"/>
  <c r="F28" i="28"/>
  <c r="G28" i="28" s="1"/>
  <c r="F27" i="28"/>
  <c r="G27" i="28" s="1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9" i="28"/>
  <c r="G19" i="28" s="1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10" i="28"/>
  <c r="G10" i="28" s="1"/>
  <c r="F9" i="28"/>
  <c r="G9" i="28" s="1"/>
  <c r="F8" i="28"/>
  <c r="F36" i="27"/>
  <c r="G36" i="27" s="1"/>
  <c r="F35" i="27"/>
  <c r="G35" i="27" s="1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F28" i="27"/>
  <c r="G28" i="27" s="1"/>
  <c r="F27" i="27"/>
  <c r="G27" i="27" s="1"/>
  <c r="F26" i="27"/>
  <c r="G26" i="27" s="1"/>
  <c r="F25" i="27"/>
  <c r="G25" i="27" s="1"/>
  <c r="F24" i="27"/>
  <c r="G24" i="27" s="1"/>
  <c r="F23" i="27"/>
  <c r="G23" i="27" s="1"/>
  <c r="F22" i="27"/>
  <c r="G22" i="27" s="1"/>
  <c r="F21" i="27"/>
  <c r="G21" i="27" s="1"/>
  <c r="F20" i="27"/>
  <c r="G20" i="27" s="1"/>
  <c r="F19" i="27"/>
  <c r="G19" i="27" s="1"/>
  <c r="F18" i="27"/>
  <c r="G18" i="27" s="1"/>
  <c r="F17" i="27"/>
  <c r="G17" i="27" s="1"/>
  <c r="F16" i="27"/>
  <c r="G16" i="27" s="1"/>
  <c r="F15" i="27"/>
  <c r="G15" i="27" s="1"/>
  <c r="F14" i="27"/>
  <c r="G14" i="27" s="1"/>
  <c r="F13" i="27"/>
  <c r="G13" i="27" s="1"/>
  <c r="F12" i="27"/>
  <c r="G12" i="27" s="1"/>
  <c r="F11" i="27"/>
  <c r="G11" i="27" s="1"/>
  <c r="F10" i="27"/>
  <c r="G10" i="27" s="1"/>
  <c r="F9" i="27"/>
  <c r="F8" i="27"/>
  <c r="E28" i="26"/>
  <c r="F18" i="26"/>
  <c r="G18" i="26" s="1"/>
  <c r="F17" i="26"/>
  <c r="G17" i="26" s="1"/>
  <c r="F16" i="26"/>
  <c r="G16" i="26" s="1"/>
  <c r="F15" i="26"/>
  <c r="G15" i="26" s="1"/>
  <c r="F14" i="26"/>
  <c r="G14" i="26" s="1"/>
  <c r="F13" i="26"/>
  <c r="G13" i="26" s="1"/>
  <c r="F12" i="26"/>
  <c r="G12" i="26" s="1"/>
  <c r="F11" i="26"/>
  <c r="G11" i="26" s="1"/>
  <c r="F10" i="26"/>
  <c r="G10" i="26" s="1"/>
  <c r="F9" i="26"/>
  <c r="E30" i="26" s="1"/>
  <c r="F8" i="26"/>
  <c r="F47" i="23"/>
  <c r="G47" i="23" s="1"/>
  <c r="F46" i="23"/>
  <c r="G46" i="23" s="1"/>
  <c r="F45" i="23"/>
  <c r="G45" i="23" s="1"/>
  <c r="F44" i="23"/>
  <c r="G44" i="23" s="1"/>
  <c r="F43" i="23"/>
  <c r="G43" i="23" s="1"/>
  <c r="F42" i="23"/>
  <c r="G42" i="23" s="1"/>
  <c r="F41" i="23"/>
  <c r="G41" i="23" s="1"/>
  <c r="F40" i="23"/>
  <c r="G40" i="23" s="1"/>
  <c r="F39" i="23"/>
  <c r="G39" i="23" s="1"/>
  <c r="F38" i="23"/>
  <c r="G38" i="23" s="1"/>
  <c r="F37" i="23"/>
  <c r="G37" i="23" s="1"/>
  <c r="F36" i="23"/>
  <c r="G36" i="23" s="1"/>
  <c r="F35" i="23"/>
  <c r="G35" i="23" s="1"/>
  <c r="F34" i="23"/>
  <c r="G34" i="23" s="1"/>
  <c r="F33" i="23"/>
  <c r="G33" i="23" s="1"/>
  <c r="F32" i="23"/>
  <c r="G32" i="23" s="1"/>
  <c r="F31" i="23"/>
  <c r="G31" i="23" s="1"/>
  <c r="F30" i="23"/>
  <c r="G30" i="23" s="1"/>
  <c r="F29" i="23"/>
  <c r="G29" i="23" s="1"/>
  <c r="F28" i="23"/>
  <c r="G28" i="23" s="1"/>
  <c r="F27" i="23"/>
  <c r="G27" i="23" s="1"/>
  <c r="F26" i="23"/>
  <c r="G26" i="23" s="1"/>
  <c r="F25" i="23"/>
  <c r="G25" i="23" s="1"/>
  <c r="F24" i="23"/>
  <c r="G24" i="23" s="1"/>
  <c r="F23" i="23"/>
  <c r="G23" i="23" s="1"/>
  <c r="F22" i="23"/>
  <c r="G22" i="23" s="1"/>
  <c r="F21" i="23"/>
  <c r="G21" i="23" s="1"/>
  <c r="F20" i="23"/>
  <c r="G20" i="23" s="1"/>
  <c r="F19" i="23"/>
  <c r="G19" i="23" s="1"/>
  <c r="F18" i="23"/>
  <c r="G18" i="23" s="1"/>
  <c r="F17" i="23"/>
  <c r="G17" i="23" s="1"/>
  <c r="F16" i="23"/>
  <c r="G16" i="23" s="1"/>
  <c r="F15" i="23"/>
  <c r="G15" i="23" s="1"/>
  <c r="F14" i="23"/>
  <c r="G14" i="23" s="1"/>
  <c r="F13" i="23"/>
  <c r="G13" i="23" s="1"/>
  <c r="F12" i="23"/>
  <c r="G12" i="23" s="1"/>
  <c r="F11" i="23"/>
  <c r="G11" i="23" s="1"/>
  <c r="F10" i="23"/>
  <c r="G10" i="23" s="1"/>
  <c r="F9" i="23"/>
  <c r="G9" i="23" s="1"/>
  <c r="F8" i="23"/>
  <c r="F50" i="25"/>
  <c r="G50" i="25" s="1"/>
  <c r="F49" i="25"/>
  <c r="G49" i="25" s="1"/>
  <c r="F48" i="25"/>
  <c r="G48" i="25" s="1"/>
  <c r="F47" i="25"/>
  <c r="G47" i="25" s="1"/>
  <c r="F46" i="25"/>
  <c r="G46" i="25" s="1"/>
  <c r="F45" i="25"/>
  <c r="G45" i="25" s="1"/>
  <c r="F44" i="25"/>
  <c r="G44" i="25" s="1"/>
  <c r="F43" i="25"/>
  <c r="G43" i="25" s="1"/>
  <c r="F42" i="25"/>
  <c r="G42" i="25" s="1"/>
  <c r="F41" i="25"/>
  <c r="G41" i="25" s="1"/>
  <c r="F40" i="25"/>
  <c r="G40" i="25" s="1"/>
  <c r="F39" i="25"/>
  <c r="G39" i="25" s="1"/>
  <c r="F38" i="25"/>
  <c r="G38" i="25" s="1"/>
  <c r="F37" i="25"/>
  <c r="G37" i="25" s="1"/>
  <c r="F36" i="25"/>
  <c r="G36" i="25" s="1"/>
  <c r="F35" i="25"/>
  <c r="G35" i="25" s="1"/>
  <c r="F34" i="25"/>
  <c r="G34" i="25" s="1"/>
  <c r="F33" i="25"/>
  <c r="G33" i="25" s="1"/>
  <c r="F32" i="25"/>
  <c r="G32" i="25" s="1"/>
  <c r="F31" i="25"/>
  <c r="G31" i="25" s="1"/>
  <c r="F30" i="25"/>
  <c r="G30" i="25" s="1"/>
  <c r="F29" i="25"/>
  <c r="G29" i="25" s="1"/>
  <c r="F28" i="25"/>
  <c r="G28" i="25" s="1"/>
  <c r="F27" i="25"/>
  <c r="G27" i="25" s="1"/>
  <c r="F26" i="25"/>
  <c r="G26" i="25" s="1"/>
  <c r="F25" i="25"/>
  <c r="G25" i="25" s="1"/>
  <c r="F24" i="25"/>
  <c r="G24" i="25" s="1"/>
  <c r="F23" i="25"/>
  <c r="G23" i="25" s="1"/>
  <c r="F22" i="25"/>
  <c r="G22" i="25" s="1"/>
  <c r="F21" i="25"/>
  <c r="G21" i="25" s="1"/>
  <c r="F20" i="25"/>
  <c r="G20" i="25" s="1"/>
  <c r="F19" i="25"/>
  <c r="G19" i="25" s="1"/>
  <c r="F18" i="25"/>
  <c r="G18" i="25" s="1"/>
  <c r="F17" i="25"/>
  <c r="G17" i="25" s="1"/>
  <c r="F16" i="25"/>
  <c r="G16" i="25" s="1"/>
  <c r="F15" i="25"/>
  <c r="G15" i="25" s="1"/>
  <c r="F14" i="25"/>
  <c r="G14" i="25" s="1"/>
  <c r="F13" i="25"/>
  <c r="G13" i="25" s="1"/>
  <c r="F12" i="25"/>
  <c r="G12" i="25" s="1"/>
  <c r="F11" i="25"/>
  <c r="G11" i="25" s="1"/>
  <c r="F10" i="25"/>
  <c r="G10" i="25" s="1"/>
  <c r="F9" i="25"/>
  <c r="G9" i="25" s="1"/>
  <c r="F8" i="25"/>
  <c r="E62" i="25" s="1"/>
  <c r="F12" i="24"/>
  <c r="G12" i="24" s="1"/>
  <c r="F11" i="24"/>
  <c r="G11" i="24" s="1"/>
  <c r="F10" i="24"/>
  <c r="G10" i="24" s="1"/>
  <c r="F9" i="24"/>
  <c r="E24" i="24" s="1"/>
  <c r="F8" i="24"/>
  <c r="E22" i="24" s="1"/>
  <c r="F50" i="32"/>
  <c r="G50" i="32" s="1"/>
  <c r="F49" i="32"/>
  <c r="G49" i="32" s="1"/>
  <c r="F48" i="32"/>
  <c r="G48" i="32" s="1"/>
  <c r="F47" i="32"/>
  <c r="G47" i="32" s="1"/>
  <c r="F46" i="32"/>
  <c r="G46" i="32" s="1"/>
  <c r="F45" i="32"/>
  <c r="G45" i="32" s="1"/>
  <c r="F44" i="32"/>
  <c r="G44" i="32" s="1"/>
  <c r="F43" i="32"/>
  <c r="G43" i="32" s="1"/>
  <c r="F42" i="32"/>
  <c r="G42" i="32" s="1"/>
  <c r="F41" i="32"/>
  <c r="G41" i="32" s="1"/>
  <c r="F40" i="32"/>
  <c r="G40" i="32" s="1"/>
  <c r="F39" i="32"/>
  <c r="G39" i="32" s="1"/>
  <c r="F38" i="32"/>
  <c r="G38" i="32" s="1"/>
  <c r="F37" i="32"/>
  <c r="G37" i="32" s="1"/>
  <c r="F36" i="32"/>
  <c r="G36" i="32" s="1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F29" i="32"/>
  <c r="G29" i="32" s="1"/>
  <c r="F28" i="32"/>
  <c r="G28" i="32" s="1"/>
  <c r="F27" i="32"/>
  <c r="G27" i="32" s="1"/>
  <c r="F26" i="32"/>
  <c r="G26" i="32" s="1"/>
  <c r="F25" i="32"/>
  <c r="G25" i="32" s="1"/>
  <c r="F24" i="32"/>
  <c r="G24" i="32" s="1"/>
  <c r="F23" i="32"/>
  <c r="G23" i="32" s="1"/>
  <c r="F22" i="32"/>
  <c r="G22" i="32" s="1"/>
  <c r="F21" i="32"/>
  <c r="G21" i="32" s="1"/>
  <c r="F20" i="32"/>
  <c r="G20" i="32" s="1"/>
  <c r="F19" i="32"/>
  <c r="G19" i="32" s="1"/>
  <c r="F18" i="32"/>
  <c r="G18" i="32" s="1"/>
  <c r="F17" i="32"/>
  <c r="G17" i="32" s="1"/>
  <c r="F16" i="32"/>
  <c r="G16" i="32" s="1"/>
  <c r="F15" i="32"/>
  <c r="G15" i="32" s="1"/>
  <c r="F14" i="32"/>
  <c r="G14" i="32" s="1"/>
  <c r="F13" i="32"/>
  <c r="G13" i="32" s="1"/>
  <c r="F12" i="32"/>
  <c r="G12" i="32" s="1"/>
  <c r="F11" i="32"/>
  <c r="G11" i="32" s="1"/>
  <c r="F10" i="32"/>
  <c r="G10" i="32" s="1"/>
  <c r="F9" i="32"/>
  <c r="G9" i="32" s="1"/>
  <c r="F8" i="32"/>
  <c r="E62" i="32" s="1"/>
  <c r="F51" i="31"/>
  <c r="G51" i="31" s="1"/>
  <c r="F50" i="31"/>
  <c r="G50" i="31" s="1"/>
  <c r="F49" i="31"/>
  <c r="G49" i="31" s="1"/>
  <c r="F48" i="31"/>
  <c r="G48" i="31" s="1"/>
  <c r="F47" i="31"/>
  <c r="G47" i="31" s="1"/>
  <c r="F46" i="31"/>
  <c r="G46" i="31" s="1"/>
  <c r="F45" i="31"/>
  <c r="G45" i="31" s="1"/>
  <c r="F44" i="31"/>
  <c r="G44" i="31" s="1"/>
  <c r="F43" i="31"/>
  <c r="G43" i="31" s="1"/>
  <c r="F42" i="31"/>
  <c r="G42" i="31" s="1"/>
  <c r="F41" i="31"/>
  <c r="G41" i="31" s="1"/>
  <c r="F40" i="31"/>
  <c r="G40" i="31" s="1"/>
  <c r="F39" i="31"/>
  <c r="G39" i="31" s="1"/>
  <c r="F38" i="31"/>
  <c r="G38" i="31" s="1"/>
  <c r="F37" i="31"/>
  <c r="G37" i="31" s="1"/>
  <c r="F36" i="31"/>
  <c r="G36" i="31" s="1"/>
  <c r="F35" i="31"/>
  <c r="G35" i="31" s="1"/>
  <c r="F34" i="31"/>
  <c r="G34" i="31" s="1"/>
  <c r="F33" i="31"/>
  <c r="G33" i="31" s="1"/>
  <c r="F32" i="31"/>
  <c r="G32" i="31" s="1"/>
  <c r="F31" i="31"/>
  <c r="G31" i="31" s="1"/>
  <c r="F30" i="31"/>
  <c r="G30" i="31" s="1"/>
  <c r="F29" i="31"/>
  <c r="G29" i="31" s="1"/>
  <c r="F28" i="31"/>
  <c r="G28" i="31" s="1"/>
  <c r="F27" i="31"/>
  <c r="G27" i="31" s="1"/>
  <c r="F26" i="31"/>
  <c r="G26" i="31" s="1"/>
  <c r="F25" i="31"/>
  <c r="G25" i="31" s="1"/>
  <c r="F24" i="31"/>
  <c r="G24" i="31" s="1"/>
  <c r="F23" i="31"/>
  <c r="G23" i="31" s="1"/>
  <c r="F22" i="31"/>
  <c r="G22" i="31" s="1"/>
  <c r="F21" i="31"/>
  <c r="G21" i="31" s="1"/>
  <c r="F20" i="31"/>
  <c r="G20" i="31" s="1"/>
  <c r="F19" i="31"/>
  <c r="G19" i="31" s="1"/>
  <c r="F18" i="31"/>
  <c r="G18" i="31" s="1"/>
  <c r="F17" i="31"/>
  <c r="G17" i="31" s="1"/>
  <c r="F16" i="31"/>
  <c r="G16" i="31" s="1"/>
  <c r="F15" i="31"/>
  <c r="G15" i="31" s="1"/>
  <c r="F14" i="31"/>
  <c r="G14" i="31" s="1"/>
  <c r="F13" i="31"/>
  <c r="G13" i="31" s="1"/>
  <c r="F12" i="31"/>
  <c r="G12" i="31" s="1"/>
  <c r="F11" i="31"/>
  <c r="G11" i="31" s="1"/>
  <c r="F10" i="31"/>
  <c r="G10" i="31" s="1"/>
  <c r="F9" i="31"/>
  <c r="G9" i="31" s="1"/>
  <c r="F8" i="31"/>
  <c r="E63" i="31" s="1"/>
  <c r="G51" i="34"/>
  <c r="F51" i="34"/>
  <c r="G50" i="34"/>
  <c r="F50" i="34"/>
  <c r="G49" i="34"/>
  <c r="F49" i="34"/>
  <c r="G48" i="34"/>
  <c r="F48" i="34"/>
  <c r="G47" i="34"/>
  <c r="F47" i="34"/>
  <c r="G46" i="34"/>
  <c r="F46" i="34"/>
  <c r="G45" i="34"/>
  <c r="F45" i="34"/>
  <c r="G44" i="34"/>
  <c r="F44" i="34"/>
  <c r="G43" i="34"/>
  <c r="F43" i="34"/>
  <c r="G42" i="34"/>
  <c r="F42" i="34"/>
  <c r="G41" i="34"/>
  <c r="F41" i="34"/>
  <c r="G40" i="34"/>
  <c r="F40" i="34"/>
  <c r="G39" i="34"/>
  <c r="F39" i="34"/>
  <c r="G38" i="34"/>
  <c r="F38" i="34"/>
  <c r="G37" i="34"/>
  <c r="F37" i="34"/>
  <c r="G36" i="34"/>
  <c r="F36" i="34"/>
  <c r="G35" i="34"/>
  <c r="F35" i="34"/>
  <c r="G34" i="34"/>
  <c r="F34" i="34"/>
  <c r="G33" i="34"/>
  <c r="F33" i="34"/>
  <c r="G32" i="34"/>
  <c r="F32" i="34"/>
  <c r="G31" i="34"/>
  <c r="F31" i="34"/>
  <c r="G30" i="34"/>
  <c r="F30" i="34"/>
  <c r="G29" i="34"/>
  <c r="F29" i="34"/>
  <c r="G28" i="34"/>
  <c r="F28" i="34"/>
  <c r="G27" i="34"/>
  <c r="F27" i="34"/>
  <c r="G26" i="34"/>
  <c r="F26" i="34"/>
  <c r="G25" i="34"/>
  <c r="F25" i="34"/>
  <c r="G24" i="34"/>
  <c r="F24" i="34"/>
  <c r="G23" i="34"/>
  <c r="F23" i="34"/>
  <c r="G22" i="34"/>
  <c r="F22" i="34"/>
  <c r="G21" i="34"/>
  <c r="F21" i="34"/>
  <c r="G20" i="34"/>
  <c r="F20" i="34"/>
  <c r="G19" i="34"/>
  <c r="F19" i="34"/>
  <c r="G18" i="34"/>
  <c r="F18" i="34"/>
  <c r="G17" i="34"/>
  <c r="F17" i="34"/>
  <c r="G16" i="34"/>
  <c r="F16" i="34"/>
  <c r="G15" i="34"/>
  <c r="F15" i="34"/>
  <c r="G14" i="34"/>
  <c r="F14" i="34"/>
  <c r="G13" i="34"/>
  <c r="F13" i="34"/>
  <c r="G12" i="34"/>
  <c r="F12" i="34"/>
  <c r="G11" i="34"/>
  <c r="F11" i="34"/>
  <c r="G10" i="34"/>
  <c r="F10" i="34"/>
  <c r="G9" i="34"/>
  <c r="F9" i="34"/>
  <c r="G8" i="34"/>
  <c r="G53" i="34" s="1"/>
  <c r="F8" i="34"/>
  <c r="E63" i="34" s="1"/>
  <c r="F47" i="22"/>
  <c r="G47" i="22" s="1"/>
  <c r="F48" i="22"/>
  <c r="G48" i="22" s="1"/>
  <c r="F49" i="22"/>
  <c r="G49" i="22"/>
  <c r="F50" i="22"/>
  <c r="G50" i="22"/>
  <c r="F51" i="22"/>
  <c r="G51" i="22"/>
  <c r="F52" i="22"/>
  <c r="G52" i="22"/>
  <c r="E53" i="28" l="1"/>
  <c r="E47" i="27"/>
  <c r="E46" i="27"/>
  <c r="E59" i="23"/>
  <c r="G9" i="26"/>
  <c r="E29" i="26"/>
  <c r="G8" i="26"/>
  <c r="G19" i="26" s="1"/>
  <c r="E45" i="33"/>
  <c r="G8" i="33"/>
  <c r="E46" i="33"/>
  <c r="E47" i="33"/>
  <c r="E50" i="28"/>
  <c r="G8" i="28"/>
  <c r="E51" i="28"/>
  <c r="E52" i="28"/>
  <c r="G9" i="27"/>
  <c r="E48" i="27"/>
  <c r="E45" i="27"/>
  <c r="G8" i="27"/>
  <c r="G20" i="26"/>
  <c r="E27" i="26"/>
  <c r="E56" i="23"/>
  <c r="G8" i="23"/>
  <c r="E57" i="23"/>
  <c r="E58" i="23"/>
  <c r="E59" i="25"/>
  <c r="G8" i="25"/>
  <c r="E60" i="25"/>
  <c r="E61" i="25"/>
  <c r="E21" i="24"/>
  <c r="E23" i="24"/>
  <c r="G9" i="24"/>
  <c r="G8" i="24"/>
  <c r="E59" i="32"/>
  <c r="G8" i="32"/>
  <c r="E60" i="32"/>
  <c r="E61" i="32"/>
  <c r="E60" i="31"/>
  <c r="G8" i="31"/>
  <c r="E61" i="31"/>
  <c r="E62" i="31"/>
  <c r="E60" i="34"/>
  <c r="E61" i="34"/>
  <c r="G52" i="34"/>
  <c r="E62" i="34"/>
  <c r="G39" i="33" l="1"/>
  <c r="G38" i="33"/>
  <c r="G43" i="28"/>
  <c r="G42" i="28"/>
  <c r="G38" i="27"/>
  <c r="G37" i="27"/>
  <c r="G49" i="23"/>
  <c r="G48" i="23"/>
  <c r="G52" i="25"/>
  <c r="G51" i="25"/>
  <c r="G13" i="24"/>
  <c r="G14" i="24"/>
  <c r="G52" i="32"/>
  <c r="G51" i="32"/>
  <c r="G53" i="31"/>
  <c r="G52" i="31"/>
  <c r="F9" i="22" l="1"/>
  <c r="G9" i="22" s="1"/>
  <c r="F10" i="22"/>
  <c r="G10" i="22" s="1"/>
  <c r="F11" i="22"/>
  <c r="G11" i="22" s="1"/>
  <c r="F12" i="22"/>
  <c r="G12" i="22" s="1"/>
  <c r="F13" i="22"/>
  <c r="G13" i="22" s="1"/>
  <c r="F14" i="22"/>
  <c r="G14" i="22" s="1"/>
  <c r="F15" i="22"/>
  <c r="G15" i="22" s="1"/>
  <c r="F16" i="22"/>
  <c r="G16" i="22" s="1"/>
  <c r="F17" i="22"/>
  <c r="G17" i="22" s="1"/>
  <c r="F18" i="22"/>
  <c r="G18" i="22" s="1"/>
  <c r="F19" i="22"/>
  <c r="G19" i="22" s="1"/>
  <c r="F20" i="22"/>
  <c r="G20" i="22" s="1"/>
  <c r="F21" i="22"/>
  <c r="G21" i="22" s="1"/>
  <c r="F22" i="22"/>
  <c r="G22" i="22" s="1"/>
  <c r="F23" i="22"/>
  <c r="G23" i="22" s="1"/>
  <c r="F24" i="22"/>
  <c r="G24" i="22" s="1"/>
  <c r="F25" i="22"/>
  <c r="G25" i="22" s="1"/>
  <c r="F26" i="22"/>
  <c r="G26" i="22" s="1"/>
  <c r="F27" i="22"/>
  <c r="G27" i="22" s="1"/>
  <c r="F28" i="22"/>
  <c r="G28" i="22" s="1"/>
  <c r="F29" i="22"/>
  <c r="G29" i="22" s="1"/>
  <c r="F30" i="22"/>
  <c r="G30" i="22" s="1"/>
  <c r="F31" i="22"/>
  <c r="G31" i="22" s="1"/>
  <c r="F32" i="22"/>
  <c r="G32" i="22" s="1"/>
  <c r="F33" i="22"/>
  <c r="G33" i="22" s="1"/>
  <c r="F34" i="22"/>
  <c r="G34" i="22" s="1"/>
  <c r="F35" i="22"/>
  <c r="G35" i="22" s="1"/>
  <c r="F36" i="22"/>
  <c r="G36" i="22" s="1"/>
  <c r="F37" i="22"/>
  <c r="G37" i="22" s="1"/>
  <c r="F38" i="22"/>
  <c r="G38" i="22" s="1"/>
  <c r="F39" i="22"/>
  <c r="G39" i="22" s="1"/>
  <c r="F40" i="22"/>
  <c r="G40" i="22" s="1"/>
  <c r="F41" i="22"/>
  <c r="G41" i="22" s="1"/>
  <c r="F42" i="22"/>
  <c r="G42" i="22" s="1"/>
  <c r="F43" i="22"/>
  <c r="G43" i="22" s="1"/>
  <c r="F44" i="22"/>
  <c r="G44" i="22" s="1"/>
  <c r="F45" i="22"/>
  <c r="G45" i="22" s="1"/>
  <c r="F46" i="22"/>
  <c r="G46" i="22" s="1"/>
  <c r="F8" i="22" l="1"/>
  <c r="G8" i="22" s="1"/>
  <c r="E62" i="22" l="1"/>
  <c r="E64" i="22"/>
  <c r="G54" i="22"/>
  <c r="E63" i="22"/>
  <c r="E61" i="22"/>
  <c r="G53" i="22" l="1"/>
</calcChain>
</file>

<file path=xl/sharedStrings.xml><?xml version="1.0" encoding="utf-8"?>
<sst xmlns="http://schemas.openxmlformats.org/spreadsheetml/2006/main" count="1467" uniqueCount="784">
  <si>
    <t>เลขที่</t>
  </si>
  <si>
    <t>ชื่อตัว</t>
  </si>
  <si>
    <t>นามสกุล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</si>
  <si>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</si>
  <si>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</si>
  <si>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</si>
  <si>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</si>
  <si>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</si>
  <si>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</si>
  <si>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</si>
  <si>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</si>
  <si>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</si>
  <si>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</si>
  <si>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</si>
  <si>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</si>
  <si>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</si>
  <si>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</si>
  <si>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</si>
  <si>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</si>
  <si>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</si>
  <si>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</si>
  <si>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</si>
  <si>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</si>
  <si>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</si>
  <si>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</si>
  <si>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</si>
  <si>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</si>
  <si>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</si>
  <si>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</si>
  <si>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</si>
  <si>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</si>
  <si>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</si>
  <si>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</si>
  <si>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</si>
  <si>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</si>
  <si>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</si>
  <si>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</si>
  <si>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</si>
  <si>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</si>
  <si>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</si>
  <si>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</si>
  <si>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รวมจำนวนคน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</si>
  <si>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</si>
  <si>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</si>
  <si>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คะแนน</t>
  </si>
  <si>
    <t>ผลการประเมิน</t>
  </si>
  <si>
    <t>สรุป(ผ่าน/ไม่ผ่าน)</t>
  </si>
  <si>
    <t>ฉบับที่ ๑(๒๐)</t>
  </si>
  <si>
    <t>ฉบับที่ ๒(๒๐)</t>
  </si>
  <si>
    <t>คะแนนรวม(๔๐)</t>
  </si>
  <si>
    <t>ผู้ประเมิน</t>
  </si>
  <si>
    <t xml:space="preserve">ลงชื่อ </t>
  </si>
  <si>
    <t>เกณฑ์การตัดสินได้ นักเรียนต้องได้ผลการประเมินในระดับพอใช้(  ๒๐ คะแนน)  ขึ้นไปถือว่าผ่าน</t>
  </si>
  <si>
    <t>คุณภาพ</t>
  </si>
  <si>
    <t>จำนวนคน</t>
  </si>
  <si>
    <t>ดีเยี่ยม</t>
  </si>
  <si>
    <t>ดี</t>
  </si>
  <si>
    <t>พอใช้</t>
  </si>
  <si>
    <t>ปรับปรุง</t>
  </si>
  <si>
    <t>ผ่าน</t>
  </si>
  <si>
    <t>ไม่ผ่าน</t>
  </si>
  <si>
    <t>เกณฑ์การตัดสินคุณภาพ</t>
  </si>
  <si>
    <t>ระดับคะแนน</t>
  </si>
  <si>
    <t>ต่ำกว่า ๒๐</t>
  </si>
  <si>
    <t>๒๐ -๒๕</t>
  </si>
  <si>
    <t>๒๖ - ๓๑</t>
  </si>
  <si>
    <t>๓๒ - ๔๐</t>
  </si>
  <si>
    <t>๔๐</t>
  </si>
  <si>
    <t>๔๑</t>
  </si>
  <si>
    <t>๔๒</t>
  </si>
  <si>
    <t>๔๓</t>
  </si>
  <si>
    <t>๔๔</t>
  </si>
  <si>
    <t>๔๕</t>
  </si>
  <si>
    <t xml:space="preserve"> </t>
  </si>
  <si>
    <t xml:space="preserve">ตำแหน่ง </t>
  </si>
  <si>
    <t xml:space="preserve">  ประเมิน วันที่   เดือน    พ.ศ.</t>
  </si>
  <si>
    <t>นายชาญวิทย์</t>
  </si>
  <si>
    <t>เพชรสุข</t>
  </si>
  <si>
    <t>นายคีรีรัฐ</t>
  </si>
  <si>
    <t>สุขโพธิ์</t>
  </si>
  <si>
    <t>นายพชรพล</t>
  </si>
  <si>
    <t>ผ่องแผ้ว</t>
  </si>
  <si>
    <t>นายณัฐพงศ์</t>
  </si>
  <si>
    <t>ศุภไทย</t>
  </si>
  <si>
    <t>นายชินกฤต</t>
  </si>
  <si>
    <t>เหมเพ็ชร</t>
  </si>
  <si>
    <t>นายศักดิ์พัฒน์</t>
  </si>
  <si>
    <t>บุตรเนียม</t>
  </si>
  <si>
    <t>นายปารเมศ</t>
  </si>
  <si>
    <t>ทิพย์สอน</t>
  </si>
  <si>
    <t>นายกษิติ</t>
  </si>
  <si>
    <t>เทพสุวรรณ</t>
  </si>
  <si>
    <t>นายธนภัทร์</t>
  </si>
  <si>
    <t>ไพศาลนิชากร</t>
  </si>
  <si>
    <t>นายภัทรพงค์</t>
  </si>
  <si>
    <t>ร่มแก้ว</t>
  </si>
  <si>
    <t>นายวิชิตพนธ์</t>
  </si>
  <si>
    <t>คำมา</t>
  </si>
  <si>
    <t>นายศุภกฤต</t>
  </si>
  <si>
    <t>สีกุม</t>
  </si>
  <si>
    <t>นายสรวิชญ์</t>
  </si>
  <si>
    <t>ดงจันทร์</t>
  </si>
  <si>
    <t>นายองอาจ</t>
  </si>
  <si>
    <t>เเจ้งอินทร์</t>
  </si>
  <si>
    <t>นางสาวจิตตินี</t>
  </si>
  <si>
    <t>วันมะรักษา</t>
  </si>
  <si>
    <t>นางสาวชลลดา</t>
  </si>
  <si>
    <t>ปรีเปรม</t>
  </si>
  <si>
    <t>นางสาวชินันพร</t>
  </si>
  <si>
    <t>ขิริบุ</t>
  </si>
  <si>
    <t>นางสาวปวีณา</t>
  </si>
  <si>
    <t>บัวผาย</t>
  </si>
  <si>
    <t>นางสาวพัทรธิดา</t>
  </si>
  <si>
    <t>จุลวงษ์</t>
  </si>
  <si>
    <t>นางสาววรรณพร</t>
  </si>
  <si>
    <t>ปานแดง</t>
  </si>
  <si>
    <t>นางสาวอริณชญา</t>
  </si>
  <si>
    <t>เสมา</t>
  </si>
  <si>
    <t>นางสาวศิรชยา</t>
  </si>
  <si>
    <t>ศรีพุทโธ</t>
  </si>
  <si>
    <t>นางสาวณัฐิดา</t>
  </si>
  <si>
    <t>พุ่มสุข</t>
  </si>
  <si>
    <t>นางสาวนันทภัทร</t>
  </si>
  <si>
    <t>แซ่ลิ้ม</t>
  </si>
  <si>
    <t>นางสาวพัชรพร</t>
  </si>
  <si>
    <t>ทองอ่อน</t>
  </si>
  <si>
    <t>นางสาวศุภสุตา</t>
  </si>
  <si>
    <t>เวฬุวรรณ</t>
  </si>
  <si>
    <t>นางสาวสุธาสินี</t>
  </si>
  <si>
    <t>วงพาศกลาง</t>
  </si>
  <si>
    <t>นางสาวสุรภา</t>
  </si>
  <si>
    <t>คำตรี</t>
  </si>
  <si>
    <t>นางสาวปุณญนุช</t>
  </si>
  <si>
    <t>เครือวงษ์</t>
  </si>
  <si>
    <t>นางสาวรวีวรรณ</t>
  </si>
  <si>
    <t>ผ่องจิตร</t>
  </si>
  <si>
    <t>นางสาววรัญญา</t>
  </si>
  <si>
    <t>เอมสูงเนิน</t>
  </si>
  <si>
    <t>นางสาวประกายกานต์</t>
  </si>
  <si>
    <t>สิงหาร</t>
  </si>
  <si>
    <t>นางสาวปัณณวีร์</t>
  </si>
  <si>
    <t>ชำนาญ</t>
  </si>
  <si>
    <t>นางสาวกชกร</t>
  </si>
  <si>
    <t>สิงห์ลี</t>
  </si>
  <si>
    <t>นางสาวจารุวรรณ</t>
  </si>
  <si>
    <t>เพียรแก่นแก้ว</t>
  </si>
  <si>
    <t>นางสาวจิราภา</t>
  </si>
  <si>
    <t>กองวิเศษ</t>
  </si>
  <si>
    <t>นางสาวชนัญชิดา</t>
  </si>
  <si>
    <t>พันธ์ธรรม</t>
  </si>
  <si>
    <t>นางสาวณริศรา</t>
  </si>
  <si>
    <t>ไชยวงษ์</t>
  </si>
  <si>
    <t>นางสาวณัชชา</t>
  </si>
  <si>
    <t>กัณฑสิทธิ์</t>
  </si>
  <si>
    <t>นางสาวธิดารัตน์</t>
  </si>
  <si>
    <t>เคนฉลวย</t>
  </si>
  <si>
    <t>นางสาวนริศรา</t>
  </si>
  <si>
    <t>เทพศรี</t>
  </si>
  <si>
    <t>นางสาวนิตยา</t>
  </si>
  <si>
    <t>จ่าบุญ</t>
  </si>
  <si>
    <t>นางสาวพชรวรรณ</t>
  </si>
  <si>
    <t>ธรรมมะ</t>
  </si>
  <si>
    <t>นางสาวภคนันท์</t>
  </si>
  <si>
    <t>วงหมี</t>
  </si>
  <si>
    <t>นางสาวอธิชา</t>
  </si>
  <si>
    <t>จุ้ยสวัสดิ์</t>
  </si>
  <si>
    <t>นายกิติพงษ์</t>
  </si>
  <si>
    <t>ทองประสงค์</t>
  </si>
  <si>
    <t xml:space="preserve">นายภูมินทร์ </t>
  </si>
  <si>
    <t>พูลเพิ่ม</t>
  </si>
  <si>
    <t>นายวงศกร</t>
  </si>
  <si>
    <t>พรหมมา</t>
  </si>
  <si>
    <t>นายวิทวัส</t>
  </si>
  <si>
    <t>ชูจันอัด</t>
  </si>
  <si>
    <t>นายภูมิพัฒน์</t>
  </si>
  <si>
    <t>ศรีผ่อง</t>
  </si>
  <si>
    <t>นายคณพศ</t>
  </si>
  <si>
    <t>แก้วเล็ก</t>
  </si>
  <si>
    <t>นายจักรพรรดิ์</t>
  </si>
  <si>
    <t>โพธิ</t>
  </si>
  <si>
    <t>นายพงศ์พิพัฒน์</t>
  </si>
  <si>
    <t>วิสุวงศ์</t>
  </si>
  <si>
    <t>นายพัชรพล</t>
  </si>
  <si>
    <t>พัชรไพบูลย์</t>
  </si>
  <si>
    <t>นางสาววนิดา</t>
  </si>
  <si>
    <t>เชื้อวงษ์</t>
  </si>
  <si>
    <t>นางสาววรนุช</t>
  </si>
  <si>
    <t>หาญจ่า</t>
  </si>
  <si>
    <t>นางสาววัลยา</t>
  </si>
  <si>
    <t>ตันประเสริฐ</t>
  </si>
  <si>
    <t>นางสาวกนกพร</t>
  </si>
  <si>
    <t>ศิริมงคล</t>
  </si>
  <si>
    <t>นางสาวจิดาภา</t>
  </si>
  <si>
    <t>ใยสาลี</t>
  </si>
  <si>
    <t xml:space="preserve">นางสาวธนภรณ์ </t>
  </si>
  <si>
    <t>ปัญญาดี</t>
  </si>
  <si>
    <t>นางสาวนวพร</t>
  </si>
  <si>
    <t>โนนกงกาง</t>
  </si>
  <si>
    <t>นางสาวประภัสสร</t>
  </si>
  <si>
    <t>ทองศรี</t>
  </si>
  <si>
    <t>นางสาวสุธัญญา</t>
  </si>
  <si>
    <t>สง่างาม</t>
  </si>
  <si>
    <t>นางสาวพิมพิศา</t>
  </si>
  <si>
    <t>ศรีเขตต์</t>
  </si>
  <si>
    <t>นางสาววีรดา</t>
  </si>
  <si>
    <t>เม้งศิริ</t>
  </si>
  <si>
    <t>นางสาวศิริบูรณ์</t>
  </si>
  <si>
    <t>โตศิริวราพงศ์</t>
  </si>
  <si>
    <t>นางสาวกันตพิชญ์</t>
  </si>
  <si>
    <t>พุ่มพวง</t>
  </si>
  <si>
    <t>นางสาวชุติกาญจน์</t>
  </si>
  <si>
    <t>อ่อนน้อม</t>
  </si>
  <si>
    <t>นางสาวไพรินทร์</t>
  </si>
  <si>
    <t>เทพชนะ</t>
  </si>
  <si>
    <t>ชอบบุญ</t>
  </si>
  <si>
    <t>นางสาววันวิสา</t>
  </si>
  <si>
    <t>เฉยมีศักดิ์</t>
  </si>
  <si>
    <t>นางสาววิรัญชลี</t>
  </si>
  <si>
    <t>แพนลา</t>
  </si>
  <si>
    <t>นางสาวอภิษฎา</t>
  </si>
  <si>
    <t>ประเสริฐสุข</t>
  </si>
  <si>
    <t>นางสาวนัชราภรณ์</t>
  </si>
  <si>
    <t>ชมภูนุช</t>
  </si>
  <si>
    <t>นางสาวกนกภรณ์</t>
  </si>
  <si>
    <t>รุจิธง</t>
  </si>
  <si>
    <t>นางสาวกฤตพร</t>
  </si>
  <si>
    <t>อินจันทร์</t>
  </si>
  <si>
    <t>นางสาวกมลชนก</t>
  </si>
  <si>
    <t>ดินดำ</t>
  </si>
  <si>
    <t>เอื้อเฟื้อ</t>
  </si>
  <si>
    <r>
      <t>นางสาวจุฑารัตน์</t>
    </r>
    <r>
      <rPr>
        <sz val="14"/>
        <color rgb="FF000000"/>
        <rFont val="Arial"/>
        <family val="2"/>
      </rPr>
      <t>​</t>
    </r>
  </si>
  <si>
    <t>ดอนทอง</t>
  </si>
  <si>
    <t>นางสาวทิพย์ภาพรรณ</t>
  </si>
  <si>
    <t>ศรีผทัย</t>
  </si>
  <si>
    <t>บุญรักษา</t>
  </si>
  <si>
    <t>นางสาวปณิดา</t>
  </si>
  <si>
    <t>บุญเรือง</t>
  </si>
  <si>
    <t>นางสาวปวีณ์นุช</t>
  </si>
  <si>
    <t>คำประสพ</t>
  </si>
  <si>
    <t>นางสาวปานตะวัน</t>
  </si>
  <si>
    <t>ขุนวิชิต</t>
  </si>
  <si>
    <t>นางสาวพลอยพรรณ</t>
  </si>
  <si>
    <t>ลันวงษา</t>
  </si>
  <si>
    <t>นางสาวพลอยริน</t>
  </si>
  <si>
    <t>พยักษา</t>
  </si>
  <si>
    <t>นางสาวภคพร</t>
  </si>
  <si>
    <t>เสภา</t>
  </si>
  <si>
    <t>นางสาวอรนภา</t>
  </si>
  <si>
    <t>สิทธิบุญ</t>
  </si>
  <si>
    <t>นางสาวอัญชิสา</t>
  </si>
  <si>
    <t>โพธิ์เล็ก</t>
  </si>
  <si>
    <t>นายนรภัทรณ์</t>
  </si>
  <si>
    <t>บัวทอง</t>
  </si>
  <si>
    <t>นายวโรดม</t>
  </si>
  <si>
    <t>ตันวีระ</t>
  </si>
  <si>
    <t>นายชัยภัทร</t>
  </si>
  <si>
    <t>ชมภู</t>
  </si>
  <si>
    <t>นายสุรศักดิ์</t>
  </si>
  <si>
    <t>อินทะ</t>
  </si>
  <si>
    <t xml:space="preserve">นายธนากร </t>
  </si>
  <si>
    <t>วงษ์สุวรรณ์</t>
  </si>
  <si>
    <t>นายบวรรัตน์</t>
  </si>
  <si>
    <t>สันทัด</t>
  </si>
  <si>
    <t>นายธนกฤต</t>
  </si>
  <si>
    <t>ทิมทอง</t>
  </si>
  <si>
    <t>นายมาธฎา</t>
  </si>
  <si>
    <t>เกตุแก้วมณี</t>
  </si>
  <si>
    <t>นายสุรบดินทร์</t>
  </si>
  <si>
    <t>อมรส่งเจริญ</t>
  </si>
  <si>
    <t>นายธิติวุฒิ</t>
  </si>
  <si>
    <t>นายกวินท์</t>
  </si>
  <si>
    <t>ฉ่ำเจริญ</t>
  </si>
  <si>
    <t>นายกิตติศักดิ์</t>
  </si>
  <si>
    <t>สีฟุยเดช</t>
  </si>
  <si>
    <t>นายคณิศร</t>
  </si>
  <si>
    <t>ชูศรี</t>
  </si>
  <si>
    <t>นายจิรภัทร</t>
  </si>
  <si>
    <t>สารโชติ</t>
  </si>
  <si>
    <t>นายชานนท์</t>
  </si>
  <si>
    <t>ยะระสิทธิ์</t>
  </si>
  <si>
    <t>นายธนพล</t>
  </si>
  <si>
    <t>เกจณะเวชช์</t>
  </si>
  <si>
    <t>นายบูรพา</t>
  </si>
  <si>
    <t>จันทร์กระจ่าง</t>
  </si>
  <si>
    <t>นายภูรินท์</t>
  </si>
  <si>
    <t>สีทา</t>
  </si>
  <si>
    <t>เพิ่มศิลป์</t>
  </si>
  <si>
    <t>นางสาวนัชญา</t>
  </si>
  <si>
    <t>ศรีภักดี</t>
  </si>
  <si>
    <t>นางสาวพนิดา</t>
  </si>
  <si>
    <t>จิตภักดิ</t>
  </si>
  <si>
    <t>นางสาวศิระประภา</t>
  </si>
  <si>
    <t>เครือจันทร์</t>
  </si>
  <si>
    <t>นางสาวจุธามุณี</t>
  </si>
  <si>
    <t>เดชสุภา</t>
  </si>
  <si>
    <t>นางสาวณัฏฐ์สินี</t>
  </si>
  <si>
    <t>กรีมั่นทอง</t>
  </si>
  <si>
    <t>จันทรา</t>
  </si>
  <si>
    <t>นางสาวสุชานาถ</t>
  </si>
  <si>
    <t>ต่างแขวง</t>
  </si>
  <si>
    <t>นางสาวณกัญญา</t>
  </si>
  <si>
    <t>แก้วอุดทา</t>
  </si>
  <si>
    <t>นางสาวณัฏฐธิดา</t>
  </si>
  <si>
    <t>วงศา</t>
  </si>
  <si>
    <t xml:space="preserve">นางสาวทักษกรณ์ </t>
  </si>
  <si>
    <t>แก้วกัลยา</t>
  </si>
  <si>
    <t>นางสาวนภาลัย</t>
  </si>
  <si>
    <t>มีเงิน</t>
  </si>
  <si>
    <t>นางสาวพรพรรณ</t>
  </si>
  <si>
    <t>ประฐมวงค์</t>
  </si>
  <si>
    <t>นางสาวสิดาพร</t>
  </si>
  <si>
    <t>แซ่ตั้ง</t>
  </si>
  <si>
    <t>นางสาวอภิษฏา</t>
  </si>
  <si>
    <t>ศิริเจริญ</t>
  </si>
  <si>
    <t>นางสาวอภิสรา</t>
  </si>
  <si>
    <t>ผ่องผิว</t>
  </si>
  <si>
    <t>นางสาวภัครพร</t>
  </si>
  <si>
    <t>สำราญจิตร์</t>
  </si>
  <si>
    <t>นางสาวนันทนัทธ์</t>
  </si>
  <si>
    <t>ทูคำมี</t>
  </si>
  <si>
    <t>นางสาวณัฐพร</t>
  </si>
  <si>
    <t>โอเต็ง</t>
  </si>
  <si>
    <t>นางสาวปนัดดา</t>
  </si>
  <si>
    <t>สุขสมัคร์</t>
  </si>
  <si>
    <t>นางสาวอินทิรา</t>
  </si>
  <si>
    <t>บุญเจริญ</t>
  </si>
  <si>
    <t>นางสาวกมลวรรณ</t>
  </si>
  <si>
    <t>จรรยา</t>
  </si>
  <si>
    <t>นางสาวนภัสสร</t>
  </si>
  <si>
    <t>หอมทอง</t>
  </si>
  <si>
    <t>นางสาวนัฐรุจา</t>
  </si>
  <si>
    <t>นารินนท์</t>
  </si>
  <si>
    <t>นางสาวปฐมาวดี</t>
  </si>
  <si>
    <t>รักสุด</t>
  </si>
  <si>
    <t>นางสาวศศิมา</t>
  </si>
  <si>
    <t>ขัมพารมณ์</t>
  </si>
  <si>
    <t>นายจิรวัฒน์</t>
  </si>
  <si>
    <t>อู่แก้ว</t>
  </si>
  <si>
    <t>นายณัฐพล</t>
  </si>
  <si>
    <t>อินทรศักดิ์ดา</t>
  </si>
  <si>
    <t>วัฒนพฤกษชาติ</t>
  </si>
  <si>
    <t>นายอภิสิทธิ์</t>
  </si>
  <si>
    <t>เสนาพล</t>
  </si>
  <si>
    <r>
      <t>นายอภิสิทธิ</t>
    </r>
    <r>
      <rPr>
        <sz val="14"/>
        <color rgb="FF000000"/>
        <rFont val="Arial"/>
        <family val="2"/>
      </rPr>
      <t>​</t>
    </r>
  </si>
  <si>
    <t>สุระขัน</t>
  </si>
  <si>
    <t>นายก้องภพ</t>
  </si>
  <si>
    <t>พลอยแย้ม</t>
  </si>
  <si>
    <t>นายธนภณ</t>
  </si>
  <si>
    <t>พรเอราวัณ</t>
  </si>
  <si>
    <t>นางสาวสุภัสสร</t>
  </si>
  <si>
    <t>คนสันทัด</t>
  </si>
  <si>
    <t>นางสาวชิรากร</t>
  </si>
  <si>
    <t>นางสาวฐิติวรดา</t>
  </si>
  <si>
    <t>จันทร์สมบูรณ์</t>
  </si>
  <si>
    <t>นางสาวณิชากร</t>
  </si>
  <si>
    <t>เรืองแสง</t>
  </si>
  <si>
    <t>นางสาวพัชราวดี</t>
  </si>
  <si>
    <t>บริกสุวรรณ</t>
  </si>
  <si>
    <t>นางสาวกณิษฐา</t>
  </si>
  <si>
    <t>ซื่อตรง</t>
  </si>
  <si>
    <t>นางสาวอมลวรรณ</t>
  </si>
  <si>
    <t>ชัยศรี</t>
  </si>
  <si>
    <t>นางสาวอริศษา</t>
  </si>
  <si>
    <t>กลิ่นหอม</t>
  </si>
  <si>
    <t>นางสาวกานต์ธิดา</t>
  </si>
  <si>
    <t>ฉลาดจิตร์</t>
  </si>
  <si>
    <t>นางสาวศศินิภา</t>
  </si>
  <si>
    <t>มาสลิ</t>
  </si>
  <si>
    <t>นางสาวศิริพร</t>
  </si>
  <si>
    <t>วันจีน</t>
  </si>
  <si>
    <t>นางสาวโกลัญญา</t>
  </si>
  <si>
    <t>ฤกษ์ดี</t>
  </si>
  <si>
    <t>นางสาวชลธิกานตร์</t>
  </si>
  <si>
    <t>กุลรอด</t>
  </si>
  <si>
    <t>นางสาวณัฐณิชา</t>
  </si>
  <si>
    <t>ขนอม</t>
  </si>
  <si>
    <t>นางสาวอัจฉรา</t>
  </si>
  <si>
    <t>น้อยศรี</t>
  </si>
  <si>
    <t>นางสาวกฤติยา</t>
  </si>
  <si>
    <t>บุตรเจริญ</t>
  </si>
  <si>
    <t>นางสาวภัทรมน</t>
  </si>
  <si>
    <t>ไพพอน</t>
  </si>
  <si>
    <t>นางสาวโยษิตา</t>
  </si>
  <si>
    <t>โพธิ์ศรี</t>
  </si>
  <si>
    <t>นางสาวศศิชา</t>
  </si>
  <si>
    <t>ศรีสุขา</t>
  </si>
  <si>
    <t>นางสาวชุติมา</t>
  </si>
  <si>
    <t>กัตพงษ์</t>
  </si>
  <si>
    <t>นางสาวสุชาวดี</t>
  </si>
  <si>
    <t>มณีรัตนาศักดิ์</t>
  </si>
  <si>
    <t>นางสาวเพ็ญพิชชา</t>
  </si>
  <si>
    <t>รุ่งแจ่มแจ้ง</t>
  </si>
  <si>
    <t>นางสาวเกศรา</t>
  </si>
  <si>
    <t>บัวศรี</t>
  </si>
  <si>
    <t>นางสาวจิตวารี</t>
  </si>
  <si>
    <t>ดาคำ</t>
  </si>
  <si>
    <t>นางสาวจีรนันท์</t>
  </si>
  <si>
    <t>ทองเล็ก</t>
  </si>
  <si>
    <t>นางสาวฐิตารีย์</t>
  </si>
  <si>
    <t>คำดวง</t>
  </si>
  <si>
    <t>หมื่นศรี</t>
  </si>
  <si>
    <t>นางสาวธีรดา</t>
  </si>
  <si>
    <t>อุ่นถิ่น</t>
  </si>
  <si>
    <t>นางสาวเนตรวี</t>
  </si>
  <si>
    <t>มีรส</t>
  </si>
  <si>
    <t>นางสาวมารศรี</t>
  </si>
  <si>
    <t>บัวเมือง</t>
  </si>
  <si>
    <t>นางสาวมิลลดา</t>
  </si>
  <si>
    <t>ปรุงนิยม</t>
  </si>
  <si>
    <t>นางสาววรัดดา</t>
  </si>
  <si>
    <t>สังข์เงิน</t>
  </si>
  <si>
    <t>นางสาวศุภรัตน์</t>
  </si>
  <si>
    <t>ภิญโญ</t>
  </si>
  <si>
    <t>นางสาวอภิกขณา</t>
  </si>
  <si>
    <t>เมืองงิ้วราย</t>
  </si>
  <si>
    <t>นายวสุธา</t>
  </si>
  <si>
    <t>นาแสวง</t>
  </si>
  <si>
    <t>นายเมฆภัทร</t>
  </si>
  <si>
    <t>อยู่สมศรี</t>
  </si>
  <si>
    <t>นางสาวชลิดา</t>
  </si>
  <si>
    <t>นราธนะโชติ</t>
  </si>
  <si>
    <t>นางสาววิรินทิพย์</t>
  </si>
  <si>
    <t>กองจันดา</t>
  </si>
  <si>
    <t>พรหมบุตร</t>
  </si>
  <si>
    <t>เหล่าอุ่นอ่อน</t>
  </si>
  <si>
    <t>นายเดชาวัต</t>
  </si>
  <si>
    <t>สีหราช</t>
  </si>
  <si>
    <t xml:space="preserve">นายธนภูมิ </t>
  </si>
  <si>
    <t>สายหยุด</t>
  </si>
  <si>
    <t>นายฐนกร</t>
  </si>
  <si>
    <t>เยือกเย็น</t>
  </si>
  <si>
    <t>นายวีระเทพ</t>
  </si>
  <si>
    <t>ราชอินทร์ตา</t>
  </si>
  <si>
    <t>นายชัยวัฒน์</t>
  </si>
  <si>
    <t>เพิ่มฤทธิ์</t>
  </si>
  <si>
    <t>นายนภดล</t>
  </si>
  <si>
    <t>จิตต์จำลอง</t>
  </si>
  <si>
    <t>นายกิตติธัญ</t>
  </si>
  <si>
    <t>เขตร์อรัญ</t>
  </si>
  <si>
    <t>นายคริสต์จักร</t>
  </si>
  <si>
    <t>ชนประเสริฐ</t>
  </si>
  <si>
    <t>นายธีรณัฐ</t>
  </si>
  <si>
    <t>ใจหาญ</t>
  </si>
  <si>
    <t>นายพงศธร</t>
  </si>
  <si>
    <t>กรีบาง</t>
  </si>
  <si>
    <t>นายรังสิมันตุ์</t>
  </si>
  <si>
    <t>ตันเจริญ</t>
  </si>
  <si>
    <t>นายอภิพล</t>
  </si>
  <si>
    <t>ตรีนิตย์</t>
  </si>
  <si>
    <t>นางสาวญาณิกา</t>
  </si>
  <si>
    <t>เครืออนันต์</t>
  </si>
  <si>
    <t>นางสาวณัฐญาดา</t>
  </si>
  <si>
    <t>กุลรัตน์</t>
  </si>
  <si>
    <t>นางสาวบุษยมาศ</t>
  </si>
  <si>
    <t>ปิ่นทอง</t>
  </si>
  <si>
    <t>นางสาวภารดี</t>
  </si>
  <si>
    <t>กลิ่นพิพัฒน์</t>
  </si>
  <si>
    <t>นางสาวธมนวรรณ</t>
  </si>
  <si>
    <t>ราชสาลี</t>
  </si>
  <si>
    <t>นางสาวพรพิมล</t>
  </si>
  <si>
    <t>ภู่พงษ์</t>
  </si>
  <si>
    <t>นางสาวศศิธร</t>
  </si>
  <si>
    <t>บุญชู</t>
  </si>
  <si>
    <t>นางสาวสุกัญญา</t>
  </si>
  <si>
    <t>วิจิตร</t>
  </si>
  <si>
    <t xml:space="preserve">นางสาวกลิ่นสุคนธ์ </t>
  </si>
  <si>
    <t>สมบูรณ์</t>
  </si>
  <si>
    <t>นางสาวอัญชลีกร</t>
  </si>
  <si>
    <t>พยายาม</t>
  </si>
  <si>
    <t>เพ็ชร์สังหาร</t>
  </si>
  <si>
    <t>นางสาวกัญญาวีร์</t>
  </si>
  <si>
    <t>รักษาพล</t>
  </si>
  <si>
    <t>นางสาวณัฐธยาน์</t>
  </si>
  <si>
    <t>ซื่อสัตย์</t>
  </si>
  <si>
    <t>นางสาวปิยะฉัตร</t>
  </si>
  <si>
    <t>สืบสวาย</t>
  </si>
  <si>
    <t>นางสาวปิยะธิดา</t>
  </si>
  <si>
    <t>ถูกจิตต์</t>
  </si>
  <si>
    <t>นางสาวพลาพร</t>
  </si>
  <si>
    <t>คงศรี</t>
  </si>
  <si>
    <t>นางสาวชนากานต์</t>
  </si>
  <si>
    <t>นางสาววรรณภา</t>
  </si>
  <si>
    <t>อินทนัน</t>
  </si>
  <si>
    <t>นางสาวกัญญาณัฐ</t>
  </si>
  <si>
    <t>แสงสี</t>
  </si>
  <si>
    <t xml:space="preserve">นางสาววรหทัย </t>
  </si>
  <si>
    <t>ชัยสมบูรณ์</t>
  </si>
  <si>
    <t>นางสาวปฏิมาภรณ์</t>
  </si>
  <si>
    <t>ศุขสุนทร</t>
  </si>
  <si>
    <t>นางสาวชยาภรณ์</t>
  </si>
  <si>
    <t>ชิงชัย</t>
  </si>
  <si>
    <t>นางสาวชลิตา</t>
  </si>
  <si>
    <t>ไกรสิงห์</t>
  </si>
  <si>
    <t>ขาวทั่ว</t>
  </si>
  <si>
    <t>นางสาวปวริศา</t>
  </si>
  <si>
    <t>สุขคำ</t>
  </si>
  <si>
    <t>นางสาวสุธิษา</t>
  </si>
  <si>
    <t>พิมเสน</t>
  </si>
  <si>
    <t>นางสาวสุนฑริยา</t>
  </si>
  <si>
    <r>
      <t>ศรีสม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ศักดิ์</t>
    </r>
    <r>
      <rPr>
        <sz val="14"/>
        <color rgb="FF000000"/>
        <rFont val="Arial"/>
        <family val="2"/>
      </rPr>
      <t>​</t>
    </r>
  </si>
  <si>
    <t>นางสาวเสาวลักษณ์</t>
  </si>
  <si>
    <t>ทวีสุข</t>
  </si>
  <si>
    <t>นางสาวอภิชญันต์</t>
  </si>
  <si>
    <t>อินสวรรค์</t>
  </si>
  <si>
    <t>นายธนศักดิ์</t>
  </si>
  <si>
    <t>แม่นปืน</t>
  </si>
  <si>
    <t>นายพิพัฒน์</t>
  </si>
  <si>
    <t>แพงดี</t>
  </si>
  <si>
    <t>นายโยธารัก</t>
  </si>
  <si>
    <t>ศรีสมบูรณ์</t>
  </si>
  <si>
    <t>นายก้องเกียรติ</t>
  </si>
  <si>
    <t>นายปิยะพน</t>
  </si>
  <si>
    <t>คชเวช</t>
  </si>
  <si>
    <t>นายธนพัฒน์</t>
  </si>
  <si>
    <t>ใยบัวขาว</t>
  </si>
  <si>
    <t>นายธนวัฒน์</t>
  </si>
  <si>
    <t>อธิษฐานธรรม</t>
  </si>
  <si>
    <t>นายธัชชาย</t>
  </si>
  <si>
    <t>พุทธพูลตระกูล</t>
  </si>
  <si>
    <t>นายสรศักดิ์</t>
  </si>
  <si>
    <t>ยะสาวงษ์</t>
  </si>
  <si>
    <t>นายสิทธิศักดิ์</t>
  </si>
  <si>
    <t>จันทร์สละ</t>
  </si>
  <si>
    <t>นางสาวเจตนิพิฐ</t>
  </si>
  <si>
    <t>คำดี</t>
  </si>
  <si>
    <t>นางสาวอนรรฆวี</t>
  </si>
  <si>
    <t>นุตศิริ</t>
  </si>
  <si>
    <t>นางสาวปิ่นฉัตร</t>
  </si>
  <si>
    <t>บุญชด</t>
  </si>
  <si>
    <t>นางสาววณชยา</t>
  </si>
  <si>
    <t>ทองตากร</t>
  </si>
  <si>
    <t>นางสาวธัญญารัตน์</t>
  </si>
  <si>
    <t>พวงชะอุ่ม</t>
  </si>
  <si>
    <t>นางสาวศิรประภา</t>
  </si>
  <si>
    <t>เสาวดี</t>
  </si>
  <si>
    <t>นางสาวกนกวรรณ</t>
  </si>
  <si>
    <t>อำไพโชติ</t>
  </si>
  <si>
    <t>นางสาวสุภิญญา</t>
  </si>
  <si>
    <t>มีแสง</t>
  </si>
  <si>
    <t xml:space="preserve">นางสาวศิริพรวดี </t>
  </si>
  <si>
    <t>ธนปิตินันท์</t>
  </si>
  <si>
    <t>นางสาวกาญจน์ติมา</t>
  </si>
  <si>
    <t>ศรีพัฒโนทัย</t>
  </si>
  <si>
    <t>นางสาวเกศริน</t>
  </si>
  <si>
    <t>พิมพวง</t>
  </si>
  <si>
    <t>นางสาวจตุพร</t>
  </si>
  <si>
    <t>เจริญผล</t>
  </si>
  <si>
    <t>ชินสมบูรณ์</t>
  </si>
  <si>
    <t>นางสาวจิรัฐิพร</t>
  </si>
  <si>
    <t>อุดมทรัพย์</t>
  </si>
  <si>
    <t>กันเเพงศรี</t>
  </si>
  <si>
    <t>นางสาวชณัญญา</t>
  </si>
  <si>
    <t>อินทรวิเชียร</t>
  </si>
  <si>
    <t>นางสาวชมพูนุช</t>
  </si>
  <si>
    <t>คิดการ</t>
  </si>
  <si>
    <t>บุญธรรมเจริญ</t>
  </si>
  <si>
    <t>นางสาวฐานะดี</t>
  </si>
  <si>
    <t>สาโท</t>
  </si>
  <si>
    <t>บัวจันทร์</t>
  </si>
  <si>
    <t>นางสาวณัฐรินีย์</t>
  </si>
  <si>
    <t>นามวิเศษ</t>
  </si>
  <si>
    <t>นางสาวดวัลรัตน์</t>
  </si>
  <si>
    <t>คำพันน้อย</t>
  </si>
  <si>
    <t>นางสาวบัณฑิตา</t>
  </si>
  <si>
    <t>บ้านยาง</t>
  </si>
  <si>
    <t>ลือคำงาม</t>
  </si>
  <si>
    <t>นางสาวศิริวรรณ</t>
  </si>
  <si>
    <t>ยะหัตตะ</t>
  </si>
  <si>
    <t>นางสาวสาวิตรี</t>
  </si>
  <si>
    <t>เกียรติวนิชสกุล</t>
  </si>
  <si>
    <t>นางสาวสิริลักษณ์</t>
  </si>
  <si>
    <t>ดีทั่ว</t>
  </si>
  <si>
    <t>นางสาวอภัสสรา</t>
  </si>
  <si>
    <t>แซ่ฉั่ว</t>
  </si>
  <si>
    <t>นางสาวอภิชญา</t>
  </si>
  <si>
    <t>จันทร์ขำ</t>
  </si>
  <si>
    <t>นางสาวอารียา</t>
  </si>
  <si>
    <t>ชาติพิศาล</t>
  </si>
  <si>
    <t>นางสาวพรนิตย์ตา</t>
  </si>
  <si>
    <t>ธนาทรัพย์พูนทวี</t>
  </si>
  <si>
    <t>แว่นระเว</t>
  </si>
  <si>
    <t>นายไชยสิทธิ์</t>
  </si>
  <si>
    <t>สาป้อง</t>
  </si>
  <si>
    <r>
      <t>นายณัฐ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ภูมิ</t>
    </r>
    <r>
      <rPr>
        <sz val="14"/>
        <color rgb="FF000000"/>
        <rFont val="Arial"/>
        <family val="2"/>
      </rPr>
      <t>​</t>
    </r>
  </si>
  <si>
    <r>
      <t>จึง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ประไพ</t>
    </r>
    <r>
      <rPr>
        <sz val="14"/>
        <color rgb="FF000000"/>
        <rFont val="Arial"/>
        <family val="2"/>
      </rPr>
      <t>​</t>
    </r>
  </si>
  <si>
    <t>นายรัชพงษ์</t>
  </si>
  <si>
    <t>สุวอ</t>
  </si>
  <si>
    <t>นายรัชพล</t>
  </si>
  <si>
    <t>ขุนอินทร์</t>
  </si>
  <si>
    <t>นายสุทธิภัทร</t>
  </si>
  <si>
    <t>นางสาวพิชชาภา</t>
  </si>
  <si>
    <t>แย้มกลิ่น</t>
  </si>
  <si>
    <t>นางสาวกมลเนตร</t>
  </si>
  <si>
    <t>บุญชิต</t>
  </si>
  <si>
    <t>นางสาวทอใหมทอง</t>
  </si>
  <si>
    <t>พาเที่ยง</t>
  </si>
  <si>
    <t>นางสาวพรนิภา</t>
  </si>
  <si>
    <t>ศิริรินโท</t>
  </si>
  <si>
    <t>นางสาวสุภาพร</t>
  </si>
  <si>
    <t>บุญมี</t>
  </si>
  <si>
    <t>อยู่เกษม</t>
  </si>
  <si>
    <t>นายธีรภัทร์</t>
  </si>
  <si>
    <t>จินจู</t>
  </si>
  <si>
    <t>นายภูมินทร์</t>
  </si>
  <si>
    <t>ดาราย</t>
  </si>
  <si>
    <t>นายธนภัทร</t>
  </si>
  <si>
    <t>ดาลบิดา</t>
  </si>
  <si>
    <t>นายธเนศพล</t>
  </si>
  <si>
    <t>สืบวงค์</t>
  </si>
  <si>
    <t>นายนครินทร์</t>
  </si>
  <si>
    <t>คชรินทร์</t>
  </si>
  <si>
    <t>นายปณิธาน</t>
  </si>
  <si>
    <t>สายัณห์</t>
  </si>
  <si>
    <t>นายจิรศักดิ์</t>
  </si>
  <si>
    <t>แสนสุข</t>
  </si>
  <si>
    <t>นายจิระพงศ์</t>
  </si>
  <si>
    <t>เเสนสุข</t>
  </si>
  <si>
    <t>นายธนาธิป</t>
  </si>
  <si>
    <t>โทนนุ่ม</t>
  </si>
  <si>
    <t>นายพรศักดิ์</t>
  </si>
  <si>
    <t>สถิตย์</t>
  </si>
  <si>
    <t>นายพิพัฒพงษ์</t>
  </si>
  <si>
    <t>นรินทร์วงษ์</t>
  </si>
  <si>
    <t>นายพิสันต์</t>
  </si>
  <si>
    <t>มนประเสริฐ</t>
  </si>
  <si>
    <t>นายสุทัศน์</t>
  </si>
  <si>
    <t>บัวคำ</t>
  </si>
  <si>
    <t>นางสาวจุฬาลักษณ์</t>
  </si>
  <si>
    <t>สิงห์สำราญ</t>
  </si>
  <si>
    <t>นางสาวภัทรนันท์</t>
  </si>
  <si>
    <t>ดวงตาล</t>
  </si>
  <si>
    <t>นางสาวรุ่งนภา</t>
  </si>
  <si>
    <t>ศรีบุรมย์</t>
  </si>
  <si>
    <t>นางสาวจุฑามาศ</t>
  </si>
  <si>
    <t>จินดาภู</t>
  </si>
  <si>
    <t>นางสาวนัทธนันท์</t>
  </si>
  <si>
    <t>นางสาวภูริชญา</t>
  </si>
  <si>
    <t>นางสาวสุชาดา</t>
  </si>
  <si>
    <t>พลเยี่ยม</t>
  </si>
  <si>
    <t>นางสาวสุดารัตน์</t>
  </si>
  <si>
    <t>แย้มปะกาแดง</t>
  </si>
  <si>
    <t>นางสาวรพีภรณ์</t>
  </si>
  <si>
    <t>ตะเภาพงษ์</t>
  </si>
  <si>
    <t>นางสาวอรภัทรา</t>
  </si>
  <si>
    <t>นาสมภักดิ์</t>
  </si>
  <si>
    <t>นางสาวเปมิกา</t>
  </si>
  <si>
    <t>พลังสุข</t>
  </si>
  <si>
    <t>นางสาวไอลดา</t>
  </si>
  <si>
    <t>วงษ์เชื้อ</t>
  </si>
  <si>
    <t>นางสาวนันทัชพร</t>
  </si>
  <si>
    <t>คูณสุข</t>
  </si>
  <si>
    <t>นางสาวธัญธร</t>
  </si>
  <si>
    <t>ยิ่งประเสริฐ</t>
  </si>
  <si>
    <t>นางสาวบุษกร</t>
  </si>
  <si>
    <t>พินิจผล</t>
  </si>
  <si>
    <t>บุญขวัญ</t>
  </si>
  <si>
    <t>นายมงคลกร</t>
  </si>
  <si>
    <t>ชาวเวียง</t>
  </si>
  <si>
    <t>นายเพทาย</t>
  </si>
  <si>
    <t>อรุณลึก</t>
  </si>
  <si>
    <t>นายอภิรักษ์</t>
  </si>
  <si>
    <t>สีประนาด</t>
  </si>
  <si>
    <t>นายคมสัน</t>
  </si>
  <si>
    <t>งามเจริญ</t>
  </si>
  <si>
    <t>นายศิวกร</t>
  </si>
  <si>
    <t>แสงตา</t>
  </si>
  <si>
    <t>นายกิตติธัช</t>
  </si>
  <si>
    <t>ขอมดำดิน</t>
  </si>
  <si>
    <t>นายนนทพัทธ์</t>
  </si>
  <si>
    <t>บุณยะประภา</t>
  </si>
  <si>
    <t>แสงส่ง</t>
  </si>
  <si>
    <t>นายภูชนะ</t>
  </si>
  <si>
    <t>สมสมัย</t>
  </si>
  <si>
    <t>นายสุวิจักขณ์</t>
  </si>
  <si>
    <t>แสงใส</t>
  </si>
  <si>
    <t>นายกฤษฎา</t>
  </si>
  <si>
    <t>ทึมจันทึก</t>
  </si>
  <si>
    <t>นายณัฐกร</t>
  </si>
  <si>
    <t>สิริสถิตย์</t>
  </si>
  <si>
    <t>นายพิสุทธิพงษ์</t>
  </si>
  <si>
    <t>วงษ์คำหาญ</t>
  </si>
  <si>
    <t>นายณัฐวุฒิ</t>
  </si>
  <si>
    <t>รัตทอง</t>
  </si>
  <si>
    <t>นายทศพล</t>
  </si>
  <si>
    <t>แผ่นผา</t>
  </si>
  <si>
    <t>นายประเวศน์</t>
  </si>
  <si>
    <t>ม่วงประโคน</t>
  </si>
  <si>
    <t>นายอภิวัฒน์</t>
  </si>
  <si>
    <t>อู่ทอง</t>
  </si>
  <si>
    <t>นายฉัตรมงคล</t>
  </si>
  <si>
    <t>เจริญสุข</t>
  </si>
  <si>
    <t>นายณัฐปคัลภ์</t>
  </si>
  <si>
    <t>คำไทย</t>
  </si>
  <si>
    <t>นายพนมกร</t>
  </si>
  <si>
    <t>จันทร</t>
  </si>
  <si>
    <t>นายพีระพล</t>
  </si>
  <si>
    <t>เทพอินทร์</t>
  </si>
  <si>
    <r>
      <t>นายภูษิต</t>
    </r>
    <r>
      <rPr>
        <sz val="14"/>
        <color rgb="FF000000"/>
        <rFont val="Arial"/>
        <family val="2"/>
      </rPr>
      <t>​</t>
    </r>
  </si>
  <si>
    <r>
      <t>ศรีมงคล</t>
    </r>
    <r>
      <rPr>
        <sz val="14"/>
        <color rgb="FF000000"/>
        <rFont val="Arial"/>
        <family val="2"/>
      </rPr>
      <t>​</t>
    </r>
  </si>
  <si>
    <t>นายวรฤทธิ์</t>
  </si>
  <si>
    <t>พุทธรักษา</t>
  </si>
  <si>
    <t>นายอัครชาติ</t>
  </si>
  <si>
    <t>ตุ้มคำศิริ</t>
  </si>
  <si>
    <t>นายจักรพล</t>
  </si>
  <si>
    <t>นายนฤเบศร</t>
  </si>
  <si>
    <t>โพธิประเสริฐ</t>
  </si>
  <si>
    <t>นายพีรวัส</t>
  </si>
  <si>
    <t>นายวงศธร</t>
  </si>
  <si>
    <t>ณ บางช้าง</t>
  </si>
  <si>
    <t>นายภูวดล</t>
  </si>
  <si>
    <t>อร่าม</t>
  </si>
  <si>
    <t>นางสาวเจนจิรา</t>
  </si>
  <si>
    <t>นาคนาคา</t>
  </si>
  <si>
    <t>นางสาวศุวรรณา</t>
  </si>
  <si>
    <t>โอสถานนท์</t>
  </si>
  <si>
    <t>นางสาวนพมาศ</t>
  </si>
  <si>
    <t>ปิจจะโร</t>
  </si>
  <si>
    <t>นายฐานุวัชร์</t>
  </si>
  <si>
    <t>เธียรสุขะธิติ</t>
  </si>
  <si>
    <t>นายสหวุฒิ</t>
  </si>
  <si>
    <t>หอมจันทร์</t>
  </si>
  <si>
    <t>นายกษิดิ์เดช</t>
  </si>
  <si>
    <t>มินสวัสดิ์</t>
  </si>
  <si>
    <t>นายภีรภัชร</t>
  </si>
  <si>
    <t>นายอนุพงศ์</t>
  </si>
  <si>
    <t>แดงผา</t>
  </si>
  <si>
    <t>นายบุรินทร์</t>
  </si>
  <si>
    <t>จิรัฏฐิติกาล</t>
  </si>
  <si>
    <t>นายคฑาวุธ</t>
  </si>
  <si>
    <t>วงษ์ศรี</t>
  </si>
  <si>
    <t>นายชัยสิทธิ์</t>
  </si>
  <si>
    <t>เพียโคตร์</t>
  </si>
  <si>
    <t>นายวรันธร</t>
  </si>
  <si>
    <t>รอดเมือง</t>
  </si>
  <si>
    <t>นางสาวขวัญข้าว</t>
  </si>
  <si>
    <t>ดุงสูงเนิน</t>
  </si>
  <si>
    <t>ยืนสุข</t>
  </si>
  <si>
    <t>ศรีเมือง</t>
  </si>
  <si>
    <t>นางสาวธัญชนก</t>
  </si>
  <si>
    <t>แนนสินธิ์</t>
  </si>
  <si>
    <t>ชนะภัย</t>
  </si>
  <si>
    <t>นางสาวธัญญาภรณ์</t>
  </si>
  <si>
    <t>พรหมอำนวยโชค</t>
  </si>
  <si>
    <t>นางสาวธัญญามาส</t>
  </si>
  <si>
    <t>สมบูรณ์ศักดิ์</t>
  </si>
  <si>
    <t>นางสาวสิริปรียา</t>
  </si>
  <si>
    <t>ยศดำรงกุล</t>
  </si>
  <si>
    <t>ดุษดี</t>
  </si>
  <si>
    <t>สุขช่วย</t>
  </si>
  <si>
    <t>นางสาวอลิษา</t>
  </si>
  <si>
    <t>บรรดิษรัมย์</t>
  </si>
  <si>
    <t>นางสาวปณิตตา</t>
  </si>
  <si>
    <t>บุญอนันต์</t>
  </si>
  <si>
    <t>หวานอารมย์</t>
  </si>
  <si>
    <t>นางสาวณัชชานันท์</t>
  </si>
  <si>
    <t>ภูมิโคกรักษ์</t>
  </si>
  <si>
    <t>นางสาวณัฐฐินันท์</t>
  </si>
  <si>
    <t>ประวาศวิล</t>
  </si>
  <si>
    <t>นางสาววรรณษา</t>
  </si>
  <si>
    <t>ประกอบทรัพย์</t>
  </si>
  <si>
    <t>นางสาววราพร</t>
  </si>
  <si>
    <t>ศรเพชร</t>
  </si>
  <si>
    <t>นางสาววิภาวี</t>
  </si>
  <si>
    <t>ขันทอง</t>
  </si>
  <si>
    <t>(                              )</t>
  </si>
  <si>
    <t>สรุปผลการประเมินการใช้ภาษาอังกฤษ: ทักษะการอ่าน ชั้นมัธยมศึกษาปีที่ ๔/1</t>
  </si>
  <si>
    <t>สรุปผลการประเมินการใช้ภาษาอังกฤษ: ทักษะการอ่าน ชั้นมัธยมศึกษาปีที่ ๔/2</t>
  </si>
  <si>
    <t>สรุปผลการประเมินการใช้ภาษาอังกฤษ: ทักษะการอ่าน ชั้นมัธยมศึกษาปีที่ ๔/3</t>
  </si>
  <si>
    <t>สรุปผลการประเมินการใช้ภาษาอังกฤษ: ทักษะการอ่าน ชั้นมัธยมศึกษาปีที่ ๔/4</t>
  </si>
  <si>
    <t>สรุปผลการประเมินการใช้ภาษาอังกฤษ: ทักษะการอ่าน ชั้นมัธยมศึกษาปีที่ ๔/5</t>
  </si>
  <si>
    <t>สรุปผลการประเมินการใช้ภาษาอังกฤษ: ทักษะการอ่าน ชั้นมัธยมศึกษาปีที่ ๔/6</t>
  </si>
  <si>
    <t>สรุปผลการประเมินการใช้ภาษาอังกฤษ: ทักษะการอ่าน ชั้นมัธยมศึกษาปีที่ ๔/7</t>
  </si>
  <si>
    <t>สรุปผลการประเมินการใช้ภาษาอังกฤษ: ทักษะการอ่าน ชั้นมัธยมศึกษาปีที่ ๔/8</t>
  </si>
  <si>
    <t>สรุปผลการประเมินการใช้ภาษาอังกฤษ: ทักษะการอ่าน ชั้นมัธยมศึกษาปีที่ ๔/9</t>
  </si>
  <si>
    <t>สรุปผลการประเมินการใช้ภาษาอังกฤษ: ทักษะการอ่าน ชั้นมัธยมศึกษาปีที่ ๔/10</t>
  </si>
  <si>
    <t>สรุปผลการประเมินการใช้ภาษาอังกฤษ: ทักษะการอ่าน ชั้นมัธยมศึกษาปีที่ ๔/11</t>
  </si>
  <si>
    <t>นายปรัชญา</t>
  </si>
  <si>
    <t>อินทรกวี</t>
  </si>
  <si>
    <t>6นายจิรายุทธ</t>
  </si>
  <si>
    <t xml:space="preserve"> นายรัฐภูมิ</t>
  </si>
  <si>
    <t xml:space="preserve">7นายพิชัยยุทธ </t>
  </si>
  <si>
    <t>8นายกฤตนัย</t>
  </si>
  <si>
    <t>9นายชาญวิทย์</t>
  </si>
  <si>
    <t>10นายทินภัทร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</si>
</sst>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t#,##0_);\(\t#,##0\)"/>
    <numFmt numFmtId="188" formatCode="\t#,##0_);\(\t##,##0\)"/>
  </numFmts>
  <fonts count="2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  <charset val="222"/>
    </font>
    <font>
      <b/>
      <sz val="14"/>
      <name val="Arial"/>
      <family val="2"/>
    </font>
    <font>
      <sz val="14"/>
      <name val="Arial"/>
      <family val="2"/>
    </font>
    <font>
      <sz val="16"/>
      <name val="TH SarabunPSK"/>
      <family val="2"/>
    </font>
    <font>
      <b/>
      <sz val="14"/>
      <name val="Cordia New"/>
      <family val="2"/>
      <charset val="22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4"/>
      <color indexed="8"/>
      <name val="TH SarabunIT๙"/>
      <family val="2"/>
    </font>
    <font>
      <sz val="14"/>
      <color indexed="8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0"/>
      <name val="TH SarabunIT๙"/>
      <family val="2"/>
    </font>
    <font>
      <sz val="14"/>
      <color rgb="FFFF0000"/>
      <name val="TH SarabunIT๙"/>
      <family val="2"/>
    </font>
    <font>
      <sz val="14"/>
      <color rgb="FF000000"/>
      <name val="TH SarabunPSK"/>
      <family val="2"/>
    </font>
    <font>
      <sz val="14"/>
      <color rgb="FF000000"/>
      <name val="Arial"/>
      <family val="2"/>
    </font>
    <font>
      <sz val="14"/>
      <name val="TH SarabunPSK"/>
      <family val="2"/>
    </font>
    <font>
      <sz val="14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187" fontId="6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center" vertical="top"/>
    </xf>
    <xf numFmtId="187" fontId="5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vertical="center"/>
    </xf>
    <xf numFmtId="188" fontId="6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center" vertical="top"/>
    </xf>
    <xf numFmtId="188" fontId="5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center" vertical="center"/>
    </xf>
    <xf numFmtId="188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7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0" fillId="3" borderId="13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20" fillId="3" borderId="16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22" fillId="3" borderId="15" xfId="0" applyFont="1" applyFill="1" applyBorder="1" applyAlignment="1">
      <alignment vertical="center"/>
    </xf>
    <xf numFmtId="0" fontId="22" fillId="3" borderId="16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</cellXfs>
  <cellStyles count="5">
    <cellStyle name="Normal" xfId="0" builtinId="0"/>
    <cellStyle name="Normal 2" xfId="4"/>
    <cellStyle name="Normal 3" xfId="2"/>
    <cellStyle name="Normal 4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90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1133475" cy="484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90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view="pageLayout" workbookViewId="0">
      <selection sqref="A1:G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9" width="9.140625" style="16"/>
    <col min="10" max="10" width="9.140625" style="11"/>
    <col min="11" max="16384" width="9.140625" style="1"/>
  </cols>
  <sheetData>
    <row r="1" spans="1:10" s="4" customFormat="1" ht="21" x14ac:dyDescent="0.3">
      <c r="A1" s="80" t="s">
        <v>765</v>
      </c>
      <c r="B1" s="80"/>
      <c r="C1" s="80"/>
      <c r="D1" s="80"/>
      <c r="E1" s="80"/>
      <c r="F1" s="80"/>
      <c r="G1" s="80"/>
      <c r="H1" s="12"/>
      <c r="I1" s="12"/>
      <c r="J1" s="7"/>
    </row>
    <row r="2" spans="1:10" s="4" customFormat="1" ht="21" x14ac:dyDescent="0.3">
      <c r="A2" s="80"/>
      <c r="B2" s="80"/>
      <c r="C2" s="80"/>
      <c r="D2" s="80"/>
      <c r="E2" s="80"/>
      <c r="F2" s="80"/>
      <c r="G2" s="80"/>
      <c r="H2" s="12"/>
      <c r="I2" s="12"/>
      <c r="J2" s="7"/>
    </row>
    <row r="3" spans="1:10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  <c r="I3" s="12"/>
      <c r="J3" s="7"/>
    </row>
    <row r="4" spans="1:10" s="4" customFormat="1" ht="21" x14ac:dyDescent="0.3">
      <c r="A4" s="25" t="s">
        <v>42</v>
      </c>
      <c r="B4" s="24"/>
      <c r="C4" s="24"/>
      <c r="D4" s="24"/>
      <c r="E4" s="24"/>
      <c r="F4" s="24"/>
      <c r="G4" s="24"/>
      <c r="H4" s="12"/>
      <c r="I4" s="12"/>
      <c r="J4" s="7"/>
    </row>
    <row r="5" spans="1:10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  <c r="I5" s="12"/>
      <c r="J5" s="7"/>
    </row>
    <row r="6" spans="1:10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  <c r="I6" s="13"/>
      <c r="J6" s="8"/>
    </row>
    <row r="7" spans="1:10" s="3" customFormat="1" ht="88.5" customHeight="1" x14ac:dyDescent="0.2">
      <c r="A7" s="82"/>
      <c r="B7" s="84"/>
      <c r="C7" s="86"/>
      <c r="D7" s="30" t="s">
        <v>47</v>
      </c>
      <c r="E7" s="30" t="s">
        <v>48</v>
      </c>
      <c r="F7" s="82"/>
      <c r="G7" s="31" t="s">
        <v>46</v>
      </c>
      <c r="H7" s="14"/>
      <c r="I7" s="14"/>
      <c r="J7" s="9"/>
    </row>
    <row r="8" spans="1:10" s="3" customFormat="1" ht="19.5" customHeight="1" thickBot="1" x14ac:dyDescent="0.35">
      <c r="A8" s="32">
        <v>1</v>
      </c>
      <c r="B8" s="55" t="s">
        <v>76</v>
      </c>
      <c r="C8" s="55" t="s">
        <v>77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  <c r="I8" s="14"/>
      <c r="J8" s="9"/>
    </row>
    <row r="9" spans="1:10" s="3" customFormat="1" ht="15.6" customHeight="1" thickBot="1" x14ac:dyDescent="0.35">
      <c r="A9" s="35" t="s">
        <v>3</v>
      </c>
      <c r="B9" s="55" t="s">
        <v>78</v>
      </c>
      <c r="C9" s="55" t="s">
        <v>79</v>
      </c>
      <c r="D9" s="35"/>
      <c r="E9" s="36"/>
      <c r="F9" s="33">
        <f t="shared" ref="F9:F46" si="0">D9+E9</f>
        <v>0</v>
      </c>
      <c r="G9" s="34" t="str">
        <f t="shared" ref="G9:G46" si="1">IF(F9&gt;=20,"ผ่าน","ไม่ผ่าน")</f>
        <v>ไม่ผ่าน</v>
      </c>
      <c r="H9" s="14"/>
      <c r="I9" s="14"/>
      <c r="J9" s="9"/>
    </row>
    <row r="10" spans="1:10" s="3" customFormat="1" ht="15.6" customHeight="1" thickBot="1" x14ac:dyDescent="0.35">
      <c r="A10" s="35" t="s">
        <v>4</v>
      </c>
      <c r="B10" s="55" t="s">
        <v>80</v>
      </c>
      <c r="C10" s="55" t="s">
        <v>81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  <c r="I10" s="14"/>
      <c r="J10" s="9"/>
    </row>
    <row r="11" spans="1:10" s="3" customFormat="1" ht="15.6" customHeight="1" thickBot="1" x14ac:dyDescent="0.35">
      <c r="A11" s="35" t="s">
        <v>5</v>
      </c>
      <c r="B11" s="55" t="s">
        <v>82</v>
      </c>
      <c r="C11" s="55" t="s">
        <v>83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  <c r="I11" s="14"/>
      <c r="J11" s="9"/>
    </row>
    <row r="12" spans="1:10" s="3" customFormat="1" ht="15.6" customHeight="1" thickBot="1" x14ac:dyDescent="0.35">
      <c r="A12" s="35" t="s">
        <v>6</v>
      </c>
      <c r="B12" s="55" t="s">
        <v>84</v>
      </c>
      <c r="C12" s="55" t="s">
        <v>85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  <c r="I12" s="14"/>
      <c r="J12" s="9"/>
    </row>
    <row r="13" spans="1:10" s="3" customFormat="1" ht="15.6" customHeight="1" thickBot="1" x14ac:dyDescent="0.35">
      <c r="A13" s="35" t="s">
        <v>7</v>
      </c>
      <c r="B13" s="55" t="s">
        <v>86</v>
      </c>
      <c r="C13" s="55" t="s">
        <v>87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  <c r="I13" s="14"/>
      <c r="J13" s="9"/>
    </row>
    <row r="14" spans="1:10" s="3" customFormat="1" ht="15.6" customHeight="1" thickBot="1" x14ac:dyDescent="0.35">
      <c r="A14" s="35" t="s">
        <v>8</v>
      </c>
      <c r="B14" s="55" t="s">
        <v>88</v>
      </c>
      <c r="C14" s="55" t="s">
        <v>89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  <c r="I14" s="14"/>
      <c r="J14" s="9"/>
    </row>
    <row r="15" spans="1:10" s="3" customFormat="1" ht="15.6" customHeight="1" thickBot="1" x14ac:dyDescent="0.35">
      <c r="A15" s="35" t="s">
        <v>9</v>
      </c>
      <c r="B15" s="56" t="s">
        <v>90</v>
      </c>
      <c r="C15" s="56" t="s">
        <v>91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  <c r="I15" s="14"/>
      <c r="J15" s="9"/>
    </row>
    <row r="16" spans="1:10" s="3" customFormat="1" ht="15.6" customHeight="1" thickBot="1" x14ac:dyDescent="0.35">
      <c r="A16" s="35" t="s">
        <v>10</v>
      </c>
      <c r="B16" s="55" t="s">
        <v>92</v>
      </c>
      <c r="C16" s="55" t="s">
        <v>93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  <c r="I16" s="14"/>
      <c r="J16" s="9"/>
    </row>
    <row r="17" spans="1:10" s="3" customFormat="1" ht="15.6" customHeight="1" thickBot="1" x14ac:dyDescent="0.35">
      <c r="A17" s="35" t="s">
        <v>11</v>
      </c>
      <c r="B17" s="55" t="s">
        <v>94</v>
      </c>
      <c r="C17" s="55" t="s">
        <v>95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  <c r="I17" s="14"/>
      <c r="J17" s="9"/>
    </row>
    <row r="18" spans="1:10" s="3" customFormat="1" ht="15.6" customHeight="1" thickBot="1" x14ac:dyDescent="0.35">
      <c r="A18" s="35" t="s">
        <v>12</v>
      </c>
      <c r="B18" s="55" t="s">
        <v>96</v>
      </c>
      <c r="C18" s="55" t="s">
        <v>97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  <c r="I18" s="14"/>
      <c r="J18" s="9"/>
    </row>
    <row r="19" spans="1:10" s="3" customFormat="1" ht="15.6" customHeight="1" thickBot="1" x14ac:dyDescent="0.35">
      <c r="A19" s="35" t="s">
        <v>13</v>
      </c>
      <c r="B19" s="55" t="s">
        <v>98</v>
      </c>
      <c r="C19" s="55" t="s">
        <v>99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  <c r="I19" s="14"/>
      <c r="J19" s="9"/>
    </row>
    <row r="20" spans="1:10" s="3" customFormat="1" ht="15.6" customHeight="1" thickBot="1" x14ac:dyDescent="0.35">
      <c r="A20" s="35" t="s">
        <v>14</v>
      </c>
      <c r="B20" s="55" t="s">
        <v>100</v>
      </c>
      <c r="C20" s="55" t="s">
        <v>101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  <c r="I20" s="14"/>
      <c r="J20" s="9"/>
    </row>
    <row r="21" spans="1:10" s="3" customFormat="1" ht="15.6" customHeight="1" thickBot="1" x14ac:dyDescent="0.35">
      <c r="A21" s="35" t="s">
        <v>15</v>
      </c>
      <c r="B21" s="55" t="s">
        <v>102</v>
      </c>
      <c r="C21" s="55" t="s">
        <v>103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  <c r="I21" s="14"/>
      <c r="J21" s="9"/>
    </row>
    <row r="22" spans="1:10" s="3" customFormat="1" ht="15.6" customHeight="1" thickBot="1" x14ac:dyDescent="0.35">
      <c r="A22" s="35" t="s">
        <v>16</v>
      </c>
      <c r="B22" s="55" t="s">
        <v>104</v>
      </c>
      <c r="C22" s="55" t="s">
        <v>105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  <c r="I22" s="14"/>
      <c r="J22" s="9"/>
    </row>
    <row r="23" spans="1:10" s="3" customFormat="1" ht="15.6" customHeight="1" thickBot="1" x14ac:dyDescent="0.35">
      <c r="A23" s="35" t="s">
        <v>17</v>
      </c>
      <c r="B23" s="55" t="s">
        <v>106</v>
      </c>
      <c r="C23" s="55" t="s">
        <v>107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  <c r="I23" s="14"/>
      <c r="J23" s="9"/>
    </row>
    <row r="24" spans="1:10" s="3" customFormat="1" ht="15.6" customHeight="1" thickBot="1" x14ac:dyDescent="0.35">
      <c r="A24" s="35" t="s">
        <v>18</v>
      </c>
      <c r="B24" s="55" t="s">
        <v>108</v>
      </c>
      <c r="C24" s="55" t="s">
        <v>109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  <c r="I24" s="14"/>
      <c r="J24" s="9"/>
    </row>
    <row r="25" spans="1:10" s="2" customFormat="1" ht="15.6" customHeight="1" thickBot="1" x14ac:dyDescent="0.35">
      <c r="A25" s="35" t="s">
        <v>19</v>
      </c>
      <c r="B25" s="55" t="s">
        <v>110</v>
      </c>
      <c r="C25" s="55" t="s">
        <v>111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  <c r="I25" s="15"/>
      <c r="J25" s="10"/>
    </row>
    <row r="26" spans="1:10" s="3" customFormat="1" ht="15.6" customHeight="1" thickBot="1" x14ac:dyDescent="0.35">
      <c r="A26" s="35" t="s">
        <v>20</v>
      </c>
      <c r="B26" s="55" t="s">
        <v>112</v>
      </c>
      <c r="C26" s="55" t="s">
        <v>113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  <c r="I26" s="14"/>
      <c r="J26" s="9"/>
    </row>
    <row r="27" spans="1:10" s="3" customFormat="1" ht="15.6" customHeight="1" thickBot="1" x14ac:dyDescent="0.35">
      <c r="A27" s="35" t="s">
        <v>21</v>
      </c>
      <c r="B27" s="55" t="s">
        <v>114</v>
      </c>
      <c r="C27" s="55" t="s">
        <v>115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  <c r="I27" s="14"/>
      <c r="J27" s="9"/>
    </row>
    <row r="28" spans="1:10" s="3" customFormat="1" ht="15.6" customHeight="1" thickBot="1" x14ac:dyDescent="0.35">
      <c r="A28" s="35" t="s">
        <v>22</v>
      </c>
      <c r="B28" s="55" t="s">
        <v>116</v>
      </c>
      <c r="C28" s="55" t="s">
        <v>117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  <c r="I28" s="14"/>
      <c r="J28" s="9"/>
    </row>
    <row r="29" spans="1:10" s="3" customFormat="1" ht="15.6" customHeight="1" thickBot="1" x14ac:dyDescent="0.35">
      <c r="A29" s="35" t="s">
        <v>23</v>
      </c>
      <c r="B29" s="55" t="s">
        <v>118</v>
      </c>
      <c r="C29" s="55" t="s">
        <v>119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  <c r="I29" s="14"/>
      <c r="J29" s="9"/>
    </row>
    <row r="30" spans="1:10" s="3" customFormat="1" ht="15.6" customHeight="1" thickBot="1" x14ac:dyDescent="0.35">
      <c r="A30" s="35" t="s">
        <v>24</v>
      </c>
      <c r="B30" s="55" t="s">
        <v>120</v>
      </c>
      <c r="C30" s="55" t="s">
        <v>121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  <c r="I30" s="14"/>
      <c r="J30" s="9"/>
    </row>
    <row r="31" spans="1:10" s="3" customFormat="1" ht="15.6" customHeight="1" thickBot="1" x14ac:dyDescent="0.35">
      <c r="A31" s="35" t="s">
        <v>25</v>
      </c>
      <c r="B31" s="55" t="s">
        <v>122</v>
      </c>
      <c r="C31" s="55" t="s">
        <v>123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  <c r="I31" s="14"/>
      <c r="J31" s="9"/>
    </row>
    <row r="32" spans="1:10" s="3" customFormat="1" ht="15.6" customHeight="1" thickBot="1" x14ac:dyDescent="0.35">
      <c r="A32" s="35" t="s">
        <v>26</v>
      </c>
      <c r="B32" s="55" t="s">
        <v>124</v>
      </c>
      <c r="C32" s="55" t="s">
        <v>125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  <c r="I32" s="14"/>
      <c r="J32" s="9"/>
    </row>
    <row r="33" spans="1:10" s="3" customFormat="1" ht="15.6" customHeight="1" thickBot="1" x14ac:dyDescent="0.35">
      <c r="A33" s="35" t="s">
        <v>27</v>
      </c>
      <c r="B33" s="55" t="s">
        <v>126</v>
      </c>
      <c r="C33" s="55" t="s">
        <v>127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  <c r="I33" s="14"/>
      <c r="J33" s="9"/>
    </row>
    <row r="34" spans="1:10" s="3" customFormat="1" ht="15.6" customHeight="1" thickBot="1" x14ac:dyDescent="0.35">
      <c r="A34" s="35" t="s">
        <v>28</v>
      </c>
      <c r="B34" s="55" t="s">
        <v>128</v>
      </c>
      <c r="C34" s="55" t="s">
        <v>129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  <c r="I34" s="14"/>
      <c r="J34" s="9"/>
    </row>
    <row r="35" spans="1:10" s="3" customFormat="1" ht="15.6" customHeight="1" thickBot="1" x14ac:dyDescent="0.35">
      <c r="A35" s="35" t="s">
        <v>29</v>
      </c>
      <c r="B35" s="55" t="s">
        <v>130</v>
      </c>
      <c r="C35" s="55" t="s">
        <v>131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  <c r="I35" s="14"/>
      <c r="J35" s="9"/>
    </row>
    <row r="36" spans="1:10" s="3" customFormat="1" ht="15.6" customHeight="1" thickBot="1" x14ac:dyDescent="0.35">
      <c r="A36" s="35" t="s">
        <v>30</v>
      </c>
      <c r="B36" s="55" t="s">
        <v>132</v>
      </c>
      <c r="C36" s="55" t="s">
        <v>133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  <c r="I36" s="14"/>
      <c r="J36" s="9"/>
    </row>
    <row r="37" spans="1:10" s="3" customFormat="1" ht="15.6" customHeight="1" thickBot="1" x14ac:dyDescent="0.35">
      <c r="A37" s="35" t="s">
        <v>31</v>
      </c>
      <c r="B37" s="55" t="s">
        <v>134</v>
      </c>
      <c r="C37" s="55" t="s">
        <v>135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  <c r="I37" s="14"/>
      <c r="J37" s="9"/>
    </row>
    <row r="38" spans="1:10" s="3" customFormat="1" ht="15.6" customHeight="1" thickBot="1" x14ac:dyDescent="0.35">
      <c r="A38" s="35" t="s">
        <v>32</v>
      </c>
      <c r="B38" s="55" t="s">
        <v>136</v>
      </c>
      <c r="C38" s="55" t="s">
        <v>137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  <c r="I38" s="14"/>
      <c r="J38" s="9"/>
    </row>
    <row r="39" spans="1:10" s="3" customFormat="1" ht="15.6" customHeight="1" thickBot="1" x14ac:dyDescent="0.35">
      <c r="A39" s="35" t="s">
        <v>33</v>
      </c>
      <c r="B39" s="55" t="s">
        <v>138</v>
      </c>
      <c r="C39" s="55" t="s">
        <v>139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  <c r="I39" s="14"/>
      <c r="J39" s="9"/>
    </row>
    <row r="40" spans="1:10" s="3" customFormat="1" ht="15.6" customHeight="1" thickBot="1" x14ac:dyDescent="0.35">
      <c r="A40" s="35" t="s">
        <v>34</v>
      </c>
      <c r="B40" s="55" t="s">
        <v>140</v>
      </c>
      <c r="C40" s="55" t="s">
        <v>141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  <c r="I40" s="14"/>
      <c r="J40" s="9"/>
    </row>
    <row r="41" spans="1:10" s="3" customFormat="1" ht="15.6" customHeight="1" thickBot="1" x14ac:dyDescent="0.35">
      <c r="A41" s="35" t="s">
        <v>35</v>
      </c>
      <c r="B41" s="55" t="s">
        <v>142</v>
      </c>
      <c r="C41" s="55" t="s">
        <v>143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  <c r="I41" s="14"/>
      <c r="J41" s="9"/>
    </row>
    <row r="42" spans="1:10" s="3" customFormat="1" ht="15.6" customHeight="1" thickBot="1" x14ac:dyDescent="0.35">
      <c r="A42" s="35" t="s">
        <v>36</v>
      </c>
      <c r="B42" s="55" t="s">
        <v>144</v>
      </c>
      <c r="C42" s="55" t="s">
        <v>145</v>
      </c>
      <c r="D42" s="35"/>
      <c r="E42" s="36"/>
      <c r="F42" s="33">
        <f t="shared" si="0"/>
        <v>0</v>
      </c>
      <c r="G42" s="34" t="str">
        <f t="shared" si="1"/>
        <v>ไม่ผ่าน</v>
      </c>
      <c r="H42" s="14"/>
      <c r="I42" s="14"/>
      <c r="J42" s="9"/>
    </row>
    <row r="43" spans="1:10" s="3" customFormat="1" ht="15.6" customHeight="1" thickBot="1" x14ac:dyDescent="0.35">
      <c r="A43" s="35" t="s">
        <v>37</v>
      </c>
      <c r="B43" s="55" t="s">
        <v>146</v>
      </c>
      <c r="C43" s="55" t="s">
        <v>147</v>
      </c>
      <c r="D43" s="35"/>
      <c r="E43" s="36"/>
      <c r="F43" s="33">
        <f t="shared" si="0"/>
        <v>0</v>
      </c>
      <c r="G43" s="34" t="str">
        <f t="shared" si="1"/>
        <v>ไม่ผ่าน</v>
      </c>
      <c r="H43" s="14"/>
      <c r="I43" s="14"/>
      <c r="J43" s="9"/>
    </row>
    <row r="44" spans="1:10" s="3" customFormat="1" ht="15.6" customHeight="1" thickBot="1" x14ac:dyDescent="0.35">
      <c r="A44" s="35" t="s">
        <v>38</v>
      </c>
      <c r="B44" s="55" t="s">
        <v>148</v>
      </c>
      <c r="C44" s="55" t="s">
        <v>149</v>
      </c>
      <c r="D44" s="35"/>
      <c r="E44" s="36"/>
      <c r="F44" s="33">
        <f t="shared" si="0"/>
        <v>0</v>
      </c>
      <c r="G44" s="34" t="str">
        <f t="shared" si="1"/>
        <v>ไม่ผ่าน</v>
      </c>
      <c r="H44" s="14"/>
      <c r="I44" s="14"/>
      <c r="J44" s="9"/>
    </row>
    <row r="45" spans="1:10" s="3" customFormat="1" ht="15.6" customHeight="1" thickBot="1" x14ac:dyDescent="0.35">
      <c r="A45" s="35" t="s">
        <v>39</v>
      </c>
      <c r="B45" s="55" t="s">
        <v>150</v>
      </c>
      <c r="C45" s="55" t="s">
        <v>151</v>
      </c>
      <c r="D45" s="35"/>
      <c r="E45" s="36"/>
      <c r="F45" s="33">
        <f t="shared" si="0"/>
        <v>0</v>
      </c>
      <c r="G45" s="34" t="str">
        <f t="shared" si="1"/>
        <v>ไม่ผ่าน</v>
      </c>
      <c r="H45" s="14"/>
      <c r="I45" s="14"/>
      <c r="J45" s="9"/>
    </row>
    <row r="46" spans="1:10" s="3" customFormat="1" ht="15.6" customHeight="1" thickBot="1" x14ac:dyDescent="0.35">
      <c r="A46" s="35" t="s">
        <v>40</v>
      </c>
      <c r="B46" s="55" t="s">
        <v>152</v>
      </c>
      <c r="C46" s="55" t="s">
        <v>153</v>
      </c>
      <c r="D46" s="35"/>
      <c r="E46" s="36"/>
      <c r="F46" s="33">
        <f t="shared" si="0"/>
        <v>0</v>
      </c>
      <c r="G46" s="34" t="str">
        <f t="shared" si="1"/>
        <v>ไม่ผ่าน</v>
      </c>
      <c r="H46" s="14"/>
      <c r="I46" s="14"/>
      <c r="J46" s="9"/>
    </row>
    <row r="47" spans="1:10" s="3" customFormat="1" ht="15.6" customHeight="1" thickBot="1" x14ac:dyDescent="0.35">
      <c r="A47" s="35" t="s">
        <v>67</v>
      </c>
      <c r="B47" s="55" t="s">
        <v>154</v>
      </c>
      <c r="C47" s="55" t="s">
        <v>155</v>
      </c>
      <c r="D47" s="35"/>
      <c r="E47" s="36"/>
      <c r="F47" s="33">
        <f t="shared" ref="F47:F52" si="2">D47+E47</f>
        <v>0</v>
      </c>
      <c r="G47" s="34" t="str">
        <f t="shared" ref="G47:G52" si="3">IF(F47&gt;=20,"ผ่าน","ไม่ผ่าน")</f>
        <v>ไม่ผ่าน</v>
      </c>
      <c r="H47" s="14"/>
      <c r="I47" s="14"/>
      <c r="J47" s="9"/>
    </row>
    <row r="48" spans="1:10" s="3" customFormat="1" ht="15.6" customHeight="1" thickBot="1" x14ac:dyDescent="0.35">
      <c r="A48" s="35" t="s">
        <v>68</v>
      </c>
      <c r="B48" s="55" t="s">
        <v>156</v>
      </c>
      <c r="C48" s="55" t="s">
        <v>157</v>
      </c>
      <c r="D48" s="35"/>
      <c r="E48" s="36"/>
      <c r="F48" s="33">
        <f t="shared" si="2"/>
        <v>0</v>
      </c>
      <c r="G48" s="34" t="str">
        <f t="shared" si="3"/>
        <v>ไม่ผ่าน</v>
      </c>
      <c r="H48" s="14"/>
      <c r="I48" s="14"/>
      <c r="J48" s="9"/>
    </row>
    <row r="49" spans="1:10" s="3" customFormat="1" ht="15.6" customHeight="1" thickBot="1" x14ac:dyDescent="0.35">
      <c r="A49" s="35" t="s">
        <v>69</v>
      </c>
      <c r="B49" s="55" t="s">
        <v>158</v>
      </c>
      <c r="C49" s="55" t="s">
        <v>159</v>
      </c>
      <c r="D49" s="35"/>
      <c r="E49" s="36"/>
      <c r="F49" s="33">
        <f t="shared" si="2"/>
        <v>0</v>
      </c>
      <c r="G49" s="34" t="str">
        <f t="shared" si="3"/>
        <v>ไม่ผ่าน</v>
      </c>
      <c r="H49" s="14"/>
      <c r="I49" s="14"/>
      <c r="J49" s="9"/>
    </row>
    <row r="50" spans="1:10" s="3" customFormat="1" ht="15.6" customHeight="1" thickBot="1" x14ac:dyDescent="0.35">
      <c r="A50" s="35" t="s">
        <v>70</v>
      </c>
      <c r="B50" s="55" t="s">
        <v>160</v>
      </c>
      <c r="C50" s="55" t="s">
        <v>161</v>
      </c>
      <c r="D50" s="35"/>
      <c r="E50" s="36"/>
      <c r="F50" s="33">
        <f t="shared" si="2"/>
        <v>0</v>
      </c>
      <c r="G50" s="34" t="str">
        <f t="shared" si="3"/>
        <v>ไม่ผ่าน</v>
      </c>
      <c r="H50" s="14"/>
      <c r="I50" s="14"/>
      <c r="J50" s="9"/>
    </row>
    <row r="51" spans="1:10" s="3" customFormat="1" ht="15.6" customHeight="1" thickBot="1" x14ac:dyDescent="0.35">
      <c r="A51" s="35" t="s">
        <v>71</v>
      </c>
      <c r="B51" s="55" t="s">
        <v>162</v>
      </c>
      <c r="C51" s="55" t="s">
        <v>163</v>
      </c>
      <c r="D51" s="35"/>
      <c r="E51" s="36"/>
      <c r="F51" s="33">
        <f t="shared" si="2"/>
        <v>0</v>
      </c>
      <c r="G51" s="34" t="str">
        <f t="shared" si="3"/>
        <v>ไม่ผ่าน</v>
      </c>
      <c r="H51" s="14"/>
      <c r="I51" s="14"/>
      <c r="J51" s="9"/>
    </row>
    <row r="52" spans="1:10" s="3" customFormat="1" ht="15.6" customHeight="1" x14ac:dyDescent="0.3">
      <c r="A52" s="35" t="s">
        <v>72</v>
      </c>
      <c r="B52" s="57" t="s">
        <v>164</v>
      </c>
      <c r="C52" s="57" t="s">
        <v>165</v>
      </c>
      <c r="D52" s="35"/>
      <c r="E52" s="36"/>
      <c r="F52" s="33">
        <f t="shared" si="2"/>
        <v>0</v>
      </c>
      <c r="G52" s="34" t="str">
        <f t="shared" si="3"/>
        <v>ไม่ผ่าน</v>
      </c>
      <c r="H52" s="14"/>
      <c r="I52" s="14"/>
      <c r="J52" s="9"/>
    </row>
    <row r="53" spans="1:10" s="3" customFormat="1" ht="15.6" customHeight="1" x14ac:dyDescent="0.2">
      <c r="A53" s="37"/>
      <c r="B53" s="38" t="s">
        <v>41</v>
      </c>
      <c r="C53" s="39"/>
      <c r="D53" s="40"/>
      <c r="E53" s="40"/>
      <c r="F53" s="29" t="s">
        <v>59</v>
      </c>
      <c r="G53" s="35">
        <f>COUNTIF(G8:G52,"ผ่าน")</f>
        <v>0</v>
      </c>
      <c r="H53" s="14"/>
      <c r="I53" s="14"/>
      <c r="J53" s="9"/>
    </row>
    <row r="54" spans="1:10" ht="18" customHeight="1" x14ac:dyDescent="0.2">
      <c r="A54" s="41"/>
      <c r="B54" s="42"/>
      <c r="C54" s="42"/>
      <c r="D54" s="43"/>
      <c r="E54" s="43"/>
      <c r="F54" s="29" t="s">
        <v>60</v>
      </c>
      <c r="G54" s="50">
        <f>COUNTIF(G8:G52,"ไม่ผ่าน")</f>
        <v>45</v>
      </c>
    </row>
    <row r="55" spans="1:10" ht="21" customHeight="1" x14ac:dyDescent="0.2">
      <c r="A55" s="44"/>
      <c r="B55" s="46" t="s">
        <v>52</v>
      </c>
      <c r="C55" s="20"/>
      <c r="G55" s="20"/>
    </row>
    <row r="56" spans="1:10" ht="15" customHeight="1" x14ac:dyDescent="0.2">
      <c r="A56" s="44"/>
      <c r="B56" s="20"/>
      <c r="C56" s="47" t="s">
        <v>51</v>
      </c>
      <c r="D56" s="45" t="s">
        <v>73</v>
      </c>
      <c r="E56" s="48" t="s">
        <v>50</v>
      </c>
      <c r="G56" s="20"/>
    </row>
    <row r="57" spans="1:10" ht="15" customHeight="1" x14ac:dyDescent="0.2">
      <c r="A57" s="44"/>
      <c r="B57" s="20"/>
      <c r="C57" s="20"/>
      <c r="D57" s="21" t="s">
        <v>764</v>
      </c>
      <c r="G57" s="20"/>
    </row>
    <row r="58" spans="1:10" ht="15" customHeight="1" x14ac:dyDescent="0.2">
      <c r="A58" s="44"/>
      <c r="B58" s="20"/>
      <c r="C58" s="20"/>
      <c r="D58" s="21" t="s">
        <v>74</v>
      </c>
      <c r="G58" s="20"/>
    </row>
    <row r="60" spans="1:10" ht="15" customHeight="1" x14ac:dyDescent="0.2">
      <c r="B60" s="77" t="s">
        <v>61</v>
      </c>
      <c r="C60" s="49" t="s">
        <v>62</v>
      </c>
      <c r="D60" s="49" t="s">
        <v>53</v>
      </c>
      <c r="E60" s="49" t="s">
        <v>54</v>
      </c>
    </row>
    <row r="61" spans="1:10" ht="15" customHeight="1" x14ac:dyDescent="0.2">
      <c r="B61" s="78"/>
      <c r="C61" s="49" t="s">
        <v>63</v>
      </c>
      <c r="D61" s="49" t="s">
        <v>58</v>
      </c>
      <c r="E61" s="35">
        <f>COUNTIF(F8:F52,"&lt;=19")</f>
        <v>45</v>
      </c>
    </row>
    <row r="62" spans="1:10" ht="15" customHeight="1" x14ac:dyDescent="0.2">
      <c r="B62" s="78"/>
      <c r="C62" s="49" t="s">
        <v>64</v>
      </c>
      <c r="D62" s="49" t="s">
        <v>57</v>
      </c>
      <c r="E62" s="35">
        <f>SUMPRODUCT((F8:F52&gt;=20)*(F8:F52&lt;=25))</f>
        <v>0</v>
      </c>
    </row>
    <row r="63" spans="1:10" ht="15" customHeight="1" x14ac:dyDescent="0.2">
      <c r="B63" s="78"/>
      <c r="C63" s="49" t="s">
        <v>65</v>
      </c>
      <c r="D63" s="49" t="s">
        <v>56</v>
      </c>
      <c r="E63" s="35">
        <f>SUMPRODUCT((F8:F52&gt;=26)*(F8:F52&lt;=31))</f>
        <v>0</v>
      </c>
    </row>
    <row r="64" spans="1:10" ht="15" customHeight="1" x14ac:dyDescent="0.2">
      <c r="B64" s="79"/>
      <c r="C64" s="49" t="s">
        <v>66</v>
      </c>
      <c r="D64" s="49" t="s">
        <v>55</v>
      </c>
      <c r="E64" s="35">
        <f>COUNTIF(F8:F52,"&gt;=32")</f>
        <v>0</v>
      </c>
    </row>
  </sheetData>
  <mergeCells count="9">
    <mergeCell ref="B60:B64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Layout" topLeftCell="A28" workbookViewId="0">
      <selection activeCell="A41" sqref="A41:XFD4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774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58" t="s">
        <v>783</v>
      </c>
      <c r="C8" s="59" t="s">
        <v>655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60" t="s">
        <v>656</v>
      </c>
      <c r="C9" s="61" t="s">
        <v>657</v>
      </c>
      <c r="D9" s="35"/>
      <c r="E9" s="36"/>
      <c r="F9" s="33">
        <f t="shared" ref="F9:F41" si="0">D9+E9</f>
        <v>0</v>
      </c>
      <c r="G9" s="34" t="str">
        <f t="shared" ref="G9:G41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60" t="s">
        <v>658</v>
      </c>
      <c r="C10" s="61" t="s">
        <v>659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60" t="s">
        <v>660</v>
      </c>
      <c r="C11" s="61" t="s">
        <v>661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60" t="s">
        <v>662</v>
      </c>
      <c r="C12" s="61" t="s">
        <v>663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s="3" customFormat="1" ht="15.6" customHeight="1" thickBot="1" x14ac:dyDescent="0.35">
      <c r="A13" s="35" t="s">
        <v>7</v>
      </c>
      <c r="B13" s="60" t="s">
        <v>664</v>
      </c>
      <c r="C13" s="61" t="s">
        <v>665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</row>
    <row r="14" spans="1:8" s="3" customFormat="1" ht="15.6" customHeight="1" thickBot="1" x14ac:dyDescent="0.35">
      <c r="A14" s="35" t="s">
        <v>8</v>
      </c>
      <c r="B14" s="62" t="s">
        <v>666</v>
      </c>
      <c r="C14" s="63" t="s">
        <v>667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</row>
    <row r="15" spans="1:8" s="3" customFormat="1" ht="15.6" customHeight="1" thickBot="1" x14ac:dyDescent="0.35">
      <c r="A15" s="35" t="s">
        <v>9</v>
      </c>
      <c r="B15" s="60" t="s">
        <v>668</v>
      </c>
      <c r="C15" s="61" t="s">
        <v>669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</row>
    <row r="16" spans="1:8" s="3" customFormat="1" ht="15.6" customHeight="1" thickBot="1" x14ac:dyDescent="0.35">
      <c r="A16" s="35" t="s">
        <v>10</v>
      </c>
      <c r="B16" s="60" t="s">
        <v>605</v>
      </c>
      <c r="C16" s="61" t="s">
        <v>670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</row>
    <row r="17" spans="1:8" s="3" customFormat="1" ht="15.6" customHeight="1" thickBot="1" x14ac:dyDescent="0.35">
      <c r="A17" s="35" t="s">
        <v>11</v>
      </c>
      <c r="B17" s="60" t="s">
        <v>671</v>
      </c>
      <c r="C17" s="61" t="s">
        <v>672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</row>
    <row r="18" spans="1:8" s="3" customFormat="1" ht="15.6" customHeight="1" thickBot="1" x14ac:dyDescent="0.35">
      <c r="A18" s="35" t="s">
        <v>12</v>
      </c>
      <c r="B18" s="60" t="s">
        <v>673</v>
      </c>
      <c r="C18" s="61" t="s">
        <v>674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</row>
    <row r="19" spans="1:8" s="3" customFormat="1" ht="15.6" customHeight="1" thickBot="1" x14ac:dyDescent="0.35">
      <c r="A19" s="35" t="s">
        <v>13</v>
      </c>
      <c r="B19" s="60" t="s">
        <v>675</v>
      </c>
      <c r="C19" s="61" t="s">
        <v>676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</row>
    <row r="20" spans="1:8" s="3" customFormat="1" ht="15.6" customHeight="1" thickBot="1" x14ac:dyDescent="0.35">
      <c r="A20" s="35" t="s">
        <v>14</v>
      </c>
      <c r="B20" s="60" t="s">
        <v>677</v>
      </c>
      <c r="C20" s="61" t="s">
        <v>678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</row>
    <row r="21" spans="1:8" s="3" customFormat="1" ht="15.6" customHeight="1" thickBot="1" x14ac:dyDescent="0.35">
      <c r="A21" s="35" t="s">
        <v>15</v>
      </c>
      <c r="B21" s="60" t="s">
        <v>679</v>
      </c>
      <c r="C21" s="61" t="s">
        <v>680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</row>
    <row r="22" spans="1:8" s="3" customFormat="1" ht="15.6" customHeight="1" thickBot="1" x14ac:dyDescent="0.35">
      <c r="A22" s="35" t="s">
        <v>16</v>
      </c>
      <c r="B22" s="60" t="s">
        <v>681</v>
      </c>
      <c r="C22" s="61" t="s">
        <v>682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</row>
    <row r="23" spans="1:8" s="3" customFormat="1" ht="15.6" customHeight="1" thickBot="1" x14ac:dyDescent="0.35">
      <c r="A23" s="35" t="s">
        <v>17</v>
      </c>
      <c r="B23" s="62" t="s">
        <v>683</v>
      </c>
      <c r="C23" s="63" t="s">
        <v>684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</row>
    <row r="24" spans="1:8" s="3" customFormat="1" ht="15.6" customHeight="1" thickBot="1" x14ac:dyDescent="0.35">
      <c r="A24" s="35" t="s">
        <v>18</v>
      </c>
      <c r="B24" s="60" t="s">
        <v>513</v>
      </c>
      <c r="C24" s="61" t="s">
        <v>153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</row>
    <row r="25" spans="1:8" s="2" customFormat="1" ht="15.6" customHeight="1" thickBot="1" x14ac:dyDescent="0.35">
      <c r="A25" s="35" t="s">
        <v>19</v>
      </c>
      <c r="B25" s="60" t="s">
        <v>685</v>
      </c>
      <c r="C25" s="61" t="s">
        <v>686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</row>
    <row r="26" spans="1:8" s="3" customFormat="1" ht="15.6" customHeight="1" thickBot="1" x14ac:dyDescent="0.35">
      <c r="A26" s="35" t="s">
        <v>20</v>
      </c>
      <c r="B26" s="60" t="s">
        <v>687</v>
      </c>
      <c r="C26" s="61" t="s">
        <v>688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</row>
    <row r="27" spans="1:8" s="3" customFormat="1" ht="15.6" customHeight="1" thickBot="1" x14ac:dyDescent="0.35">
      <c r="A27" s="35" t="s">
        <v>21</v>
      </c>
      <c r="B27" s="60" t="s">
        <v>689</v>
      </c>
      <c r="C27" s="61" t="s">
        <v>690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</row>
    <row r="28" spans="1:8" s="3" customFormat="1" ht="15.6" customHeight="1" thickBot="1" x14ac:dyDescent="0.35">
      <c r="A28" s="35" t="s">
        <v>22</v>
      </c>
      <c r="B28" s="60" t="s">
        <v>691</v>
      </c>
      <c r="C28" s="61" t="s">
        <v>692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</row>
    <row r="29" spans="1:8" s="3" customFormat="1" ht="15.6" customHeight="1" thickBot="1" x14ac:dyDescent="0.35">
      <c r="A29" s="35" t="s">
        <v>23</v>
      </c>
      <c r="B29" s="60" t="s">
        <v>693</v>
      </c>
      <c r="C29" s="61" t="s">
        <v>694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8" s="3" customFormat="1" ht="15.6" customHeight="1" thickBot="1" x14ac:dyDescent="0.35">
      <c r="A30" s="35" t="s">
        <v>24</v>
      </c>
      <c r="B30" s="62" t="s">
        <v>695</v>
      </c>
      <c r="C30" s="63" t="s">
        <v>696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</row>
    <row r="31" spans="1:8" ht="15" customHeight="1" thickBot="1" x14ac:dyDescent="0.35">
      <c r="A31" s="35" t="s">
        <v>25</v>
      </c>
      <c r="B31" s="60" t="s">
        <v>697</v>
      </c>
      <c r="C31" s="61" t="s">
        <v>698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8" ht="15" customHeight="1" thickBot="1" x14ac:dyDescent="0.35">
      <c r="A32" s="35" t="s">
        <v>26</v>
      </c>
      <c r="B32" s="60" t="s">
        <v>699</v>
      </c>
      <c r="C32" s="61" t="s">
        <v>700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ht="15" customHeight="1" thickBot="1" x14ac:dyDescent="0.35">
      <c r="A33" s="35" t="s">
        <v>27</v>
      </c>
      <c r="B33" s="60" t="s">
        <v>701</v>
      </c>
      <c r="C33" s="61" t="s">
        <v>702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ht="15" customHeight="1" thickBot="1" x14ac:dyDescent="0.35">
      <c r="A34" s="35" t="s">
        <v>28</v>
      </c>
      <c r="B34" s="62" t="s">
        <v>703</v>
      </c>
      <c r="C34" s="63" t="s">
        <v>690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ht="15" customHeight="1" thickBot="1" x14ac:dyDescent="0.35">
      <c r="A35" s="35" t="s">
        <v>29</v>
      </c>
      <c r="B35" s="89" t="s">
        <v>704</v>
      </c>
      <c r="C35" s="90" t="s">
        <v>705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ht="15" customHeight="1" thickBot="1" x14ac:dyDescent="0.35">
      <c r="A36" s="35" t="s">
        <v>30</v>
      </c>
      <c r="B36" s="89" t="s">
        <v>706</v>
      </c>
      <c r="C36" s="90" t="s">
        <v>446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ht="15" customHeight="1" thickBot="1" x14ac:dyDescent="0.35">
      <c r="A37" s="35" t="s">
        <v>31</v>
      </c>
      <c r="B37" s="89" t="s">
        <v>707</v>
      </c>
      <c r="C37" s="90" t="s">
        <v>708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</row>
    <row r="38" spans="1:8" ht="15" customHeight="1" thickBot="1" x14ac:dyDescent="0.35">
      <c r="A38" s="35" t="s">
        <v>32</v>
      </c>
      <c r="B38" s="89" t="s">
        <v>709</v>
      </c>
      <c r="C38" s="90" t="s">
        <v>710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</row>
    <row r="39" spans="1:8" ht="15" customHeight="1" thickBot="1" x14ac:dyDescent="0.35">
      <c r="A39" s="35" t="s">
        <v>33</v>
      </c>
      <c r="B39" s="89" t="s">
        <v>711</v>
      </c>
      <c r="C39" s="90" t="s">
        <v>712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</row>
    <row r="40" spans="1:8" ht="15" customHeight="1" thickBot="1" x14ac:dyDescent="0.35">
      <c r="A40" s="35" t="s">
        <v>34</v>
      </c>
      <c r="B40" s="89" t="s">
        <v>713</v>
      </c>
      <c r="C40" s="90" t="s">
        <v>714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</row>
    <row r="41" spans="1:8" ht="15" customHeight="1" thickBot="1" x14ac:dyDescent="0.35">
      <c r="A41" s="35" t="s">
        <v>36</v>
      </c>
      <c r="B41" s="70" t="s">
        <v>715</v>
      </c>
      <c r="C41" s="71" t="s">
        <v>716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</row>
    <row r="42" spans="1:8" ht="15" customHeight="1" x14ac:dyDescent="0.2">
      <c r="A42" s="37"/>
      <c r="B42" s="38" t="s">
        <v>41</v>
      </c>
      <c r="C42" s="39"/>
      <c r="D42" s="40"/>
      <c r="E42" s="40"/>
      <c r="F42" s="29" t="s">
        <v>59</v>
      </c>
      <c r="G42" s="35">
        <f>COUNTIF(G8:G41,"ผ่าน")</f>
        <v>0</v>
      </c>
      <c r="H42" s="14"/>
    </row>
    <row r="43" spans="1:8" ht="15" customHeight="1" x14ac:dyDescent="0.2">
      <c r="A43" s="41"/>
      <c r="B43" s="42"/>
      <c r="C43" s="42"/>
      <c r="D43" s="43"/>
      <c r="E43" s="43"/>
      <c r="F43" s="29" t="s">
        <v>60</v>
      </c>
      <c r="G43" s="50">
        <f>COUNTIF(G8:G41,"ไม่ผ่าน")</f>
        <v>34</v>
      </c>
    </row>
    <row r="44" spans="1:8" ht="15" customHeight="1" x14ac:dyDescent="0.2">
      <c r="A44" s="44"/>
      <c r="B44" s="46" t="s">
        <v>52</v>
      </c>
      <c r="C44" s="20"/>
      <c r="G44" s="20"/>
    </row>
    <row r="45" spans="1:8" ht="15" customHeight="1" x14ac:dyDescent="0.2">
      <c r="A45" s="44"/>
      <c r="B45" s="20"/>
      <c r="C45" s="47" t="s">
        <v>51</v>
      </c>
      <c r="D45" s="45" t="s">
        <v>73</v>
      </c>
      <c r="E45" s="48" t="s">
        <v>50</v>
      </c>
      <c r="G45" s="20"/>
    </row>
    <row r="46" spans="1:8" ht="15" customHeight="1" x14ac:dyDescent="0.2">
      <c r="A46" s="44"/>
      <c r="B46" s="20"/>
      <c r="C46" s="20"/>
      <c r="D46" s="54" t="s">
        <v>764</v>
      </c>
      <c r="G46" s="20"/>
    </row>
    <row r="47" spans="1:8" ht="15" customHeight="1" x14ac:dyDescent="0.2">
      <c r="A47" s="44"/>
      <c r="B47" s="20"/>
      <c r="C47" s="20"/>
      <c r="D47" s="54" t="s">
        <v>74</v>
      </c>
      <c r="G47" s="20"/>
    </row>
    <row r="49" spans="2:5" ht="15" customHeight="1" x14ac:dyDescent="0.2">
      <c r="B49" s="77" t="s">
        <v>61</v>
      </c>
      <c r="C49" s="49" t="s">
        <v>62</v>
      </c>
      <c r="D49" s="49" t="s">
        <v>53</v>
      </c>
      <c r="E49" s="49" t="s">
        <v>54</v>
      </c>
    </row>
    <row r="50" spans="2:5" ht="15" customHeight="1" x14ac:dyDescent="0.2">
      <c r="B50" s="78"/>
      <c r="C50" s="49" t="s">
        <v>63</v>
      </c>
      <c r="D50" s="49" t="s">
        <v>58</v>
      </c>
      <c r="E50" s="35">
        <f>COUNTIF(F8:F41,"&lt;=19")</f>
        <v>34</v>
      </c>
    </row>
    <row r="51" spans="2:5" ht="15" customHeight="1" x14ac:dyDescent="0.2">
      <c r="B51" s="78"/>
      <c r="C51" s="49" t="s">
        <v>64</v>
      </c>
      <c r="D51" s="49" t="s">
        <v>57</v>
      </c>
      <c r="E51" s="35">
        <f>SUMPRODUCT((F8:F41&gt;=20)*(F8:F41&lt;=25))</f>
        <v>0</v>
      </c>
    </row>
    <row r="52" spans="2:5" ht="15" customHeight="1" x14ac:dyDescent="0.2">
      <c r="B52" s="78"/>
      <c r="C52" s="49" t="s">
        <v>65</v>
      </c>
      <c r="D52" s="49" t="s">
        <v>56</v>
      </c>
      <c r="E52" s="35">
        <f>SUMPRODUCT((F8:F41&gt;=26)*(F8:F41&lt;=31))</f>
        <v>0</v>
      </c>
    </row>
    <row r="53" spans="2:5" ht="15" customHeight="1" x14ac:dyDescent="0.2">
      <c r="B53" s="79"/>
      <c r="C53" s="49" t="s">
        <v>66</v>
      </c>
      <c r="D53" s="49" t="s">
        <v>55</v>
      </c>
      <c r="E53" s="35">
        <f>COUNTIF(F8:F41,"&gt;=32")</f>
        <v>0</v>
      </c>
    </row>
  </sheetData>
  <mergeCells count="9">
    <mergeCell ref="B49:B53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view="pageLayout" zoomScale="68" zoomScalePageLayoutView="68" workbookViewId="0">
      <selection sqref="A1:G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0" width="9.140625" style="22"/>
    <col min="11" max="16384" width="9.140625" style="1"/>
  </cols>
  <sheetData>
    <row r="1" spans="1:10" s="4" customFormat="1" ht="21" x14ac:dyDescent="0.3">
      <c r="A1" s="80" t="s">
        <v>775</v>
      </c>
      <c r="B1" s="80"/>
      <c r="C1" s="80"/>
      <c r="D1" s="80"/>
      <c r="E1" s="80"/>
      <c r="F1" s="80"/>
      <c r="G1" s="80"/>
      <c r="H1" s="12"/>
      <c r="I1" s="17"/>
      <c r="J1" s="17"/>
    </row>
    <row r="2" spans="1:10" s="4" customFormat="1" ht="21" x14ac:dyDescent="0.3">
      <c r="A2" s="80"/>
      <c r="B2" s="80"/>
      <c r="C2" s="80"/>
      <c r="D2" s="80"/>
      <c r="E2" s="80"/>
      <c r="F2" s="80"/>
      <c r="G2" s="80"/>
      <c r="H2" s="12"/>
      <c r="I2" s="17"/>
      <c r="J2" s="17"/>
    </row>
    <row r="3" spans="1:10" s="17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10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  <c r="I4" s="17"/>
      <c r="J4" s="17"/>
    </row>
    <row r="5" spans="1:10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  <c r="I5" s="17"/>
      <c r="J5" s="17"/>
    </row>
    <row r="6" spans="1:10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  <c r="I6" s="19"/>
      <c r="J6" s="19"/>
    </row>
    <row r="7" spans="1:10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  <c r="I7" s="20"/>
      <c r="J7" s="20"/>
    </row>
    <row r="8" spans="1:10" s="3" customFormat="1" ht="19.5" customHeight="1" thickBot="1" x14ac:dyDescent="0.35">
      <c r="A8" s="32">
        <v>1</v>
      </c>
      <c r="B8" s="73" t="s">
        <v>717</v>
      </c>
      <c r="C8" s="74" t="s">
        <v>718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  <c r="I8" s="20"/>
      <c r="J8" s="20"/>
    </row>
    <row r="9" spans="1:10" s="3" customFormat="1" ht="15.6" customHeight="1" thickBot="1" x14ac:dyDescent="0.35">
      <c r="A9" s="35" t="s">
        <v>3</v>
      </c>
      <c r="B9" s="75" t="s">
        <v>719</v>
      </c>
      <c r="C9" s="76" t="s">
        <v>720</v>
      </c>
      <c r="D9" s="35"/>
      <c r="E9" s="36"/>
      <c r="F9" s="33">
        <f t="shared" ref="F9:F37" si="0">D9+E9</f>
        <v>0</v>
      </c>
      <c r="G9" s="34" t="str">
        <f t="shared" ref="G9:G37" si="1">IF(F9&gt;=20,"ผ่าน","ไม่ผ่าน")</f>
        <v>ไม่ผ่าน</v>
      </c>
      <c r="H9" s="14"/>
      <c r="I9" s="20"/>
      <c r="J9" s="20"/>
    </row>
    <row r="10" spans="1:10" s="3" customFormat="1" ht="15.6" customHeight="1" thickBot="1" x14ac:dyDescent="0.35">
      <c r="A10" s="35" t="s">
        <v>4</v>
      </c>
      <c r="B10" s="75" t="s">
        <v>721</v>
      </c>
      <c r="C10" s="76" t="s">
        <v>722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  <c r="I10" s="20"/>
      <c r="J10" s="20"/>
    </row>
    <row r="11" spans="1:10" s="3" customFormat="1" ht="15.6" customHeight="1" thickBot="1" x14ac:dyDescent="0.35">
      <c r="A11" s="35" t="s">
        <v>5</v>
      </c>
      <c r="B11" s="75" t="s">
        <v>723</v>
      </c>
      <c r="C11" s="76" t="s">
        <v>229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  <c r="I11" s="20"/>
      <c r="J11" s="20"/>
    </row>
    <row r="12" spans="1:10" s="3" customFormat="1" ht="15.6" customHeight="1" thickBot="1" x14ac:dyDescent="0.35">
      <c r="A12" s="35" t="s">
        <v>6</v>
      </c>
      <c r="B12" s="75" t="s">
        <v>724</v>
      </c>
      <c r="C12" s="76" t="s">
        <v>725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  <c r="I12" s="20"/>
      <c r="J12" s="20"/>
    </row>
    <row r="13" spans="1:10" s="3" customFormat="1" ht="15.6" customHeight="1" thickBot="1" x14ac:dyDescent="0.35">
      <c r="A13" s="35" t="s">
        <v>7</v>
      </c>
      <c r="B13" s="75" t="s">
        <v>726</v>
      </c>
      <c r="C13" s="76" t="s">
        <v>727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  <c r="I13" s="20"/>
      <c r="J13" s="20"/>
    </row>
    <row r="14" spans="1:10" s="3" customFormat="1" ht="15.6" customHeight="1" thickBot="1" x14ac:dyDescent="0.35">
      <c r="A14" s="35" t="s">
        <v>8</v>
      </c>
      <c r="B14" s="75" t="s">
        <v>728</v>
      </c>
      <c r="C14" s="76" t="s">
        <v>729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  <c r="I14" s="20"/>
      <c r="J14" s="20"/>
    </row>
    <row r="15" spans="1:10" s="3" customFormat="1" ht="15.6" customHeight="1" thickBot="1" x14ac:dyDescent="0.35">
      <c r="A15" s="35" t="s">
        <v>9</v>
      </c>
      <c r="B15" s="75" t="s">
        <v>730</v>
      </c>
      <c r="C15" s="76" t="s">
        <v>731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  <c r="I15" s="20"/>
      <c r="J15" s="20"/>
    </row>
    <row r="16" spans="1:10" s="3" customFormat="1" ht="15.6" customHeight="1" thickBot="1" x14ac:dyDescent="0.35">
      <c r="A16" s="35" t="s">
        <v>10</v>
      </c>
      <c r="B16" s="75" t="s">
        <v>732</v>
      </c>
      <c r="C16" s="76" t="s">
        <v>733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  <c r="I16" s="20"/>
      <c r="J16" s="20"/>
    </row>
    <row r="17" spans="1:10" s="3" customFormat="1" ht="15.6" customHeight="1" thickBot="1" x14ac:dyDescent="0.35">
      <c r="A17" s="35" t="s">
        <v>11</v>
      </c>
      <c r="B17" s="75" t="s">
        <v>734</v>
      </c>
      <c r="C17" s="76" t="s">
        <v>735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  <c r="I17" s="20"/>
      <c r="J17" s="20"/>
    </row>
    <row r="18" spans="1:10" s="3" customFormat="1" ht="15.6" customHeight="1" thickBot="1" x14ac:dyDescent="0.35">
      <c r="A18" s="35" t="s">
        <v>12</v>
      </c>
      <c r="B18" s="75" t="s">
        <v>152</v>
      </c>
      <c r="C18" s="76" t="s">
        <v>736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  <c r="I18" s="20"/>
      <c r="J18" s="20"/>
    </row>
    <row r="19" spans="1:10" s="3" customFormat="1" ht="15.6" customHeight="1" thickBot="1" x14ac:dyDescent="0.35">
      <c r="A19" s="35" t="s">
        <v>13</v>
      </c>
      <c r="B19" s="75" t="s">
        <v>374</v>
      </c>
      <c r="C19" s="76" t="s">
        <v>737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  <c r="I19" s="20"/>
      <c r="J19" s="20"/>
    </row>
    <row r="20" spans="1:10" s="3" customFormat="1" ht="15.6" customHeight="1" thickBot="1" x14ac:dyDescent="0.35">
      <c r="A20" s="35" t="s">
        <v>14</v>
      </c>
      <c r="B20" s="75" t="s">
        <v>738</v>
      </c>
      <c r="C20" s="76" t="s">
        <v>739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  <c r="I20" s="20"/>
      <c r="J20" s="20"/>
    </row>
    <row r="21" spans="1:10" s="3" customFormat="1" ht="15.6" customHeight="1" thickBot="1" x14ac:dyDescent="0.35">
      <c r="A21" s="35" t="s">
        <v>15</v>
      </c>
      <c r="B21" s="75" t="s">
        <v>463</v>
      </c>
      <c r="C21" s="76" t="s">
        <v>740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  <c r="I21" s="20"/>
      <c r="J21" s="20"/>
    </row>
    <row r="22" spans="1:10" s="3" customFormat="1" ht="15.6" customHeight="1" thickBot="1" x14ac:dyDescent="0.35">
      <c r="A22" s="35" t="s">
        <v>16</v>
      </c>
      <c r="B22" s="75" t="s">
        <v>741</v>
      </c>
      <c r="C22" s="76" t="s">
        <v>742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  <c r="I22" s="20"/>
      <c r="J22" s="20"/>
    </row>
    <row r="23" spans="1:10" s="3" customFormat="1" ht="15.6" customHeight="1" thickBot="1" x14ac:dyDescent="0.35">
      <c r="A23" s="35" t="s">
        <v>17</v>
      </c>
      <c r="B23" s="75" t="s">
        <v>743</v>
      </c>
      <c r="C23" s="76" t="s">
        <v>744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  <c r="I23" s="20"/>
      <c r="J23" s="20"/>
    </row>
    <row r="24" spans="1:10" s="3" customFormat="1" ht="15.6" customHeight="1" thickBot="1" x14ac:dyDescent="0.35">
      <c r="A24" s="35" t="s">
        <v>18</v>
      </c>
      <c r="B24" s="75" t="s">
        <v>745</v>
      </c>
      <c r="C24" s="76" t="s">
        <v>746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  <c r="I24" s="20"/>
      <c r="J24" s="20"/>
    </row>
    <row r="25" spans="1:10" s="2" customFormat="1" ht="15.6" customHeight="1" thickBot="1" x14ac:dyDescent="0.35">
      <c r="A25" s="35" t="s">
        <v>19</v>
      </c>
      <c r="B25" s="75" t="s">
        <v>349</v>
      </c>
      <c r="C25" s="76" t="s">
        <v>747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  <c r="I25" s="51"/>
      <c r="J25" s="51"/>
    </row>
    <row r="26" spans="1:10" s="3" customFormat="1" ht="15.6" customHeight="1" thickBot="1" x14ac:dyDescent="0.35">
      <c r="A26" s="35" t="s">
        <v>20</v>
      </c>
      <c r="B26" s="75" t="s">
        <v>633</v>
      </c>
      <c r="C26" s="76" t="s">
        <v>536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  <c r="I26" s="20"/>
      <c r="J26" s="20"/>
    </row>
    <row r="27" spans="1:10" s="3" customFormat="1" ht="15.6" customHeight="1" thickBot="1" x14ac:dyDescent="0.35">
      <c r="A27" s="35" t="s">
        <v>21</v>
      </c>
      <c r="B27" s="75" t="s">
        <v>320</v>
      </c>
      <c r="C27" s="76" t="s">
        <v>363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  <c r="I27" s="20"/>
      <c r="J27" s="20"/>
    </row>
    <row r="28" spans="1:10" s="3" customFormat="1" ht="15.6" customHeight="1" thickBot="1" x14ac:dyDescent="0.35">
      <c r="A28" s="35" t="s">
        <v>22</v>
      </c>
      <c r="B28" s="75" t="s">
        <v>566</v>
      </c>
      <c r="C28" s="76" t="s">
        <v>748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  <c r="I28" s="20"/>
      <c r="J28" s="20"/>
    </row>
    <row r="29" spans="1:10" ht="18" customHeight="1" thickBot="1" x14ac:dyDescent="0.35">
      <c r="A29" s="35" t="s">
        <v>23</v>
      </c>
      <c r="B29" s="75" t="s">
        <v>749</v>
      </c>
      <c r="C29" s="76" t="s">
        <v>750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10" s="5" customFormat="1" ht="20.25" customHeight="1" thickBot="1" x14ac:dyDescent="0.35">
      <c r="A30" s="35" t="s">
        <v>24</v>
      </c>
      <c r="B30" s="75" t="s">
        <v>751</v>
      </c>
      <c r="C30" s="76" t="s">
        <v>752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  <c r="I30" s="23"/>
      <c r="J30" s="23"/>
    </row>
    <row r="31" spans="1:10" ht="15" customHeight="1" thickBot="1" x14ac:dyDescent="0.35">
      <c r="A31" s="35" t="s">
        <v>25</v>
      </c>
      <c r="B31" s="75" t="s">
        <v>219</v>
      </c>
      <c r="C31" s="76" t="s">
        <v>315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10" ht="15" customHeight="1" thickBot="1" x14ac:dyDescent="0.35">
      <c r="A32" s="35" t="s">
        <v>26</v>
      </c>
      <c r="B32" s="75" t="s">
        <v>326</v>
      </c>
      <c r="C32" s="76" t="s">
        <v>753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ht="15" customHeight="1" thickBot="1" x14ac:dyDescent="0.35">
      <c r="A33" s="35" t="s">
        <v>27</v>
      </c>
      <c r="B33" s="75" t="s">
        <v>754</v>
      </c>
      <c r="C33" s="76" t="s">
        <v>755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ht="15" customHeight="1" thickBot="1" x14ac:dyDescent="0.35">
      <c r="A34" s="35" t="s">
        <v>28</v>
      </c>
      <c r="B34" s="75" t="s">
        <v>756</v>
      </c>
      <c r="C34" s="76" t="s">
        <v>757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ht="15" customHeight="1" thickBot="1" x14ac:dyDescent="0.35">
      <c r="A35" s="35" t="s">
        <v>29</v>
      </c>
      <c r="B35" s="75" t="s">
        <v>758</v>
      </c>
      <c r="C35" s="76" t="s">
        <v>759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ht="15" customHeight="1" thickBot="1" x14ac:dyDescent="0.35">
      <c r="A36" s="35" t="s">
        <v>30</v>
      </c>
      <c r="B36" s="75" t="s">
        <v>760</v>
      </c>
      <c r="C36" s="76" t="s">
        <v>761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ht="15" customHeight="1" thickBot="1" x14ac:dyDescent="0.35">
      <c r="A37" s="35" t="s">
        <v>31</v>
      </c>
      <c r="B37" s="75" t="s">
        <v>762</v>
      </c>
      <c r="C37" s="76" t="s">
        <v>763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</row>
    <row r="38" spans="1:8" ht="15" customHeight="1" x14ac:dyDescent="0.2">
      <c r="A38" s="37"/>
      <c r="B38" s="38" t="s">
        <v>41</v>
      </c>
      <c r="C38" s="39"/>
      <c r="D38" s="40"/>
      <c r="E38" s="40"/>
      <c r="F38" s="29" t="s">
        <v>59</v>
      </c>
      <c r="G38" s="35">
        <f>COUNTIF(G8:G37,"ผ่าน")</f>
        <v>0</v>
      </c>
      <c r="H38" s="14"/>
    </row>
    <row r="39" spans="1:8" ht="15" customHeight="1" x14ac:dyDescent="0.2">
      <c r="A39" s="41"/>
      <c r="B39" s="42"/>
      <c r="C39" s="42"/>
      <c r="D39" s="43"/>
      <c r="E39" s="43"/>
      <c r="F39" s="29" t="s">
        <v>60</v>
      </c>
      <c r="G39" s="50">
        <f>COUNTIF(G8:G37,"ไม่ผ่าน")</f>
        <v>30</v>
      </c>
    </row>
    <row r="40" spans="1:8" ht="15" customHeight="1" x14ac:dyDescent="0.2">
      <c r="A40" s="44"/>
      <c r="B40" s="46" t="s">
        <v>52</v>
      </c>
      <c r="C40" s="20"/>
      <c r="G40" s="20"/>
    </row>
    <row r="41" spans="1:8" ht="15" customHeight="1" x14ac:dyDescent="0.2">
      <c r="A41" s="44"/>
      <c r="B41" s="20"/>
      <c r="C41" s="47" t="s">
        <v>51</v>
      </c>
      <c r="D41" s="45" t="s">
        <v>73</v>
      </c>
      <c r="E41" s="48" t="s">
        <v>50</v>
      </c>
      <c r="G41" s="20"/>
    </row>
    <row r="42" spans="1:8" ht="15" customHeight="1" x14ac:dyDescent="0.2">
      <c r="A42" s="44"/>
      <c r="B42" s="20"/>
      <c r="C42" s="20"/>
      <c r="D42" s="54" t="s">
        <v>764</v>
      </c>
      <c r="G42" s="20"/>
    </row>
    <row r="43" spans="1:8" ht="15" customHeight="1" x14ac:dyDescent="0.2">
      <c r="A43" s="44"/>
      <c r="B43" s="20"/>
      <c r="C43" s="20"/>
      <c r="D43" s="54" t="s">
        <v>74</v>
      </c>
      <c r="G43" s="20"/>
    </row>
    <row r="44" spans="1:8" ht="15" customHeight="1" x14ac:dyDescent="0.2">
      <c r="B44" s="77" t="s">
        <v>61</v>
      </c>
      <c r="C44" s="49" t="s">
        <v>62</v>
      </c>
      <c r="D44" s="49" t="s">
        <v>53</v>
      </c>
      <c r="E44" s="49" t="s">
        <v>54</v>
      </c>
    </row>
    <row r="45" spans="1:8" ht="15" customHeight="1" x14ac:dyDescent="0.2">
      <c r="B45" s="78"/>
      <c r="C45" s="49" t="s">
        <v>63</v>
      </c>
      <c r="D45" s="49" t="s">
        <v>58</v>
      </c>
      <c r="E45" s="35">
        <f>COUNTIF(F8:F37,"&lt;=19")</f>
        <v>30</v>
      </c>
    </row>
    <row r="46" spans="1:8" ht="15" customHeight="1" x14ac:dyDescent="0.2">
      <c r="B46" s="78"/>
      <c r="C46" s="49" t="s">
        <v>64</v>
      </c>
      <c r="D46" s="49" t="s">
        <v>57</v>
      </c>
      <c r="E46" s="35">
        <f>SUMPRODUCT((F8:F37&gt;=20)*(F8:F37&lt;=25))</f>
        <v>0</v>
      </c>
    </row>
    <row r="47" spans="1:8" ht="15" customHeight="1" x14ac:dyDescent="0.2">
      <c r="B47" s="78"/>
      <c r="C47" s="49" t="s">
        <v>65</v>
      </c>
      <c r="D47" s="49" t="s">
        <v>56</v>
      </c>
      <c r="E47" s="35">
        <f>SUMPRODUCT((F8:F37&gt;=26)*(F8:F37&lt;=31))</f>
        <v>0</v>
      </c>
    </row>
    <row r="48" spans="1:8" ht="15" customHeight="1" x14ac:dyDescent="0.2">
      <c r="B48" s="79"/>
      <c r="C48" s="49" t="s">
        <v>66</v>
      </c>
      <c r="D48" s="49" t="s">
        <v>55</v>
      </c>
      <c r="E48" s="35">
        <f>COUNTIF(F8:F37,"&gt;=32")</f>
        <v>0</v>
      </c>
    </row>
  </sheetData>
  <mergeCells count="9">
    <mergeCell ref="B44:B48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Layout" workbookViewId="0">
      <selection sqref="A1:G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766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x14ac:dyDescent="0.2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55" t="s">
        <v>166</v>
      </c>
      <c r="C8" s="55" t="s">
        <v>167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55" t="s">
        <v>168</v>
      </c>
      <c r="C9" s="55" t="s">
        <v>169</v>
      </c>
      <c r="D9" s="35"/>
      <c r="E9" s="36"/>
      <c r="F9" s="33">
        <f t="shared" ref="F9:F51" si="0">D9+E9</f>
        <v>0</v>
      </c>
      <c r="G9" s="34" t="str">
        <f t="shared" ref="G9:G51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55" t="s">
        <v>170</v>
      </c>
      <c r="C10" s="55" t="s">
        <v>171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55" t="s">
        <v>172</v>
      </c>
      <c r="C11" s="55" t="s">
        <v>173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55" t="s">
        <v>174</v>
      </c>
      <c r="C12" s="55" t="s">
        <v>175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s="3" customFormat="1" ht="15.6" customHeight="1" thickBot="1" x14ac:dyDescent="0.35">
      <c r="A13" s="35" t="s">
        <v>7</v>
      </c>
      <c r="B13" s="55" t="s">
        <v>176</v>
      </c>
      <c r="C13" s="55" t="s">
        <v>177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</row>
    <row r="14" spans="1:8" s="3" customFormat="1" ht="15.6" customHeight="1" thickBot="1" x14ac:dyDescent="0.35">
      <c r="A14" s="35" t="s">
        <v>8</v>
      </c>
      <c r="B14" s="55" t="s">
        <v>178</v>
      </c>
      <c r="C14" s="55" t="s">
        <v>179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</row>
    <row r="15" spans="1:8" s="3" customFormat="1" ht="15.6" customHeight="1" thickBot="1" x14ac:dyDescent="0.35">
      <c r="A15" s="35" t="s">
        <v>9</v>
      </c>
      <c r="B15" s="55" t="s">
        <v>180</v>
      </c>
      <c r="C15" s="55" t="s">
        <v>181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</row>
    <row r="16" spans="1:8" s="3" customFormat="1" ht="15.6" customHeight="1" thickBot="1" x14ac:dyDescent="0.35">
      <c r="A16" s="35" t="s">
        <v>10</v>
      </c>
      <c r="B16" s="55" t="s">
        <v>182</v>
      </c>
      <c r="C16" s="55" t="s">
        <v>183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</row>
    <row r="17" spans="1:8" s="3" customFormat="1" ht="15.6" customHeight="1" thickBot="1" x14ac:dyDescent="0.35">
      <c r="A17" s="35" t="s">
        <v>11</v>
      </c>
      <c r="B17" s="55" t="s">
        <v>184</v>
      </c>
      <c r="C17" s="55" t="s">
        <v>185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</row>
    <row r="18" spans="1:8" s="3" customFormat="1" ht="15.6" customHeight="1" thickBot="1" x14ac:dyDescent="0.35">
      <c r="A18" s="35" t="s">
        <v>12</v>
      </c>
      <c r="B18" s="55" t="s">
        <v>186</v>
      </c>
      <c r="C18" s="55" t="s">
        <v>187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</row>
    <row r="19" spans="1:8" s="3" customFormat="1" ht="15.6" customHeight="1" thickBot="1" x14ac:dyDescent="0.35">
      <c r="A19" s="35" t="s">
        <v>13</v>
      </c>
      <c r="B19" s="55" t="s">
        <v>188</v>
      </c>
      <c r="C19" s="55" t="s">
        <v>189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</row>
    <row r="20" spans="1:8" s="3" customFormat="1" ht="15.6" customHeight="1" thickBot="1" x14ac:dyDescent="0.35">
      <c r="A20" s="35" t="s">
        <v>14</v>
      </c>
      <c r="B20" s="55" t="s">
        <v>190</v>
      </c>
      <c r="C20" s="55" t="s">
        <v>191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</row>
    <row r="21" spans="1:8" s="3" customFormat="1" ht="15.6" customHeight="1" thickBot="1" x14ac:dyDescent="0.35">
      <c r="A21" s="35" t="s">
        <v>15</v>
      </c>
      <c r="B21" s="55" t="s">
        <v>192</v>
      </c>
      <c r="C21" s="55" t="s">
        <v>193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</row>
    <row r="22" spans="1:8" s="3" customFormat="1" ht="15.6" customHeight="1" thickBot="1" x14ac:dyDescent="0.35">
      <c r="A22" s="35" t="s">
        <v>16</v>
      </c>
      <c r="B22" s="55" t="s">
        <v>194</v>
      </c>
      <c r="C22" s="55" t="s">
        <v>195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</row>
    <row r="23" spans="1:8" s="3" customFormat="1" ht="15.6" customHeight="1" thickBot="1" x14ac:dyDescent="0.35">
      <c r="A23" s="35" t="s">
        <v>17</v>
      </c>
      <c r="B23" s="55" t="s">
        <v>196</v>
      </c>
      <c r="C23" s="55" t="s">
        <v>197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</row>
    <row r="24" spans="1:8" s="3" customFormat="1" ht="15.6" customHeight="1" thickBot="1" x14ac:dyDescent="0.35">
      <c r="A24" s="35" t="s">
        <v>18</v>
      </c>
      <c r="B24" s="55" t="s">
        <v>198</v>
      </c>
      <c r="C24" s="55" t="s">
        <v>199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</row>
    <row r="25" spans="1:8" s="2" customFormat="1" ht="15.6" customHeight="1" thickBot="1" x14ac:dyDescent="0.35">
      <c r="A25" s="35" t="s">
        <v>19</v>
      </c>
      <c r="B25" s="55" t="s">
        <v>200</v>
      </c>
      <c r="C25" s="55" t="s">
        <v>201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</row>
    <row r="26" spans="1:8" s="3" customFormat="1" ht="15.6" customHeight="1" thickBot="1" x14ac:dyDescent="0.35">
      <c r="A26" s="35" t="s">
        <v>20</v>
      </c>
      <c r="B26" s="55" t="s">
        <v>202</v>
      </c>
      <c r="C26" s="55" t="s">
        <v>203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</row>
    <row r="27" spans="1:8" s="3" customFormat="1" ht="15.6" customHeight="1" thickBot="1" x14ac:dyDescent="0.35">
      <c r="A27" s="35" t="s">
        <v>21</v>
      </c>
      <c r="B27" s="55" t="s">
        <v>204</v>
      </c>
      <c r="C27" s="55" t="s">
        <v>205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</row>
    <row r="28" spans="1:8" s="3" customFormat="1" ht="15.6" customHeight="1" thickBot="1" x14ac:dyDescent="0.35">
      <c r="A28" s="35" t="s">
        <v>22</v>
      </c>
      <c r="B28" s="55" t="s">
        <v>206</v>
      </c>
      <c r="C28" s="55" t="s">
        <v>207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</row>
    <row r="29" spans="1:8" s="3" customFormat="1" ht="15.6" customHeight="1" thickBot="1" x14ac:dyDescent="0.35">
      <c r="A29" s="35" t="s">
        <v>23</v>
      </c>
      <c r="B29" s="55" t="s">
        <v>208</v>
      </c>
      <c r="C29" s="55" t="s">
        <v>209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8" s="3" customFormat="1" ht="15.6" customHeight="1" thickBot="1" x14ac:dyDescent="0.35">
      <c r="A30" s="35" t="s">
        <v>24</v>
      </c>
      <c r="B30" s="55" t="s">
        <v>210</v>
      </c>
      <c r="C30" s="55" t="s">
        <v>211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</row>
    <row r="31" spans="1:8" s="3" customFormat="1" ht="15.6" customHeight="1" thickBot="1" x14ac:dyDescent="0.35">
      <c r="A31" s="35" t="s">
        <v>25</v>
      </c>
      <c r="B31" s="55" t="s">
        <v>212</v>
      </c>
      <c r="C31" s="55" t="s">
        <v>213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8" s="3" customFormat="1" ht="15.6" customHeight="1" thickBot="1" x14ac:dyDescent="0.35">
      <c r="A32" s="35" t="s">
        <v>26</v>
      </c>
      <c r="B32" s="55" t="s">
        <v>114</v>
      </c>
      <c r="C32" s="55" t="s">
        <v>214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s="3" customFormat="1" ht="15.6" customHeight="1" thickBot="1" x14ac:dyDescent="0.35">
      <c r="A33" s="35" t="s">
        <v>27</v>
      </c>
      <c r="B33" s="55" t="s">
        <v>215</v>
      </c>
      <c r="C33" s="55" t="s">
        <v>216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s="3" customFormat="1" ht="15.6" customHeight="1" thickBot="1" x14ac:dyDescent="0.35">
      <c r="A34" s="35" t="s">
        <v>28</v>
      </c>
      <c r="B34" s="55" t="s">
        <v>217</v>
      </c>
      <c r="C34" s="55" t="s">
        <v>218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s="3" customFormat="1" ht="15.6" customHeight="1" thickBot="1" x14ac:dyDescent="0.35">
      <c r="A35" s="35" t="s">
        <v>29</v>
      </c>
      <c r="B35" s="55" t="s">
        <v>219</v>
      </c>
      <c r="C35" s="55" t="s">
        <v>220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s="3" customFormat="1" ht="15.6" customHeight="1" thickBot="1" x14ac:dyDescent="0.35">
      <c r="A36" s="35" t="s">
        <v>30</v>
      </c>
      <c r="B36" s="55" t="s">
        <v>221</v>
      </c>
      <c r="C36" s="55" t="s">
        <v>222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s="3" customFormat="1" ht="15.6" customHeight="1" thickBot="1" x14ac:dyDescent="0.35">
      <c r="A37" s="35" t="s">
        <v>31</v>
      </c>
      <c r="B37" s="55" t="s">
        <v>223</v>
      </c>
      <c r="C37" s="55" t="s">
        <v>224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</row>
    <row r="38" spans="1:8" s="3" customFormat="1" ht="15.6" customHeight="1" thickBot="1" x14ac:dyDescent="0.35">
      <c r="A38" s="35" t="s">
        <v>32</v>
      </c>
      <c r="B38" s="55" t="s">
        <v>225</v>
      </c>
      <c r="C38" s="55" t="s">
        <v>226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</row>
    <row r="39" spans="1:8" s="3" customFormat="1" ht="15.6" customHeight="1" thickBot="1" x14ac:dyDescent="0.35">
      <c r="A39" s="35" t="s">
        <v>33</v>
      </c>
      <c r="B39" s="55" t="s">
        <v>227</v>
      </c>
      <c r="C39" s="55" t="s">
        <v>228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</row>
    <row r="40" spans="1:8" s="3" customFormat="1" ht="15.6" customHeight="1" thickBot="1" x14ac:dyDescent="0.35">
      <c r="A40" s="35" t="s">
        <v>34</v>
      </c>
      <c r="B40" s="55" t="s">
        <v>146</v>
      </c>
      <c r="C40" s="55" t="s">
        <v>229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</row>
    <row r="41" spans="1:8" s="3" customFormat="1" ht="15.6" customHeight="1" thickBot="1" x14ac:dyDescent="0.35">
      <c r="A41" s="35" t="s">
        <v>35</v>
      </c>
      <c r="B41" s="55" t="s">
        <v>230</v>
      </c>
      <c r="C41" s="55" t="s">
        <v>231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</row>
    <row r="42" spans="1:8" s="3" customFormat="1" ht="15.6" customHeight="1" thickBot="1" x14ac:dyDescent="0.35">
      <c r="A42" s="35" t="s">
        <v>36</v>
      </c>
      <c r="B42" s="55" t="s">
        <v>232</v>
      </c>
      <c r="C42" s="55" t="s">
        <v>233</v>
      </c>
      <c r="D42" s="35"/>
      <c r="E42" s="36"/>
      <c r="F42" s="33">
        <f t="shared" si="0"/>
        <v>0</v>
      </c>
      <c r="G42" s="34" t="str">
        <f t="shared" si="1"/>
        <v>ไม่ผ่าน</v>
      </c>
      <c r="H42" s="14"/>
    </row>
    <row r="43" spans="1:8" s="3" customFormat="1" ht="15.6" customHeight="1" thickBot="1" x14ac:dyDescent="0.35">
      <c r="A43" s="35" t="s">
        <v>37</v>
      </c>
      <c r="B43" s="55" t="s">
        <v>154</v>
      </c>
      <c r="C43" s="55" t="s">
        <v>234</v>
      </c>
      <c r="D43" s="35"/>
      <c r="E43" s="36"/>
      <c r="F43" s="33">
        <f t="shared" si="0"/>
        <v>0</v>
      </c>
      <c r="G43" s="34" t="str">
        <f t="shared" si="1"/>
        <v>ไม่ผ่าน</v>
      </c>
      <c r="H43" s="14"/>
    </row>
    <row r="44" spans="1:8" s="3" customFormat="1" ht="15.6" customHeight="1" thickBot="1" x14ac:dyDescent="0.35">
      <c r="A44" s="35" t="s">
        <v>38</v>
      </c>
      <c r="B44" s="55" t="s">
        <v>235</v>
      </c>
      <c r="C44" s="55" t="s">
        <v>236</v>
      </c>
      <c r="D44" s="35"/>
      <c r="E44" s="36"/>
      <c r="F44" s="33">
        <f t="shared" si="0"/>
        <v>0</v>
      </c>
      <c r="G44" s="34" t="str">
        <f t="shared" si="1"/>
        <v>ไม่ผ่าน</v>
      </c>
      <c r="H44" s="14"/>
    </row>
    <row r="45" spans="1:8" s="3" customFormat="1" ht="15.6" customHeight="1" thickBot="1" x14ac:dyDescent="0.35">
      <c r="A45" s="35" t="s">
        <v>39</v>
      </c>
      <c r="B45" s="55" t="s">
        <v>237</v>
      </c>
      <c r="C45" s="55" t="s">
        <v>238</v>
      </c>
      <c r="D45" s="35"/>
      <c r="E45" s="36"/>
      <c r="F45" s="33">
        <f t="shared" si="0"/>
        <v>0</v>
      </c>
      <c r="G45" s="34" t="str">
        <f t="shared" si="1"/>
        <v>ไม่ผ่าน</v>
      </c>
      <c r="H45" s="14"/>
    </row>
    <row r="46" spans="1:8" s="3" customFormat="1" ht="15.6" customHeight="1" thickBot="1" x14ac:dyDescent="0.35">
      <c r="A46" s="35" t="s">
        <v>40</v>
      </c>
      <c r="B46" s="55" t="s">
        <v>239</v>
      </c>
      <c r="C46" s="55" t="s">
        <v>240</v>
      </c>
      <c r="D46" s="35"/>
      <c r="E46" s="36"/>
      <c r="F46" s="33">
        <f t="shared" si="0"/>
        <v>0</v>
      </c>
      <c r="G46" s="34" t="str">
        <f t="shared" si="1"/>
        <v>ไม่ผ่าน</v>
      </c>
      <c r="H46" s="14"/>
    </row>
    <row r="47" spans="1:8" ht="18" customHeight="1" thickBot="1" x14ac:dyDescent="0.35">
      <c r="A47" s="35" t="s">
        <v>67</v>
      </c>
      <c r="B47" s="55" t="s">
        <v>241</v>
      </c>
      <c r="C47" s="55" t="s">
        <v>242</v>
      </c>
      <c r="D47" s="35"/>
      <c r="E47" s="36"/>
      <c r="F47" s="33">
        <f t="shared" si="0"/>
        <v>0</v>
      </c>
      <c r="G47" s="34" t="str">
        <f t="shared" si="1"/>
        <v>ไม่ผ่าน</v>
      </c>
      <c r="H47" s="14"/>
    </row>
    <row r="48" spans="1:8" s="5" customFormat="1" ht="20.25" customHeight="1" thickBot="1" x14ac:dyDescent="0.35">
      <c r="A48" s="35" t="s">
        <v>68</v>
      </c>
      <c r="B48" s="55" t="s">
        <v>243</v>
      </c>
      <c r="C48" s="55" t="s">
        <v>244</v>
      </c>
      <c r="D48" s="35"/>
      <c r="E48" s="36"/>
      <c r="F48" s="33">
        <f t="shared" si="0"/>
        <v>0</v>
      </c>
      <c r="G48" s="34" t="str">
        <f t="shared" si="1"/>
        <v>ไม่ผ่าน</v>
      </c>
      <c r="H48" s="14"/>
    </row>
    <row r="49" spans="1:8" ht="21" customHeight="1" thickBot="1" x14ac:dyDescent="0.35">
      <c r="A49" s="35" t="s">
        <v>69</v>
      </c>
      <c r="B49" s="55" t="s">
        <v>245</v>
      </c>
      <c r="C49" s="55" t="s">
        <v>246</v>
      </c>
      <c r="D49" s="35"/>
      <c r="E49" s="36"/>
      <c r="F49" s="33">
        <f t="shared" si="0"/>
        <v>0</v>
      </c>
      <c r="G49" s="34" t="str">
        <f t="shared" si="1"/>
        <v>ไม่ผ่าน</v>
      </c>
      <c r="H49" s="14"/>
    </row>
    <row r="50" spans="1:8" ht="15" customHeight="1" thickBot="1" x14ac:dyDescent="0.35">
      <c r="A50" s="35" t="s">
        <v>70</v>
      </c>
      <c r="B50" s="55" t="s">
        <v>247</v>
      </c>
      <c r="C50" s="55" t="s">
        <v>248</v>
      </c>
      <c r="D50" s="35"/>
      <c r="E50" s="36"/>
      <c r="F50" s="33">
        <f t="shared" si="0"/>
        <v>0</v>
      </c>
      <c r="G50" s="34" t="str">
        <f t="shared" si="1"/>
        <v>ไม่ผ่าน</v>
      </c>
      <c r="H50" s="14"/>
    </row>
    <row r="51" spans="1:8" ht="15" customHeight="1" x14ac:dyDescent="0.3">
      <c r="A51" s="35" t="s">
        <v>71</v>
      </c>
      <c r="B51" s="57" t="s">
        <v>249</v>
      </c>
      <c r="C51" s="57" t="s">
        <v>250</v>
      </c>
      <c r="D51" s="35"/>
      <c r="E51" s="36"/>
      <c r="F51" s="33">
        <f t="shared" si="0"/>
        <v>0</v>
      </c>
      <c r="G51" s="34" t="str">
        <f t="shared" si="1"/>
        <v>ไม่ผ่าน</v>
      </c>
      <c r="H51" s="14"/>
    </row>
    <row r="52" spans="1:8" ht="15" customHeight="1" x14ac:dyDescent="0.2">
      <c r="A52" s="37"/>
      <c r="B52" s="38" t="s">
        <v>41</v>
      </c>
      <c r="C52" s="39"/>
      <c r="D52" s="40"/>
      <c r="E52" s="40"/>
      <c r="F52" s="29" t="s">
        <v>59</v>
      </c>
      <c r="G52" s="35">
        <f>COUNTIF(G8:G51,"ผ่าน")</f>
        <v>0</v>
      </c>
      <c r="H52" s="14"/>
    </row>
    <row r="53" spans="1:8" ht="15" customHeight="1" x14ac:dyDescent="0.2">
      <c r="A53" s="41"/>
      <c r="B53" s="42"/>
      <c r="C53" s="42"/>
      <c r="D53" s="43"/>
      <c r="E53" s="43"/>
      <c r="F53" s="29" t="s">
        <v>60</v>
      </c>
      <c r="G53" s="50">
        <f>COUNTIF(G8:G51,"ไม่ผ่าน")</f>
        <v>44</v>
      </c>
    </row>
    <row r="54" spans="1:8" ht="15" customHeight="1" x14ac:dyDescent="0.2">
      <c r="A54" s="44"/>
      <c r="B54" s="46" t="s">
        <v>52</v>
      </c>
      <c r="C54" s="20"/>
      <c r="G54" s="20"/>
    </row>
    <row r="55" spans="1:8" ht="15" customHeight="1" x14ac:dyDescent="0.2">
      <c r="A55" s="44"/>
      <c r="B55" s="20"/>
      <c r="C55" s="47" t="s">
        <v>51</v>
      </c>
      <c r="D55" s="45" t="s">
        <v>73</v>
      </c>
      <c r="E55" s="48" t="s">
        <v>50</v>
      </c>
      <c r="G55" s="20"/>
    </row>
    <row r="56" spans="1:8" ht="15" customHeight="1" x14ac:dyDescent="0.2">
      <c r="A56" s="44"/>
      <c r="B56" s="20"/>
      <c r="C56" s="20"/>
      <c r="D56" s="54" t="s">
        <v>764</v>
      </c>
      <c r="G56" s="20"/>
    </row>
    <row r="57" spans="1:8" ht="15" customHeight="1" x14ac:dyDescent="0.2">
      <c r="A57" s="44"/>
      <c r="B57" s="20"/>
      <c r="C57" s="20"/>
      <c r="D57" s="54" t="s">
        <v>74</v>
      </c>
      <c r="G57" s="20"/>
    </row>
    <row r="59" spans="1:8" ht="15" customHeight="1" x14ac:dyDescent="0.2">
      <c r="B59" s="77" t="s">
        <v>61</v>
      </c>
      <c r="C59" s="49" t="s">
        <v>62</v>
      </c>
      <c r="D59" s="49" t="s">
        <v>53</v>
      </c>
      <c r="E59" s="49" t="s">
        <v>54</v>
      </c>
    </row>
    <row r="60" spans="1:8" ht="15" customHeight="1" x14ac:dyDescent="0.2">
      <c r="B60" s="78"/>
      <c r="C60" s="49" t="s">
        <v>63</v>
      </c>
      <c r="D60" s="49" t="s">
        <v>58</v>
      </c>
      <c r="E60" s="35">
        <f>COUNTIF(F8:F51,"&lt;=19")</f>
        <v>44</v>
      </c>
    </row>
    <row r="61" spans="1:8" ht="15" customHeight="1" x14ac:dyDescent="0.2">
      <c r="B61" s="78"/>
      <c r="C61" s="49" t="s">
        <v>64</v>
      </c>
      <c r="D61" s="49" t="s">
        <v>57</v>
      </c>
      <c r="E61" s="35">
        <f>SUMPRODUCT((F8:F51&gt;=20)*(F8:F51&lt;=25))</f>
        <v>0</v>
      </c>
    </row>
    <row r="62" spans="1:8" ht="15" customHeight="1" x14ac:dyDescent="0.2">
      <c r="B62" s="78"/>
      <c r="C62" s="49" t="s">
        <v>65</v>
      </c>
      <c r="D62" s="49" t="s">
        <v>56</v>
      </c>
      <c r="E62" s="35">
        <f>SUMPRODUCT((F8:F51&gt;=26)*(F8:F51&lt;=31))</f>
        <v>0</v>
      </c>
    </row>
    <row r="63" spans="1:8" ht="15" customHeight="1" x14ac:dyDescent="0.2">
      <c r="B63" s="79"/>
      <c r="C63" s="49" t="s">
        <v>66</v>
      </c>
      <c r="D63" s="49" t="s">
        <v>55</v>
      </c>
      <c r="E63" s="35">
        <f>COUNTIF(F8:F51,"&gt;=32")</f>
        <v>0</v>
      </c>
    </row>
  </sheetData>
  <mergeCells count="9">
    <mergeCell ref="B59:B63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Layout" zoomScale="120" zoomScalePageLayoutView="120" workbookViewId="0">
      <selection sqref="A1:G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767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58" t="s">
        <v>251</v>
      </c>
      <c r="C8" s="59" t="s">
        <v>252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60" t="s">
        <v>253</v>
      </c>
      <c r="C9" s="61" t="s">
        <v>254</v>
      </c>
      <c r="D9" s="35"/>
      <c r="E9" s="36"/>
      <c r="F9" s="33">
        <f t="shared" ref="F9:F51" si="0">D9+E9</f>
        <v>0</v>
      </c>
      <c r="G9" s="34" t="str">
        <f t="shared" ref="G9:G51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60" t="s">
        <v>255</v>
      </c>
      <c r="C10" s="61" t="s">
        <v>256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60" t="s">
        <v>257</v>
      </c>
      <c r="C11" s="61" t="s">
        <v>258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60" t="s">
        <v>259</v>
      </c>
      <c r="C12" s="61" t="s">
        <v>260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s="3" customFormat="1" ht="15.6" customHeight="1" thickBot="1" x14ac:dyDescent="0.35">
      <c r="A13" s="35" t="s">
        <v>7</v>
      </c>
      <c r="B13" s="60" t="s">
        <v>261</v>
      </c>
      <c r="C13" s="61" t="s">
        <v>262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</row>
    <row r="14" spans="1:8" s="3" customFormat="1" ht="15.6" customHeight="1" thickBot="1" x14ac:dyDescent="0.35">
      <c r="A14" s="35" t="s">
        <v>8</v>
      </c>
      <c r="B14" s="60" t="s">
        <v>263</v>
      </c>
      <c r="C14" s="61" t="s">
        <v>264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</row>
    <row r="15" spans="1:8" s="3" customFormat="1" ht="15.6" customHeight="1" thickBot="1" x14ac:dyDescent="0.35">
      <c r="A15" s="35" t="s">
        <v>9</v>
      </c>
      <c r="B15" s="60" t="s">
        <v>265</v>
      </c>
      <c r="C15" s="61" t="s">
        <v>266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</row>
    <row r="16" spans="1:8" s="3" customFormat="1" ht="15.6" customHeight="1" thickBot="1" x14ac:dyDescent="0.35">
      <c r="A16" s="35" t="s">
        <v>10</v>
      </c>
      <c r="B16" s="60" t="s">
        <v>267</v>
      </c>
      <c r="C16" s="61" t="s">
        <v>268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</row>
    <row r="17" spans="1:8" s="3" customFormat="1" ht="15.6" customHeight="1" thickBot="1" x14ac:dyDescent="0.35">
      <c r="A17" s="35" t="s">
        <v>11</v>
      </c>
      <c r="B17" s="62" t="s">
        <v>269</v>
      </c>
      <c r="C17" s="63" t="s">
        <v>133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</row>
    <row r="18" spans="1:8" s="3" customFormat="1" ht="15.6" customHeight="1" thickBot="1" x14ac:dyDescent="0.35">
      <c r="A18" s="35" t="s">
        <v>12</v>
      </c>
      <c r="B18" s="60" t="s">
        <v>270</v>
      </c>
      <c r="C18" s="61" t="s">
        <v>271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</row>
    <row r="19" spans="1:8" s="3" customFormat="1" ht="15.6" customHeight="1" thickBot="1" x14ac:dyDescent="0.35">
      <c r="A19" s="35" t="s">
        <v>13</v>
      </c>
      <c r="B19" s="60" t="s">
        <v>272</v>
      </c>
      <c r="C19" s="61" t="s">
        <v>273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</row>
    <row r="20" spans="1:8" s="3" customFormat="1" ht="15.6" customHeight="1" thickBot="1" x14ac:dyDescent="0.35">
      <c r="A20" s="35" t="s">
        <v>14</v>
      </c>
      <c r="B20" s="60" t="s">
        <v>274</v>
      </c>
      <c r="C20" s="61" t="s">
        <v>275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</row>
    <row r="21" spans="1:8" s="3" customFormat="1" ht="15.6" customHeight="1" thickBot="1" x14ac:dyDescent="0.35">
      <c r="A21" s="35" t="s">
        <v>15</v>
      </c>
      <c r="B21" s="60" t="s">
        <v>276</v>
      </c>
      <c r="C21" s="61" t="s">
        <v>277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</row>
    <row r="22" spans="1:8" s="3" customFormat="1" ht="15.6" customHeight="1" thickBot="1" x14ac:dyDescent="0.35">
      <c r="A22" s="35" t="s">
        <v>16</v>
      </c>
      <c r="B22" s="60" t="s">
        <v>278</v>
      </c>
      <c r="C22" s="61" t="s">
        <v>279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</row>
    <row r="23" spans="1:8" s="3" customFormat="1" ht="15.6" customHeight="1" thickBot="1" x14ac:dyDescent="0.35">
      <c r="A23" s="35" t="s">
        <v>17</v>
      </c>
      <c r="B23" s="60" t="s">
        <v>280</v>
      </c>
      <c r="C23" s="61" t="s">
        <v>281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</row>
    <row r="24" spans="1:8" s="3" customFormat="1" ht="15.6" customHeight="1" thickBot="1" x14ac:dyDescent="0.35">
      <c r="A24" s="35" t="s">
        <v>18</v>
      </c>
      <c r="B24" s="60" t="s">
        <v>282</v>
      </c>
      <c r="C24" s="61" t="s">
        <v>283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</row>
    <row r="25" spans="1:8" s="2" customFormat="1" ht="15.6" customHeight="1" thickBot="1" x14ac:dyDescent="0.35">
      <c r="A25" s="35" t="s">
        <v>19</v>
      </c>
      <c r="B25" s="60" t="s">
        <v>284</v>
      </c>
      <c r="C25" s="61" t="s">
        <v>285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</row>
    <row r="26" spans="1:8" s="3" customFormat="1" ht="15.6" customHeight="1" thickBot="1" x14ac:dyDescent="0.35">
      <c r="A26" s="35" t="s">
        <v>20</v>
      </c>
      <c r="B26" s="60" t="s">
        <v>210</v>
      </c>
      <c r="C26" s="61" t="s">
        <v>286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</row>
    <row r="27" spans="1:8" s="3" customFormat="1" ht="15.6" customHeight="1" thickBot="1" x14ac:dyDescent="0.35">
      <c r="A27" s="35" t="s">
        <v>21</v>
      </c>
      <c r="B27" s="60" t="s">
        <v>287</v>
      </c>
      <c r="C27" s="61" t="s">
        <v>288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</row>
    <row r="28" spans="1:8" s="3" customFormat="1" ht="15.6" customHeight="1" thickBot="1" x14ac:dyDescent="0.35">
      <c r="A28" s="35" t="s">
        <v>22</v>
      </c>
      <c r="B28" s="60" t="s">
        <v>289</v>
      </c>
      <c r="C28" s="61" t="s">
        <v>290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</row>
    <row r="29" spans="1:8" s="3" customFormat="1" ht="15.6" customHeight="1" thickBot="1" x14ac:dyDescent="0.35">
      <c r="A29" s="35" t="s">
        <v>23</v>
      </c>
      <c r="B29" s="60" t="s">
        <v>291</v>
      </c>
      <c r="C29" s="61" t="s">
        <v>292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8" s="3" customFormat="1" ht="15.6" customHeight="1" thickBot="1" x14ac:dyDescent="0.35">
      <c r="A30" s="35" t="s">
        <v>24</v>
      </c>
      <c r="B30" s="60" t="s">
        <v>293</v>
      </c>
      <c r="C30" s="61" t="s">
        <v>294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</row>
    <row r="31" spans="1:8" s="3" customFormat="1" ht="15.6" customHeight="1" thickBot="1" x14ac:dyDescent="0.35">
      <c r="A31" s="35" t="s">
        <v>25</v>
      </c>
      <c r="B31" s="60" t="s">
        <v>295</v>
      </c>
      <c r="C31" s="61" t="s">
        <v>296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8" s="3" customFormat="1" ht="15.6" customHeight="1" thickBot="1" x14ac:dyDescent="0.35">
      <c r="A32" s="35" t="s">
        <v>26</v>
      </c>
      <c r="B32" s="60" t="s">
        <v>198</v>
      </c>
      <c r="C32" s="61" t="s">
        <v>297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s="3" customFormat="1" ht="15.6" customHeight="1" thickBot="1" x14ac:dyDescent="0.35">
      <c r="A33" s="35" t="s">
        <v>27</v>
      </c>
      <c r="B33" s="60" t="s">
        <v>298</v>
      </c>
      <c r="C33" s="61" t="s">
        <v>299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s="3" customFormat="1" ht="15.6" customHeight="1" thickBot="1" x14ac:dyDescent="0.35">
      <c r="A34" s="35" t="s">
        <v>28</v>
      </c>
      <c r="B34" s="60" t="s">
        <v>300</v>
      </c>
      <c r="C34" s="61" t="s">
        <v>301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s="3" customFormat="1" ht="15.6" customHeight="1" thickBot="1" x14ac:dyDescent="0.35">
      <c r="A35" s="35" t="s">
        <v>29</v>
      </c>
      <c r="B35" s="60" t="s">
        <v>302</v>
      </c>
      <c r="C35" s="61" t="s">
        <v>303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s="3" customFormat="1" ht="15.6" customHeight="1" thickBot="1" x14ac:dyDescent="0.35">
      <c r="A36" s="35" t="s">
        <v>30</v>
      </c>
      <c r="B36" s="60" t="s">
        <v>304</v>
      </c>
      <c r="C36" s="61" t="s">
        <v>305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s="3" customFormat="1" ht="15.6" customHeight="1" thickBot="1" x14ac:dyDescent="0.35">
      <c r="A37" s="35" t="s">
        <v>31</v>
      </c>
      <c r="B37" s="60" t="s">
        <v>306</v>
      </c>
      <c r="C37" s="61" t="s">
        <v>307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</row>
    <row r="38" spans="1:8" s="3" customFormat="1" ht="15.6" customHeight="1" thickBot="1" x14ac:dyDescent="0.35">
      <c r="A38" s="35" t="s">
        <v>32</v>
      </c>
      <c r="B38" s="60" t="s">
        <v>308</v>
      </c>
      <c r="C38" s="61" t="s">
        <v>309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</row>
    <row r="39" spans="1:8" s="3" customFormat="1" ht="15.6" customHeight="1" thickBot="1" x14ac:dyDescent="0.35">
      <c r="A39" s="35" t="s">
        <v>33</v>
      </c>
      <c r="B39" s="60" t="s">
        <v>310</v>
      </c>
      <c r="C39" s="61" t="s">
        <v>311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</row>
    <row r="40" spans="1:8" s="3" customFormat="1" ht="15.6" customHeight="1" thickBot="1" x14ac:dyDescent="0.35">
      <c r="A40" s="35" t="s">
        <v>34</v>
      </c>
      <c r="B40" s="60" t="s">
        <v>312</v>
      </c>
      <c r="C40" s="61" t="s">
        <v>313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</row>
    <row r="41" spans="1:8" s="3" customFormat="1" ht="15.6" customHeight="1" thickBot="1" x14ac:dyDescent="0.35">
      <c r="A41" s="35" t="s">
        <v>35</v>
      </c>
      <c r="B41" s="60" t="s">
        <v>314</v>
      </c>
      <c r="C41" s="61" t="s">
        <v>315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</row>
    <row r="42" spans="1:8" s="3" customFormat="1" ht="15.6" customHeight="1" thickBot="1" x14ac:dyDescent="0.35">
      <c r="A42" s="35" t="s">
        <v>36</v>
      </c>
      <c r="B42" s="60" t="s">
        <v>316</v>
      </c>
      <c r="C42" s="61" t="s">
        <v>317</v>
      </c>
      <c r="D42" s="35"/>
      <c r="E42" s="36"/>
      <c r="F42" s="33">
        <f t="shared" si="0"/>
        <v>0</v>
      </c>
      <c r="G42" s="34" t="str">
        <f t="shared" si="1"/>
        <v>ไม่ผ่าน</v>
      </c>
      <c r="H42" s="14"/>
    </row>
    <row r="43" spans="1:8" s="3" customFormat="1" ht="15.6" customHeight="1" thickBot="1" x14ac:dyDescent="0.35">
      <c r="A43" s="35" t="s">
        <v>37</v>
      </c>
      <c r="B43" s="60" t="s">
        <v>318</v>
      </c>
      <c r="C43" s="61" t="s">
        <v>319</v>
      </c>
      <c r="D43" s="35"/>
      <c r="E43" s="36"/>
      <c r="F43" s="33">
        <f t="shared" si="0"/>
        <v>0</v>
      </c>
      <c r="G43" s="34" t="str">
        <f t="shared" si="1"/>
        <v>ไม่ผ่าน</v>
      </c>
      <c r="H43" s="14"/>
    </row>
    <row r="44" spans="1:8" s="3" customFormat="1" ht="15.6" customHeight="1" thickBot="1" x14ac:dyDescent="0.35">
      <c r="A44" s="35" t="s">
        <v>38</v>
      </c>
      <c r="B44" s="60" t="s">
        <v>320</v>
      </c>
      <c r="C44" s="61" t="s">
        <v>321</v>
      </c>
      <c r="D44" s="35"/>
      <c r="E44" s="36"/>
      <c r="F44" s="33">
        <f t="shared" si="0"/>
        <v>0</v>
      </c>
      <c r="G44" s="34" t="str">
        <f t="shared" si="1"/>
        <v>ไม่ผ่าน</v>
      </c>
      <c r="H44" s="14"/>
    </row>
    <row r="45" spans="1:8" s="3" customFormat="1" ht="15.6" customHeight="1" thickBot="1" x14ac:dyDescent="0.35">
      <c r="A45" s="35" t="s">
        <v>39</v>
      </c>
      <c r="B45" s="60" t="s">
        <v>322</v>
      </c>
      <c r="C45" s="61" t="s">
        <v>323</v>
      </c>
      <c r="D45" s="35"/>
      <c r="E45" s="36"/>
      <c r="F45" s="33">
        <f t="shared" si="0"/>
        <v>0</v>
      </c>
      <c r="G45" s="34" t="str">
        <f t="shared" si="1"/>
        <v>ไม่ผ่าน</v>
      </c>
      <c r="H45" s="14"/>
    </row>
    <row r="46" spans="1:8" s="3" customFormat="1" ht="15.6" customHeight="1" thickBot="1" x14ac:dyDescent="0.35">
      <c r="A46" s="35" t="s">
        <v>40</v>
      </c>
      <c r="B46" s="60" t="s">
        <v>324</v>
      </c>
      <c r="C46" s="61" t="s">
        <v>325</v>
      </c>
      <c r="D46" s="35"/>
      <c r="E46" s="36"/>
      <c r="F46" s="33">
        <f t="shared" si="0"/>
        <v>0</v>
      </c>
      <c r="G46" s="34" t="str">
        <f t="shared" si="1"/>
        <v>ไม่ผ่าน</v>
      </c>
      <c r="H46" s="14"/>
    </row>
    <row r="47" spans="1:8" s="3" customFormat="1" ht="15.6" customHeight="1" thickBot="1" x14ac:dyDescent="0.35">
      <c r="A47" s="35" t="s">
        <v>67</v>
      </c>
      <c r="B47" s="60" t="s">
        <v>326</v>
      </c>
      <c r="C47" s="61" t="s">
        <v>327</v>
      </c>
      <c r="D47" s="35"/>
      <c r="E47" s="36"/>
      <c r="F47" s="33">
        <f t="shared" si="0"/>
        <v>0</v>
      </c>
      <c r="G47" s="34" t="str">
        <f t="shared" si="1"/>
        <v>ไม่ผ่าน</v>
      </c>
      <c r="H47" s="14"/>
    </row>
    <row r="48" spans="1:8" ht="18" customHeight="1" thickBot="1" x14ac:dyDescent="0.35">
      <c r="A48" s="35" t="s">
        <v>68</v>
      </c>
      <c r="B48" s="60" t="s">
        <v>328</v>
      </c>
      <c r="C48" s="61" t="s">
        <v>329</v>
      </c>
      <c r="D48" s="35"/>
      <c r="E48" s="36"/>
      <c r="F48" s="33">
        <f t="shared" si="0"/>
        <v>0</v>
      </c>
      <c r="G48" s="34" t="str">
        <f t="shared" si="1"/>
        <v>ไม่ผ่าน</v>
      </c>
      <c r="H48" s="14"/>
    </row>
    <row r="49" spans="1:8" s="5" customFormat="1" ht="15" customHeight="1" thickBot="1" x14ac:dyDescent="0.35">
      <c r="A49" s="35" t="s">
        <v>69</v>
      </c>
      <c r="B49" s="60" t="s">
        <v>330</v>
      </c>
      <c r="C49" s="61" t="s">
        <v>331</v>
      </c>
      <c r="D49" s="35"/>
      <c r="E49" s="36"/>
      <c r="F49" s="33">
        <f t="shared" si="0"/>
        <v>0</v>
      </c>
      <c r="G49" s="34" t="str">
        <f t="shared" si="1"/>
        <v>ไม่ผ่าน</v>
      </c>
      <c r="H49" s="14"/>
    </row>
    <row r="50" spans="1:8" ht="16.5" customHeight="1" thickBot="1" x14ac:dyDescent="0.35">
      <c r="A50" s="35" t="s">
        <v>70</v>
      </c>
      <c r="B50" s="60" t="s">
        <v>332</v>
      </c>
      <c r="C50" s="61" t="s">
        <v>333</v>
      </c>
      <c r="D50" s="35"/>
      <c r="E50" s="36"/>
      <c r="F50" s="33">
        <f t="shared" si="0"/>
        <v>0</v>
      </c>
      <c r="G50" s="34" t="str">
        <f t="shared" si="1"/>
        <v>ไม่ผ่าน</v>
      </c>
      <c r="H50" s="14"/>
    </row>
    <row r="51" spans="1:8" ht="15" customHeight="1" thickBot="1" x14ac:dyDescent="0.35">
      <c r="A51" s="35" t="s">
        <v>71</v>
      </c>
      <c r="B51" s="60" t="s">
        <v>334</v>
      </c>
      <c r="C51" s="61" t="s">
        <v>335</v>
      </c>
      <c r="D51" s="35"/>
      <c r="E51" s="36"/>
      <c r="F51" s="33">
        <f t="shared" si="0"/>
        <v>0</v>
      </c>
      <c r="G51" s="34" t="str">
        <f t="shared" si="1"/>
        <v>ไม่ผ่าน</v>
      </c>
      <c r="H51" s="14"/>
    </row>
    <row r="52" spans="1:8" ht="15" customHeight="1" x14ac:dyDescent="0.2">
      <c r="A52" s="37"/>
      <c r="B52" s="38" t="s">
        <v>41</v>
      </c>
      <c r="C52" s="39"/>
      <c r="D52" s="40"/>
      <c r="E52" s="40"/>
      <c r="F52" s="29" t="s">
        <v>59</v>
      </c>
      <c r="G52" s="35">
        <f>COUNTIF(G8:G51,"ผ่าน")</f>
        <v>0</v>
      </c>
      <c r="H52" s="14"/>
    </row>
    <row r="53" spans="1:8" ht="15" customHeight="1" x14ac:dyDescent="0.2">
      <c r="A53" s="41"/>
      <c r="B53" s="42"/>
      <c r="C53" s="42"/>
      <c r="D53" s="43"/>
      <c r="E53" s="43"/>
      <c r="F53" s="29" t="s">
        <v>60</v>
      </c>
      <c r="G53" s="50">
        <f>COUNTIF(G8:G51,"ไม่ผ่าน")</f>
        <v>44</v>
      </c>
    </row>
    <row r="54" spans="1:8" ht="15" customHeight="1" x14ac:dyDescent="0.2">
      <c r="A54" s="44"/>
      <c r="B54" s="46" t="s">
        <v>52</v>
      </c>
      <c r="C54" s="20"/>
      <c r="G54" s="20"/>
    </row>
    <row r="55" spans="1:8" ht="15" customHeight="1" x14ac:dyDescent="0.2">
      <c r="A55" s="44"/>
      <c r="B55" s="20"/>
      <c r="C55" s="47" t="s">
        <v>51</v>
      </c>
      <c r="D55" s="45" t="s">
        <v>73</v>
      </c>
      <c r="E55" s="48" t="s">
        <v>50</v>
      </c>
      <c r="G55" s="20"/>
    </row>
    <row r="56" spans="1:8" ht="15" customHeight="1" x14ac:dyDescent="0.2">
      <c r="A56" s="44"/>
      <c r="B56" s="20"/>
      <c r="C56" s="20"/>
      <c r="D56" s="54" t="s">
        <v>764</v>
      </c>
      <c r="G56" s="20"/>
    </row>
    <row r="57" spans="1:8" ht="15" customHeight="1" x14ac:dyDescent="0.2">
      <c r="A57" s="44"/>
      <c r="B57" s="20"/>
      <c r="C57" s="20"/>
      <c r="D57" s="54" t="s">
        <v>74</v>
      </c>
      <c r="G57" s="20"/>
    </row>
    <row r="59" spans="1:8" ht="15" customHeight="1" x14ac:dyDescent="0.2">
      <c r="B59" s="77" t="s">
        <v>61</v>
      </c>
      <c r="C59" s="49" t="s">
        <v>62</v>
      </c>
      <c r="D59" s="49" t="s">
        <v>53</v>
      </c>
      <c r="E59" s="49" t="s">
        <v>54</v>
      </c>
    </row>
    <row r="60" spans="1:8" ht="15" customHeight="1" x14ac:dyDescent="0.2">
      <c r="B60" s="78"/>
      <c r="C60" s="49" t="s">
        <v>63</v>
      </c>
      <c r="D60" s="49" t="s">
        <v>58</v>
      </c>
      <c r="E60" s="35">
        <f>COUNTIF(F8:F51,"&lt;=19")</f>
        <v>44</v>
      </c>
    </row>
    <row r="61" spans="1:8" ht="15" customHeight="1" x14ac:dyDescent="0.2">
      <c r="B61" s="78"/>
      <c r="C61" s="49" t="s">
        <v>64</v>
      </c>
      <c r="D61" s="49" t="s">
        <v>57</v>
      </c>
      <c r="E61" s="35">
        <f>SUMPRODUCT((F8:F51&gt;=20)*(F8:F51&lt;=25))</f>
        <v>0</v>
      </c>
    </row>
    <row r="62" spans="1:8" ht="15" customHeight="1" x14ac:dyDescent="0.2">
      <c r="B62" s="78"/>
      <c r="C62" s="49" t="s">
        <v>65</v>
      </c>
      <c r="D62" s="49" t="s">
        <v>56</v>
      </c>
      <c r="E62" s="35">
        <f>SUMPRODUCT((F8:F51&gt;=26)*(F8:F51&lt;=31))</f>
        <v>0</v>
      </c>
    </row>
    <row r="63" spans="1:8" ht="15" customHeight="1" x14ac:dyDescent="0.2">
      <c r="B63" s="79"/>
      <c r="C63" s="49" t="s">
        <v>66</v>
      </c>
      <c r="D63" s="49" t="s">
        <v>55</v>
      </c>
      <c r="E63" s="35">
        <f>COUNTIF(F8:F51,"&gt;=32")</f>
        <v>0</v>
      </c>
    </row>
  </sheetData>
  <mergeCells count="9">
    <mergeCell ref="B59:B63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Layout" topLeftCell="A22" zoomScale="59" zoomScalePageLayoutView="59" workbookViewId="0">
      <selection activeCell="B8" sqref="B8:C50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768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58" t="s">
        <v>336</v>
      </c>
      <c r="C8" s="59" t="s">
        <v>337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60" t="s">
        <v>338</v>
      </c>
      <c r="C9" s="61" t="s">
        <v>339</v>
      </c>
      <c r="D9" s="35"/>
      <c r="E9" s="36"/>
      <c r="F9" s="33">
        <f t="shared" ref="F9:F50" si="0">D9+E9</f>
        <v>0</v>
      </c>
      <c r="G9" s="34" t="str">
        <f t="shared" ref="G9:G50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60" t="s">
        <v>338</v>
      </c>
      <c r="C10" s="61" t="s">
        <v>340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60" t="s">
        <v>341</v>
      </c>
      <c r="C11" s="61" t="s">
        <v>342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60" t="s">
        <v>343</v>
      </c>
      <c r="C12" s="61" t="s">
        <v>344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s="3" customFormat="1" ht="15.6" customHeight="1" thickBot="1" x14ac:dyDescent="0.35">
      <c r="A13" s="35" t="s">
        <v>7</v>
      </c>
      <c r="B13" s="60" t="s">
        <v>345</v>
      </c>
      <c r="C13" s="61" t="s">
        <v>346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</row>
    <row r="14" spans="1:8" s="3" customFormat="1" ht="15.6" customHeight="1" thickBot="1" x14ac:dyDescent="0.35">
      <c r="A14" s="35" t="s">
        <v>8</v>
      </c>
      <c r="B14" s="60" t="s">
        <v>347</v>
      </c>
      <c r="C14" s="61" t="s">
        <v>348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</row>
    <row r="15" spans="1:8" s="3" customFormat="1" ht="15.6" customHeight="1" thickBot="1" x14ac:dyDescent="0.35">
      <c r="A15" s="35" t="s">
        <v>9</v>
      </c>
      <c r="B15" s="60" t="s">
        <v>776</v>
      </c>
      <c r="C15" s="61" t="s">
        <v>777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</row>
    <row r="16" spans="1:8" s="3" customFormat="1" ht="15.6" customHeight="1" thickBot="1" x14ac:dyDescent="0.35">
      <c r="A16" s="35" t="s">
        <v>10</v>
      </c>
      <c r="B16" s="60" t="s">
        <v>349</v>
      </c>
      <c r="C16" s="61" t="s">
        <v>350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</row>
    <row r="17" spans="1:8" s="3" customFormat="1" ht="15.6" customHeight="1" thickBot="1" x14ac:dyDescent="0.35">
      <c r="A17" s="35" t="s">
        <v>11</v>
      </c>
      <c r="B17" s="60" t="s">
        <v>351</v>
      </c>
      <c r="C17" s="61" t="s">
        <v>211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</row>
    <row r="18" spans="1:8" s="3" customFormat="1" ht="15.6" customHeight="1" thickBot="1" x14ac:dyDescent="0.35">
      <c r="A18" s="35" t="s">
        <v>12</v>
      </c>
      <c r="B18" s="60" t="s">
        <v>352</v>
      </c>
      <c r="C18" s="61" t="s">
        <v>353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</row>
    <row r="19" spans="1:8" s="3" customFormat="1" ht="15.6" customHeight="1" thickBot="1" x14ac:dyDescent="0.35">
      <c r="A19" s="35" t="s">
        <v>13</v>
      </c>
      <c r="B19" s="60" t="s">
        <v>354</v>
      </c>
      <c r="C19" s="61" t="s">
        <v>355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</row>
    <row r="20" spans="1:8" s="3" customFormat="1" ht="15.6" customHeight="1" thickBot="1" x14ac:dyDescent="0.35">
      <c r="A20" s="35" t="s">
        <v>14</v>
      </c>
      <c r="B20" s="60" t="s">
        <v>356</v>
      </c>
      <c r="C20" s="61" t="s">
        <v>357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</row>
    <row r="21" spans="1:8" s="3" customFormat="1" ht="15.6" customHeight="1" thickBot="1" x14ac:dyDescent="0.35">
      <c r="A21" s="35" t="s">
        <v>15</v>
      </c>
      <c r="B21" s="60" t="s">
        <v>358</v>
      </c>
      <c r="C21" s="61" t="s">
        <v>359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</row>
    <row r="22" spans="1:8" s="3" customFormat="1" ht="15.6" customHeight="1" thickBot="1" x14ac:dyDescent="0.35">
      <c r="A22" s="35" t="s">
        <v>16</v>
      </c>
      <c r="B22" s="60" t="s">
        <v>360</v>
      </c>
      <c r="C22" s="61" t="s">
        <v>361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</row>
    <row r="23" spans="1:8" s="3" customFormat="1" ht="15.6" customHeight="1" thickBot="1" x14ac:dyDescent="0.35">
      <c r="A23" s="35" t="s">
        <v>17</v>
      </c>
      <c r="B23" s="62" t="s">
        <v>360</v>
      </c>
      <c r="C23" s="63" t="s">
        <v>337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</row>
    <row r="24" spans="1:8" s="2" customFormat="1" ht="15.6" customHeight="1" thickBot="1" x14ac:dyDescent="0.35">
      <c r="A24" s="35" t="s">
        <v>18</v>
      </c>
      <c r="B24" s="60" t="s">
        <v>362</v>
      </c>
      <c r="C24" s="61" t="s">
        <v>363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</row>
    <row r="25" spans="1:8" s="3" customFormat="1" ht="15.6" customHeight="1" thickBot="1" x14ac:dyDescent="0.35">
      <c r="A25" s="35" t="s">
        <v>19</v>
      </c>
      <c r="B25" s="60" t="s">
        <v>364</v>
      </c>
      <c r="C25" s="61" t="s">
        <v>365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</row>
    <row r="26" spans="1:8" s="3" customFormat="1" ht="15.6" customHeight="1" thickBot="1" x14ac:dyDescent="0.35">
      <c r="A26" s="35" t="s">
        <v>20</v>
      </c>
      <c r="B26" s="60" t="s">
        <v>366</v>
      </c>
      <c r="C26" s="61" t="s">
        <v>367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</row>
    <row r="27" spans="1:8" s="3" customFormat="1" ht="15.6" customHeight="1" thickBot="1" x14ac:dyDescent="0.35">
      <c r="A27" s="35" t="s">
        <v>21</v>
      </c>
      <c r="B27" s="60" t="s">
        <v>368</v>
      </c>
      <c r="C27" s="61" t="s">
        <v>369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</row>
    <row r="28" spans="1:8" s="3" customFormat="1" ht="15.6" customHeight="1" thickBot="1" x14ac:dyDescent="0.35">
      <c r="A28" s="35" t="s">
        <v>22</v>
      </c>
      <c r="B28" s="60" t="s">
        <v>370</v>
      </c>
      <c r="C28" s="61" t="s">
        <v>371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</row>
    <row r="29" spans="1:8" s="3" customFormat="1" ht="15.6" customHeight="1" thickBot="1" x14ac:dyDescent="0.35">
      <c r="A29" s="35" t="s">
        <v>23</v>
      </c>
      <c r="B29" s="60" t="s">
        <v>372</v>
      </c>
      <c r="C29" s="61" t="s">
        <v>373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8" s="3" customFormat="1" ht="15.6" customHeight="1" thickBot="1" x14ac:dyDescent="0.35">
      <c r="A30" s="35" t="s">
        <v>24</v>
      </c>
      <c r="B30" s="60" t="s">
        <v>374</v>
      </c>
      <c r="C30" s="61" t="s">
        <v>375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</row>
    <row r="31" spans="1:8" s="3" customFormat="1" ht="15.6" customHeight="1" thickBot="1" x14ac:dyDescent="0.35">
      <c r="A31" s="35" t="s">
        <v>25</v>
      </c>
      <c r="B31" s="60" t="s">
        <v>376</v>
      </c>
      <c r="C31" s="61" t="s">
        <v>377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8" s="3" customFormat="1" ht="15.6" customHeight="1" thickBot="1" x14ac:dyDescent="0.35">
      <c r="A32" s="35" t="s">
        <v>26</v>
      </c>
      <c r="B32" s="60" t="s">
        <v>378</v>
      </c>
      <c r="C32" s="61" t="s">
        <v>379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s="3" customFormat="1" ht="15.6" customHeight="1" thickBot="1" x14ac:dyDescent="0.35">
      <c r="A33" s="35" t="s">
        <v>27</v>
      </c>
      <c r="B33" s="60" t="s">
        <v>380</v>
      </c>
      <c r="C33" s="61" t="s">
        <v>381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s="3" customFormat="1" ht="15.6" customHeight="1" thickBot="1" x14ac:dyDescent="0.35">
      <c r="A34" s="35" t="s">
        <v>28</v>
      </c>
      <c r="B34" s="60" t="s">
        <v>382</v>
      </c>
      <c r="C34" s="61" t="s">
        <v>383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s="3" customFormat="1" ht="15.6" customHeight="1" thickBot="1" x14ac:dyDescent="0.35">
      <c r="A35" s="35" t="s">
        <v>29</v>
      </c>
      <c r="B35" s="60" t="s">
        <v>384</v>
      </c>
      <c r="C35" s="61" t="s">
        <v>385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s="3" customFormat="1" ht="15.6" customHeight="1" thickBot="1" x14ac:dyDescent="0.35">
      <c r="A36" s="35" t="s">
        <v>30</v>
      </c>
      <c r="B36" s="60" t="s">
        <v>386</v>
      </c>
      <c r="C36" s="61" t="s">
        <v>387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s="3" customFormat="1" ht="15.6" customHeight="1" thickBot="1" x14ac:dyDescent="0.35">
      <c r="A37" s="35" t="s">
        <v>31</v>
      </c>
      <c r="B37" s="60" t="s">
        <v>388</v>
      </c>
      <c r="C37" s="61" t="s">
        <v>389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</row>
    <row r="38" spans="1:8" s="3" customFormat="1" ht="15.6" customHeight="1" thickBot="1" x14ac:dyDescent="0.35">
      <c r="A38" s="35" t="s">
        <v>32</v>
      </c>
      <c r="B38" s="60" t="s">
        <v>390</v>
      </c>
      <c r="C38" s="61" t="s">
        <v>391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</row>
    <row r="39" spans="1:8" s="3" customFormat="1" ht="15.6" customHeight="1" thickBot="1" x14ac:dyDescent="0.35">
      <c r="A39" s="35" t="s">
        <v>33</v>
      </c>
      <c r="B39" s="60" t="s">
        <v>392</v>
      </c>
      <c r="C39" s="61" t="s">
        <v>393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</row>
    <row r="40" spans="1:8" s="3" customFormat="1" ht="15.6" customHeight="1" thickBot="1" x14ac:dyDescent="0.35">
      <c r="A40" s="35" t="s">
        <v>34</v>
      </c>
      <c r="B40" s="60" t="s">
        <v>394</v>
      </c>
      <c r="C40" s="61" t="s">
        <v>395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</row>
    <row r="41" spans="1:8" s="3" customFormat="1" ht="15.6" customHeight="1" thickBot="1" x14ac:dyDescent="0.35">
      <c r="A41" s="35" t="s">
        <v>35</v>
      </c>
      <c r="B41" s="60" t="s">
        <v>396</v>
      </c>
      <c r="C41" s="61" t="s">
        <v>397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</row>
    <row r="42" spans="1:8" s="3" customFormat="1" ht="15.6" customHeight="1" thickBot="1" x14ac:dyDescent="0.35">
      <c r="A42" s="35" t="s">
        <v>36</v>
      </c>
      <c r="B42" s="60" t="s">
        <v>398</v>
      </c>
      <c r="C42" s="61" t="s">
        <v>399</v>
      </c>
      <c r="D42" s="35"/>
      <c r="E42" s="36"/>
      <c r="F42" s="33">
        <f t="shared" si="0"/>
        <v>0</v>
      </c>
      <c r="G42" s="34" t="str">
        <f t="shared" si="1"/>
        <v>ไม่ผ่าน</v>
      </c>
      <c r="H42" s="14"/>
    </row>
    <row r="43" spans="1:8" s="3" customFormat="1" ht="15.6" customHeight="1" thickBot="1" x14ac:dyDescent="0.35">
      <c r="A43" s="35" t="s">
        <v>37</v>
      </c>
      <c r="B43" s="60" t="s">
        <v>352</v>
      </c>
      <c r="C43" s="61" t="s">
        <v>400</v>
      </c>
      <c r="D43" s="35"/>
      <c r="E43" s="36"/>
      <c r="F43" s="33">
        <f t="shared" si="0"/>
        <v>0</v>
      </c>
      <c r="G43" s="34" t="str">
        <f t="shared" si="1"/>
        <v>ไม่ผ่าน</v>
      </c>
      <c r="H43" s="14"/>
    </row>
    <row r="44" spans="1:8" s="3" customFormat="1" ht="15.6" customHeight="1" thickBot="1" x14ac:dyDescent="0.35">
      <c r="A44" s="35" t="s">
        <v>38</v>
      </c>
      <c r="B44" s="60" t="s">
        <v>401</v>
      </c>
      <c r="C44" s="61" t="s">
        <v>402</v>
      </c>
      <c r="D44" s="35"/>
      <c r="E44" s="36"/>
      <c r="F44" s="33">
        <f t="shared" si="0"/>
        <v>0</v>
      </c>
      <c r="G44" s="34" t="str">
        <f t="shared" si="1"/>
        <v>ไม่ผ่าน</v>
      </c>
      <c r="H44" s="14"/>
    </row>
    <row r="45" spans="1:8" s="3" customFormat="1" ht="15.6" customHeight="1" thickBot="1" x14ac:dyDescent="0.35">
      <c r="A45" s="35" t="s">
        <v>39</v>
      </c>
      <c r="B45" s="60" t="s">
        <v>403</v>
      </c>
      <c r="C45" s="61" t="s">
        <v>404</v>
      </c>
      <c r="D45" s="35"/>
      <c r="E45" s="36"/>
      <c r="F45" s="33">
        <f t="shared" si="0"/>
        <v>0</v>
      </c>
      <c r="G45" s="34" t="str">
        <f t="shared" si="1"/>
        <v>ไม่ผ่าน</v>
      </c>
      <c r="H45" s="14"/>
    </row>
    <row r="46" spans="1:8" ht="18" customHeight="1" thickBot="1" x14ac:dyDescent="0.35">
      <c r="A46" s="35" t="s">
        <v>40</v>
      </c>
      <c r="B46" s="60" t="s">
        <v>405</v>
      </c>
      <c r="C46" s="61" t="s">
        <v>406</v>
      </c>
      <c r="D46" s="35"/>
      <c r="E46" s="36"/>
      <c r="F46" s="33">
        <f t="shared" si="0"/>
        <v>0</v>
      </c>
      <c r="G46" s="34" t="str">
        <f t="shared" si="1"/>
        <v>ไม่ผ่าน</v>
      </c>
      <c r="H46" s="14"/>
    </row>
    <row r="47" spans="1:8" s="5" customFormat="1" ht="17.25" customHeight="1" thickBot="1" x14ac:dyDescent="0.35">
      <c r="A47" s="35" t="s">
        <v>67</v>
      </c>
      <c r="B47" s="60" t="s">
        <v>407</v>
      </c>
      <c r="C47" s="61" t="s">
        <v>408</v>
      </c>
      <c r="D47" s="35"/>
      <c r="E47" s="36"/>
      <c r="F47" s="33">
        <f t="shared" si="0"/>
        <v>0</v>
      </c>
      <c r="G47" s="34" t="str">
        <f t="shared" si="1"/>
        <v>ไม่ผ่าน</v>
      </c>
      <c r="H47" s="14"/>
    </row>
    <row r="48" spans="1:8" ht="14.25" customHeight="1" thickBot="1" x14ac:dyDescent="0.35">
      <c r="A48" s="35" t="s">
        <v>68</v>
      </c>
      <c r="B48" s="60" t="s">
        <v>409</v>
      </c>
      <c r="C48" s="61" t="s">
        <v>410</v>
      </c>
      <c r="D48" s="35"/>
      <c r="E48" s="36"/>
      <c r="F48" s="33">
        <f t="shared" si="0"/>
        <v>0</v>
      </c>
      <c r="G48" s="34" t="str">
        <f t="shared" si="1"/>
        <v>ไม่ผ่าน</v>
      </c>
      <c r="H48" s="14"/>
    </row>
    <row r="49" spans="1:8" ht="15" customHeight="1" thickBot="1" x14ac:dyDescent="0.35">
      <c r="A49" s="35" t="s">
        <v>69</v>
      </c>
      <c r="B49" s="60" t="s">
        <v>411</v>
      </c>
      <c r="C49" s="61" t="s">
        <v>412</v>
      </c>
      <c r="D49" s="35"/>
      <c r="E49" s="36"/>
      <c r="F49" s="33">
        <f t="shared" si="0"/>
        <v>0</v>
      </c>
      <c r="G49" s="34" t="str">
        <f t="shared" si="1"/>
        <v>ไม่ผ่าน</v>
      </c>
      <c r="H49" s="14"/>
    </row>
    <row r="50" spans="1:8" ht="15" customHeight="1" thickBot="1" x14ac:dyDescent="0.35">
      <c r="A50" s="35" t="s">
        <v>70</v>
      </c>
      <c r="B50" s="60" t="s">
        <v>413</v>
      </c>
      <c r="C50" s="61" t="s">
        <v>414</v>
      </c>
      <c r="D50" s="35"/>
      <c r="E50" s="36"/>
      <c r="F50" s="33">
        <f t="shared" si="0"/>
        <v>0</v>
      </c>
      <c r="G50" s="34" t="str">
        <f t="shared" si="1"/>
        <v>ไม่ผ่าน</v>
      </c>
      <c r="H50" s="14"/>
    </row>
    <row r="51" spans="1:8" ht="15" customHeight="1" x14ac:dyDescent="0.2">
      <c r="A51" s="37"/>
      <c r="B51" s="38" t="s">
        <v>41</v>
      </c>
      <c r="C51" s="39"/>
      <c r="D51" s="40"/>
      <c r="E51" s="40"/>
      <c r="F51" s="29" t="s">
        <v>59</v>
      </c>
      <c r="G51" s="35">
        <f>COUNTIF(G8:G50,"ผ่าน")</f>
        <v>0</v>
      </c>
      <c r="H51" s="14"/>
    </row>
    <row r="52" spans="1:8" ht="15" customHeight="1" x14ac:dyDescent="0.2">
      <c r="A52" s="41"/>
      <c r="B52" s="42"/>
      <c r="C52" s="42"/>
      <c r="D52" s="43"/>
      <c r="E52" s="43"/>
      <c r="F52" s="29" t="s">
        <v>60</v>
      </c>
      <c r="G52" s="50">
        <f>COUNTIF(G8:G50,"ไม่ผ่าน")</f>
        <v>43</v>
      </c>
    </row>
    <row r="53" spans="1:8" ht="15" customHeight="1" x14ac:dyDescent="0.2">
      <c r="A53" s="44"/>
      <c r="B53" s="46" t="s">
        <v>52</v>
      </c>
      <c r="C53" s="20"/>
      <c r="G53" s="20"/>
    </row>
    <row r="54" spans="1:8" ht="15" customHeight="1" x14ac:dyDescent="0.2">
      <c r="A54" s="44"/>
      <c r="B54" s="20"/>
      <c r="C54" s="47" t="s">
        <v>51</v>
      </c>
      <c r="D54" s="45" t="s">
        <v>73</v>
      </c>
      <c r="E54" s="48" t="s">
        <v>50</v>
      </c>
      <c r="G54" s="20"/>
    </row>
    <row r="55" spans="1:8" ht="15" customHeight="1" x14ac:dyDescent="0.2">
      <c r="A55" s="44"/>
      <c r="B55" s="20"/>
      <c r="C55" s="20"/>
      <c r="D55" s="54" t="s">
        <v>764</v>
      </c>
      <c r="G55" s="20"/>
    </row>
    <row r="56" spans="1:8" ht="15" customHeight="1" x14ac:dyDescent="0.2">
      <c r="A56" s="44"/>
      <c r="B56" s="20"/>
      <c r="C56" s="20"/>
      <c r="D56" s="54" t="s">
        <v>74</v>
      </c>
      <c r="G56" s="20"/>
    </row>
    <row r="58" spans="1:8" ht="15" customHeight="1" x14ac:dyDescent="0.2">
      <c r="B58" s="77" t="s">
        <v>61</v>
      </c>
      <c r="C58" s="49" t="s">
        <v>62</v>
      </c>
      <c r="D58" s="49" t="s">
        <v>53</v>
      </c>
      <c r="E58" s="49" t="s">
        <v>54</v>
      </c>
    </row>
    <row r="59" spans="1:8" ht="15" customHeight="1" x14ac:dyDescent="0.2">
      <c r="B59" s="78"/>
      <c r="C59" s="49" t="s">
        <v>63</v>
      </c>
      <c r="D59" s="49" t="s">
        <v>58</v>
      </c>
      <c r="E59" s="35">
        <f>COUNTIF(F8:F50,"&lt;=19")</f>
        <v>43</v>
      </c>
    </row>
    <row r="60" spans="1:8" ht="15" customHeight="1" x14ac:dyDescent="0.2">
      <c r="B60" s="78"/>
      <c r="C60" s="49" t="s">
        <v>64</v>
      </c>
      <c r="D60" s="49" t="s">
        <v>57</v>
      </c>
      <c r="E60" s="35">
        <f>SUMPRODUCT((F8:F50&gt;=20)*(F8:F50&lt;=25))</f>
        <v>0</v>
      </c>
    </row>
    <row r="61" spans="1:8" ht="15" customHeight="1" x14ac:dyDescent="0.2">
      <c r="B61" s="78"/>
      <c r="C61" s="49" t="s">
        <v>65</v>
      </c>
      <c r="D61" s="49" t="s">
        <v>56</v>
      </c>
      <c r="E61" s="35">
        <f>SUMPRODUCT((F8:F50&gt;=26)*(F8:F50&lt;=31))</f>
        <v>0</v>
      </c>
    </row>
    <row r="62" spans="1:8" ht="15" customHeight="1" x14ac:dyDescent="0.2">
      <c r="B62" s="79"/>
      <c r="C62" s="49" t="s">
        <v>66</v>
      </c>
      <c r="D62" s="49" t="s">
        <v>55</v>
      </c>
      <c r="E62" s="35">
        <f>COUNTIF(F8:F50,"&gt;=32")</f>
        <v>0</v>
      </c>
    </row>
  </sheetData>
  <mergeCells count="9">
    <mergeCell ref="B58:B62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Layout" workbookViewId="0">
      <selection activeCell="B8" sqref="B8:C12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769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58" t="s">
        <v>415</v>
      </c>
      <c r="C8" s="59" t="s">
        <v>416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60" t="s">
        <v>504</v>
      </c>
      <c r="C9" s="61" t="s">
        <v>524</v>
      </c>
      <c r="D9" s="35"/>
      <c r="E9" s="36"/>
      <c r="F9" s="33">
        <f t="shared" ref="F9:F12" si="0">D9+E9</f>
        <v>0</v>
      </c>
      <c r="G9" s="34" t="str">
        <f t="shared" ref="G9:G12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60" t="s">
        <v>417</v>
      </c>
      <c r="C10" s="61" t="s">
        <v>418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60" t="s">
        <v>419</v>
      </c>
      <c r="C11" s="61" t="s">
        <v>420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60" t="s">
        <v>421</v>
      </c>
      <c r="C12" s="61" t="s">
        <v>422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ht="15" customHeight="1" x14ac:dyDescent="0.2">
      <c r="A13" s="37"/>
      <c r="B13" s="38" t="s">
        <v>41</v>
      </c>
      <c r="C13" s="39"/>
      <c r="D13" s="40"/>
      <c r="E13" s="40"/>
      <c r="F13" s="29" t="s">
        <v>59</v>
      </c>
      <c r="G13" s="35">
        <f>COUNTIF(G8:G12,"ผ่าน")</f>
        <v>0</v>
      </c>
      <c r="H13" s="14"/>
    </row>
    <row r="14" spans="1:8" ht="15" customHeight="1" x14ac:dyDescent="0.2">
      <c r="A14" s="41"/>
      <c r="B14" s="42"/>
      <c r="C14" s="42"/>
      <c r="D14" s="43"/>
      <c r="E14" s="43"/>
      <c r="F14" s="29" t="s">
        <v>60</v>
      </c>
      <c r="G14" s="50">
        <f>COUNTIF(G8:G12,"ไม่ผ่าน")</f>
        <v>5</v>
      </c>
    </row>
    <row r="15" spans="1:8" ht="15" customHeight="1" x14ac:dyDescent="0.2">
      <c r="A15" s="44"/>
      <c r="B15" s="46" t="s">
        <v>52</v>
      </c>
      <c r="C15" s="20"/>
      <c r="G15" s="20"/>
    </row>
    <row r="16" spans="1:8" ht="15" customHeight="1" x14ac:dyDescent="0.2">
      <c r="A16" s="44"/>
      <c r="B16" s="20"/>
      <c r="C16" s="47" t="s">
        <v>51</v>
      </c>
      <c r="D16" s="45" t="s">
        <v>73</v>
      </c>
      <c r="E16" s="48" t="s">
        <v>50</v>
      </c>
      <c r="G16" s="20"/>
    </row>
    <row r="17" spans="1:7" ht="15" customHeight="1" x14ac:dyDescent="0.2">
      <c r="A17" s="44"/>
      <c r="B17" s="20"/>
      <c r="C17" s="20"/>
      <c r="D17" s="54" t="s">
        <v>764</v>
      </c>
      <c r="G17" s="20"/>
    </row>
    <row r="18" spans="1:7" ht="15" customHeight="1" x14ac:dyDescent="0.2">
      <c r="A18" s="44"/>
      <c r="B18" s="20"/>
      <c r="C18" s="20"/>
      <c r="D18" s="54" t="s">
        <v>74</v>
      </c>
      <c r="G18" s="20"/>
    </row>
    <row r="20" spans="1:7" ht="15" customHeight="1" x14ac:dyDescent="0.2">
      <c r="B20" s="77" t="s">
        <v>61</v>
      </c>
      <c r="C20" s="49" t="s">
        <v>62</v>
      </c>
      <c r="D20" s="49" t="s">
        <v>53</v>
      </c>
      <c r="E20" s="49" t="s">
        <v>54</v>
      </c>
    </row>
    <row r="21" spans="1:7" ht="15" customHeight="1" x14ac:dyDescent="0.2">
      <c r="B21" s="78"/>
      <c r="C21" s="49" t="s">
        <v>63</v>
      </c>
      <c r="D21" s="49" t="s">
        <v>58</v>
      </c>
      <c r="E21" s="35">
        <f>COUNTIF(F8:F12,"&lt;=19")</f>
        <v>5</v>
      </c>
    </row>
    <row r="22" spans="1:7" ht="15" customHeight="1" x14ac:dyDescent="0.2">
      <c r="B22" s="78"/>
      <c r="C22" s="49" t="s">
        <v>64</v>
      </c>
      <c r="D22" s="49" t="s">
        <v>57</v>
      </c>
      <c r="E22" s="35">
        <f>SUMPRODUCT((F8:F12&gt;=20)*(F8:F12&lt;=25))</f>
        <v>0</v>
      </c>
    </row>
    <row r="23" spans="1:7" ht="15" customHeight="1" x14ac:dyDescent="0.2">
      <c r="B23" s="78"/>
      <c r="C23" s="49" t="s">
        <v>65</v>
      </c>
      <c r="D23" s="49" t="s">
        <v>56</v>
      </c>
      <c r="E23" s="35">
        <f>SUMPRODUCT((F8:F12&gt;=26)*(F8:F12&lt;=31))</f>
        <v>0</v>
      </c>
    </row>
    <row r="24" spans="1:7" ht="15" customHeight="1" x14ac:dyDescent="0.2">
      <c r="B24" s="79"/>
      <c r="C24" s="49" t="s">
        <v>66</v>
      </c>
      <c r="D24" s="49" t="s">
        <v>55</v>
      </c>
      <c r="E24" s="35">
        <f>COUNTIF(F8:F12,"&gt;=32")</f>
        <v>0</v>
      </c>
    </row>
  </sheetData>
  <mergeCells count="9">
    <mergeCell ref="B20:B24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Layout" topLeftCell="A44" zoomScale="57" zoomScalePageLayoutView="57" workbookViewId="0">
      <selection activeCell="A51" sqref="A51:XFD5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770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58" t="s">
        <v>778</v>
      </c>
      <c r="C8" s="59" t="s">
        <v>423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60" t="s">
        <v>779</v>
      </c>
      <c r="C9" s="61" t="s">
        <v>424</v>
      </c>
      <c r="D9" s="35"/>
      <c r="E9" s="36"/>
      <c r="F9" s="33">
        <f t="shared" ref="F9:F50" si="0">D9+E9</f>
        <v>0</v>
      </c>
      <c r="G9" s="34" t="str">
        <f t="shared" ref="G9:G50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62" t="s">
        <v>425</v>
      </c>
      <c r="C10" s="63" t="s">
        <v>426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60" t="s">
        <v>427</v>
      </c>
      <c r="C11" s="61" t="s">
        <v>428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60" t="s">
        <v>429</v>
      </c>
      <c r="C12" s="61" t="s">
        <v>430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s="3" customFormat="1" ht="15.6" customHeight="1" thickBot="1" x14ac:dyDescent="0.35">
      <c r="A13" s="35" t="s">
        <v>7</v>
      </c>
      <c r="B13" s="60" t="s">
        <v>431</v>
      </c>
      <c r="C13" s="61" t="s">
        <v>432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</row>
    <row r="14" spans="1:8" s="3" customFormat="1" ht="15.6" customHeight="1" thickBot="1" x14ac:dyDescent="0.35">
      <c r="A14" s="35" t="s">
        <v>8</v>
      </c>
      <c r="B14" s="60" t="s">
        <v>433</v>
      </c>
      <c r="C14" s="61" t="s">
        <v>434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</row>
    <row r="15" spans="1:8" s="3" customFormat="1" ht="15.6" customHeight="1" thickBot="1" x14ac:dyDescent="0.35">
      <c r="A15" s="35" t="s">
        <v>9</v>
      </c>
      <c r="B15" s="60" t="s">
        <v>435</v>
      </c>
      <c r="C15" s="61" t="s">
        <v>436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</row>
    <row r="16" spans="1:8" s="3" customFormat="1" ht="15.6" customHeight="1" thickBot="1" x14ac:dyDescent="0.35">
      <c r="A16" s="35" t="s">
        <v>10</v>
      </c>
      <c r="B16" s="60" t="s">
        <v>437</v>
      </c>
      <c r="C16" s="61" t="s">
        <v>438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</row>
    <row r="17" spans="1:8" s="3" customFormat="1" ht="15.6" customHeight="1" thickBot="1" x14ac:dyDescent="0.35">
      <c r="A17" s="35" t="s">
        <v>11</v>
      </c>
      <c r="B17" s="60" t="s">
        <v>439</v>
      </c>
      <c r="C17" s="61" t="s">
        <v>440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</row>
    <row r="18" spans="1:8" s="3" customFormat="1" ht="15.6" customHeight="1" thickBot="1" x14ac:dyDescent="0.35">
      <c r="A18" s="35" t="s">
        <v>12</v>
      </c>
      <c r="B18" s="60" t="s">
        <v>441</v>
      </c>
      <c r="C18" s="61" t="s">
        <v>442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</row>
    <row r="19" spans="1:8" s="3" customFormat="1" ht="15.6" customHeight="1" thickBot="1" x14ac:dyDescent="0.35">
      <c r="A19" s="35" t="s">
        <v>13</v>
      </c>
      <c r="B19" s="60" t="s">
        <v>443</v>
      </c>
      <c r="C19" s="61" t="s">
        <v>444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</row>
    <row r="20" spans="1:8" s="3" customFormat="1" ht="15.6" customHeight="1" thickBot="1" x14ac:dyDescent="0.35">
      <c r="A20" s="35" t="s">
        <v>14</v>
      </c>
      <c r="B20" s="60" t="s">
        <v>445</v>
      </c>
      <c r="C20" s="61" t="s">
        <v>446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</row>
    <row r="21" spans="1:8" s="3" customFormat="1" ht="15.6" customHeight="1" thickBot="1" x14ac:dyDescent="0.35">
      <c r="A21" s="35" t="s">
        <v>15</v>
      </c>
      <c r="B21" s="60" t="s">
        <v>447</v>
      </c>
      <c r="C21" s="61" t="s">
        <v>448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</row>
    <row r="22" spans="1:8" s="3" customFormat="1" ht="15.6" customHeight="1" thickBot="1" x14ac:dyDescent="0.35">
      <c r="A22" s="35" t="s">
        <v>16</v>
      </c>
      <c r="B22" s="60" t="s">
        <v>449</v>
      </c>
      <c r="C22" s="61" t="s">
        <v>450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</row>
    <row r="23" spans="1:8" s="3" customFormat="1" ht="15.6" customHeight="1" thickBot="1" x14ac:dyDescent="0.35">
      <c r="A23" s="35" t="s">
        <v>17</v>
      </c>
      <c r="B23" s="60" t="s">
        <v>451</v>
      </c>
      <c r="C23" s="61" t="s">
        <v>452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</row>
    <row r="24" spans="1:8" s="3" customFormat="1" ht="15.6" customHeight="1" thickBot="1" x14ac:dyDescent="0.35">
      <c r="A24" s="35" t="s">
        <v>18</v>
      </c>
      <c r="B24" s="60" t="s">
        <v>453</v>
      </c>
      <c r="C24" s="61" t="s">
        <v>454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</row>
    <row r="25" spans="1:8" s="2" customFormat="1" ht="15.6" customHeight="1" thickBot="1" x14ac:dyDescent="0.35">
      <c r="A25" s="35" t="s">
        <v>19</v>
      </c>
      <c r="B25" s="60" t="s">
        <v>455</v>
      </c>
      <c r="C25" s="61" t="s">
        <v>456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</row>
    <row r="26" spans="1:8" s="3" customFormat="1" ht="15.6" customHeight="1" thickBot="1" x14ac:dyDescent="0.35">
      <c r="A26" s="35" t="s">
        <v>20</v>
      </c>
      <c r="B26" s="60" t="s">
        <v>457</v>
      </c>
      <c r="C26" s="61" t="s">
        <v>458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</row>
    <row r="27" spans="1:8" s="3" customFormat="1" ht="15.6" customHeight="1" thickBot="1" x14ac:dyDescent="0.35">
      <c r="A27" s="35" t="s">
        <v>21</v>
      </c>
      <c r="B27" s="60" t="s">
        <v>459</v>
      </c>
      <c r="C27" s="61" t="s">
        <v>460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</row>
    <row r="28" spans="1:8" s="3" customFormat="1" ht="15.6" customHeight="1" thickBot="1" x14ac:dyDescent="0.35">
      <c r="A28" s="35" t="s">
        <v>22</v>
      </c>
      <c r="B28" s="60" t="s">
        <v>461</v>
      </c>
      <c r="C28" s="61" t="s">
        <v>462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</row>
    <row r="29" spans="1:8" s="3" customFormat="1" ht="15.6" customHeight="1" thickBot="1" x14ac:dyDescent="0.35">
      <c r="A29" s="35" t="s">
        <v>23</v>
      </c>
      <c r="B29" s="60" t="s">
        <v>463</v>
      </c>
      <c r="C29" s="61" t="s">
        <v>464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8" s="3" customFormat="1" ht="15.6" customHeight="1" thickBot="1" x14ac:dyDescent="0.35">
      <c r="A30" s="35" t="s">
        <v>24</v>
      </c>
      <c r="B30" s="60" t="s">
        <v>465</v>
      </c>
      <c r="C30" s="61" t="s">
        <v>466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</row>
    <row r="31" spans="1:8" s="3" customFormat="1" ht="15.6" customHeight="1" thickBot="1" x14ac:dyDescent="0.35">
      <c r="A31" s="35" t="s">
        <v>25</v>
      </c>
      <c r="B31" s="60" t="s">
        <v>467</v>
      </c>
      <c r="C31" s="61" t="s">
        <v>468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8" s="3" customFormat="1" ht="15.6" customHeight="1" thickBot="1" x14ac:dyDescent="0.35">
      <c r="A32" s="35" t="s">
        <v>26</v>
      </c>
      <c r="B32" s="60" t="s">
        <v>326</v>
      </c>
      <c r="C32" s="61" t="s">
        <v>469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s="3" customFormat="1" ht="15.6" customHeight="1" thickBot="1" x14ac:dyDescent="0.35">
      <c r="A33" s="35" t="s">
        <v>27</v>
      </c>
      <c r="B33" s="60" t="s">
        <v>470</v>
      </c>
      <c r="C33" s="61" t="s">
        <v>471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s="3" customFormat="1" ht="15.6" customHeight="1" thickBot="1" x14ac:dyDescent="0.35">
      <c r="A34" s="35" t="s">
        <v>28</v>
      </c>
      <c r="B34" s="60" t="s">
        <v>472</v>
      </c>
      <c r="C34" s="61" t="s">
        <v>473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s="3" customFormat="1" ht="15.6" customHeight="1" thickBot="1" x14ac:dyDescent="0.35">
      <c r="A35" s="35" t="s">
        <v>29</v>
      </c>
      <c r="B35" s="60" t="s">
        <v>474</v>
      </c>
      <c r="C35" s="61" t="s">
        <v>475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s="3" customFormat="1" ht="15.6" customHeight="1" thickBot="1" x14ac:dyDescent="0.35">
      <c r="A36" s="35" t="s">
        <v>30</v>
      </c>
      <c r="B36" s="60" t="s">
        <v>476</v>
      </c>
      <c r="C36" s="61" t="s">
        <v>477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s="3" customFormat="1" ht="15.6" customHeight="1" thickBot="1" x14ac:dyDescent="0.35">
      <c r="A37" s="35" t="s">
        <v>31</v>
      </c>
      <c r="B37" s="60" t="s">
        <v>478</v>
      </c>
      <c r="C37" s="61" t="s">
        <v>479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</row>
    <row r="38" spans="1:8" s="3" customFormat="1" ht="15.6" customHeight="1" thickBot="1" x14ac:dyDescent="0.35">
      <c r="A38" s="35" t="s">
        <v>32</v>
      </c>
      <c r="B38" s="60" t="s">
        <v>480</v>
      </c>
      <c r="C38" s="61" t="s">
        <v>404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</row>
    <row r="39" spans="1:8" s="3" customFormat="1" ht="15.6" customHeight="1" thickBot="1" x14ac:dyDescent="0.35">
      <c r="A39" s="35" t="s">
        <v>33</v>
      </c>
      <c r="B39" s="60" t="s">
        <v>481</v>
      </c>
      <c r="C39" s="61" t="s">
        <v>482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</row>
    <row r="40" spans="1:8" s="3" customFormat="1" ht="15.6" customHeight="1" thickBot="1" x14ac:dyDescent="0.35">
      <c r="A40" s="35" t="s">
        <v>34</v>
      </c>
      <c r="B40" s="60" t="s">
        <v>483</v>
      </c>
      <c r="C40" s="61" t="s">
        <v>484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</row>
    <row r="41" spans="1:8" s="3" customFormat="1" ht="15.6" customHeight="1" thickBot="1" x14ac:dyDescent="0.35">
      <c r="A41" s="35" t="s">
        <v>35</v>
      </c>
      <c r="B41" s="60" t="s">
        <v>485</v>
      </c>
      <c r="C41" s="61" t="s">
        <v>486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</row>
    <row r="42" spans="1:8" s="3" customFormat="1" ht="15.6" customHeight="1" thickBot="1" x14ac:dyDescent="0.35">
      <c r="A42" s="35" t="s">
        <v>36</v>
      </c>
      <c r="B42" s="60" t="s">
        <v>487</v>
      </c>
      <c r="C42" s="61" t="s">
        <v>488</v>
      </c>
      <c r="D42" s="35"/>
      <c r="E42" s="36"/>
      <c r="F42" s="33">
        <f t="shared" si="0"/>
        <v>0</v>
      </c>
      <c r="G42" s="34" t="str">
        <f t="shared" si="1"/>
        <v>ไม่ผ่าน</v>
      </c>
      <c r="H42" s="14"/>
    </row>
    <row r="43" spans="1:8" s="3" customFormat="1" ht="15.6" customHeight="1" thickBot="1" x14ac:dyDescent="0.35">
      <c r="A43" s="35" t="s">
        <v>37</v>
      </c>
      <c r="B43" s="60" t="s">
        <v>489</v>
      </c>
      <c r="C43" s="61" t="s">
        <v>490</v>
      </c>
      <c r="D43" s="35"/>
      <c r="E43" s="36"/>
      <c r="F43" s="33">
        <f t="shared" si="0"/>
        <v>0</v>
      </c>
      <c r="G43" s="34" t="str">
        <f t="shared" si="1"/>
        <v>ไม่ผ่าน</v>
      </c>
      <c r="H43" s="14"/>
    </row>
    <row r="44" spans="1:8" ht="18" customHeight="1" thickBot="1" x14ac:dyDescent="0.35">
      <c r="A44" s="35" t="s">
        <v>38</v>
      </c>
      <c r="B44" s="60" t="s">
        <v>491</v>
      </c>
      <c r="C44" s="61" t="s">
        <v>492</v>
      </c>
      <c r="D44" s="35"/>
      <c r="E44" s="36"/>
      <c r="F44" s="33">
        <f t="shared" si="0"/>
        <v>0</v>
      </c>
      <c r="G44" s="34" t="str">
        <f t="shared" si="1"/>
        <v>ไม่ผ่าน</v>
      </c>
      <c r="H44" s="14"/>
    </row>
    <row r="45" spans="1:8" s="5" customFormat="1" ht="20.25" customHeight="1" thickBot="1" x14ac:dyDescent="0.35">
      <c r="A45" s="35" t="s">
        <v>39</v>
      </c>
      <c r="B45" s="60" t="s">
        <v>374</v>
      </c>
      <c r="C45" s="61" t="s">
        <v>493</v>
      </c>
      <c r="D45" s="35"/>
      <c r="E45" s="36"/>
      <c r="F45" s="33">
        <f t="shared" si="0"/>
        <v>0</v>
      </c>
      <c r="G45" s="34" t="str">
        <f t="shared" si="1"/>
        <v>ไม่ผ่าน</v>
      </c>
      <c r="H45" s="14"/>
    </row>
    <row r="46" spans="1:8" ht="21" customHeight="1" thickBot="1" x14ac:dyDescent="0.35">
      <c r="A46" s="35" t="s">
        <v>40</v>
      </c>
      <c r="B46" s="60" t="s">
        <v>494</v>
      </c>
      <c r="C46" s="61" t="s">
        <v>495</v>
      </c>
      <c r="D46" s="35"/>
      <c r="E46" s="36"/>
      <c r="F46" s="33">
        <f t="shared" si="0"/>
        <v>0</v>
      </c>
      <c r="G46" s="34" t="str">
        <f t="shared" si="1"/>
        <v>ไม่ผ่าน</v>
      </c>
      <c r="H46" s="14"/>
    </row>
    <row r="47" spans="1:8" ht="15" customHeight="1" thickBot="1" x14ac:dyDescent="0.35">
      <c r="A47" s="35" t="s">
        <v>67</v>
      </c>
      <c r="B47" s="60" t="s">
        <v>496</v>
      </c>
      <c r="C47" s="61" t="s">
        <v>497</v>
      </c>
      <c r="D47" s="35"/>
      <c r="E47" s="36"/>
      <c r="F47" s="33">
        <f t="shared" si="0"/>
        <v>0</v>
      </c>
      <c r="G47" s="34" t="str">
        <f t="shared" si="1"/>
        <v>ไม่ผ่าน</v>
      </c>
      <c r="H47" s="14"/>
    </row>
    <row r="48" spans="1:8" ht="15" customHeight="1" thickBot="1" x14ac:dyDescent="0.35">
      <c r="A48" s="35" t="s">
        <v>68</v>
      </c>
      <c r="B48" s="60" t="s">
        <v>498</v>
      </c>
      <c r="C48" s="61" t="s">
        <v>499</v>
      </c>
      <c r="D48" s="35"/>
      <c r="E48" s="36"/>
      <c r="F48" s="33">
        <f t="shared" si="0"/>
        <v>0</v>
      </c>
      <c r="G48" s="34" t="str">
        <f t="shared" si="1"/>
        <v>ไม่ผ่าน</v>
      </c>
      <c r="H48" s="14"/>
    </row>
    <row r="49" spans="1:8" ht="15" customHeight="1" thickBot="1" x14ac:dyDescent="0.35">
      <c r="A49" s="35" t="s">
        <v>69</v>
      </c>
      <c r="B49" s="60" t="s">
        <v>500</v>
      </c>
      <c r="C49" s="61" t="s">
        <v>501</v>
      </c>
      <c r="D49" s="35"/>
      <c r="E49" s="36"/>
      <c r="F49" s="33">
        <f t="shared" si="0"/>
        <v>0</v>
      </c>
      <c r="G49" s="34" t="str">
        <f t="shared" si="1"/>
        <v>ไม่ผ่าน</v>
      </c>
      <c r="H49" s="14"/>
    </row>
    <row r="50" spans="1:8" ht="15" customHeight="1" thickBot="1" x14ac:dyDescent="0.35">
      <c r="A50" s="35" t="s">
        <v>70</v>
      </c>
      <c r="B50" s="60" t="s">
        <v>502</v>
      </c>
      <c r="C50" s="61" t="s">
        <v>503</v>
      </c>
      <c r="D50" s="35"/>
      <c r="E50" s="36"/>
      <c r="F50" s="33">
        <f t="shared" si="0"/>
        <v>0</v>
      </c>
      <c r="G50" s="34" t="str">
        <f t="shared" si="1"/>
        <v>ไม่ผ่าน</v>
      </c>
      <c r="H50" s="14"/>
    </row>
    <row r="51" spans="1:8" ht="15" customHeight="1" x14ac:dyDescent="0.2">
      <c r="A51" s="37"/>
      <c r="B51" s="38" t="s">
        <v>41</v>
      </c>
      <c r="C51" s="39"/>
      <c r="D51" s="40"/>
      <c r="E51" s="40"/>
      <c r="F51" s="29" t="s">
        <v>59</v>
      </c>
      <c r="G51" s="35">
        <f>COUNTIF(G8:G50,"ผ่าน")</f>
        <v>0</v>
      </c>
      <c r="H51" s="14"/>
    </row>
    <row r="52" spans="1:8" ht="15" customHeight="1" x14ac:dyDescent="0.2">
      <c r="A52" s="41"/>
      <c r="B52" s="42"/>
      <c r="C52" s="42"/>
      <c r="D52" s="43"/>
      <c r="E52" s="43"/>
      <c r="F52" s="29" t="s">
        <v>60</v>
      </c>
      <c r="G52" s="50">
        <f>COUNTIF(G8:G50,"ไม่ผ่าน")</f>
        <v>43</v>
      </c>
    </row>
    <row r="53" spans="1:8" ht="15" customHeight="1" x14ac:dyDescent="0.2">
      <c r="A53" s="44"/>
      <c r="B53" s="46" t="s">
        <v>52</v>
      </c>
      <c r="C53" s="20"/>
      <c r="G53" s="20"/>
    </row>
    <row r="54" spans="1:8" ht="15" customHeight="1" x14ac:dyDescent="0.2">
      <c r="A54" s="44"/>
      <c r="B54" s="20"/>
      <c r="C54" s="47" t="s">
        <v>51</v>
      </c>
      <c r="D54" s="45" t="s">
        <v>73</v>
      </c>
      <c r="E54" s="48" t="s">
        <v>50</v>
      </c>
      <c r="G54" s="20"/>
    </row>
    <row r="55" spans="1:8" ht="15" customHeight="1" x14ac:dyDescent="0.2">
      <c r="A55" s="44"/>
      <c r="B55" s="20"/>
      <c r="C55" s="20"/>
      <c r="D55" s="54" t="s">
        <v>764</v>
      </c>
      <c r="G55" s="20"/>
    </row>
    <row r="56" spans="1:8" ht="15" customHeight="1" x14ac:dyDescent="0.2">
      <c r="A56" s="44"/>
      <c r="B56" s="20"/>
      <c r="C56" s="20"/>
      <c r="D56" s="54" t="s">
        <v>74</v>
      </c>
      <c r="G56" s="20"/>
    </row>
    <row r="58" spans="1:8" ht="15" customHeight="1" x14ac:dyDescent="0.2">
      <c r="B58" s="77" t="s">
        <v>61</v>
      </c>
      <c r="C58" s="49" t="s">
        <v>62</v>
      </c>
      <c r="D58" s="49" t="s">
        <v>53</v>
      </c>
      <c r="E58" s="49" t="s">
        <v>54</v>
      </c>
    </row>
    <row r="59" spans="1:8" ht="15" customHeight="1" x14ac:dyDescent="0.2">
      <c r="B59" s="78"/>
      <c r="C59" s="49" t="s">
        <v>63</v>
      </c>
      <c r="D59" s="49" t="s">
        <v>58</v>
      </c>
      <c r="E59" s="35">
        <f>COUNTIF(F8:F50,"&lt;=19")</f>
        <v>43</v>
      </c>
    </row>
    <row r="60" spans="1:8" ht="15" customHeight="1" x14ac:dyDescent="0.2">
      <c r="B60" s="78"/>
      <c r="C60" s="49" t="s">
        <v>64</v>
      </c>
      <c r="D60" s="49" t="s">
        <v>57</v>
      </c>
      <c r="E60" s="35">
        <f>SUMPRODUCT((F8:F50&gt;=20)*(F8:F50&lt;=25))</f>
        <v>0</v>
      </c>
    </row>
    <row r="61" spans="1:8" ht="15" customHeight="1" x14ac:dyDescent="0.2">
      <c r="B61" s="78"/>
      <c r="C61" s="49" t="s">
        <v>65</v>
      </c>
      <c r="D61" s="49" t="s">
        <v>56</v>
      </c>
      <c r="E61" s="35">
        <f>SUMPRODUCT((F8:F50&gt;=26)*(F8:F50&lt;=31))</f>
        <v>0</v>
      </c>
    </row>
    <row r="62" spans="1:8" ht="15" customHeight="1" x14ac:dyDescent="0.2">
      <c r="B62" s="79"/>
      <c r="C62" s="49" t="s">
        <v>66</v>
      </c>
      <c r="D62" s="49" t="s">
        <v>55</v>
      </c>
      <c r="E62" s="35">
        <f>COUNTIF(F8:F50,"&gt;=32")</f>
        <v>0</v>
      </c>
    </row>
  </sheetData>
  <mergeCells count="9">
    <mergeCell ref="B58:B62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Layout" topLeftCell="A44" workbookViewId="0">
      <selection activeCell="A48" sqref="A48:XFD49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3" width="9.140625" style="22"/>
    <col min="14" max="16384" width="9.140625" style="1"/>
  </cols>
  <sheetData>
    <row r="1" spans="1:13" s="4" customFormat="1" ht="21" x14ac:dyDescent="0.3">
      <c r="A1" s="80" t="s">
        <v>771</v>
      </c>
      <c r="B1" s="80"/>
      <c r="C1" s="80"/>
      <c r="D1" s="80"/>
      <c r="E1" s="80"/>
      <c r="F1" s="80"/>
      <c r="G1" s="80"/>
      <c r="H1" s="12"/>
      <c r="I1" s="17"/>
      <c r="J1" s="17"/>
      <c r="K1" s="17"/>
      <c r="L1" s="17"/>
      <c r="M1" s="17"/>
    </row>
    <row r="2" spans="1:13" s="4" customFormat="1" ht="21" x14ac:dyDescent="0.3">
      <c r="A2" s="80"/>
      <c r="B2" s="80"/>
      <c r="C2" s="80"/>
      <c r="D2" s="80"/>
      <c r="E2" s="80"/>
      <c r="F2" s="80"/>
      <c r="G2" s="80"/>
      <c r="H2" s="12"/>
      <c r="I2" s="17"/>
      <c r="J2" s="17"/>
      <c r="K2" s="17"/>
      <c r="L2" s="17"/>
      <c r="M2" s="17"/>
    </row>
    <row r="3" spans="1:13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  <c r="I3" s="17"/>
      <c r="J3" s="17"/>
      <c r="K3" s="17"/>
      <c r="L3" s="17"/>
      <c r="M3" s="17"/>
    </row>
    <row r="4" spans="1:13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  <c r="I4" s="17"/>
      <c r="J4" s="17"/>
      <c r="K4" s="17"/>
      <c r="L4" s="17"/>
      <c r="M4" s="17"/>
    </row>
    <row r="5" spans="1:13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  <c r="I5" s="17"/>
      <c r="J5" s="17"/>
      <c r="K5" s="17"/>
      <c r="L5" s="17"/>
      <c r="M5" s="17"/>
    </row>
    <row r="6" spans="1:13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  <c r="I6" s="19"/>
      <c r="J6" s="19"/>
      <c r="K6" s="19"/>
      <c r="L6" s="19"/>
      <c r="M6" s="19"/>
    </row>
    <row r="7" spans="1:13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  <c r="I7" s="20"/>
      <c r="J7" s="20"/>
      <c r="K7" s="20"/>
      <c r="L7" s="20"/>
      <c r="M7" s="20"/>
    </row>
    <row r="8" spans="1:13" s="3" customFormat="1" ht="19.5" customHeight="1" thickBot="1" x14ac:dyDescent="0.35">
      <c r="A8" s="32">
        <v>1</v>
      </c>
      <c r="B8" s="58" t="s">
        <v>780</v>
      </c>
      <c r="C8" s="59" t="s">
        <v>505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  <c r="I8" s="20"/>
      <c r="J8" s="20"/>
      <c r="K8" s="20"/>
      <c r="L8" s="20"/>
      <c r="M8" s="20"/>
    </row>
    <row r="9" spans="1:13" s="3" customFormat="1" ht="15.6" customHeight="1" thickBot="1" x14ac:dyDescent="0.35">
      <c r="A9" s="35" t="s">
        <v>3</v>
      </c>
      <c r="B9" s="60" t="s">
        <v>506</v>
      </c>
      <c r="C9" s="61" t="s">
        <v>507</v>
      </c>
      <c r="D9" s="35"/>
      <c r="E9" s="36"/>
      <c r="F9" s="33">
        <f t="shared" ref="F9:F47" si="0">D9+E9</f>
        <v>0</v>
      </c>
      <c r="G9" s="34" t="str">
        <f t="shared" ref="G9:G47" si="1">IF(F9&gt;=20,"ผ่าน","ไม่ผ่าน")</f>
        <v>ไม่ผ่าน</v>
      </c>
      <c r="H9" s="14"/>
      <c r="I9" s="20"/>
      <c r="J9" s="20"/>
      <c r="K9" s="20"/>
      <c r="L9" s="20"/>
      <c r="M9" s="20"/>
    </row>
    <row r="10" spans="1:13" s="3" customFormat="1" ht="15.6" customHeight="1" thickBot="1" x14ac:dyDescent="0.35">
      <c r="A10" s="35" t="s">
        <v>4</v>
      </c>
      <c r="B10" s="60" t="s">
        <v>508</v>
      </c>
      <c r="C10" s="61" t="s">
        <v>509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  <c r="I10" s="20"/>
      <c r="J10" s="20"/>
      <c r="K10" s="20"/>
      <c r="L10" s="20"/>
      <c r="M10" s="20"/>
    </row>
    <row r="11" spans="1:13" s="3" customFormat="1" ht="15.6" customHeight="1" thickBot="1" x14ac:dyDescent="0.35">
      <c r="A11" s="35" t="s">
        <v>5</v>
      </c>
      <c r="B11" s="60" t="s">
        <v>510</v>
      </c>
      <c r="C11" s="61" t="s">
        <v>288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  <c r="I11" s="20"/>
      <c r="J11" s="20"/>
      <c r="K11" s="20"/>
      <c r="L11" s="20"/>
      <c r="M11" s="20"/>
    </row>
    <row r="12" spans="1:13" s="3" customFormat="1" ht="15.6" customHeight="1" thickBot="1" x14ac:dyDescent="0.35">
      <c r="A12" s="35" t="s">
        <v>6</v>
      </c>
      <c r="B12" s="60" t="s">
        <v>511</v>
      </c>
      <c r="C12" s="61" t="s">
        <v>512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  <c r="I12" s="20"/>
      <c r="J12" s="20"/>
      <c r="K12" s="20"/>
      <c r="L12" s="20"/>
      <c r="M12" s="20"/>
    </row>
    <row r="13" spans="1:13" s="3" customFormat="1" ht="15.6" customHeight="1" thickBot="1" x14ac:dyDescent="0.35">
      <c r="A13" s="35" t="s">
        <v>7</v>
      </c>
      <c r="B13" s="60" t="s">
        <v>513</v>
      </c>
      <c r="C13" s="61" t="s">
        <v>514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  <c r="I13" s="20"/>
      <c r="J13" s="20"/>
      <c r="K13" s="20"/>
      <c r="L13" s="20"/>
      <c r="M13" s="20"/>
    </row>
    <row r="14" spans="1:13" s="3" customFormat="1" ht="15.6" customHeight="1" thickBot="1" x14ac:dyDescent="0.35">
      <c r="A14" s="35" t="s">
        <v>8</v>
      </c>
      <c r="B14" s="62" t="s">
        <v>515</v>
      </c>
      <c r="C14" s="63" t="s">
        <v>516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  <c r="I14" s="20"/>
      <c r="J14" s="20"/>
      <c r="K14" s="20"/>
      <c r="L14" s="20"/>
      <c r="M14" s="20"/>
    </row>
    <row r="15" spans="1:13" s="3" customFormat="1" ht="15.6" customHeight="1" thickBot="1" x14ac:dyDescent="0.35">
      <c r="A15" s="35" t="s">
        <v>9</v>
      </c>
      <c r="B15" s="60" t="s">
        <v>517</v>
      </c>
      <c r="C15" s="61" t="s">
        <v>518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  <c r="I15" s="20"/>
      <c r="J15" s="20"/>
      <c r="K15" s="20"/>
      <c r="L15" s="20"/>
      <c r="M15" s="20"/>
    </row>
    <row r="16" spans="1:13" s="3" customFormat="1" ht="15.6" customHeight="1" thickBot="1" x14ac:dyDescent="0.35">
      <c r="A16" s="35" t="s">
        <v>10</v>
      </c>
      <c r="B16" s="60" t="s">
        <v>519</v>
      </c>
      <c r="C16" s="61" t="s">
        <v>520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  <c r="I16" s="20"/>
      <c r="J16" s="20"/>
      <c r="K16" s="20"/>
      <c r="L16" s="20"/>
      <c r="M16" s="20"/>
    </row>
    <row r="17" spans="1:13" s="3" customFormat="1" ht="15.6" customHeight="1" thickBot="1" x14ac:dyDescent="0.35">
      <c r="A17" s="35" t="s">
        <v>11</v>
      </c>
      <c r="B17" s="60" t="s">
        <v>521</v>
      </c>
      <c r="C17" s="61" t="s">
        <v>522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  <c r="I17" s="20"/>
      <c r="J17" s="20"/>
      <c r="K17" s="20"/>
      <c r="L17" s="20"/>
      <c r="M17" s="20"/>
    </row>
    <row r="18" spans="1:13" s="3" customFormat="1" ht="15.6" customHeight="1" thickBot="1" x14ac:dyDescent="0.35">
      <c r="A18" s="35" t="s">
        <v>12</v>
      </c>
      <c r="B18" s="60" t="s">
        <v>523</v>
      </c>
      <c r="C18" s="61" t="s">
        <v>524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  <c r="I18" s="20"/>
      <c r="J18" s="20"/>
      <c r="K18" s="20"/>
      <c r="L18" s="20"/>
      <c r="M18" s="20"/>
    </row>
    <row r="19" spans="1:13" s="3" customFormat="1" ht="15.6" customHeight="1" thickBot="1" x14ac:dyDescent="0.35">
      <c r="A19" s="35" t="s">
        <v>13</v>
      </c>
      <c r="B19" s="60" t="s">
        <v>525</v>
      </c>
      <c r="C19" s="61" t="s">
        <v>526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  <c r="I19" s="20"/>
      <c r="J19" s="20"/>
      <c r="K19" s="20"/>
      <c r="L19" s="20"/>
      <c r="M19" s="20"/>
    </row>
    <row r="20" spans="1:13" s="3" customFormat="1" ht="15.6" customHeight="1" thickBot="1" x14ac:dyDescent="0.35">
      <c r="A20" s="35" t="s">
        <v>14</v>
      </c>
      <c r="B20" s="60" t="s">
        <v>527</v>
      </c>
      <c r="C20" s="61" t="s">
        <v>528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  <c r="I20" s="20"/>
      <c r="J20" s="20"/>
      <c r="K20" s="20"/>
      <c r="L20" s="20"/>
      <c r="M20" s="20"/>
    </row>
    <row r="21" spans="1:13" s="3" customFormat="1" ht="15.6" customHeight="1" thickBot="1" x14ac:dyDescent="0.35">
      <c r="A21" s="35" t="s">
        <v>15</v>
      </c>
      <c r="B21" s="60" t="s">
        <v>529</v>
      </c>
      <c r="C21" s="61" t="s">
        <v>530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  <c r="I21" s="20"/>
      <c r="J21" s="20"/>
      <c r="K21" s="20"/>
      <c r="L21" s="20"/>
      <c r="M21" s="20"/>
    </row>
    <row r="22" spans="1:13" s="3" customFormat="1" ht="15.6" customHeight="1" thickBot="1" x14ac:dyDescent="0.35">
      <c r="A22" s="35" t="s">
        <v>16</v>
      </c>
      <c r="B22" s="60" t="s">
        <v>531</v>
      </c>
      <c r="C22" s="61" t="s">
        <v>532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  <c r="I22" s="20"/>
      <c r="J22" s="20"/>
      <c r="K22" s="20"/>
      <c r="L22" s="20"/>
      <c r="M22" s="20"/>
    </row>
    <row r="23" spans="1:13" s="3" customFormat="1" ht="15.6" customHeight="1" thickBot="1" x14ac:dyDescent="0.35">
      <c r="A23" s="35" t="s">
        <v>17</v>
      </c>
      <c r="B23" s="60" t="s">
        <v>533</v>
      </c>
      <c r="C23" s="61" t="s">
        <v>534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  <c r="I23" s="20"/>
      <c r="J23" s="20"/>
      <c r="K23" s="20"/>
      <c r="L23" s="20"/>
      <c r="M23" s="20"/>
    </row>
    <row r="24" spans="1:13" s="3" customFormat="1" ht="15.6" customHeight="1" thickBot="1" x14ac:dyDescent="0.35">
      <c r="A24" s="35" t="s">
        <v>18</v>
      </c>
      <c r="B24" s="60" t="s">
        <v>535</v>
      </c>
      <c r="C24" s="61" t="s">
        <v>536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  <c r="I24" s="20"/>
      <c r="J24" s="20"/>
      <c r="K24" s="20"/>
      <c r="L24" s="20"/>
      <c r="M24" s="20"/>
    </row>
    <row r="25" spans="1:13" s="2" customFormat="1" ht="15.6" customHeight="1" thickBot="1" x14ac:dyDescent="0.35">
      <c r="A25" s="35" t="s">
        <v>19</v>
      </c>
      <c r="B25" s="60" t="s">
        <v>537</v>
      </c>
      <c r="C25" s="61" t="s">
        <v>538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  <c r="I25" s="21"/>
      <c r="J25" s="21"/>
      <c r="K25" s="21"/>
      <c r="L25" s="21"/>
      <c r="M25" s="21"/>
    </row>
    <row r="26" spans="1:13" s="3" customFormat="1" ht="15.6" customHeight="1" thickBot="1" x14ac:dyDescent="0.35">
      <c r="A26" s="35" t="s">
        <v>20</v>
      </c>
      <c r="B26" s="60" t="s">
        <v>539</v>
      </c>
      <c r="C26" s="61" t="s">
        <v>540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  <c r="I26" s="20"/>
      <c r="J26" s="20"/>
      <c r="K26" s="20"/>
      <c r="L26" s="20"/>
      <c r="M26" s="20"/>
    </row>
    <row r="27" spans="1:13" s="3" customFormat="1" ht="15.6" customHeight="1" thickBot="1" x14ac:dyDescent="0.35">
      <c r="A27" s="35" t="s">
        <v>21</v>
      </c>
      <c r="B27" s="60" t="s">
        <v>541</v>
      </c>
      <c r="C27" s="61" t="s">
        <v>542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  <c r="I27" s="20"/>
      <c r="J27" s="20"/>
      <c r="K27" s="20"/>
      <c r="L27" s="20"/>
      <c r="M27" s="20"/>
    </row>
    <row r="28" spans="1:13" s="3" customFormat="1" ht="15.6" customHeight="1" thickBot="1" x14ac:dyDescent="0.35">
      <c r="A28" s="35" t="s">
        <v>22</v>
      </c>
      <c r="B28" s="60" t="s">
        <v>543</v>
      </c>
      <c r="C28" s="61" t="s">
        <v>544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  <c r="I28" s="20"/>
      <c r="J28" s="20"/>
      <c r="K28" s="20"/>
      <c r="L28" s="20"/>
      <c r="M28" s="20"/>
    </row>
    <row r="29" spans="1:13" s="3" customFormat="1" ht="15.6" customHeight="1" thickBot="1" x14ac:dyDescent="0.35">
      <c r="A29" s="35" t="s">
        <v>23</v>
      </c>
      <c r="B29" s="60" t="s">
        <v>545</v>
      </c>
      <c r="C29" s="61" t="s">
        <v>546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  <c r="I29" s="20"/>
      <c r="J29" s="20"/>
      <c r="K29" s="20"/>
      <c r="L29" s="20"/>
      <c r="M29" s="20"/>
    </row>
    <row r="30" spans="1:13" s="3" customFormat="1" ht="15.6" customHeight="1" thickBot="1" x14ac:dyDescent="0.35">
      <c r="A30" s="35" t="s">
        <v>24</v>
      </c>
      <c r="B30" s="60" t="s">
        <v>192</v>
      </c>
      <c r="C30" s="61" t="s">
        <v>547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  <c r="I30" s="20"/>
      <c r="J30" s="20"/>
      <c r="K30" s="20"/>
      <c r="L30" s="20"/>
      <c r="M30" s="20"/>
    </row>
    <row r="31" spans="1:13" s="3" customFormat="1" ht="15.6" customHeight="1" thickBot="1" x14ac:dyDescent="0.35">
      <c r="A31" s="35" t="s">
        <v>25</v>
      </c>
      <c r="B31" s="60" t="s">
        <v>548</v>
      </c>
      <c r="C31" s="61" t="s">
        <v>549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  <c r="I31" s="20"/>
      <c r="J31" s="20"/>
      <c r="K31" s="20"/>
      <c r="L31" s="20"/>
      <c r="M31" s="20"/>
    </row>
    <row r="32" spans="1:13" s="3" customFormat="1" ht="15.6" customHeight="1" thickBot="1" x14ac:dyDescent="0.35">
      <c r="A32" s="35" t="s">
        <v>26</v>
      </c>
      <c r="B32" s="60" t="s">
        <v>146</v>
      </c>
      <c r="C32" s="61" t="s">
        <v>550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  <c r="I32" s="20"/>
      <c r="J32" s="20"/>
      <c r="K32" s="20"/>
      <c r="L32" s="20"/>
      <c r="M32" s="20"/>
    </row>
    <row r="33" spans="1:13" s="3" customFormat="1" ht="15.6" customHeight="1" thickBot="1" x14ac:dyDescent="0.35">
      <c r="A33" s="35" t="s">
        <v>27</v>
      </c>
      <c r="B33" s="60" t="s">
        <v>551</v>
      </c>
      <c r="C33" s="61" t="s">
        <v>552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  <c r="I33" s="20"/>
      <c r="J33" s="20"/>
      <c r="K33" s="20"/>
      <c r="L33" s="20"/>
      <c r="M33" s="20"/>
    </row>
    <row r="34" spans="1:13" s="3" customFormat="1" ht="15.6" customHeight="1" thickBot="1" x14ac:dyDescent="0.35">
      <c r="A34" s="35" t="s">
        <v>28</v>
      </c>
      <c r="B34" s="60" t="s">
        <v>553</v>
      </c>
      <c r="C34" s="61" t="s">
        <v>554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  <c r="I34" s="20"/>
      <c r="J34" s="20"/>
      <c r="K34" s="20"/>
      <c r="L34" s="20"/>
      <c r="M34" s="20"/>
    </row>
    <row r="35" spans="1:13" s="3" customFormat="1" ht="15.6" customHeight="1" thickBot="1" x14ac:dyDescent="0.35">
      <c r="A35" s="35" t="s">
        <v>29</v>
      </c>
      <c r="B35" s="60" t="s">
        <v>210</v>
      </c>
      <c r="C35" s="61" t="s">
        <v>555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  <c r="I35" s="20"/>
      <c r="J35" s="20"/>
      <c r="K35" s="20"/>
      <c r="L35" s="20"/>
      <c r="M35" s="20"/>
    </row>
    <row r="36" spans="1:13" s="3" customFormat="1" ht="15.6" customHeight="1" thickBot="1" x14ac:dyDescent="0.35">
      <c r="A36" s="35" t="s">
        <v>30</v>
      </c>
      <c r="B36" s="60" t="s">
        <v>556</v>
      </c>
      <c r="C36" s="61" t="s">
        <v>557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  <c r="I36" s="20"/>
      <c r="J36" s="20"/>
      <c r="K36" s="20"/>
      <c r="L36" s="20"/>
      <c r="M36" s="20"/>
    </row>
    <row r="37" spans="1:13" s="3" customFormat="1" ht="15.6" customHeight="1" thickBot="1" x14ac:dyDescent="0.35">
      <c r="A37" s="35" t="s">
        <v>31</v>
      </c>
      <c r="B37" s="60" t="s">
        <v>152</v>
      </c>
      <c r="C37" s="61" t="s">
        <v>558</v>
      </c>
      <c r="D37" s="35"/>
      <c r="E37" s="36"/>
      <c r="F37" s="33">
        <f t="shared" si="0"/>
        <v>0</v>
      </c>
      <c r="G37" s="34" t="str">
        <f t="shared" si="1"/>
        <v>ไม่ผ่าน</v>
      </c>
      <c r="H37" s="14"/>
      <c r="I37" s="20"/>
      <c r="J37" s="20"/>
      <c r="K37" s="20"/>
      <c r="L37" s="20"/>
      <c r="M37" s="20"/>
    </row>
    <row r="38" spans="1:13" s="3" customFormat="1" ht="15.6" customHeight="1" thickBot="1" x14ac:dyDescent="0.35">
      <c r="A38" s="35" t="s">
        <v>32</v>
      </c>
      <c r="B38" s="60" t="s">
        <v>559</v>
      </c>
      <c r="C38" s="61" t="s">
        <v>560</v>
      </c>
      <c r="D38" s="35"/>
      <c r="E38" s="36"/>
      <c r="F38" s="33">
        <f t="shared" si="0"/>
        <v>0</v>
      </c>
      <c r="G38" s="34" t="str">
        <f t="shared" si="1"/>
        <v>ไม่ผ่าน</v>
      </c>
      <c r="H38" s="14"/>
      <c r="I38" s="20"/>
      <c r="J38" s="20"/>
      <c r="K38" s="20"/>
      <c r="L38" s="20"/>
      <c r="M38" s="20"/>
    </row>
    <row r="39" spans="1:13" s="3" customFormat="1" ht="15.6" customHeight="1" thickBot="1" x14ac:dyDescent="0.35">
      <c r="A39" s="35" t="s">
        <v>33</v>
      </c>
      <c r="B39" s="60" t="s">
        <v>561</v>
      </c>
      <c r="C39" s="61" t="s">
        <v>562</v>
      </c>
      <c r="D39" s="35"/>
      <c r="E39" s="36"/>
      <c r="F39" s="33">
        <f t="shared" si="0"/>
        <v>0</v>
      </c>
      <c r="G39" s="34" t="str">
        <f t="shared" si="1"/>
        <v>ไม่ผ่าน</v>
      </c>
      <c r="H39" s="14"/>
      <c r="I39" s="20"/>
      <c r="J39" s="20"/>
      <c r="K39" s="20"/>
      <c r="L39" s="20"/>
      <c r="M39" s="20"/>
    </row>
    <row r="40" spans="1:13" s="3" customFormat="1" ht="15.6" customHeight="1" thickBot="1" x14ac:dyDescent="0.35">
      <c r="A40" s="35" t="s">
        <v>34</v>
      </c>
      <c r="B40" s="60" t="s">
        <v>563</v>
      </c>
      <c r="C40" s="61" t="s">
        <v>564</v>
      </c>
      <c r="D40" s="35"/>
      <c r="E40" s="36"/>
      <c r="F40" s="33">
        <f t="shared" si="0"/>
        <v>0</v>
      </c>
      <c r="G40" s="34" t="str">
        <f t="shared" si="1"/>
        <v>ไม่ผ่าน</v>
      </c>
      <c r="H40" s="14"/>
      <c r="I40" s="20"/>
      <c r="J40" s="20"/>
      <c r="K40" s="20"/>
      <c r="L40" s="20"/>
      <c r="M40" s="20"/>
    </row>
    <row r="41" spans="1:13" s="3" customFormat="1" ht="15.6" customHeight="1" thickBot="1" x14ac:dyDescent="0.35">
      <c r="A41" s="35" t="s">
        <v>35</v>
      </c>
      <c r="B41" s="60" t="s">
        <v>566</v>
      </c>
      <c r="C41" s="61" t="s">
        <v>567</v>
      </c>
      <c r="D41" s="35"/>
      <c r="E41" s="36"/>
      <c r="F41" s="33">
        <f t="shared" si="0"/>
        <v>0</v>
      </c>
      <c r="G41" s="34" t="str">
        <f t="shared" si="1"/>
        <v>ไม่ผ่าน</v>
      </c>
      <c r="H41" s="14"/>
      <c r="I41" s="20"/>
      <c r="J41" s="20"/>
      <c r="K41" s="20"/>
      <c r="L41" s="20"/>
      <c r="M41" s="20"/>
    </row>
    <row r="42" spans="1:13" s="3" customFormat="1" ht="15.6" customHeight="1" thickBot="1" x14ac:dyDescent="0.35">
      <c r="A42" s="35" t="s">
        <v>36</v>
      </c>
      <c r="B42" s="60" t="s">
        <v>568</v>
      </c>
      <c r="C42" s="61" t="s">
        <v>569</v>
      </c>
      <c r="D42" s="35"/>
      <c r="E42" s="36"/>
      <c r="F42" s="33">
        <f t="shared" si="0"/>
        <v>0</v>
      </c>
      <c r="G42" s="34" t="str">
        <f t="shared" si="1"/>
        <v>ไม่ผ่าน</v>
      </c>
      <c r="H42" s="14"/>
      <c r="I42" s="20"/>
      <c r="J42" s="20"/>
      <c r="K42" s="20"/>
      <c r="L42" s="20"/>
      <c r="M42" s="20"/>
    </row>
    <row r="43" spans="1:13" s="3" customFormat="1" ht="15.6" customHeight="1" thickBot="1" x14ac:dyDescent="0.35">
      <c r="A43" s="35" t="s">
        <v>37</v>
      </c>
      <c r="B43" s="60" t="s">
        <v>570</v>
      </c>
      <c r="C43" s="61" t="s">
        <v>571</v>
      </c>
      <c r="D43" s="35"/>
      <c r="E43" s="36"/>
      <c r="F43" s="33">
        <f t="shared" si="0"/>
        <v>0</v>
      </c>
      <c r="G43" s="34" t="str">
        <f t="shared" si="1"/>
        <v>ไม่ผ่าน</v>
      </c>
      <c r="H43" s="14"/>
      <c r="I43" s="20"/>
      <c r="J43" s="20"/>
      <c r="K43" s="20"/>
      <c r="L43" s="20"/>
      <c r="M43" s="20"/>
    </row>
    <row r="44" spans="1:13" s="3" customFormat="1" ht="15.6" customHeight="1" thickBot="1" x14ac:dyDescent="0.35">
      <c r="A44" s="35" t="s">
        <v>38</v>
      </c>
      <c r="B44" s="60" t="s">
        <v>572</v>
      </c>
      <c r="C44" s="61" t="s">
        <v>573</v>
      </c>
      <c r="D44" s="35"/>
      <c r="E44" s="36"/>
      <c r="F44" s="33">
        <f t="shared" si="0"/>
        <v>0</v>
      </c>
      <c r="G44" s="34" t="str">
        <f t="shared" si="1"/>
        <v>ไม่ผ่าน</v>
      </c>
      <c r="H44" s="14"/>
      <c r="I44" s="20"/>
      <c r="J44" s="20"/>
      <c r="K44" s="20"/>
      <c r="L44" s="20"/>
      <c r="M44" s="20"/>
    </row>
    <row r="45" spans="1:13" s="3" customFormat="1" ht="15.6" customHeight="1" thickBot="1" x14ac:dyDescent="0.35">
      <c r="A45" s="35" t="s">
        <v>39</v>
      </c>
      <c r="B45" s="60" t="s">
        <v>574</v>
      </c>
      <c r="C45" s="61" t="s">
        <v>575</v>
      </c>
      <c r="D45" s="35"/>
      <c r="E45" s="36"/>
      <c r="F45" s="33">
        <f t="shared" si="0"/>
        <v>0</v>
      </c>
      <c r="G45" s="34" t="str">
        <f t="shared" si="1"/>
        <v>ไม่ผ่าน</v>
      </c>
      <c r="H45" s="14"/>
      <c r="I45" s="20"/>
      <c r="J45" s="20"/>
      <c r="K45" s="20"/>
      <c r="L45" s="20"/>
      <c r="M45" s="20"/>
    </row>
    <row r="46" spans="1:13" s="3" customFormat="1" ht="15.6" customHeight="1" thickBot="1" x14ac:dyDescent="0.35">
      <c r="A46" s="35" t="s">
        <v>40</v>
      </c>
      <c r="B46" s="60" t="s">
        <v>576</v>
      </c>
      <c r="C46" s="61" t="s">
        <v>577</v>
      </c>
      <c r="D46" s="35"/>
      <c r="E46" s="36"/>
      <c r="F46" s="33">
        <f t="shared" si="0"/>
        <v>0</v>
      </c>
      <c r="G46" s="34" t="str">
        <f t="shared" si="1"/>
        <v>ไม่ผ่าน</v>
      </c>
      <c r="H46" s="14"/>
      <c r="I46" s="20"/>
      <c r="J46" s="20"/>
      <c r="K46" s="20"/>
      <c r="L46" s="20"/>
      <c r="M46" s="20"/>
    </row>
    <row r="47" spans="1:13" s="3" customFormat="1" ht="15.6" customHeight="1" thickBot="1" x14ac:dyDescent="0.35">
      <c r="A47" s="35" t="s">
        <v>67</v>
      </c>
      <c r="B47" s="60" t="s">
        <v>578</v>
      </c>
      <c r="C47" s="61" t="s">
        <v>579</v>
      </c>
      <c r="D47" s="35"/>
      <c r="E47" s="36"/>
      <c r="F47" s="33">
        <f t="shared" si="0"/>
        <v>0</v>
      </c>
      <c r="G47" s="34" t="str">
        <f t="shared" si="1"/>
        <v>ไม่ผ่าน</v>
      </c>
      <c r="H47" s="14"/>
      <c r="I47" s="20"/>
      <c r="J47" s="20"/>
      <c r="K47" s="20"/>
      <c r="L47" s="20"/>
      <c r="M47" s="20"/>
    </row>
    <row r="48" spans="1:13" ht="15" customHeight="1" x14ac:dyDescent="0.2">
      <c r="A48" s="37"/>
      <c r="B48" s="38" t="s">
        <v>41</v>
      </c>
      <c r="C48" s="39"/>
      <c r="D48" s="40"/>
      <c r="E48" s="40"/>
      <c r="F48" s="29" t="s">
        <v>59</v>
      </c>
      <c r="G48" s="35">
        <f>COUNTIF(G8:G47,"ผ่าน")</f>
        <v>0</v>
      </c>
      <c r="H48" s="14"/>
    </row>
    <row r="49" spans="1:7" ht="15" customHeight="1" x14ac:dyDescent="0.2">
      <c r="A49" s="41"/>
      <c r="B49" s="42"/>
      <c r="C49" s="42"/>
      <c r="D49" s="43"/>
      <c r="E49" s="43"/>
      <c r="F49" s="29" t="s">
        <v>60</v>
      </c>
      <c r="G49" s="50">
        <f>COUNTIF(G8:G47,"ไม่ผ่าน")</f>
        <v>40</v>
      </c>
    </row>
    <row r="50" spans="1:7" ht="15" customHeight="1" x14ac:dyDescent="0.2">
      <c r="A50" s="44"/>
      <c r="B50" s="46" t="s">
        <v>52</v>
      </c>
      <c r="C50" s="20"/>
      <c r="G50" s="20"/>
    </row>
    <row r="51" spans="1:7" ht="15" customHeight="1" x14ac:dyDescent="0.2">
      <c r="A51" s="44"/>
      <c r="B51" s="20"/>
      <c r="C51" s="47" t="s">
        <v>51</v>
      </c>
      <c r="D51" s="45" t="s">
        <v>73</v>
      </c>
      <c r="E51" s="48" t="s">
        <v>50</v>
      </c>
      <c r="G51" s="20"/>
    </row>
    <row r="52" spans="1:7" ht="15" customHeight="1" x14ac:dyDescent="0.2">
      <c r="A52" s="44"/>
      <c r="B52" s="20"/>
      <c r="C52" s="20"/>
      <c r="D52" s="54" t="s">
        <v>764</v>
      </c>
      <c r="G52" s="20"/>
    </row>
    <row r="53" spans="1:7" ht="15" customHeight="1" x14ac:dyDescent="0.2">
      <c r="A53" s="44"/>
      <c r="B53" s="20"/>
      <c r="C53" s="20"/>
      <c r="D53" s="54" t="s">
        <v>74</v>
      </c>
      <c r="G53" s="20"/>
    </row>
    <row r="55" spans="1:7" ht="15" customHeight="1" x14ac:dyDescent="0.2">
      <c r="B55" s="77" t="s">
        <v>61</v>
      </c>
      <c r="C55" s="49" t="s">
        <v>62</v>
      </c>
      <c r="D55" s="49" t="s">
        <v>53</v>
      </c>
      <c r="E55" s="49" t="s">
        <v>54</v>
      </c>
    </row>
    <row r="56" spans="1:7" ht="15" customHeight="1" x14ac:dyDescent="0.2">
      <c r="B56" s="78"/>
      <c r="C56" s="49" t="s">
        <v>63</v>
      </c>
      <c r="D56" s="49" t="s">
        <v>58</v>
      </c>
      <c r="E56" s="35">
        <f>COUNTIF(F8:F47,"&lt;=19")</f>
        <v>40</v>
      </c>
    </row>
    <row r="57" spans="1:7" ht="15" customHeight="1" x14ac:dyDescent="0.2">
      <c r="B57" s="78"/>
      <c r="C57" s="49" t="s">
        <v>64</v>
      </c>
      <c r="D57" s="49" t="s">
        <v>57</v>
      </c>
      <c r="E57" s="35">
        <f>SUMPRODUCT((F8:F47&gt;=20)*(F8:F47&lt;=25))</f>
        <v>0</v>
      </c>
    </row>
    <row r="58" spans="1:7" ht="15" customHeight="1" x14ac:dyDescent="0.2">
      <c r="B58" s="78"/>
      <c r="C58" s="49" t="s">
        <v>65</v>
      </c>
      <c r="D58" s="49" t="s">
        <v>56</v>
      </c>
      <c r="E58" s="35">
        <f>SUMPRODUCT((F8:F47&gt;=26)*(F8:F47&lt;=31))</f>
        <v>0</v>
      </c>
    </row>
    <row r="59" spans="1:7" ht="15" customHeight="1" x14ac:dyDescent="0.2">
      <c r="B59" s="79"/>
      <c r="C59" s="49" t="s">
        <v>66</v>
      </c>
      <c r="D59" s="49" t="s">
        <v>55</v>
      </c>
      <c r="E59" s="35">
        <f>COUNTIF(F8:F47,"&gt;=32")</f>
        <v>0</v>
      </c>
    </row>
  </sheetData>
  <mergeCells count="9">
    <mergeCell ref="B55:B59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Layout" topLeftCell="A12" workbookViewId="0">
      <selection activeCell="B8" sqref="B8:C18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0" width="9.140625" style="22"/>
    <col min="11" max="16384" width="9.140625" style="1"/>
  </cols>
  <sheetData>
    <row r="1" spans="1:10" s="4" customFormat="1" ht="21" x14ac:dyDescent="0.3">
      <c r="A1" s="80" t="s">
        <v>772</v>
      </c>
      <c r="B1" s="80"/>
      <c r="C1" s="80"/>
      <c r="D1" s="80"/>
      <c r="E1" s="80"/>
      <c r="F1" s="80"/>
      <c r="G1" s="80"/>
      <c r="H1" s="12"/>
      <c r="I1" s="17"/>
      <c r="J1" s="17"/>
    </row>
    <row r="2" spans="1:10" s="4" customFormat="1" ht="21" x14ac:dyDescent="0.3">
      <c r="A2" s="80"/>
      <c r="B2" s="80"/>
      <c r="C2" s="80"/>
      <c r="D2" s="80"/>
      <c r="E2" s="80"/>
      <c r="F2" s="80"/>
      <c r="G2" s="80"/>
      <c r="H2" s="12"/>
      <c r="I2" s="17"/>
      <c r="J2" s="17"/>
    </row>
    <row r="3" spans="1:10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  <c r="I3" s="17"/>
      <c r="J3" s="17"/>
    </row>
    <row r="4" spans="1:10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  <c r="I4" s="17"/>
      <c r="J4" s="17"/>
    </row>
    <row r="5" spans="1:10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  <c r="I5" s="17"/>
      <c r="J5" s="17"/>
    </row>
    <row r="6" spans="1:10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  <c r="I6" s="19"/>
      <c r="J6" s="19"/>
    </row>
    <row r="7" spans="1:10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  <c r="I7" s="20"/>
      <c r="J7" s="20"/>
    </row>
    <row r="8" spans="1:10" s="3" customFormat="1" ht="19.5" customHeight="1" thickBot="1" x14ac:dyDescent="0.35">
      <c r="A8" s="32">
        <v>1</v>
      </c>
      <c r="B8" s="58" t="s">
        <v>781</v>
      </c>
      <c r="C8" s="59" t="s">
        <v>580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  <c r="I8" s="20"/>
      <c r="J8" s="20"/>
    </row>
    <row r="9" spans="1:10" s="3" customFormat="1" ht="15.6" customHeight="1" thickBot="1" x14ac:dyDescent="0.35">
      <c r="A9" s="35" t="s">
        <v>3</v>
      </c>
      <c r="B9" s="60" t="s">
        <v>581</v>
      </c>
      <c r="C9" s="61" t="s">
        <v>582</v>
      </c>
      <c r="D9" s="35"/>
      <c r="E9" s="36"/>
      <c r="F9" s="33">
        <f t="shared" ref="F9:F18" si="0">D9+E9</f>
        <v>0</v>
      </c>
      <c r="G9" s="34" t="str">
        <f t="shared" ref="G9:G18" si="1">IF(F9&gt;=20,"ผ่าน","ไม่ผ่าน")</f>
        <v>ไม่ผ่าน</v>
      </c>
      <c r="H9" s="14"/>
      <c r="I9" s="20"/>
      <c r="J9" s="20"/>
    </row>
    <row r="10" spans="1:10" s="3" customFormat="1" ht="15.6" customHeight="1" thickBot="1" x14ac:dyDescent="0.35">
      <c r="A10" s="35" t="s">
        <v>4</v>
      </c>
      <c r="B10" s="60" t="s">
        <v>583</v>
      </c>
      <c r="C10" s="61" t="s">
        <v>584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  <c r="I10" s="20"/>
      <c r="J10" s="20"/>
    </row>
    <row r="11" spans="1:10" s="3" customFormat="1" ht="15.6" customHeight="1" thickBot="1" x14ac:dyDescent="0.35">
      <c r="A11" s="35" t="s">
        <v>5</v>
      </c>
      <c r="B11" s="60" t="s">
        <v>585</v>
      </c>
      <c r="C11" s="61" t="s">
        <v>586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  <c r="I11" s="20"/>
      <c r="J11" s="20"/>
    </row>
    <row r="12" spans="1:10" s="3" customFormat="1" ht="15.6" customHeight="1" thickBot="1" x14ac:dyDescent="0.35">
      <c r="A12" s="35" t="s">
        <v>6</v>
      </c>
      <c r="B12" s="60" t="s">
        <v>587</v>
      </c>
      <c r="C12" s="61" t="s">
        <v>588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  <c r="I12" s="20"/>
      <c r="J12" s="20"/>
    </row>
    <row r="13" spans="1:10" s="3" customFormat="1" ht="15.6" customHeight="1" thickBot="1" x14ac:dyDescent="0.35">
      <c r="A13" s="35" t="s">
        <v>7</v>
      </c>
      <c r="B13" s="60" t="s">
        <v>589</v>
      </c>
      <c r="C13" s="61" t="s">
        <v>252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  <c r="I13" s="20"/>
      <c r="J13" s="20"/>
    </row>
    <row r="14" spans="1:10" s="3" customFormat="1" ht="15.6" customHeight="1" thickBot="1" x14ac:dyDescent="0.35">
      <c r="A14" s="35" t="s">
        <v>8</v>
      </c>
      <c r="B14" s="60" t="s">
        <v>592</v>
      </c>
      <c r="C14" s="61" t="s">
        <v>593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  <c r="I14" s="20"/>
      <c r="J14" s="20"/>
    </row>
    <row r="15" spans="1:10" s="3" customFormat="1" ht="15.6" customHeight="1" thickBot="1" x14ac:dyDescent="0.35">
      <c r="A15" s="35" t="s">
        <v>9</v>
      </c>
      <c r="B15" s="60" t="s">
        <v>594</v>
      </c>
      <c r="C15" s="61" t="s">
        <v>595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  <c r="I15" s="20"/>
      <c r="J15" s="20"/>
    </row>
    <row r="16" spans="1:10" s="3" customFormat="1" ht="15.6" customHeight="1" thickBot="1" x14ac:dyDescent="0.35">
      <c r="A16" s="35" t="s">
        <v>10</v>
      </c>
      <c r="B16" s="62" t="s">
        <v>596</v>
      </c>
      <c r="C16" s="63" t="s">
        <v>597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  <c r="I16" s="20"/>
      <c r="J16" s="20"/>
    </row>
    <row r="17" spans="1:10" s="3" customFormat="1" ht="15.6" customHeight="1" thickBot="1" x14ac:dyDescent="0.35">
      <c r="A17" s="35" t="s">
        <v>11</v>
      </c>
      <c r="B17" s="89" t="s">
        <v>590</v>
      </c>
      <c r="C17" s="90" t="s">
        <v>591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  <c r="I17" s="20"/>
      <c r="J17" s="20"/>
    </row>
    <row r="18" spans="1:10" s="3" customFormat="1" ht="15.6" customHeight="1" thickBot="1" x14ac:dyDescent="0.35">
      <c r="A18" s="35" t="s">
        <v>12</v>
      </c>
      <c r="B18" s="62" t="s">
        <v>598</v>
      </c>
      <c r="C18" s="63" t="s">
        <v>599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  <c r="I18" s="20"/>
      <c r="J18" s="20"/>
    </row>
    <row r="19" spans="1:10" ht="15" customHeight="1" x14ac:dyDescent="0.2">
      <c r="A19" s="37"/>
      <c r="B19" s="38" t="s">
        <v>41</v>
      </c>
      <c r="C19" s="39"/>
      <c r="D19" s="40"/>
      <c r="E19" s="40"/>
      <c r="F19" s="29" t="s">
        <v>59</v>
      </c>
      <c r="G19" s="35">
        <f>COUNTIF(G8:G18,"ผ่าน")</f>
        <v>0</v>
      </c>
      <c r="H19" s="14"/>
    </row>
    <row r="20" spans="1:10" ht="15" customHeight="1" x14ac:dyDescent="0.2">
      <c r="A20" s="41"/>
      <c r="B20" s="42"/>
      <c r="C20" s="42"/>
      <c r="D20" s="43"/>
      <c r="E20" s="43"/>
      <c r="F20" s="29" t="s">
        <v>60</v>
      </c>
      <c r="G20" s="50">
        <f>COUNTIF(G8:G18,"ไม่ผ่าน")</f>
        <v>11</v>
      </c>
    </row>
    <row r="21" spans="1:10" ht="15" customHeight="1" x14ac:dyDescent="0.2">
      <c r="A21" s="44"/>
      <c r="B21" s="46" t="s">
        <v>52</v>
      </c>
      <c r="C21" s="20"/>
      <c r="G21" s="20"/>
    </row>
    <row r="22" spans="1:10" ht="15" customHeight="1" x14ac:dyDescent="0.2">
      <c r="A22" s="44"/>
      <c r="B22" s="20"/>
      <c r="C22" s="47" t="s">
        <v>51</v>
      </c>
      <c r="D22" s="45" t="s">
        <v>73</v>
      </c>
      <c r="E22" s="48" t="s">
        <v>50</v>
      </c>
      <c r="G22" s="20"/>
    </row>
    <row r="23" spans="1:10" ht="15" customHeight="1" x14ac:dyDescent="0.2">
      <c r="A23" s="44"/>
      <c r="B23" s="20"/>
      <c r="C23" s="20"/>
      <c r="D23" s="54" t="s">
        <v>764</v>
      </c>
      <c r="G23" s="20"/>
    </row>
    <row r="24" spans="1:10" ht="15" customHeight="1" x14ac:dyDescent="0.2">
      <c r="A24" s="44"/>
      <c r="B24" s="20"/>
      <c r="C24" s="20"/>
      <c r="D24" s="54" t="s">
        <v>74</v>
      </c>
      <c r="G24" s="20"/>
    </row>
    <row r="26" spans="1:10" ht="15" customHeight="1" x14ac:dyDescent="0.2">
      <c r="B26" s="77" t="s">
        <v>61</v>
      </c>
      <c r="C26" s="49" t="s">
        <v>62</v>
      </c>
      <c r="D26" s="49" t="s">
        <v>53</v>
      </c>
      <c r="E26" s="49" t="s">
        <v>54</v>
      </c>
    </row>
    <row r="27" spans="1:10" ht="15" customHeight="1" x14ac:dyDescent="0.2">
      <c r="B27" s="78"/>
      <c r="C27" s="49" t="s">
        <v>63</v>
      </c>
      <c r="D27" s="49" t="s">
        <v>58</v>
      </c>
      <c r="E27" s="35">
        <f>COUNTIF(F8:F18,"&lt;=19")</f>
        <v>11</v>
      </c>
    </row>
    <row r="28" spans="1:10" ht="15" customHeight="1" x14ac:dyDescent="0.2">
      <c r="B28" s="78"/>
      <c r="C28" s="49" t="s">
        <v>64</v>
      </c>
      <c r="D28" s="49" t="s">
        <v>57</v>
      </c>
      <c r="E28" s="35">
        <f>SUMPRODUCT((F8:F18&gt;=20)*(F8:F18&lt;=25))</f>
        <v>0</v>
      </c>
    </row>
    <row r="29" spans="1:10" ht="15" customHeight="1" x14ac:dyDescent="0.2">
      <c r="B29" s="78"/>
      <c r="C29" s="49" t="s">
        <v>65</v>
      </c>
      <c r="D29" s="49" t="s">
        <v>56</v>
      </c>
      <c r="E29" s="35">
        <f>SUMPRODUCT((F8:F18&gt;=26)*(F8:F18&lt;=31))</f>
        <v>0</v>
      </c>
    </row>
    <row r="30" spans="1:10" ht="15" customHeight="1" x14ac:dyDescent="0.2">
      <c r="B30" s="79"/>
      <c r="C30" s="49" t="s">
        <v>66</v>
      </c>
      <c r="D30" s="49" t="s">
        <v>55</v>
      </c>
      <c r="E30" s="35">
        <f>COUNTIF(F8:F18,"&gt;=32")</f>
        <v>0</v>
      </c>
    </row>
  </sheetData>
  <mergeCells count="9">
    <mergeCell ref="B26:B30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view="pageLayout" topLeftCell="A32" workbookViewId="0">
      <selection activeCell="A37" sqref="A37:XFD38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5" customWidth="1"/>
    <col min="5" max="5" width="18.7109375" style="45" customWidth="1"/>
    <col min="6" max="6" width="13" style="45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80" t="s">
        <v>773</v>
      </c>
      <c r="B1" s="80"/>
      <c r="C1" s="80"/>
      <c r="D1" s="80"/>
      <c r="E1" s="80"/>
      <c r="F1" s="80"/>
      <c r="G1" s="80"/>
      <c r="H1" s="12"/>
    </row>
    <row r="2" spans="1:8" s="4" customFormat="1" ht="21" x14ac:dyDescent="0.3">
      <c r="A2" s="80"/>
      <c r="B2" s="80"/>
      <c r="C2" s="80"/>
      <c r="D2" s="80"/>
      <c r="E2" s="80"/>
      <c r="F2" s="80"/>
      <c r="G2" s="80"/>
      <c r="H2" s="12"/>
    </row>
    <row r="3" spans="1:8" s="4" customFormat="1" ht="21" x14ac:dyDescent="0.3">
      <c r="A3" s="80" t="s">
        <v>75</v>
      </c>
      <c r="B3" s="80"/>
      <c r="C3" s="80"/>
      <c r="D3" s="80"/>
      <c r="E3" s="80"/>
      <c r="F3" s="80"/>
      <c r="G3" s="80"/>
      <c r="H3" s="12"/>
    </row>
    <row r="4" spans="1:8" s="4" customFormat="1" ht="21" x14ac:dyDescent="0.3">
      <c r="A4" s="25" t="s">
        <v>42</v>
      </c>
      <c r="B4" s="52"/>
      <c r="C4" s="52"/>
      <c r="D4" s="52"/>
      <c r="E4" s="52"/>
      <c r="F4" s="52"/>
      <c r="G4" s="52"/>
      <c r="H4" s="12"/>
    </row>
    <row r="5" spans="1:8" s="4" customFormat="1" ht="21" x14ac:dyDescent="0.3">
      <c r="A5" s="26" t="s">
        <v>43</v>
      </c>
      <c r="B5" s="26"/>
      <c r="C5" s="27"/>
      <c r="D5" s="28"/>
      <c r="E5" s="28"/>
      <c r="F5" s="28"/>
      <c r="G5" s="17"/>
      <c r="H5" s="12"/>
    </row>
    <row r="6" spans="1:8" s="6" customFormat="1" ht="28.5" customHeight="1" x14ac:dyDescent="0.2">
      <c r="A6" s="81" t="s">
        <v>0</v>
      </c>
      <c r="B6" s="83" t="s">
        <v>1</v>
      </c>
      <c r="C6" s="85" t="s">
        <v>2</v>
      </c>
      <c r="D6" s="87" t="s">
        <v>44</v>
      </c>
      <c r="E6" s="88"/>
      <c r="F6" s="81" t="s">
        <v>49</v>
      </c>
      <c r="G6" s="29" t="s">
        <v>45</v>
      </c>
      <c r="H6" s="13"/>
    </row>
    <row r="7" spans="1:8" s="3" customFormat="1" ht="88.5" customHeight="1" thickBot="1" x14ac:dyDescent="0.25">
      <c r="A7" s="82"/>
      <c r="B7" s="84"/>
      <c r="C7" s="86"/>
      <c r="D7" s="53" t="s">
        <v>47</v>
      </c>
      <c r="E7" s="53" t="s">
        <v>48</v>
      </c>
      <c r="F7" s="82"/>
      <c r="G7" s="31" t="s">
        <v>46</v>
      </c>
      <c r="H7" s="14"/>
    </row>
    <row r="8" spans="1:8" s="3" customFormat="1" ht="19.5" customHeight="1" thickBot="1" x14ac:dyDescent="0.35">
      <c r="A8" s="32">
        <v>1</v>
      </c>
      <c r="B8" s="64" t="s">
        <v>782</v>
      </c>
      <c r="C8" s="65" t="s">
        <v>600</v>
      </c>
      <c r="D8" s="18"/>
      <c r="E8" s="33"/>
      <c r="F8" s="33">
        <f>D8+E8</f>
        <v>0</v>
      </c>
      <c r="G8" s="34" t="str">
        <f>IF(F8&gt;=20,"ผ่าน","ไม่ผ่าน")</f>
        <v>ไม่ผ่าน</v>
      </c>
      <c r="H8" s="14"/>
    </row>
    <row r="9" spans="1:8" s="3" customFormat="1" ht="15.6" customHeight="1" thickBot="1" x14ac:dyDescent="0.35">
      <c r="A9" s="35" t="s">
        <v>3</v>
      </c>
      <c r="B9" s="66" t="s">
        <v>601</v>
      </c>
      <c r="C9" s="67" t="s">
        <v>602</v>
      </c>
      <c r="D9" s="35"/>
      <c r="E9" s="36"/>
      <c r="F9" s="33">
        <f t="shared" ref="F9:F36" si="0">D9+E9</f>
        <v>0</v>
      </c>
      <c r="G9" s="34" t="str">
        <f t="shared" ref="G9:G36" si="1">IF(F9&gt;=20,"ผ่าน","ไม่ผ่าน")</f>
        <v>ไม่ผ่าน</v>
      </c>
      <c r="H9" s="14"/>
    </row>
    <row r="10" spans="1:8" s="3" customFormat="1" ht="15.6" customHeight="1" thickBot="1" x14ac:dyDescent="0.35">
      <c r="A10" s="35" t="s">
        <v>4</v>
      </c>
      <c r="B10" s="66" t="s">
        <v>603</v>
      </c>
      <c r="C10" s="67" t="s">
        <v>604</v>
      </c>
      <c r="D10" s="35"/>
      <c r="E10" s="36"/>
      <c r="F10" s="33">
        <f t="shared" si="0"/>
        <v>0</v>
      </c>
      <c r="G10" s="34" t="str">
        <f t="shared" si="1"/>
        <v>ไม่ผ่าน</v>
      </c>
      <c r="H10" s="14"/>
    </row>
    <row r="11" spans="1:8" s="3" customFormat="1" ht="15.6" customHeight="1" thickBot="1" x14ac:dyDescent="0.35">
      <c r="A11" s="35" t="s">
        <v>5</v>
      </c>
      <c r="B11" s="66" t="s">
        <v>605</v>
      </c>
      <c r="C11" s="67" t="s">
        <v>606</v>
      </c>
      <c r="D11" s="35"/>
      <c r="E11" s="36"/>
      <c r="F11" s="33">
        <f t="shared" si="0"/>
        <v>0</v>
      </c>
      <c r="G11" s="34" t="str">
        <f t="shared" si="1"/>
        <v>ไม่ผ่าน</v>
      </c>
      <c r="H11" s="14"/>
    </row>
    <row r="12" spans="1:8" s="3" customFormat="1" ht="15.6" customHeight="1" thickBot="1" x14ac:dyDescent="0.35">
      <c r="A12" s="35" t="s">
        <v>6</v>
      </c>
      <c r="B12" s="66" t="s">
        <v>609</v>
      </c>
      <c r="C12" s="67" t="s">
        <v>610</v>
      </c>
      <c r="D12" s="35"/>
      <c r="E12" s="36"/>
      <c r="F12" s="33">
        <f t="shared" si="0"/>
        <v>0</v>
      </c>
      <c r="G12" s="34" t="str">
        <f t="shared" si="1"/>
        <v>ไม่ผ่าน</v>
      </c>
      <c r="H12" s="14"/>
    </row>
    <row r="13" spans="1:8" s="3" customFormat="1" ht="15.6" customHeight="1" thickBot="1" x14ac:dyDescent="0.35">
      <c r="A13" s="35" t="s">
        <v>7</v>
      </c>
      <c r="B13" s="72" t="s">
        <v>611</v>
      </c>
      <c r="C13" s="67" t="s">
        <v>612</v>
      </c>
      <c r="D13" s="35"/>
      <c r="E13" s="36"/>
      <c r="F13" s="33">
        <f t="shared" si="0"/>
        <v>0</v>
      </c>
      <c r="G13" s="34" t="str">
        <f t="shared" si="1"/>
        <v>ไม่ผ่าน</v>
      </c>
      <c r="H13" s="14"/>
    </row>
    <row r="14" spans="1:8" s="3" customFormat="1" ht="15.6" customHeight="1" thickBot="1" x14ac:dyDescent="0.35">
      <c r="A14" s="35" t="s">
        <v>8</v>
      </c>
      <c r="B14" s="66" t="s">
        <v>613</v>
      </c>
      <c r="C14" s="67" t="s">
        <v>614</v>
      </c>
      <c r="D14" s="35"/>
      <c r="E14" s="36"/>
      <c r="F14" s="33">
        <f t="shared" si="0"/>
        <v>0</v>
      </c>
      <c r="G14" s="34" t="str">
        <f t="shared" si="1"/>
        <v>ไม่ผ่าน</v>
      </c>
      <c r="H14" s="14"/>
    </row>
    <row r="15" spans="1:8" s="3" customFormat="1" ht="15.6" customHeight="1" thickBot="1" x14ac:dyDescent="0.35">
      <c r="A15" s="35" t="s">
        <v>9</v>
      </c>
      <c r="B15" s="66" t="s">
        <v>615</v>
      </c>
      <c r="C15" s="67" t="s">
        <v>616</v>
      </c>
      <c r="D15" s="35"/>
      <c r="E15" s="36"/>
      <c r="F15" s="33">
        <f t="shared" si="0"/>
        <v>0</v>
      </c>
      <c r="G15" s="34" t="str">
        <f t="shared" si="1"/>
        <v>ไม่ผ่าน</v>
      </c>
      <c r="H15" s="14"/>
    </row>
    <row r="16" spans="1:8" s="3" customFormat="1" ht="15.6" customHeight="1" thickBot="1" x14ac:dyDescent="0.35">
      <c r="A16" s="35" t="s">
        <v>10</v>
      </c>
      <c r="B16" s="66" t="s">
        <v>617</v>
      </c>
      <c r="C16" s="67" t="s">
        <v>618</v>
      </c>
      <c r="D16" s="35"/>
      <c r="E16" s="36"/>
      <c r="F16" s="33">
        <f t="shared" si="0"/>
        <v>0</v>
      </c>
      <c r="G16" s="34" t="str">
        <f t="shared" si="1"/>
        <v>ไม่ผ่าน</v>
      </c>
      <c r="H16" s="14"/>
    </row>
    <row r="17" spans="1:8" s="3" customFormat="1" ht="15.6" customHeight="1" thickBot="1" x14ac:dyDescent="0.35">
      <c r="A17" s="35" t="s">
        <v>11</v>
      </c>
      <c r="B17" s="66" t="s">
        <v>607</v>
      </c>
      <c r="C17" s="67" t="s">
        <v>608</v>
      </c>
      <c r="D17" s="35"/>
      <c r="E17" s="36"/>
      <c r="F17" s="33">
        <f t="shared" si="0"/>
        <v>0</v>
      </c>
      <c r="G17" s="34" t="str">
        <f t="shared" si="1"/>
        <v>ไม่ผ่าน</v>
      </c>
      <c r="H17" s="14"/>
    </row>
    <row r="18" spans="1:8" s="3" customFormat="1" ht="15.6" customHeight="1" thickBot="1" x14ac:dyDescent="0.35">
      <c r="A18" s="35" t="s">
        <v>12</v>
      </c>
      <c r="B18" s="66" t="s">
        <v>619</v>
      </c>
      <c r="C18" s="67" t="s">
        <v>620</v>
      </c>
      <c r="D18" s="35"/>
      <c r="E18" s="36"/>
      <c r="F18" s="33">
        <f t="shared" si="0"/>
        <v>0</v>
      </c>
      <c r="G18" s="34" t="str">
        <f t="shared" si="1"/>
        <v>ไม่ผ่าน</v>
      </c>
      <c r="H18" s="14"/>
    </row>
    <row r="19" spans="1:8" s="3" customFormat="1" ht="15.6" customHeight="1" thickBot="1" x14ac:dyDescent="0.35">
      <c r="A19" s="35" t="s">
        <v>13</v>
      </c>
      <c r="B19" s="66" t="s">
        <v>621</v>
      </c>
      <c r="C19" s="67" t="s">
        <v>622</v>
      </c>
      <c r="D19" s="35"/>
      <c r="E19" s="36"/>
      <c r="F19" s="33">
        <f t="shared" si="0"/>
        <v>0</v>
      </c>
      <c r="G19" s="34" t="str">
        <f t="shared" si="1"/>
        <v>ไม่ผ่าน</v>
      </c>
      <c r="H19" s="14"/>
    </row>
    <row r="20" spans="1:8" s="3" customFormat="1" ht="15.6" customHeight="1" thickBot="1" x14ac:dyDescent="0.35">
      <c r="A20" s="35" t="s">
        <v>14</v>
      </c>
      <c r="B20" s="66" t="s">
        <v>623</v>
      </c>
      <c r="C20" s="67" t="s">
        <v>624</v>
      </c>
      <c r="D20" s="35"/>
      <c r="E20" s="36"/>
      <c r="F20" s="33">
        <f t="shared" si="0"/>
        <v>0</v>
      </c>
      <c r="G20" s="34" t="str">
        <f t="shared" si="1"/>
        <v>ไม่ผ่าน</v>
      </c>
      <c r="H20" s="14"/>
    </row>
    <row r="21" spans="1:8" s="3" customFormat="1" ht="15.6" customHeight="1" thickBot="1" x14ac:dyDescent="0.35">
      <c r="A21" s="35" t="s">
        <v>15</v>
      </c>
      <c r="B21" s="66" t="s">
        <v>625</v>
      </c>
      <c r="C21" s="67" t="s">
        <v>626</v>
      </c>
      <c r="D21" s="35"/>
      <c r="E21" s="36"/>
      <c r="F21" s="33">
        <f t="shared" si="0"/>
        <v>0</v>
      </c>
      <c r="G21" s="34" t="str">
        <f t="shared" si="1"/>
        <v>ไม่ผ่าน</v>
      </c>
      <c r="H21" s="14"/>
    </row>
    <row r="22" spans="1:8" s="3" customFormat="1" ht="15.6" customHeight="1" thickBot="1" x14ac:dyDescent="0.35">
      <c r="A22" s="35" t="s">
        <v>16</v>
      </c>
      <c r="B22" s="66" t="s">
        <v>627</v>
      </c>
      <c r="C22" s="67" t="s">
        <v>628</v>
      </c>
      <c r="D22" s="35"/>
      <c r="E22" s="36"/>
      <c r="F22" s="33">
        <f t="shared" si="0"/>
        <v>0</v>
      </c>
      <c r="G22" s="34" t="str">
        <f t="shared" si="1"/>
        <v>ไม่ผ่าน</v>
      </c>
      <c r="H22" s="14"/>
    </row>
    <row r="23" spans="1:8" s="3" customFormat="1" ht="15.6" customHeight="1" thickBot="1" x14ac:dyDescent="0.35">
      <c r="A23" s="35" t="s">
        <v>17</v>
      </c>
      <c r="B23" s="66" t="s">
        <v>629</v>
      </c>
      <c r="C23" s="67" t="s">
        <v>630</v>
      </c>
      <c r="D23" s="35"/>
      <c r="E23" s="36"/>
      <c r="F23" s="33">
        <f t="shared" si="0"/>
        <v>0</v>
      </c>
      <c r="G23" s="34" t="str">
        <f t="shared" si="1"/>
        <v>ไม่ผ่าน</v>
      </c>
      <c r="H23" s="14"/>
    </row>
    <row r="24" spans="1:8" s="3" customFormat="1" ht="15.6" customHeight="1" thickBot="1" x14ac:dyDescent="0.35">
      <c r="A24" s="35" t="s">
        <v>18</v>
      </c>
      <c r="B24" s="66" t="s">
        <v>631</v>
      </c>
      <c r="C24" s="67" t="s">
        <v>632</v>
      </c>
      <c r="D24" s="35"/>
      <c r="E24" s="36"/>
      <c r="F24" s="33">
        <f t="shared" si="0"/>
        <v>0</v>
      </c>
      <c r="G24" s="34" t="str">
        <f t="shared" si="1"/>
        <v>ไม่ผ่าน</v>
      </c>
      <c r="H24" s="14"/>
    </row>
    <row r="25" spans="1:8" s="2" customFormat="1" ht="15.6" customHeight="1" thickBot="1" x14ac:dyDescent="0.35">
      <c r="A25" s="35" t="s">
        <v>19</v>
      </c>
      <c r="B25" s="66" t="s">
        <v>633</v>
      </c>
      <c r="C25" s="67" t="s">
        <v>634</v>
      </c>
      <c r="D25" s="35"/>
      <c r="E25" s="36"/>
      <c r="F25" s="33">
        <f t="shared" si="0"/>
        <v>0</v>
      </c>
      <c r="G25" s="34" t="str">
        <f t="shared" si="1"/>
        <v>ไม่ผ่าน</v>
      </c>
      <c r="H25" s="15"/>
    </row>
    <row r="26" spans="1:8" s="3" customFormat="1" ht="15.6" customHeight="1" thickBot="1" x14ac:dyDescent="0.35">
      <c r="A26" s="35" t="s">
        <v>20</v>
      </c>
      <c r="B26" s="66" t="s">
        <v>635</v>
      </c>
      <c r="C26" s="67" t="s">
        <v>319</v>
      </c>
      <c r="D26" s="35"/>
      <c r="E26" s="36"/>
      <c r="F26" s="33">
        <f t="shared" si="0"/>
        <v>0</v>
      </c>
      <c r="G26" s="34" t="str">
        <f t="shared" si="1"/>
        <v>ไม่ผ่าน</v>
      </c>
      <c r="H26" s="14"/>
    </row>
    <row r="27" spans="1:8" s="3" customFormat="1" ht="15.6" customHeight="1" thickBot="1" x14ac:dyDescent="0.35">
      <c r="A27" s="35" t="s">
        <v>21</v>
      </c>
      <c r="B27" s="66" t="s">
        <v>636</v>
      </c>
      <c r="C27" s="67" t="s">
        <v>565</v>
      </c>
      <c r="D27" s="35"/>
      <c r="E27" s="36"/>
      <c r="F27" s="33">
        <f t="shared" si="0"/>
        <v>0</v>
      </c>
      <c r="G27" s="34" t="str">
        <f t="shared" si="1"/>
        <v>ไม่ผ่าน</v>
      </c>
      <c r="H27" s="14"/>
    </row>
    <row r="28" spans="1:8" s="3" customFormat="1" ht="15.6" customHeight="1" thickBot="1" x14ac:dyDescent="0.35">
      <c r="A28" s="35" t="s">
        <v>22</v>
      </c>
      <c r="B28" s="66" t="s">
        <v>637</v>
      </c>
      <c r="C28" s="67" t="s">
        <v>638</v>
      </c>
      <c r="D28" s="35"/>
      <c r="E28" s="36"/>
      <c r="F28" s="33">
        <f t="shared" si="0"/>
        <v>0</v>
      </c>
      <c r="G28" s="34" t="str">
        <f t="shared" si="1"/>
        <v>ไม่ผ่าน</v>
      </c>
      <c r="H28" s="14"/>
    </row>
    <row r="29" spans="1:8" s="3" customFormat="1" ht="15.6" customHeight="1" thickBot="1" x14ac:dyDescent="0.35">
      <c r="A29" s="35" t="s">
        <v>23</v>
      </c>
      <c r="B29" s="66" t="s">
        <v>639</v>
      </c>
      <c r="C29" s="67" t="s">
        <v>640</v>
      </c>
      <c r="D29" s="35"/>
      <c r="E29" s="36"/>
      <c r="F29" s="33">
        <f t="shared" si="0"/>
        <v>0</v>
      </c>
      <c r="G29" s="34" t="str">
        <f t="shared" si="1"/>
        <v>ไม่ผ่าน</v>
      </c>
      <c r="H29" s="14"/>
    </row>
    <row r="30" spans="1:8" s="3" customFormat="1" ht="15.6" customHeight="1" thickBot="1" x14ac:dyDescent="0.35">
      <c r="A30" s="35" t="s">
        <v>24</v>
      </c>
      <c r="B30" s="68" t="s">
        <v>641</v>
      </c>
      <c r="C30" s="69" t="s">
        <v>642</v>
      </c>
      <c r="D30" s="35"/>
      <c r="E30" s="36"/>
      <c r="F30" s="33">
        <f t="shared" si="0"/>
        <v>0</v>
      </c>
      <c r="G30" s="34" t="str">
        <f t="shared" si="1"/>
        <v>ไม่ผ่าน</v>
      </c>
      <c r="H30" s="14"/>
    </row>
    <row r="31" spans="1:8" s="3" customFormat="1" ht="15.6" customHeight="1" thickBot="1" x14ac:dyDescent="0.35">
      <c r="A31" s="35" t="s">
        <v>25</v>
      </c>
      <c r="B31" s="66" t="s">
        <v>643</v>
      </c>
      <c r="C31" s="67" t="s">
        <v>644</v>
      </c>
      <c r="D31" s="35"/>
      <c r="E31" s="36"/>
      <c r="F31" s="33">
        <f t="shared" si="0"/>
        <v>0</v>
      </c>
      <c r="G31" s="34" t="str">
        <f t="shared" si="1"/>
        <v>ไม่ผ่าน</v>
      </c>
      <c r="H31" s="14"/>
    </row>
    <row r="32" spans="1:8" s="3" customFormat="1" ht="15.6" customHeight="1" thickBot="1" x14ac:dyDescent="0.35">
      <c r="A32" s="35" t="s">
        <v>26</v>
      </c>
      <c r="B32" s="66" t="s">
        <v>645</v>
      </c>
      <c r="C32" s="67" t="s">
        <v>646</v>
      </c>
      <c r="D32" s="35"/>
      <c r="E32" s="36"/>
      <c r="F32" s="33">
        <f t="shared" si="0"/>
        <v>0</v>
      </c>
      <c r="G32" s="34" t="str">
        <f t="shared" si="1"/>
        <v>ไม่ผ่าน</v>
      </c>
      <c r="H32" s="14"/>
    </row>
    <row r="33" spans="1:8" s="3" customFormat="1" ht="15.6" customHeight="1" thickBot="1" x14ac:dyDescent="0.35">
      <c r="A33" s="35" t="s">
        <v>27</v>
      </c>
      <c r="B33" s="66" t="s">
        <v>647</v>
      </c>
      <c r="C33" s="67" t="s">
        <v>648</v>
      </c>
      <c r="D33" s="35"/>
      <c r="E33" s="36"/>
      <c r="F33" s="33">
        <f t="shared" si="0"/>
        <v>0</v>
      </c>
      <c r="G33" s="34" t="str">
        <f t="shared" si="1"/>
        <v>ไม่ผ่าน</v>
      </c>
      <c r="H33" s="14"/>
    </row>
    <row r="34" spans="1:8" s="3" customFormat="1" ht="15.6" customHeight="1" thickBot="1" x14ac:dyDescent="0.35">
      <c r="A34" s="35" t="s">
        <v>28</v>
      </c>
      <c r="B34" s="66" t="s">
        <v>649</v>
      </c>
      <c r="C34" s="67" t="s">
        <v>650</v>
      </c>
      <c r="D34" s="35"/>
      <c r="E34" s="36"/>
      <c r="F34" s="33">
        <f t="shared" si="0"/>
        <v>0</v>
      </c>
      <c r="G34" s="34" t="str">
        <f t="shared" si="1"/>
        <v>ไม่ผ่าน</v>
      </c>
      <c r="H34" s="14"/>
    </row>
    <row r="35" spans="1:8" s="3" customFormat="1" ht="15.6" customHeight="1" thickBot="1" x14ac:dyDescent="0.35">
      <c r="A35" s="35" t="s">
        <v>29</v>
      </c>
      <c r="B35" s="66" t="s">
        <v>651</v>
      </c>
      <c r="C35" s="67" t="s">
        <v>652</v>
      </c>
      <c r="D35" s="35"/>
      <c r="E35" s="36"/>
      <c r="F35" s="33">
        <f t="shared" si="0"/>
        <v>0</v>
      </c>
      <c r="G35" s="34" t="str">
        <f t="shared" si="1"/>
        <v>ไม่ผ่าน</v>
      </c>
      <c r="H35" s="14"/>
    </row>
    <row r="36" spans="1:8" s="3" customFormat="1" ht="15.6" customHeight="1" thickBot="1" x14ac:dyDescent="0.35">
      <c r="A36" s="35" t="s">
        <v>30</v>
      </c>
      <c r="B36" s="66" t="s">
        <v>653</v>
      </c>
      <c r="C36" s="67" t="s">
        <v>654</v>
      </c>
      <c r="D36" s="35"/>
      <c r="E36" s="36"/>
      <c r="F36" s="33">
        <f t="shared" si="0"/>
        <v>0</v>
      </c>
      <c r="G36" s="34" t="str">
        <f t="shared" si="1"/>
        <v>ไม่ผ่าน</v>
      </c>
      <c r="H36" s="14"/>
    </row>
    <row r="37" spans="1:8" ht="15" customHeight="1" x14ac:dyDescent="0.2">
      <c r="A37" s="37"/>
      <c r="B37" s="38" t="s">
        <v>41</v>
      </c>
      <c r="C37" s="39"/>
      <c r="D37" s="40"/>
      <c r="E37" s="40"/>
      <c r="F37" s="29" t="s">
        <v>59</v>
      </c>
      <c r="G37" s="35">
        <f>COUNTIF(G8:G36,"ผ่าน")</f>
        <v>0</v>
      </c>
      <c r="H37" s="14"/>
    </row>
    <row r="38" spans="1:8" ht="15" customHeight="1" x14ac:dyDescent="0.2">
      <c r="A38" s="41"/>
      <c r="B38" s="42"/>
      <c r="C38" s="42"/>
      <c r="D38" s="43"/>
      <c r="E38" s="43"/>
      <c r="F38" s="29" t="s">
        <v>60</v>
      </c>
      <c r="G38" s="50">
        <f>COUNTIF(G8:G36,"ไม่ผ่าน")</f>
        <v>29</v>
      </c>
    </row>
    <row r="39" spans="1:8" ht="15" customHeight="1" x14ac:dyDescent="0.2">
      <c r="A39" s="44"/>
      <c r="B39" s="46" t="s">
        <v>52</v>
      </c>
      <c r="C39" s="20"/>
      <c r="G39" s="20"/>
    </row>
    <row r="40" spans="1:8" ht="15" customHeight="1" x14ac:dyDescent="0.2">
      <c r="A40" s="44"/>
      <c r="B40" s="20"/>
      <c r="C40" s="47" t="s">
        <v>51</v>
      </c>
      <c r="D40" s="45" t="s">
        <v>73</v>
      </c>
      <c r="E40" s="48" t="s">
        <v>50</v>
      </c>
      <c r="G40" s="20"/>
    </row>
    <row r="41" spans="1:8" ht="15" customHeight="1" x14ac:dyDescent="0.2">
      <c r="A41" s="44"/>
      <c r="B41" s="20"/>
      <c r="C41" s="20"/>
      <c r="D41" s="54" t="s">
        <v>764</v>
      </c>
      <c r="G41" s="20"/>
    </row>
    <row r="42" spans="1:8" ht="15" customHeight="1" x14ac:dyDescent="0.2">
      <c r="A42" s="44"/>
      <c r="B42" s="20"/>
      <c r="C42" s="20"/>
      <c r="D42" s="54" t="s">
        <v>74</v>
      </c>
      <c r="G42" s="20"/>
    </row>
    <row r="44" spans="1:8" ht="15" customHeight="1" x14ac:dyDescent="0.2">
      <c r="B44" s="77" t="s">
        <v>61</v>
      </c>
      <c r="C44" s="49" t="s">
        <v>62</v>
      </c>
      <c r="D44" s="49" t="s">
        <v>53</v>
      </c>
      <c r="E44" s="49" t="s">
        <v>54</v>
      </c>
    </row>
    <row r="45" spans="1:8" ht="15" customHeight="1" x14ac:dyDescent="0.2">
      <c r="B45" s="78"/>
      <c r="C45" s="49" t="s">
        <v>63</v>
      </c>
      <c r="D45" s="49" t="s">
        <v>58</v>
      </c>
      <c r="E45" s="35">
        <f>COUNTIF(F8:F36,"&lt;=19")</f>
        <v>29</v>
      </c>
    </row>
    <row r="46" spans="1:8" ht="15" customHeight="1" x14ac:dyDescent="0.2">
      <c r="B46" s="78"/>
      <c r="C46" s="49" t="s">
        <v>64</v>
      </c>
      <c r="D46" s="49" t="s">
        <v>57</v>
      </c>
      <c r="E46" s="35">
        <f>SUMPRODUCT((F8:F36&gt;=20)*(F8:F36&lt;=25))</f>
        <v>0</v>
      </c>
    </row>
    <row r="47" spans="1:8" ht="15" customHeight="1" x14ac:dyDescent="0.2">
      <c r="B47" s="78"/>
      <c r="C47" s="49" t="s">
        <v>65</v>
      </c>
      <c r="D47" s="49" t="s">
        <v>56</v>
      </c>
      <c r="E47" s="35">
        <f>SUMPRODUCT((F8:F36&gt;=26)*(F8:F36&lt;=31))</f>
        <v>0</v>
      </c>
    </row>
    <row r="48" spans="1:8" ht="15" customHeight="1" x14ac:dyDescent="0.2">
      <c r="B48" s="79"/>
      <c r="C48" s="49" t="s">
        <v>66</v>
      </c>
      <c r="D48" s="49" t="s">
        <v>55</v>
      </c>
      <c r="E48" s="35">
        <f>COUNTIF(F8:F36,"&gt;=32")</f>
        <v>0</v>
      </c>
    </row>
  </sheetData>
  <mergeCells count="9">
    <mergeCell ref="B44:B48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pkn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User</cp:lastModifiedBy>
  <cp:lastPrinted>2019-03-09T09:59:10Z</cp:lastPrinted>
  <dcterms:created xsi:type="dcterms:W3CDTF">2006-04-18T17:13:08Z</dcterms:created>
  <dcterms:modified xsi:type="dcterms:W3CDTF">2021-03-02T12:36:49Z</dcterms:modified>
</cp:coreProperties>
</file>