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codeName="ThisWorkbook" checkCompatibility="1" defaultThemeVersion="124226"/>
  <bookViews>
    <workbookView xWindow="0" yWindow="0" windowWidth="20730" windowHeight="11760" firstSheet="3" activeTab="8"/>
  </bookViews>
  <sheets>
    <sheet name="ห้อง1" sheetId="20" r:id="rId1"/>
    <sheet name="ห้อง2 " sheetId="35" r:id="rId2"/>
    <sheet name="ห้อง3" sheetId="32" r:id="rId3"/>
    <sheet name="ห้อง4" sheetId="26" r:id="rId4"/>
    <sheet name="ห้อง5" sheetId="27" r:id="rId5"/>
    <sheet name="ห้อง6" sheetId="28" r:id="rId6"/>
    <sheet name="ห้อง7" sheetId="29" r:id="rId7"/>
    <sheet name="ห้อง8" sheetId="24" r:id="rId8"/>
    <sheet name="ห้อง9" sheetId="25" r:id="rId9"/>
    <sheet name="ห้อง10" sheetId="23" r:id="rId10"/>
    <sheet name="ห้อง11" sheetId="36" r:id="rId11"/>
    <sheet name="Sheet1" sheetId="34" r:id="rId12"/>
  </sheets>
  <calcPr calcId="145621"/>
</workbook>
</file>

<file path=xl/calcChain.xml><?xml version="1.0" encoding="utf-8"?>
<calcChain xmlns="http://schemas.openxmlformats.org/spreadsheetml/2006/main">
  <c r="G37" i="36" l="1"/>
  <c r="H37" i="36" s="1"/>
  <c r="G36" i="36"/>
  <c r="H36" i="36" s="1"/>
  <c r="G35" i="36"/>
  <c r="H35" i="36" s="1"/>
  <c r="G34" i="36"/>
  <c r="H34" i="36" s="1"/>
  <c r="G33" i="36"/>
  <c r="H33" i="36" s="1"/>
  <c r="G32" i="36"/>
  <c r="H32" i="36" s="1"/>
  <c r="G31" i="36"/>
  <c r="H31" i="36" s="1"/>
  <c r="G30" i="36"/>
  <c r="H30" i="36" s="1"/>
  <c r="G29" i="36"/>
  <c r="H29" i="36" s="1"/>
  <c r="G28" i="36"/>
  <c r="H28" i="36" s="1"/>
  <c r="G27" i="36"/>
  <c r="H27" i="36" s="1"/>
  <c r="G26" i="36"/>
  <c r="H26" i="36" s="1"/>
  <c r="G25" i="36"/>
  <c r="H25" i="36" s="1"/>
  <c r="G24" i="36"/>
  <c r="H24" i="36" s="1"/>
  <c r="G23" i="36"/>
  <c r="H23" i="36" s="1"/>
  <c r="G22" i="36"/>
  <c r="H22" i="36" s="1"/>
  <c r="G21" i="36"/>
  <c r="H21" i="36" s="1"/>
  <c r="G20" i="36"/>
  <c r="H20" i="36" s="1"/>
  <c r="G19" i="36"/>
  <c r="H19" i="36" s="1"/>
  <c r="G18" i="36"/>
  <c r="H18" i="36" s="1"/>
  <c r="G17" i="36"/>
  <c r="H17" i="36" s="1"/>
  <c r="G16" i="36"/>
  <c r="H16" i="36" s="1"/>
  <c r="G15" i="36"/>
  <c r="H15" i="36" s="1"/>
  <c r="G14" i="36"/>
  <c r="H14" i="36" s="1"/>
  <c r="G13" i="36"/>
  <c r="H13" i="36" s="1"/>
  <c r="G12" i="36"/>
  <c r="H12" i="36" s="1"/>
  <c r="G11" i="36"/>
  <c r="H11" i="36" s="1"/>
  <c r="G10" i="36"/>
  <c r="H10" i="36" s="1"/>
  <c r="G9" i="36"/>
  <c r="H9" i="36" s="1"/>
  <c r="G8" i="36"/>
  <c r="G41" i="23"/>
  <c r="H41" i="23" s="1"/>
  <c r="G40" i="23"/>
  <c r="H40" i="23" s="1"/>
  <c r="G39" i="23"/>
  <c r="H39" i="23" s="1"/>
  <c r="G38" i="23"/>
  <c r="H38" i="23" s="1"/>
  <c r="G37" i="23"/>
  <c r="H37" i="23" s="1"/>
  <c r="G36" i="23"/>
  <c r="H36" i="23" s="1"/>
  <c r="G35" i="23"/>
  <c r="H35" i="23" s="1"/>
  <c r="G34" i="23"/>
  <c r="H34" i="23" s="1"/>
  <c r="G33" i="23"/>
  <c r="H33" i="23" s="1"/>
  <c r="G32" i="23"/>
  <c r="H32" i="23" s="1"/>
  <c r="G31" i="23"/>
  <c r="H31" i="23" s="1"/>
  <c r="G30" i="23"/>
  <c r="H30" i="23" s="1"/>
  <c r="G29" i="23"/>
  <c r="H29" i="23" s="1"/>
  <c r="G28" i="23"/>
  <c r="H28" i="23" s="1"/>
  <c r="G27" i="23"/>
  <c r="H27" i="23" s="1"/>
  <c r="G26" i="23"/>
  <c r="H26" i="23" s="1"/>
  <c r="G25" i="23"/>
  <c r="H25" i="23" s="1"/>
  <c r="G24" i="23"/>
  <c r="H24" i="23" s="1"/>
  <c r="G23" i="23"/>
  <c r="H23" i="23" s="1"/>
  <c r="G22" i="23"/>
  <c r="H22" i="23" s="1"/>
  <c r="G21" i="23"/>
  <c r="H21" i="23" s="1"/>
  <c r="G20" i="23"/>
  <c r="H20" i="23" s="1"/>
  <c r="G19" i="23"/>
  <c r="H19" i="23" s="1"/>
  <c r="G18" i="23"/>
  <c r="H18" i="23" s="1"/>
  <c r="G17" i="23"/>
  <c r="H17" i="23" s="1"/>
  <c r="G16" i="23"/>
  <c r="H16" i="23" s="1"/>
  <c r="G15" i="23"/>
  <c r="H15" i="23" s="1"/>
  <c r="G14" i="23"/>
  <c r="H14" i="23" s="1"/>
  <c r="G13" i="23"/>
  <c r="H13" i="23" s="1"/>
  <c r="G12" i="23"/>
  <c r="H12" i="23" s="1"/>
  <c r="G11" i="23"/>
  <c r="H11" i="23" s="1"/>
  <c r="G10" i="23"/>
  <c r="H10" i="23" s="1"/>
  <c r="G9" i="23"/>
  <c r="H9" i="23" s="1"/>
  <c r="G8" i="23"/>
  <c r="E54" i="23" s="1"/>
  <c r="G36" i="25"/>
  <c r="H36" i="25" s="1"/>
  <c r="G35" i="25"/>
  <c r="H35" i="25" s="1"/>
  <c r="G34" i="25"/>
  <c r="H34" i="25" s="1"/>
  <c r="G33" i="25"/>
  <c r="H33" i="25" s="1"/>
  <c r="G32" i="25"/>
  <c r="H32" i="25" s="1"/>
  <c r="G31" i="25"/>
  <c r="H31" i="25" s="1"/>
  <c r="G30" i="25"/>
  <c r="H30" i="25" s="1"/>
  <c r="G29" i="25"/>
  <c r="H29" i="25" s="1"/>
  <c r="G28" i="25"/>
  <c r="H28" i="25" s="1"/>
  <c r="G27" i="25"/>
  <c r="H27" i="25" s="1"/>
  <c r="G26" i="25"/>
  <c r="H26" i="25" s="1"/>
  <c r="G25" i="25"/>
  <c r="H25" i="25" s="1"/>
  <c r="G24" i="25"/>
  <c r="H24" i="25" s="1"/>
  <c r="G23" i="25"/>
  <c r="H23" i="25" s="1"/>
  <c r="G22" i="25"/>
  <c r="H22" i="25" s="1"/>
  <c r="G21" i="25"/>
  <c r="H21" i="25" s="1"/>
  <c r="G20" i="25"/>
  <c r="H20" i="25" s="1"/>
  <c r="G19" i="25"/>
  <c r="H19" i="25" s="1"/>
  <c r="G18" i="25"/>
  <c r="H18" i="25" s="1"/>
  <c r="G17" i="25"/>
  <c r="H17" i="25" s="1"/>
  <c r="G16" i="25"/>
  <c r="H16" i="25" s="1"/>
  <c r="G15" i="25"/>
  <c r="H15" i="25" s="1"/>
  <c r="G14" i="25"/>
  <c r="H14" i="25" s="1"/>
  <c r="G13" i="25"/>
  <c r="H13" i="25" s="1"/>
  <c r="G12" i="25"/>
  <c r="H12" i="25" s="1"/>
  <c r="G11" i="25"/>
  <c r="H11" i="25" s="1"/>
  <c r="G10" i="25"/>
  <c r="H10" i="25" s="1"/>
  <c r="G9" i="25"/>
  <c r="G8" i="25"/>
  <c r="E47" i="25" s="1"/>
  <c r="G18" i="24"/>
  <c r="H18" i="24" s="1"/>
  <c r="G17" i="24"/>
  <c r="H17" i="24" s="1"/>
  <c r="G16" i="24"/>
  <c r="H16" i="24" s="1"/>
  <c r="G15" i="24"/>
  <c r="H15" i="24" s="1"/>
  <c r="G14" i="24"/>
  <c r="H14" i="24" s="1"/>
  <c r="G13" i="24"/>
  <c r="H13" i="24" s="1"/>
  <c r="G12" i="24"/>
  <c r="H12" i="24" s="1"/>
  <c r="G11" i="24"/>
  <c r="H11" i="24" s="1"/>
  <c r="G10" i="24"/>
  <c r="H10" i="24" s="1"/>
  <c r="G9" i="24"/>
  <c r="H9" i="24" s="1"/>
  <c r="G8" i="24"/>
  <c r="E31" i="24" s="1"/>
  <c r="G47" i="29"/>
  <c r="H47" i="29" s="1"/>
  <c r="G46" i="29"/>
  <c r="H46" i="29" s="1"/>
  <c r="G45" i="29"/>
  <c r="H45" i="29" s="1"/>
  <c r="H44" i="29"/>
  <c r="G44" i="29"/>
  <c r="G43" i="29"/>
  <c r="H43" i="29" s="1"/>
  <c r="G42" i="29"/>
  <c r="H42" i="29" s="1"/>
  <c r="G41" i="29"/>
  <c r="H41" i="29" s="1"/>
  <c r="G40" i="29"/>
  <c r="H40" i="29" s="1"/>
  <c r="G39" i="29"/>
  <c r="H39" i="29" s="1"/>
  <c r="H38" i="29"/>
  <c r="G38" i="29"/>
  <c r="G37" i="29"/>
  <c r="H37" i="29" s="1"/>
  <c r="H36" i="29"/>
  <c r="G36" i="29"/>
  <c r="G35" i="29"/>
  <c r="H35" i="29" s="1"/>
  <c r="G34" i="29"/>
  <c r="H34" i="29" s="1"/>
  <c r="G33" i="29"/>
  <c r="H33" i="29" s="1"/>
  <c r="G32" i="29"/>
  <c r="H32" i="29" s="1"/>
  <c r="G31" i="29"/>
  <c r="H31" i="29" s="1"/>
  <c r="H30" i="29"/>
  <c r="G30" i="29"/>
  <c r="G29" i="29"/>
  <c r="H29" i="29" s="1"/>
  <c r="H28" i="29"/>
  <c r="G28" i="29"/>
  <c r="G27" i="29"/>
  <c r="H27" i="29" s="1"/>
  <c r="G26" i="29"/>
  <c r="H26" i="29" s="1"/>
  <c r="G25" i="29"/>
  <c r="H25" i="29" s="1"/>
  <c r="G24" i="29"/>
  <c r="H24" i="29" s="1"/>
  <c r="G23" i="29"/>
  <c r="H23" i="29" s="1"/>
  <c r="H22" i="29"/>
  <c r="G22" i="29"/>
  <c r="G21" i="29"/>
  <c r="H21" i="29" s="1"/>
  <c r="H20" i="29"/>
  <c r="G20" i="29"/>
  <c r="G19" i="29"/>
  <c r="H19" i="29" s="1"/>
  <c r="G18" i="29"/>
  <c r="H18" i="29" s="1"/>
  <c r="G17" i="29"/>
  <c r="H17" i="29" s="1"/>
  <c r="G16" i="29"/>
  <c r="H16" i="29" s="1"/>
  <c r="G15" i="29"/>
  <c r="H15" i="29" s="1"/>
  <c r="H14" i="29"/>
  <c r="G14" i="29"/>
  <c r="G13" i="29"/>
  <c r="H13" i="29" s="1"/>
  <c r="H12" i="29"/>
  <c r="G12" i="29"/>
  <c r="G11" i="29"/>
  <c r="H11" i="29" s="1"/>
  <c r="G10" i="29"/>
  <c r="H10" i="29" s="1"/>
  <c r="G9" i="29"/>
  <c r="H9" i="29" s="1"/>
  <c r="G8" i="29"/>
  <c r="H8" i="29" s="1"/>
  <c r="G50" i="28"/>
  <c r="H50" i="28" s="1"/>
  <c r="G49" i="28"/>
  <c r="H49" i="28" s="1"/>
  <c r="G48" i="28"/>
  <c r="H48" i="28" s="1"/>
  <c r="G47" i="28"/>
  <c r="H47" i="28" s="1"/>
  <c r="G46" i="28"/>
  <c r="H46" i="28" s="1"/>
  <c r="G45" i="28"/>
  <c r="H45" i="28" s="1"/>
  <c r="G44" i="28"/>
  <c r="H44" i="28" s="1"/>
  <c r="G43" i="28"/>
  <c r="H43" i="28" s="1"/>
  <c r="G42" i="28"/>
  <c r="H42" i="28" s="1"/>
  <c r="G41" i="28"/>
  <c r="H41" i="28" s="1"/>
  <c r="G40" i="28"/>
  <c r="H40" i="28" s="1"/>
  <c r="G39" i="28"/>
  <c r="H39" i="28" s="1"/>
  <c r="G38" i="28"/>
  <c r="H38" i="28" s="1"/>
  <c r="G37" i="28"/>
  <c r="H37" i="28" s="1"/>
  <c r="G36" i="28"/>
  <c r="H36" i="28" s="1"/>
  <c r="G35" i="28"/>
  <c r="H35" i="28" s="1"/>
  <c r="G34" i="28"/>
  <c r="H34" i="28" s="1"/>
  <c r="G33" i="28"/>
  <c r="H33" i="28" s="1"/>
  <c r="G32" i="28"/>
  <c r="H32" i="28" s="1"/>
  <c r="G31" i="28"/>
  <c r="H31" i="28" s="1"/>
  <c r="G30" i="28"/>
  <c r="H30" i="28" s="1"/>
  <c r="G29" i="28"/>
  <c r="H29" i="28" s="1"/>
  <c r="G28" i="28"/>
  <c r="H28" i="28" s="1"/>
  <c r="G27" i="28"/>
  <c r="H27" i="28" s="1"/>
  <c r="G26" i="28"/>
  <c r="H26" i="28" s="1"/>
  <c r="G25" i="28"/>
  <c r="H25" i="28" s="1"/>
  <c r="G24" i="28"/>
  <c r="H24" i="28" s="1"/>
  <c r="G23" i="28"/>
  <c r="H23" i="28" s="1"/>
  <c r="G22" i="28"/>
  <c r="H22" i="28" s="1"/>
  <c r="G21" i="28"/>
  <c r="H21" i="28" s="1"/>
  <c r="G20" i="28"/>
  <c r="H20" i="28" s="1"/>
  <c r="G19" i="28"/>
  <c r="H19" i="28" s="1"/>
  <c r="G18" i="28"/>
  <c r="H18" i="28" s="1"/>
  <c r="G17" i="28"/>
  <c r="H17" i="28" s="1"/>
  <c r="G16" i="28"/>
  <c r="H16" i="28" s="1"/>
  <c r="G15" i="28"/>
  <c r="H15" i="28" s="1"/>
  <c r="G14" i="28"/>
  <c r="H14" i="28" s="1"/>
  <c r="G13" i="28"/>
  <c r="H13" i="28" s="1"/>
  <c r="G12" i="28"/>
  <c r="H12" i="28" s="1"/>
  <c r="G11" i="28"/>
  <c r="H11" i="28" s="1"/>
  <c r="G10" i="28"/>
  <c r="H10" i="28" s="1"/>
  <c r="G9" i="28"/>
  <c r="H9" i="28" s="1"/>
  <c r="G8" i="28"/>
  <c r="G12" i="27"/>
  <c r="H12" i="27" s="1"/>
  <c r="G11" i="27"/>
  <c r="H11" i="27" s="1"/>
  <c r="G10" i="27"/>
  <c r="H10" i="27" s="1"/>
  <c r="G9" i="27"/>
  <c r="H9" i="27" s="1"/>
  <c r="G8" i="27"/>
  <c r="G50" i="26"/>
  <c r="H50" i="26" s="1"/>
  <c r="G49" i="26"/>
  <c r="H49" i="26" s="1"/>
  <c r="G48" i="26"/>
  <c r="H48" i="26" s="1"/>
  <c r="G47" i="26"/>
  <c r="H47" i="26" s="1"/>
  <c r="G46" i="26"/>
  <c r="H46" i="26" s="1"/>
  <c r="G45" i="26"/>
  <c r="H45" i="26" s="1"/>
  <c r="G44" i="26"/>
  <c r="H44" i="26" s="1"/>
  <c r="G43" i="26"/>
  <c r="H43" i="26" s="1"/>
  <c r="G42" i="26"/>
  <c r="H42" i="26" s="1"/>
  <c r="G41" i="26"/>
  <c r="H41" i="26" s="1"/>
  <c r="G40" i="26"/>
  <c r="H40" i="26" s="1"/>
  <c r="G39" i="26"/>
  <c r="H39" i="26" s="1"/>
  <c r="G38" i="26"/>
  <c r="H38" i="26" s="1"/>
  <c r="G37" i="26"/>
  <c r="H37" i="26" s="1"/>
  <c r="G36" i="26"/>
  <c r="H36" i="26" s="1"/>
  <c r="G35" i="26"/>
  <c r="H35" i="26" s="1"/>
  <c r="G34" i="26"/>
  <c r="H34" i="26" s="1"/>
  <c r="G33" i="26"/>
  <c r="H33" i="26" s="1"/>
  <c r="G32" i="26"/>
  <c r="H32" i="26" s="1"/>
  <c r="G31" i="26"/>
  <c r="H31" i="26" s="1"/>
  <c r="G30" i="26"/>
  <c r="H30" i="26" s="1"/>
  <c r="G29" i="26"/>
  <c r="H29" i="26" s="1"/>
  <c r="G28" i="26"/>
  <c r="H28" i="26" s="1"/>
  <c r="G27" i="26"/>
  <c r="H27" i="26" s="1"/>
  <c r="G26" i="26"/>
  <c r="H26" i="26" s="1"/>
  <c r="G25" i="26"/>
  <c r="H25" i="26" s="1"/>
  <c r="G24" i="26"/>
  <c r="H24" i="26" s="1"/>
  <c r="G23" i="26"/>
  <c r="H23" i="26" s="1"/>
  <c r="G22" i="26"/>
  <c r="H22" i="26" s="1"/>
  <c r="G21" i="26"/>
  <c r="H21" i="26" s="1"/>
  <c r="G20" i="26"/>
  <c r="H20" i="26" s="1"/>
  <c r="G19" i="26"/>
  <c r="H19" i="26" s="1"/>
  <c r="G18" i="26"/>
  <c r="H18" i="26" s="1"/>
  <c r="G17" i="26"/>
  <c r="H17" i="26" s="1"/>
  <c r="G16" i="26"/>
  <c r="H16" i="26" s="1"/>
  <c r="G15" i="26"/>
  <c r="H15" i="26" s="1"/>
  <c r="G14" i="26"/>
  <c r="H14" i="26" s="1"/>
  <c r="G13" i="26"/>
  <c r="H13" i="26" s="1"/>
  <c r="G12" i="26"/>
  <c r="H12" i="26" s="1"/>
  <c r="G11" i="26"/>
  <c r="H11" i="26" s="1"/>
  <c r="G10" i="26"/>
  <c r="H10" i="26" s="1"/>
  <c r="G9" i="26"/>
  <c r="H9" i="26" s="1"/>
  <c r="G8" i="26"/>
  <c r="E63" i="26" s="1"/>
  <c r="G51" i="32"/>
  <c r="H51" i="32" s="1"/>
  <c r="G50" i="32"/>
  <c r="H50" i="32" s="1"/>
  <c r="G49" i="32"/>
  <c r="H49" i="32" s="1"/>
  <c r="G48" i="32"/>
  <c r="H48" i="32" s="1"/>
  <c r="G47" i="32"/>
  <c r="H47" i="32" s="1"/>
  <c r="G46" i="32"/>
  <c r="H46" i="32" s="1"/>
  <c r="G45" i="32"/>
  <c r="H45" i="32" s="1"/>
  <c r="G44" i="32"/>
  <c r="H44" i="32" s="1"/>
  <c r="G43" i="32"/>
  <c r="H43" i="32" s="1"/>
  <c r="G42" i="32"/>
  <c r="H42" i="32" s="1"/>
  <c r="G41" i="32"/>
  <c r="H41" i="32" s="1"/>
  <c r="G40" i="32"/>
  <c r="H40" i="32" s="1"/>
  <c r="G39" i="32"/>
  <c r="H39" i="32" s="1"/>
  <c r="G38" i="32"/>
  <c r="H38" i="32" s="1"/>
  <c r="G37" i="32"/>
  <c r="H37" i="32" s="1"/>
  <c r="G36" i="32"/>
  <c r="H36" i="32" s="1"/>
  <c r="G35" i="32"/>
  <c r="H35" i="32" s="1"/>
  <c r="G34" i="32"/>
  <c r="H34" i="32" s="1"/>
  <c r="G33" i="32"/>
  <c r="H33" i="32" s="1"/>
  <c r="G32" i="32"/>
  <c r="H32" i="32" s="1"/>
  <c r="G31" i="32"/>
  <c r="H31" i="32" s="1"/>
  <c r="G30" i="32"/>
  <c r="H30" i="32" s="1"/>
  <c r="G29" i="32"/>
  <c r="H29" i="32" s="1"/>
  <c r="G28" i="32"/>
  <c r="H28" i="32" s="1"/>
  <c r="G27" i="32"/>
  <c r="H27" i="32" s="1"/>
  <c r="G26" i="32"/>
  <c r="H26" i="32" s="1"/>
  <c r="G25" i="32"/>
  <c r="H25" i="32" s="1"/>
  <c r="G24" i="32"/>
  <c r="H24" i="32" s="1"/>
  <c r="G23" i="32"/>
  <c r="H23" i="32" s="1"/>
  <c r="G22" i="32"/>
  <c r="H22" i="32" s="1"/>
  <c r="G21" i="32"/>
  <c r="H21" i="32" s="1"/>
  <c r="G20" i="32"/>
  <c r="H20" i="32" s="1"/>
  <c r="G19" i="32"/>
  <c r="H19" i="32" s="1"/>
  <c r="G18" i="32"/>
  <c r="H18" i="32" s="1"/>
  <c r="G17" i="32"/>
  <c r="H17" i="32" s="1"/>
  <c r="G16" i="32"/>
  <c r="H16" i="32" s="1"/>
  <c r="G15" i="32"/>
  <c r="H15" i="32" s="1"/>
  <c r="G14" i="32"/>
  <c r="H14" i="32" s="1"/>
  <c r="G13" i="32"/>
  <c r="H13" i="32" s="1"/>
  <c r="G12" i="32"/>
  <c r="H12" i="32" s="1"/>
  <c r="G11" i="32"/>
  <c r="H11" i="32" s="1"/>
  <c r="G10" i="32"/>
  <c r="H10" i="32" s="1"/>
  <c r="G9" i="32"/>
  <c r="E63" i="32" s="1"/>
  <c r="G8" i="32"/>
  <c r="E62" i="32" s="1"/>
  <c r="E64" i="35"/>
  <c r="G51" i="35"/>
  <c r="H51" i="35" s="1"/>
  <c r="G50" i="35"/>
  <c r="H50" i="35" s="1"/>
  <c r="G49" i="35"/>
  <c r="H49" i="35" s="1"/>
  <c r="G48" i="35"/>
  <c r="H48" i="35" s="1"/>
  <c r="G47" i="35"/>
  <c r="H47" i="35" s="1"/>
  <c r="G46" i="35"/>
  <c r="H46" i="35" s="1"/>
  <c r="G45" i="35"/>
  <c r="H45" i="35" s="1"/>
  <c r="G44" i="35"/>
  <c r="H44" i="35" s="1"/>
  <c r="G43" i="35"/>
  <c r="H43" i="35" s="1"/>
  <c r="G42" i="35"/>
  <c r="H42" i="35" s="1"/>
  <c r="G41" i="35"/>
  <c r="H41" i="35" s="1"/>
  <c r="G40" i="35"/>
  <c r="H40" i="35" s="1"/>
  <c r="G39" i="35"/>
  <c r="H39" i="35" s="1"/>
  <c r="G38" i="35"/>
  <c r="H38" i="35" s="1"/>
  <c r="G37" i="35"/>
  <c r="H37" i="35" s="1"/>
  <c r="G36" i="35"/>
  <c r="H36" i="35" s="1"/>
  <c r="G35" i="35"/>
  <c r="H35" i="35" s="1"/>
  <c r="G34" i="35"/>
  <c r="H34" i="35" s="1"/>
  <c r="G33" i="35"/>
  <c r="H33" i="35" s="1"/>
  <c r="G32" i="35"/>
  <c r="H32" i="35" s="1"/>
  <c r="G31" i="35"/>
  <c r="H31" i="35" s="1"/>
  <c r="G30" i="35"/>
  <c r="H30" i="35" s="1"/>
  <c r="G29" i="35"/>
  <c r="H29" i="35" s="1"/>
  <c r="G28" i="35"/>
  <c r="H28" i="35" s="1"/>
  <c r="G27" i="35"/>
  <c r="H27" i="35" s="1"/>
  <c r="G26" i="35"/>
  <c r="H26" i="35" s="1"/>
  <c r="G25" i="35"/>
  <c r="H25" i="35" s="1"/>
  <c r="G24" i="35"/>
  <c r="H24" i="35" s="1"/>
  <c r="G23" i="35"/>
  <c r="H23" i="35" s="1"/>
  <c r="G22" i="35"/>
  <c r="H22" i="35" s="1"/>
  <c r="G21" i="35"/>
  <c r="H21" i="35" s="1"/>
  <c r="G20" i="35"/>
  <c r="H20" i="35" s="1"/>
  <c r="G19" i="35"/>
  <c r="H19" i="35" s="1"/>
  <c r="G18" i="35"/>
  <c r="H18" i="35" s="1"/>
  <c r="G17" i="35"/>
  <c r="H17" i="35" s="1"/>
  <c r="G16" i="35"/>
  <c r="H16" i="35" s="1"/>
  <c r="G15" i="35"/>
  <c r="H15" i="35" s="1"/>
  <c r="G14" i="35"/>
  <c r="H14" i="35" s="1"/>
  <c r="G13" i="35"/>
  <c r="H13" i="35" s="1"/>
  <c r="G12" i="35"/>
  <c r="H12" i="35" s="1"/>
  <c r="G11" i="35"/>
  <c r="H11" i="35" s="1"/>
  <c r="G10" i="35"/>
  <c r="H10" i="35" s="1"/>
  <c r="G9" i="35"/>
  <c r="H9" i="35" s="1"/>
  <c r="G8" i="35"/>
  <c r="E63" i="35" s="1"/>
  <c r="G47" i="20"/>
  <c r="H47" i="20" s="1"/>
  <c r="G48" i="20"/>
  <c r="H48" i="20"/>
  <c r="G49" i="20"/>
  <c r="H49" i="20"/>
  <c r="G50" i="20"/>
  <c r="H50" i="20"/>
  <c r="G51" i="20"/>
  <c r="H51" i="20"/>
  <c r="G52" i="20"/>
  <c r="H52" i="20"/>
  <c r="E60" i="29" l="1"/>
  <c r="H8" i="35"/>
  <c r="H52" i="35" s="1"/>
  <c r="E62" i="35"/>
  <c r="E25" i="27"/>
  <c r="E63" i="28"/>
  <c r="H48" i="29"/>
  <c r="E59" i="29"/>
  <c r="E58" i="29"/>
  <c r="E48" i="25"/>
  <c r="E50" i="36"/>
  <c r="E47" i="36"/>
  <c r="H8" i="36"/>
  <c r="E49" i="36"/>
  <c r="E48" i="36"/>
  <c r="E51" i="23"/>
  <c r="H8" i="23"/>
  <c r="E52" i="23"/>
  <c r="E53" i="23"/>
  <c r="E46" i="25"/>
  <c r="H9" i="25"/>
  <c r="E49" i="25"/>
  <c r="H8" i="25"/>
  <c r="E28" i="24"/>
  <c r="H8" i="24"/>
  <c r="E29" i="24"/>
  <c r="E30" i="24"/>
  <c r="H49" i="29"/>
  <c r="E57" i="29"/>
  <c r="E60" i="28"/>
  <c r="H8" i="28"/>
  <c r="E61" i="28"/>
  <c r="E62" i="28"/>
  <c r="E22" i="27"/>
  <c r="H8" i="27"/>
  <c r="E23" i="27"/>
  <c r="E24" i="27"/>
  <c r="E60" i="26"/>
  <c r="H8" i="26"/>
  <c r="E61" i="26"/>
  <c r="E62" i="26"/>
  <c r="E61" i="32"/>
  <c r="H9" i="32"/>
  <c r="E64" i="32"/>
  <c r="H8" i="32"/>
  <c r="H53" i="35"/>
  <c r="E61" i="35"/>
  <c r="H39" i="36" l="1"/>
  <c r="H38" i="36"/>
  <c r="H43" i="23"/>
  <c r="H42" i="23"/>
  <c r="H37" i="25"/>
  <c r="H38" i="25"/>
  <c r="H20" i="24"/>
  <c r="H19" i="24"/>
  <c r="H52" i="28"/>
  <c r="H51" i="28"/>
  <c r="H14" i="27"/>
  <c r="H13" i="27"/>
  <c r="H52" i="26"/>
  <c r="H51" i="26"/>
  <c r="H52" i="32"/>
  <c r="H53" i="32"/>
  <c r="G29" i="20" l="1"/>
  <c r="H29" i="20" s="1"/>
  <c r="G30" i="20"/>
  <c r="H30" i="20" s="1"/>
  <c r="G31" i="20"/>
  <c r="H31" i="20" s="1"/>
  <c r="G32" i="20"/>
  <c r="H32" i="20" s="1"/>
  <c r="G33" i="20"/>
  <c r="H33" i="20" s="1"/>
  <c r="G34" i="20"/>
  <c r="H34" i="20" s="1"/>
  <c r="G35" i="20"/>
  <c r="H35" i="20" s="1"/>
  <c r="G36" i="20"/>
  <c r="H36" i="20" s="1"/>
  <c r="G37" i="20"/>
  <c r="H37" i="20" s="1"/>
  <c r="G38" i="20"/>
  <c r="H38" i="20" s="1"/>
  <c r="G39" i="20"/>
  <c r="H39" i="20" s="1"/>
  <c r="G40" i="20"/>
  <c r="H40" i="20" s="1"/>
  <c r="G41" i="20"/>
  <c r="H41" i="20" s="1"/>
  <c r="G42" i="20"/>
  <c r="H42" i="20" s="1"/>
  <c r="G43" i="20"/>
  <c r="H43" i="20" s="1"/>
  <c r="G44" i="20"/>
  <c r="H44" i="20" s="1"/>
  <c r="G45" i="20"/>
  <c r="H45" i="20" s="1"/>
  <c r="G46" i="20"/>
  <c r="H46" i="20" s="1"/>
  <c r="G9" i="20" l="1"/>
  <c r="H9" i="20" s="1"/>
  <c r="G10" i="20"/>
  <c r="H10" i="20" s="1"/>
  <c r="G11" i="20"/>
  <c r="H11" i="20" s="1"/>
  <c r="G12" i="20"/>
  <c r="H12" i="20" s="1"/>
  <c r="G13" i="20"/>
  <c r="H13" i="20" s="1"/>
  <c r="G14" i="20"/>
  <c r="H14" i="20" s="1"/>
  <c r="G15" i="20"/>
  <c r="H15" i="20" s="1"/>
  <c r="G16" i="20"/>
  <c r="H16" i="20" s="1"/>
  <c r="G17" i="20"/>
  <c r="H17" i="20" s="1"/>
  <c r="G18" i="20"/>
  <c r="H18" i="20" s="1"/>
  <c r="G19" i="20"/>
  <c r="H19" i="20" s="1"/>
  <c r="G20" i="20"/>
  <c r="H20" i="20" s="1"/>
  <c r="G21" i="20"/>
  <c r="H21" i="20" s="1"/>
  <c r="G22" i="20"/>
  <c r="H22" i="20" s="1"/>
  <c r="G23" i="20"/>
  <c r="H23" i="20" s="1"/>
  <c r="G24" i="20"/>
  <c r="H24" i="20" s="1"/>
  <c r="G25" i="20"/>
  <c r="H25" i="20" s="1"/>
  <c r="G26" i="20"/>
  <c r="H26" i="20" s="1"/>
  <c r="G27" i="20"/>
  <c r="H27" i="20" s="1"/>
  <c r="G28" i="20"/>
  <c r="H28" i="20" s="1"/>
  <c r="G8" i="20"/>
  <c r="E65" i="20" l="1"/>
  <c r="E63" i="20"/>
  <c r="E64" i="20"/>
  <c r="E62" i="20"/>
  <c r="H8" i="20"/>
  <c r="H53" i="20" l="1"/>
  <c r="H54" i="20"/>
</calcChain>
</file>

<file path=xl/sharedStrings.xml><?xml version="1.0" encoding="utf-8"?>
<sst xmlns="http://schemas.openxmlformats.org/spreadsheetml/2006/main" count="1099" uniqueCount="739">
  <si>
    <t>เลขที่</t>
  </si>
  <si>
    <t>ชื่อตัว</t>
  </si>
  <si>
    <t>นามสกุล</t>
  </si>
  <si>
    <t>สรุป(ผ่าน/ไม่ผ่าน</t>
  </si>
  <si>
    <t>โรงเรียนปราจีนกัลยาณี                อำเภอเมือง              จังหวัดปราจีนบุรี</t>
  </si>
  <si>
    <t>คำชี้แจง ในช่องรายการประเมินให้บันทึกคะแนนที่ได้ ในช่องสรุปผลการประเมินให้สรุปผ่านหรือไม่ผ่าน</t>
  </si>
  <si>
    <t>ผลการประเมิน</t>
  </si>
  <si>
    <t>คะแนนเต็ม</t>
  </si>
  <si>
    <t>ทักษะ/คะแนน</t>
  </si>
  <si>
    <t>๕๐ คะแนน(๑+๒หรือ๓)</t>
  </si>
  <si>
    <t>การเขียนบันทึกประจำวัน(๒๐)</t>
  </si>
  <si>
    <t>การเขียนความเรียง(๓๐)</t>
  </si>
  <si>
    <t>การเขียนไปรษณียบัตร ( ๒๐ )</t>
  </si>
  <si>
    <t>เกณฑ์การตัดสินได้ นักเรียนต้องได้ผลการประเมินในระดับพอใช้(๒๕ คะแนน)  ขึ้นไปถือว่าผ่าน</t>
  </si>
  <si>
    <t>ผ่าน</t>
  </si>
  <si>
    <t>ไม่ผ่าน</t>
  </si>
  <si>
    <t>เกณฑ์ตัดสินคุณภาพ</t>
  </si>
  <si>
    <t>คะแนน</t>
  </si>
  <si>
    <t>คุณภาพ</t>
  </si>
  <si>
    <t>จำนวนคน</t>
  </si>
  <si>
    <t>ดีเยี่ยม</t>
  </si>
  <si>
    <t>ดี</t>
  </si>
  <si>
    <t>พอใช้</t>
  </si>
  <si>
    <t>ปรับปรุง</t>
  </si>
  <si>
    <t>๔๐ - ๕๐</t>
  </si>
  <si>
    <t>๓๓ - ๓๙</t>
  </si>
  <si>
    <t>๒๕ - ๓๒</t>
  </si>
  <si>
    <t>ต่ำกว่า ๒๕</t>
  </si>
  <si>
    <t xml:space="preserve">                ตำแหน่ง     </t>
  </si>
  <si>
    <t>นายธนพัฒน์</t>
  </si>
  <si>
    <t>นายธนวัฒน์</t>
  </si>
  <si>
    <t>นางสาวกมลชนก</t>
  </si>
  <si>
    <t>ไกรสิงห์</t>
  </si>
  <si>
    <t>นางสาวอภิชญา</t>
  </si>
  <si>
    <t>นายคณพศ</t>
  </si>
  <si>
    <t>ตะเภาพงษ์</t>
  </si>
  <si>
    <t>เจริญผล</t>
  </si>
  <si>
    <t>นางสาวชุติกาญจน์</t>
  </si>
  <si>
    <t>นางสาวบัณฑิตา</t>
  </si>
  <si>
    <t>บุญมี</t>
  </si>
  <si>
    <t>นางสาวนริศรา</t>
  </si>
  <si>
    <t>นางสาวศิริวรรณ</t>
  </si>
  <si>
    <t>นางสาวชลลดา</t>
  </si>
  <si>
    <t>นายทศพล</t>
  </si>
  <si>
    <t>นายสุรศักดิ์</t>
  </si>
  <si>
    <t>บุญชู</t>
  </si>
  <si>
    <t>นางสาวณัฐธยาน์</t>
  </si>
  <si>
    <t>นางสาวเปมิกา</t>
  </si>
  <si>
    <t>นางสาวปนัดดา</t>
  </si>
  <si>
    <t>จันทรา</t>
  </si>
  <si>
    <t>นางสาวณัฐพร</t>
  </si>
  <si>
    <t>นายณัฐพล</t>
  </si>
  <si>
    <t>กัตพงษ์</t>
  </si>
  <si>
    <t>นางสาวเสาวลักษณ์</t>
  </si>
  <si>
    <t>นายอภิรักษ์</t>
  </si>
  <si>
    <t>ชูศรี</t>
  </si>
  <si>
    <t>นางสาวชุติมา</t>
  </si>
  <si>
    <t>นายศุภกฤต</t>
  </si>
  <si>
    <t>นายภูมินทร์</t>
  </si>
  <si>
    <t>นางสาวธิดารัตน์</t>
  </si>
  <si>
    <t>นางสาวพรพิมล</t>
  </si>
  <si>
    <t>แพนลา</t>
  </si>
  <si>
    <t>นางสาวกันตพิชญ์</t>
  </si>
  <si>
    <t>นางสาวกนกวรรณ</t>
  </si>
  <si>
    <t>นางสาวกมลวรรณ</t>
  </si>
  <si>
    <t>นางสาวศิริพร</t>
  </si>
  <si>
    <t>นางสาวสุดารัตน์</t>
  </si>
  <si>
    <t>นายจิรศักดิ์</t>
  </si>
  <si>
    <t>นายณัฐวุฒิ</t>
  </si>
  <si>
    <t>นางสาวกฤติยา</t>
  </si>
  <si>
    <t>นางสาวณัฏฐธิดา</t>
  </si>
  <si>
    <t>เครือจันทร์</t>
  </si>
  <si>
    <t>ทองอ่อน</t>
  </si>
  <si>
    <t>นางสาวชมพูนุช</t>
  </si>
  <si>
    <t>นางสาวนภัสสร</t>
  </si>
  <si>
    <t>นางสาววรรณพร</t>
  </si>
  <si>
    <t>ธนปิตินันท์</t>
  </si>
  <si>
    <t>นายพงศธร</t>
  </si>
  <si>
    <t>ศรีผ่อง</t>
  </si>
  <si>
    <t>ชนประเสริฐ</t>
  </si>
  <si>
    <t>นายกฤษฎา</t>
  </si>
  <si>
    <t>ซื่อสัตย์</t>
  </si>
  <si>
    <t>นายรัชพล</t>
  </si>
  <si>
    <t>น้อยศรี</t>
  </si>
  <si>
    <t>นายนครินทร์</t>
  </si>
  <si>
    <t>บัวทอง</t>
  </si>
  <si>
    <t>นางสาวกัญญาณัฐ</t>
  </si>
  <si>
    <t>นางสาวจารุวรรณ</t>
  </si>
  <si>
    <t>นางสาวพิมพิศา</t>
  </si>
  <si>
    <t>นายอภิวัฒน์</t>
  </si>
  <si>
    <t>นายธนพล</t>
  </si>
  <si>
    <t>นางสาวจุฑามาศ</t>
  </si>
  <si>
    <t>คนสันทัด</t>
  </si>
  <si>
    <t>บัวเมือง</t>
  </si>
  <si>
    <t xml:space="preserve">  ประเมิน วันที่    เดือน     พ.ศ. 256</t>
  </si>
  <si>
    <t>ลงชื่อ                  ผู้ประเมิน</t>
  </si>
  <si>
    <t xml:space="preserve">    (                       )</t>
  </si>
  <si>
    <t>นายชาญวิทย์</t>
  </si>
  <si>
    <t>เพชรสุข</t>
  </si>
  <si>
    <t>นายคีรีรัฐ</t>
  </si>
  <si>
    <t>สุขโพธิ์</t>
  </si>
  <si>
    <t>นายพชรพล</t>
  </si>
  <si>
    <t>ผ่องแผ้ว</t>
  </si>
  <si>
    <t>นายณัฐพงศ์</t>
  </si>
  <si>
    <t>ศุภไทย</t>
  </si>
  <si>
    <t>นายชินกฤต</t>
  </si>
  <si>
    <t>เหมเพ็ชร</t>
  </si>
  <si>
    <t>นายศักดิ์พัฒน์</t>
  </si>
  <si>
    <t>บุตรเนียม</t>
  </si>
  <si>
    <t>นายปารเมศ</t>
  </si>
  <si>
    <t>ทิพย์สอน</t>
  </si>
  <si>
    <t>นายกษิติ</t>
  </si>
  <si>
    <t>เทพสุวรรณ</t>
  </si>
  <si>
    <t>นายธนภัทร์</t>
  </si>
  <si>
    <t>ไพศาลนิชากร</t>
  </si>
  <si>
    <t>นายภัทรพงค์</t>
  </si>
  <si>
    <t>ร่มแก้ว</t>
  </si>
  <si>
    <t>นายวิชิตพนธ์</t>
  </si>
  <si>
    <t>คำมา</t>
  </si>
  <si>
    <t>สีกุม</t>
  </si>
  <si>
    <t>นายสรวิชญ์</t>
  </si>
  <si>
    <t>ดงจันทร์</t>
  </si>
  <si>
    <t>นายองอาจ</t>
  </si>
  <si>
    <t>เเจ้งอินทร์</t>
  </si>
  <si>
    <t>นางสาวจิตตินี</t>
  </si>
  <si>
    <t>วันมะรักษา</t>
  </si>
  <si>
    <t>ปรีเปรม</t>
  </si>
  <si>
    <t>นางสาวชินันพร</t>
  </si>
  <si>
    <t>ขิริบุ</t>
  </si>
  <si>
    <t>นางสาวปวีณา</t>
  </si>
  <si>
    <t>บัวผาย</t>
  </si>
  <si>
    <t>นางสาวพัทรธิดา</t>
  </si>
  <si>
    <t>จุลวงษ์</t>
  </si>
  <si>
    <t>ปานแดง</t>
  </si>
  <si>
    <t>นางสาวอริณชญา</t>
  </si>
  <si>
    <t>เสมา</t>
  </si>
  <si>
    <t>นางสาวศิรชยา</t>
  </si>
  <si>
    <t>ศรีพุทโธ</t>
  </si>
  <si>
    <t>นางสาวณัฐิดา</t>
  </si>
  <si>
    <t>พุ่มสุข</t>
  </si>
  <si>
    <t>นางสาวนันทภัทร</t>
  </si>
  <si>
    <t>แซ่ลิ้ม</t>
  </si>
  <si>
    <t>นางสาวพัชรพร</t>
  </si>
  <si>
    <t>นางสาวศุภสุตา</t>
  </si>
  <si>
    <t>เวฬุวรรณ</t>
  </si>
  <si>
    <t>นางสาวสุธาสินี</t>
  </si>
  <si>
    <t>วงพาศกลาง</t>
  </si>
  <si>
    <t>นางสาวสุรภา</t>
  </si>
  <si>
    <t>คำตรี</t>
  </si>
  <si>
    <t>นางสาวปุณญนุช</t>
  </si>
  <si>
    <t>เครือวงษ์</t>
  </si>
  <si>
    <t>นางสาวรวีวรรณ</t>
  </si>
  <si>
    <t>ผ่องจิตร</t>
  </si>
  <si>
    <t>นางสาววรัญญา</t>
  </si>
  <si>
    <t>เอมสูงเนิน</t>
  </si>
  <si>
    <t>นางสาวประกายกานต์</t>
  </si>
  <si>
    <t>สิงหาร</t>
  </si>
  <si>
    <t>นางสาวปัณณวีร์</t>
  </si>
  <si>
    <t>ชำนาญ</t>
  </si>
  <si>
    <t>นางสาวกชกร</t>
  </si>
  <si>
    <t>สิงห์ลี</t>
  </si>
  <si>
    <t>เพียรแก่นแก้ว</t>
  </si>
  <si>
    <t>นางสาวจิราภา</t>
  </si>
  <si>
    <t>กองวิเศษ</t>
  </si>
  <si>
    <t>นางสาวชนัญชิดา</t>
  </si>
  <si>
    <t>พันธ์ธรรม</t>
  </si>
  <si>
    <t>นางสาวณริศรา</t>
  </si>
  <si>
    <t>ไชยวงษ์</t>
  </si>
  <si>
    <t>นางสาวณัชชา</t>
  </si>
  <si>
    <t>กัณฑสิทธิ์</t>
  </si>
  <si>
    <t>เคนฉลวย</t>
  </si>
  <si>
    <t>เทพศรี</t>
  </si>
  <si>
    <t>นางสาวนิตยา</t>
  </si>
  <si>
    <t>จ่าบุญ</t>
  </si>
  <si>
    <t>นางสาวพชรวรรณ</t>
  </si>
  <si>
    <t>ธรรมมะ</t>
  </si>
  <si>
    <t>นางสาวภคนันท์</t>
  </si>
  <si>
    <t>วงหมี</t>
  </si>
  <si>
    <t>นางสาวอธิชา</t>
  </si>
  <si>
    <t>จุ้ยสวัสดิ์</t>
  </si>
  <si>
    <t>นายกิติพงษ์</t>
  </si>
  <si>
    <t>ทองประสงค์</t>
  </si>
  <si>
    <t xml:space="preserve">นายภูมินทร์ </t>
  </si>
  <si>
    <t>พูลเพิ่ม</t>
  </si>
  <si>
    <t>นายวงศกร</t>
  </si>
  <si>
    <t>พรหมมา</t>
  </si>
  <si>
    <t>นายวิทวัส</t>
  </si>
  <si>
    <t>ชูจันอัด</t>
  </si>
  <si>
    <t>นายภูมิพัฒน์</t>
  </si>
  <si>
    <t>แก้วเล็ก</t>
  </si>
  <si>
    <t>นายจักรพรรดิ์</t>
  </si>
  <si>
    <t>โพธิ</t>
  </si>
  <si>
    <t>นายพงศ์พิพัฒน์</t>
  </si>
  <si>
    <t>วิสุวงศ์</t>
  </si>
  <si>
    <t>นายพัชรพล</t>
  </si>
  <si>
    <t>พัชรไพบูลย์</t>
  </si>
  <si>
    <t>นางสาววนิดา</t>
  </si>
  <si>
    <t>เชื้อวงษ์</t>
  </si>
  <si>
    <t>นางสาววรนุช</t>
  </si>
  <si>
    <t>หาญจ่า</t>
  </si>
  <si>
    <t>นางสาววัลยา</t>
  </si>
  <si>
    <t>ตันประเสริฐ</t>
  </si>
  <si>
    <t>นางสาวกนกพร</t>
  </si>
  <si>
    <t>ศิริมงคล</t>
  </si>
  <si>
    <t>นางสาวจิดาภา</t>
  </si>
  <si>
    <t>ใยสาลี</t>
  </si>
  <si>
    <t xml:space="preserve">นางสาวธนภรณ์ </t>
  </si>
  <si>
    <t>ปัญญาดี</t>
  </si>
  <si>
    <t>นางสาวนวพร</t>
  </si>
  <si>
    <t>โนนกงกาง</t>
  </si>
  <si>
    <t>นางสาวประภัสสร</t>
  </si>
  <si>
    <t>ทองศรี</t>
  </si>
  <si>
    <t>นางสาวสุธัญญา</t>
  </si>
  <si>
    <t>สง่างาม</t>
  </si>
  <si>
    <t>ศรีเขตต์</t>
  </si>
  <si>
    <t>นางสาววีรดา</t>
  </si>
  <si>
    <t>เม้งศิริ</t>
  </si>
  <si>
    <t>นางสาวศิริบูรณ์</t>
  </si>
  <si>
    <t>โตศิริวราพงศ์</t>
  </si>
  <si>
    <t>พุ่มพวง</t>
  </si>
  <si>
    <t>อ่อนน้อม</t>
  </si>
  <si>
    <t>นางสาวไพรินทร์</t>
  </si>
  <si>
    <t>เทพชนะ</t>
  </si>
  <si>
    <t>ชอบบุญ</t>
  </si>
  <si>
    <t>นางสาววันวิสา</t>
  </si>
  <si>
    <t>เฉยมีศักดิ์</t>
  </si>
  <si>
    <t>นางสาววิรัญชลี</t>
  </si>
  <si>
    <t>นางสาวอภิษฎา</t>
  </si>
  <si>
    <t>ประเสริฐสุข</t>
  </si>
  <si>
    <t>นางสาวนัชราภรณ์</t>
  </si>
  <si>
    <t>ชมภูนุช</t>
  </si>
  <si>
    <t>นางสาวกนกภรณ์</t>
  </si>
  <si>
    <t>รุจิธง</t>
  </si>
  <si>
    <t>นางสาวกฤตพร</t>
  </si>
  <si>
    <t>อินจันทร์</t>
  </si>
  <si>
    <t>ดินดำ</t>
  </si>
  <si>
    <t>เอื้อเฟื้อ</t>
  </si>
  <si>
    <r>
      <t>นางสาวจุฑารัตน์</t>
    </r>
    <r>
      <rPr>
        <sz val="14"/>
        <color rgb="FF000000"/>
        <rFont val="Arial"/>
        <family val="2"/>
      </rPr>
      <t>​</t>
    </r>
  </si>
  <si>
    <t>ดอนทอง</t>
  </si>
  <si>
    <t>นางสาวทิพย์ภาพรรณ</t>
  </si>
  <si>
    <t>ศรีผทัย</t>
  </si>
  <si>
    <t>บุญรักษา</t>
  </si>
  <si>
    <t>นางสาวปณิดา</t>
  </si>
  <si>
    <t>บุญเรือง</t>
  </si>
  <si>
    <t>นางสาวปวีณ์นุช</t>
  </si>
  <si>
    <t>คำประสพ</t>
  </si>
  <si>
    <t>นางสาวปานตะวัน</t>
  </si>
  <si>
    <t>ขุนวิชิต</t>
  </si>
  <si>
    <t>นางสาวพลอยพรรณ</t>
  </si>
  <si>
    <t>ลันวงษา</t>
  </si>
  <si>
    <t>นางสาวพลอยริน</t>
  </si>
  <si>
    <t>พยักษา</t>
  </si>
  <si>
    <t>นางสาวภคพร</t>
  </si>
  <si>
    <t>เสภา</t>
  </si>
  <si>
    <t>นางสาวอรนภา</t>
  </si>
  <si>
    <t>สิทธิบุญ</t>
  </si>
  <si>
    <t>นางสาวอัญชิสา</t>
  </si>
  <si>
    <t>โพธิ์เล็ก</t>
  </si>
  <si>
    <t>นายนรภัทรณ์</t>
  </si>
  <si>
    <t>นายวโรดม</t>
  </si>
  <si>
    <t>นายชัยภัทร</t>
  </si>
  <si>
    <t xml:space="preserve">นายธนากร </t>
  </si>
  <si>
    <t>นายบวรรัตน์</t>
  </si>
  <si>
    <t>นายธนกฤต</t>
  </si>
  <si>
    <t>นายมาธฎา</t>
  </si>
  <si>
    <t>นายสุรบดินทร์</t>
  </si>
  <si>
    <t>นายธิติวุฒิ</t>
  </si>
  <si>
    <t>นายกวินท์</t>
  </si>
  <si>
    <t>นายกิตติศักดิ์</t>
  </si>
  <si>
    <t>นายคณิศร</t>
  </si>
  <si>
    <t>นายจิรภัทร</t>
  </si>
  <si>
    <t>นายชานนท์</t>
  </si>
  <si>
    <t>นายบูรพา</t>
  </si>
  <si>
    <t>นายภูรินท์</t>
  </si>
  <si>
    <t>นางสาวนัชญา</t>
  </si>
  <si>
    <t>นางสาวพนิดา</t>
  </si>
  <si>
    <t>นางสาวศิระประภา</t>
  </si>
  <si>
    <t>นางสาวจุธามุณี</t>
  </si>
  <si>
    <t>นางสาวณัฏฐ์สินี</t>
  </si>
  <si>
    <t>นางสาวสุชานาถ</t>
  </si>
  <si>
    <t>นางสาวณกัญญา</t>
  </si>
  <si>
    <t xml:space="preserve">นางสาวทักษกรณ์ </t>
  </si>
  <si>
    <t>นางสาวนภาลัย</t>
  </si>
  <si>
    <t>นางสาวพรพรรณ</t>
  </si>
  <si>
    <t>นางสาวสิดาพร</t>
  </si>
  <si>
    <t>นางสาวอภิษฏา</t>
  </si>
  <si>
    <t>นางสาวอภิสรา</t>
  </si>
  <si>
    <t>นางสาวภัครพร</t>
  </si>
  <si>
    <t>นางสาวนันทนัทธ์</t>
  </si>
  <si>
    <t>นางสาวอินทิรา</t>
  </si>
  <si>
    <t>นางสาวนัฐรุจา</t>
  </si>
  <si>
    <t>นางสาวปฐมาวดี</t>
  </si>
  <si>
    <t>นางสาวศศิมา</t>
  </si>
  <si>
    <t>ตันวีระ</t>
  </si>
  <si>
    <t>ชมภู</t>
  </si>
  <si>
    <t>อินทะ</t>
  </si>
  <si>
    <t>วงษ์สุวรรณ์</t>
  </si>
  <si>
    <t>สันทัด</t>
  </si>
  <si>
    <t>ทิมทอง</t>
  </si>
  <si>
    <t>เกตุแก้วมณี</t>
  </si>
  <si>
    <t>อมรส่งเจริญ</t>
  </si>
  <si>
    <t>ฉ่ำเจริญ</t>
  </si>
  <si>
    <t>สีฟุยเดช</t>
  </si>
  <si>
    <t>สารโชติ</t>
  </si>
  <si>
    <t>ยะระสิทธิ์</t>
  </si>
  <si>
    <t>เกจณะเวชช์</t>
  </si>
  <si>
    <t>จันทร์กระจ่าง</t>
  </si>
  <si>
    <t>สีทา</t>
  </si>
  <si>
    <t>เพิ่มศิลป์</t>
  </si>
  <si>
    <t>ศรีภักดี</t>
  </si>
  <si>
    <t>จิตภักดิ</t>
  </si>
  <si>
    <t>เดชสุภา</t>
  </si>
  <si>
    <t>กรีมั่นทอง</t>
  </si>
  <si>
    <t>ต่างแขวง</t>
  </si>
  <si>
    <t>แก้วอุดทา</t>
  </si>
  <si>
    <t>วงศา</t>
  </si>
  <si>
    <t>แก้วกัลยา</t>
  </si>
  <si>
    <t>มีเงิน</t>
  </si>
  <si>
    <t>ประฐมวงค์</t>
  </si>
  <si>
    <t>แซ่ตั้ง</t>
  </si>
  <si>
    <t>ศิริเจริญ</t>
  </si>
  <si>
    <t>ผ่องผิว</t>
  </si>
  <si>
    <t>สำราญจิตร์</t>
  </si>
  <si>
    <t>ทูคำมี</t>
  </si>
  <si>
    <t>โอเต็ง</t>
  </si>
  <si>
    <t>สุขสมัคร์</t>
  </si>
  <si>
    <t>บุญเจริญ</t>
  </si>
  <si>
    <t>จรรยา</t>
  </si>
  <si>
    <t>หอมทอง</t>
  </si>
  <si>
    <t>นารินนท์</t>
  </si>
  <si>
    <t>รักสุด</t>
  </si>
  <si>
    <t>ขัมพารมณ์</t>
  </si>
  <si>
    <t>นายจิรวัฒน์</t>
  </si>
  <si>
    <t>อู่แก้ว</t>
  </si>
  <si>
    <t>อินทรศักดิ์ดา</t>
  </si>
  <si>
    <t>วัฒนพฤกษชาติ</t>
  </si>
  <si>
    <t>นายอภิสิทธิ์</t>
  </si>
  <si>
    <t>เสนาพล</t>
  </si>
  <si>
    <r>
      <t>นายอภิสิทธิ</t>
    </r>
    <r>
      <rPr>
        <sz val="14"/>
        <color rgb="FF000000"/>
        <rFont val="Arial"/>
        <family val="2"/>
      </rPr>
      <t>​</t>
    </r>
  </si>
  <si>
    <t>สุระขัน</t>
  </si>
  <si>
    <t>นายก้องภพ</t>
  </si>
  <si>
    <t>พลอยแย้ม</t>
  </si>
  <si>
    <t>นายธนภณ</t>
  </si>
  <si>
    <t>พรเอราวัณ</t>
  </si>
  <si>
    <t>นางสาวสุภัสสร</t>
  </si>
  <si>
    <t>นางสาวชิรากร</t>
  </si>
  <si>
    <t>นางสาวฐิติวรดา</t>
  </si>
  <si>
    <t>จันทร์สมบูรณ์</t>
  </si>
  <si>
    <t>นางสาวณิชากร</t>
  </si>
  <si>
    <t>เรืองแสง</t>
  </si>
  <si>
    <t>นางสาวพัชราวดี</t>
  </si>
  <si>
    <t>บริกสุวรรณ</t>
  </si>
  <si>
    <t>นางสาวกณิษฐา</t>
  </si>
  <si>
    <t>ซื่อตรง</t>
  </si>
  <si>
    <t>นางสาวอมลวรรณ</t>
  </si>
  <si>
    <t>ชัยศรี</t>
  </si>
  <si>
    <t>นางสาวอริศษา</t>
  </si>
  <si>
    <t>กลิ่นหอม</t>
  </si>
  <si>
    <t>นางสาวกานต์ธิดา</t>
  </si>
  <si>
    <t>ฉลาดจิตร์</t>
  </si>
  <si>
    <t>นางสาวศศินิภา</t>
  </si>
  <si>
    <t>มาสลิ</t>
  </si>
  <si>
    <t>วันจีน</t>
  </si>
  <si>
    <t>นางสาวโกลัญญา</t>
  </si>
  <si>
    <t>ฤกษ์ดี</t>
  </si>
  <si>
    <t>นางสาวชลธิกานตร์</t>
  </si>
  <si>
    <t>กุลรอด</t>
  </si>
  <si>
    <t>นางสาวณัฐณิชา</t>
  </si>
  <si>
    <t>ขนอม</t>
  </si>
  <si>
    <t>นางสาวอัจฉรา</t>
  </si>
  <si>
    <t>บุตรเจริญ</t>
  </si>
  <si>
    <t>นางสาวภัทรมน</t>
  </si>
  <si>
    <t>ไพพอน</t>
  </si>
  <si>
    <t>นางสาวโยษิตา</t>
  </si>
  <si>
    <t>โพธิ์ศรี</t>
  </si>
  <si>
    <t>นางสาวศศิชา</t>
  </si>
  <si>
    <t>ศรีสุขา</t>
  </si>
  <si>
    <t>นางสาวสุชาวดี</t>
  </si>
  <si>
    <t>มณีรัตนาศักดิ์</t>
  </si>
  <si>
    <t>นางสาวเพ็ญพิชชา</t>
  </si>
  <si>
    <t>รุ่งแจ่มแจ้ง</t>
  </si>
  <si>
    <t>นางสาวเกศรา</t>
  </si>
  <si>
    <t>บัวศรี</t>
  </si>
  <si>
    <t>นางสาวจิตวารี</t>
  </si>
  <si>
    <t>ดาคำ</t>
  </si>
  <si>
    <t>นางสาวจีรนันท์</t>
  </si>
  <si>
    <t>ทองเล็ก</t>
  </si>
  <si>
    <t>นางสาวฐิตารีย์</t>
  </si>
  <si>
    <t>คำดวง</t>
  </si>
  <si>
    <t>หมื่นศรี</t>
  </si>
  <si>
    <t>นางสาวธีรดา</t>
  </si>
  <si>
    <t>อุ่นถิ่น</t>
  </si>
  <si>
    <t>นางสาวเนตรวี</t>
  </si>
  <si>
    <t>มีรส</t>
  </si>
  <si>
    <t>นางสาวมารศรี</t>
  </si>
  <si>
    <t>นางสาวมิลลดา</t>
  </si>
  <si>
    <t>ปรุงนิยม</t>
  </si>
  <si>
    <t>นางสาววรัดดา</t>
  </si>
  <si>
    <t>สังข์เงิน</t>
  </si>
  <si>
    <t>นางสาวศุภรัตน์</t>
  </si>
  <si>
    <t>ภิญโญ</t>
  </si>
  <si>
    <t>นางสาวอภิกขณา</t>
  </si>
  <si>
    <t>เมืองงิ้วราย</t>
  </si>
  <si>
    <t>นายวสุธา</t>
  </si>
  <si>
    <t>นาแสวง</t>
  </si>
  <si>
    <t>นายเมฆภัทร</t>
  </si>
  <si>
    <t>อยู่สมศรี</t>
  </si>
  <si>
    <t>นางสาวชลิดา</t>
  </si>
  <si>
    <t>นราธนะโชติ</t>
  </si>
  <si>
    <t>นางสาววิรินทิพย์</t>
  </si>
  <si>
    <t>กองจันดา</t>
  </si>
  <si>
    <t>พรหมบุตร</t>
  </si>
  <si>
    <t>เหล่าอุ่นอ่อน</t>
  </si>
  <si>
    <t>นายเดชาวัต</t>
  </si>
  <si>
    <t>สีหราช</t>
  </si>
  <si>
    <t xml:space="preserve">นายธนภูมิ </t>
  </si>
  <si>
    <t>สายหยุด</t>
  </si>
  <si>
    <t>นายฐนกร</t>
  </si>
  <si>
    <t>เยือกเย็น</t>
  </si>
  <si>
    <t>นายวีระเทพ</t>
  </si>
  <si>
    <t>ราชอินทร์ตา</t>
  </si>
  <si>
    <t>นายชัยวัฒน์</t>
  </si>
  <si>
    <t>เพิ่มฤทธิ์</t>
  </si>
  <si>
    <t>นายนภดล</t>
  </si>
  <si>
    <t>จิตต์จำลอง</t>
  </si>
  <si>
    <t>นายกิตติธัญ</t>
  </si>
  <si>
    <t>เขตร์อรัญ</t>
  </si>
  <si>
    <t>นายคริสต์จักร</t>
  </si>
  <si>
    <t>นายธีรณัฐ</t>
  </si>
  <si>
    <t>ใจหาญ</t>
  </si>
  <si>
    <t>กรีบาง</t>
  </si>
  <si>
    <t>นายรังสิมันตุ์</t>
  </si>
  <si>
    <t>ตันเจริญ</t>
  </si>
  <si>
    <t>นายอภิพล</t>
  </si>
  <si>
    <t>ตรีนิตย์</t>
  </si>
  <si>
    <t>นางสาวญาณิกา</t>
  </si>
  <si>
    <t>เครืออนันต์</t>
  </si>
  <si>
    <t>นางสาวณัฐญาดา</t>
  </si>
  <si>
    <t>กุลรัตน์</t>
  </si>
  <si>
    <t>นางสาวบุษยมาศ</t>
  </si>
  <si>
    <t>ปิ่นทอง</t>
  </si>
  <si>
    <t>นางสาวภารดี</t>
  </si>
  <si>
    <t>กลิ่นพิพัฒน์</t>
  </si>
  <si>
    <t>นางสาวธมนวรรณ</t>
  </si>
  <si>
    <t>ราชสาลี</t>
  </si>
  <si>
    <t>ภู่พงษ์</t>
  </si>
  <si>
    <t>นางสาวศศิธร</t>
  </si>
  <si>
    <t>นางสาวสุกัญญา</t>
  </si>
  <si>
    <t>วิจิตร</t>
  </si>
  <si>
    <t xml:space="preserve">นางสาวกลิ่นสุคนธ์ </t>
  </si>
  <si>
    <t>สมบูรณ์</t>
  </si>
  <si>
    <t>นางสาวอัญชลีกร</t>
  </si>
  <si>
    <t>พยายาม</t>
  </si>
  <si>
    <t>เพ็ชร์สังหาร</t>
  </si>
  <si>
    <t>นางสาวกัญญาวีร์</t>
  </si>
  <si>
    <t>รักษาพล</t>
  </si>
  <si>
    <t>นางสาวปิยะฉัตร</t>
  </si>
  <si>
    <t>สืบสวาย</t>
  </si>
  <si>
    <t>นางสาวปิยะธิดา</t>
  </si>
  <si>
    <t>ถูกจิตต์</t>
  </si>
  <si>
    <t>นางสาวพลาพร</t>
  </si>
  <si>
    <t>คงศรี</t>
  </si>
  <si>
    <t>นางสาวชนากานต์</t>
  </si>
  <si>
    <t>นางสาววรรณภา</t>
  </si>
  <si>
    <t>อินทนัน</t>
  </si>
  <si>
    <t>แสงสี</t>
  </si>
  <si>
    <t xml:space="preserve">นางสาววรหทัย </t>
  </si>
  <si>
    <t>ชัยสมบูรณ์</t>
  </si>
  <si>
    <t>นางสาวปฏิมาภรณ์</t>
  </si>
  <si>
    <t>ศุขสุนทร</t>
  </si>
  <si>
    <t>นางสาวชยาภรณ์</t>
  </si>
  <si>
    <t>ชิงชัย</t>
  </si>
  <si>
    <t>นางสาวชลิตา</t>
  </si>
  <si>
    <t>ขาวทั่ว</t>
  </si>
  <si>
    <t>นางสาวปวริศา</t>
  </si>
  <si>
    <t>สุขคำ</t>
  </si>
  <si>
    <t>นางสาวสุธิษา</t>
  </si>
  <si>
    <t>พิมเสน</t>
  </si>
  <si>
    <t>นางสาวสุนฑริยา</t>
  </si>
  <si>
    <r>
      <t>ศรีสม</t>
    </r>
    <r>
      <rPr>
        <sz val="14"/>
        <color rgb="FF000000"/>
        <rFont val="Arial"/>
        <family val="2"/>
      </rPr>
      <t>​</t>
    </r>
    <r>
      <rPr>
        <sz val="14"/>
        <color rgb="FF000000"/>
        <rFont val="TH SarabunPSK"/>
        <family val="2"/>
      </rPr>
      <t>ศักดิ์</t>
    </r>
    <r>
      <rPr>
        <sz val="14"/>
        <color rgb="FF000000"/>
        <rFont val="Arial"/>
        <family val="2"/>
      </rPr>
      <t>​</t>
    </r>
  </si>
  <si>
    <t>ทวีสุข</t>
  </si>
  <si>
    <t>นางสาวอภิชญันต์</t>
  </si>
  <si>
    <t>อินสวรรค์</t>
  </si>
  <si>
    <t>นายธนศักดิ์</t>
  </si>
  <si>
    <t>แม่นปืน</t>
  </si>
  <si>
    <t>นายพิพัฒน์</t>
  </si>
  <si>
    <t>แพงดี</t>
  </si>
  <si>
    <t>นายโยธารัก</t>
  </si>
  <si>
    <t>ศรีสมบูรณ์</t>
  </si>
  <si>
    <t>นายก้องเกียรติ</t>
  </si>
  <si>
    <t>นายปิยะพน</t>
  </si>
  <si>
    <t>คชเวช</t>
  </si>
  <si>
    <t>ใยบัวขาว</t>
  </si>
  <si>
    <t>อธิษฐานธรรม</t>
  </si>
  <si>
    <t>นายธัชชาย</t>
  </si>
  <si>
    <t>พุทธพูลตระกูล</t>
  </si>
  <si>
    <t>นายสรศักดิ์</t>
  </si>
  <si>
    <t>ยะสาวงษ์</t>
  </si>
  <si>
    <t>นายสิทธิศักดิ์</t>
  </si>
  <si>
    <t>จันทร์สละ</t>
  </si>
  <si>
    <t>นางสาวเจตนิพิฐ</t>
  </si>
  <si>
    <t>คำดี</t>
  </si>
  <si>
    <t>นางสาวอนรรฆวี</t>
  </si>
  <si>
    <t>นุตศิริ</t>
  </si>
  <si>
    <t>นางสาวปิ่นฉัตร</t>
  </si>
  <si>
    <t>บุญชด</t>
  </si>
  <si>
    <t>นางสาววณชยา</t>
  </si>
  <si>
    <t>ทองตากร</t>
  </si>
  <si>
    <t>นางสาวธัญญารัตน์</t>
  </si>
  <si>
    <t>พวงชะอุ่ม</t>
  </si>
  <si>
    <t>นางสาวศิรประภา</t>
  </si>
  <si>
    <t>เสาวดี</t>
  </si>
  <si>
    <t>อำไพโชติ</t>
  </si>
  <si>
    <t>นางสาวสุภิญญา</t>
  </si>
  <si>
    <t>มีแสง</t>
  </si>
  <si>
    <t xml:space="preserve">นางสาวศิริพรวดี </t>
  </si>
  <si>
    <t>นางสาวกาญจน์ติมา</t>
  </si>
  <si>
    <t>ศรีพัฒโนทัย</t>
  </si>
  <si>
    <t>นางสาวเกศริน</t>
  </si>
  <si>
    <t>พิมพวง</t>
  </si>
  <si>
    <t>นางสาวจตุพร</t>
  </si>
  <si>
    <t>ชินสมบูรณ์</t>
  </si>
  <si>
    <t>นางสาวจิรัฐิพร</t>
  </si>
  <si>
    <t>อุดมทรัพย์</t>
  </si>
  <si>
    <t>กันเเพงศรี</t>
  </si>
  <si>
    <t>นางสาวชณัญญา</t>
  </si>
  <si>
    <t>อินทรวิเชียร</t>
  </si>
  <si>
    <t>คิดการ</t>
  </si>
  <si>
    <t>บุญธรรมเจริญ</t>
  </si>
  <si>
    <t>นางสาวฐานะดี</t>
  </si>
  <si>
    <t>สาโท</t>
  </si>
  <si>
    <t>บัวจันทร์</t>
  </si>
  <si>
    <t>นางสาวณัฐรินีย์</t>
  </si>
  <si>
    <t>นามวิเศษ</t>
  </si>
  <si>
    <t>นางสาวดวัลรัตน์</t>
  </si>
  <si>
    <t>คำพันน้อย</t>
  </si>
  <si>
    <t>บ้านยาง</t>
  </si>
  <si>
    <t>ลือคำงาม</t>
  </si>
  <si>
    <t>ยะหัตตะ</t>
  </si>
  <si>
    <t>นางสาวสาวิตรี</t>
  </si>
  <si>
    <t>เกียรติวนิชสกุล</t>
  </si>
  <si>
    <t>นางสาวสิริลักษณ์</t>
  </si>
  <si>
    <t>ดีทั่ว</t>
  </si>
  <si>
    <t>นางสาวอภัสสรา</t>
  </si>
  <si>
    <t>แซ่ฉั่ว</t>
  </si>
  <si>
    <t>จันทร์ขำ</t>
  </si>
  <si>
    <t>นางสาวอารียา</t>
  </si>
  <si>
    <t>ชาติพิศาล</t>
  </si>
  <si>
    <t>นางสาวพรนิตย์ตา</t>
  </si>
  <si>
    <t>ธนาทรัพย์พูนทวี</t>
  </si>
  <si>
    <t>แว่นระเว</t>
  </si>
  <si>
    <t>นายไชยสิทธิ์</t>
  </si>
  <si>
    <t>สาป้อง</t>
  </si>
  <si>
    <r>
      <t>นายณัฐ</t>
    </r>
    <r>
      <rPr>
        <sz val="14"/>
        <color rgb="FF000000"/>
        <rFont val="Arial"/>
        <family val="2"/>
      </rPr>
      <t>​</t>
    </r>
    <r>
      <rPr>
        <sz val="14"/>
        <color rgb="FF000000"/>
        <rFont val="TH SarabunPSK"/>
        <family val="2"/>
      </rPr>
      <t>ภูมิ</t>
    </r>
    <r>
      <rPr>
        <sz val="14"/>
        <color rgb="FF000000"/>
        <rFont val="Arial"/>
        <family val="2"/>
      </rPr>
      <t>​</t>
    </r>
  </si>
  <si>
    <r>
      <t>จึง</t>
    </r>
    <r>
      <rPr>
        <sz val="14"/>
        <color rgb="FF000000"/>
        <rFont val="Arial"/>
        <family val="2"/>
      </rPr>
      <t>​</t>
    </r>
    <r>
      <rPr>
        <sz val="14"/>
        <color rgb="FF000000"/>
        <rFont val="TH SarabunPSK"/>
        <family val="2"/>
      </rPr>
      <t>ประไพ</t>
    </r>
    <r>
      <rPr>
        <sz val="14"/>
        <color rgb="FF000000"/>
        <rFont val="Arial"/>
        <family val="2"/>
      </rPr>
      <t>​</t>
    </r>
  </si>
  <si>
    <t>นายรัชพงษ์</t>
  </si>
  <si>
    <t>สุวอ</t>
  </si>
  <si>
    <t>ขุนอินทร์</t>
  </si>
  <si>
    <t>นายสุทธิภัทร</t>
  </si>
  <si>
    <t>นางสาวพิชชาภา</t>
  </si>
  <si>
    <t>แย้มกลิ่น</t>
  </si>
  <si>
    <t>นางสาวกมลเนตร</t>
  </si>
  <si>
    <t>บุญชิต</t>
  </si>
  <si>
    <t>นางสาวทอใหมทอง</t>
  </si>
  <si>
    <t>พาเที่ยง</t>
  </si>
  <si>
    <t>นางสาวพรนิภา</t>
  </si>
  <si>
    <t>ศิริรินโท</t>
  </si>
  <si>
    <t>นางสาวสุภาพร</t>
  </si>
  <si>
    <t>อยู่เกษม</t>
  </si>
  <si>
    <t>นายธีรภัทร์</t>
  </si>
  <si>
    <t>จินจู</t>
  </si>
  <si>
    <t>ดาราย</t>
  </si>
  <si>
    <t>นายธนภัทร</t>
  </si>
  <si>
    <t>ดาลบิดา</t>
  </si>
  <si>
    <t>นายธเนศพล</t>
  </si>
  <si>
    <t>สืบวงค์</t>
  </si>
  <si>
    <t>คชรินทร์</t>
  </si>
  <si>
    <t>นายปณิธาน</t>
  </si>
  <si>
    <t>สายัณห์</t>
  </si>
  <si>
    <t>แสนสุข</t>
  </si>
  <si>
    <t>นายจิระพงศ์</t>
  </si>
  <si>
    <t>เเสนสุข</t>
  </si>
  <si>
    <t>นายธนาธิป</t>
  </si>
  <si>
    <t>โทนนุ่ม</t>
  </si>
  <si>
    <t>นายพรศักดิ์</t>
  </si>
  <si>
    <t>สถิตย์</t>
  </si>
  <si>
    <t>นายพิพัฒพงษ์</t>
  </si>
  <si>
    <t>นรินทร์วงษ์</t>
  </si>
  <si>
    <t>นายพิสันต์</t>
  </si>
  <si>
    <t>มนประเสริฐ</t>
  </si>
  <si>
    <t>นายสุทัศน์</t>
  </si>
  <si>
    <t>บัวคำ</t>
  </si>
  <si>
    <t>นางสาวจุฬาลักษณ์</t>
  </si>
  <si>
    <t>สิงห์สำราญ</t>
  </si>
  <si>
    <t>นางสาวภัทรนันท์</t>
  </si>
  <si>
    <t>ดวงตาล</t>
  </si>
  <si>
    <t>นางสาวรุ่งนภา</t>
  </si>
  <si>
    <t>ศรีบุรมย์</t>
  </si>
  <si>
    <t>จินดาภู</t>
  </si>
  <si>
    <t>นางสาวนัทธนันท์</t>
  </si>
  <si>
    <t>นางสาวภูริชญา</t>
  </si>
  <si>
    <t>นางสาวสุชาดา</t>
  </si>
  <si>
    <t>พลเยี่ยม</t>
  </si>
  <si>
    <t>แย้มปะกาแดง</t>
  </si>
  <si>
    <t>นางสาวรพีภรณ์</t>
  </si>
  <si>
    <t>นางสาวอรภัทรา</t>
  </si>
  <si>
    <t>นาสมภักดิ์</t>
  </si>
  <si>
    <t>พลังสุข</t>
  </si>
  <si>
    <t>นางสาวไอลดา</t>
  </si>
  <si>
    <t>วงษ์เชื้อ</t>
  </si>
  <si>
    <t>นางสาวนันทัชพร</t>
  </si>
  <si>
    <t>คูณสุข</t>
  </si>
  <si>
    <t>นางสาวธัญธร</t>
  </si>
  <si>
    <t>ยิ่งประเสริฐ</t>
  </si>
  <si>
    <t>นางสาวบุษกร</t>
  </si>
  <si>
    <t>พินิจผล</t>
  </si>
  <si>
    <t>บุญขวัญ</t>
  </si>
  <si>
    <t>นายมงคลกร</t>
  </si>
  <si>
    <t>ชาวเวียง</t>
  </si>
  <si>
    <t>นายเพทาย</t>
  </si>
  <si>
    <t>อรุณลึก</t>
  </si>
  <si>
    <t>สีประนาด</t>
  </si>
  <si>
    <t>นายคมสัน</t>
  </si>
  <si>
    <t>งามเจริญ</t>
  </si>
  <si>
    <t>นายศิวกร</t>
  </si>
  <si>
    <t>แสงตา</t>
  </si>
  <si>
    <t>นายกิตติธัช</t>
  </si>
  <si>
    <t>ขอมดำดิน</t>
  </si>
  <si>
    <t>นายนนทพัทธ์</t>
  </si>
  <si>
    <t>บุณยะประภา</t>
  </si>
  <si>
    <t>แสงส่ง</t>
  </si>
  <si>
    <t>นายภูชนะ</t>
  </si>
  <si>
    <t>สมสมัย</t>
  </si>
  <si>
    <t>นายสุวิจักขณ์</t>
  </si>
  <si>
    <t>แสงใส</t>
  </si>
  <si>
    <t>ทึมจันทึก</t>
  </si>
  <si>
    <t>นายณัฐกร</t>
  </si>
  <si>
    <t>สิริสถิตย์</t>
  </si>
  <si>
    <t>นายพิสุทธิพงษ์</t>
  </si>
  <si>
    <t>วงษ์คำหาญ</t>
  </si>
  <si>
    <t>รัตทอง</t>
  </si>
  <si>
    <t>แผ่นผา</t>
  </si>
  <si>
    <t>นายประเวศน์</t>
  </si>
  <si>
    <t>ม่วงประโคน</t>
  </si>
  <si>
    <t>อู่ทอง</t>
  </si>
  <si>
    <t>นายฉัตรมงคล</t>
  </si>
  <si>
    <t>เจริญสุข</t>
  </si>
  <si>
    <t>นายณัฐปคัลภ์</t>
  </si>
  <si>
    <t>คำไทย</t>
  </si>
  <si>
    <t>นายพนมกร</t>
  </si>
  <si>
    <t>จันทร</t>
  </si>
  <si>
    <t>นายพีระพล</t>
  </si>
  <si>
    <t>เทพอินทร์</t>
  </si>
  <si>
    <r>
      <t>นายภูษิต</t>
    </r>
    <r>
      <rPr>
        <sz val="14"/>
        <color rgb="FF000000"/>
        <rFont val="Arial"/>
        <family val="2"/>
      </rPr>
      <t>​</t>
    </r>
  </si>
  <si>
    <r>
      <t>ศรีมงคล</t>
    </r>
    <r>
      <rPr>
        <sz val="14"/>
        <color rgb="FF000000"/>
        <rFont val="Arial"/>
        <family val="2"/>
      </rPr>
      <t>​</t>
    </r>
  </si>
  <si>
    <t>นายวรฤทธิ์</t>
  </si>
  <si>
    <t>พุทธรักษา</t>
  </si>
  <si>
    <t>นายอัครชาติ</t>
  </si>
  <si>
    <t>ตุ้มคำศิริ</t>
  </si>
  <si>
    <t>นายจักรพล</t>
  </si>
  <si>
    <t>นายนฤเบศร</t>
  </si>
  <si>
    <t>โพธิประเสริฐ</t>
  </si>
  <si>
    <t>นายพีรวัส</t>
  </si>
  <si>
    <t>นายวงศธร</t>
  </si>
  <si>
    <t>ณ บางช้าง</t>
  </si>
  <si>
    <t>นายภูวดล</t>
  </si>
  <si>
    <t>อร่าม</t>
  </si>
  <si>
    <t>นางสาวเจนจิรา</t>
  </si>
  <si>
    <t>นาคนาคา</t>
  </si>
  <si>
    <t>นางสาวศุวรรณา</t>
  </si>
  <si>
    <t>โอสถานนท์</t>
  </si>
  <si>
    <t>นางสาวนพมาศ</t>
  </si>
  <si>
    <t>ปิจจะโร</t>
  </si>
  <si>
    <t>นายฐานุวัชร์</t>
  </si>
  <si>
    <t>เธียรสุขะธิติ</t>
  </si>
  <si>
    <t>นายสหวุฒิ</t>
  </si>
  <si>
    <t>หอมจันทร์</t>
  </si>
  <si>
    <t>นายกษิดิ์เดช</t>
  </si>
  <si>
    <t>มินสวัสดิ์</t>
  </si>
  <si>
    <t>นายภีรภัชร</t>
  </si>
  <si>
    <t>นายอนุพงศ์</t>
  </si>
  <si>
    <t>แดงผา</t>
  </si>
  <si>
    <t>นายบุรินทร์</t>
  </si>
  <si>
    <t>จิรัฏฐิติกาล</t>
  </si>
  <si>
    <t>นายคฑาวุธ</t>
  </si>
  <si>
    <t>วงษ์ศรี</t>
  </si>
  <si>
    <t>นายชัยสิทธิ์</t>
  </si>
  <si>
    <t>เพียโคตร์</t>
  </si>
  <si>
    <t>นายวรันธร</t>
  </si>
  <si>
    <t>รอดเมือง</t>
  </si>
  <si>
    <t>นางสาวขวัญข้าว</t>
  </si>
  <si>
    <t>ดุงสูงเนิน</t>
  </si>
  <si>
    <t>ยืนสุข</t>
  </si>
  <si>
    <t>ศรีเมือง</t>
  </si>
  <si>
    <t>นางสาวธัญชนก</t>
  </si>
  <si>
    <t>แนนสินธิ์</t>
  </si>
  <si>
    <t>ชนะภัย</t>
  </si>
  <si>
    <t>นางสาวธัญญาภรณ์</t>
  </si>
  <si>
    <t>พรหมอำนวยโชค</t>
  </si>
  <si>
    <t>นางสาวธัญญามาส</t>
  </si>
  <si>
    <t>สมบูรณ์ศักดิ์</t>
  </si>
  <si>
    <t>นางสาวสิริปรียา</t>
  </si>
  <si>
    <t>ยศดำรงกุล</t>
  </si>
  <si>
    <t>ดุษดี</t>
  </si>
  <si>
    <t>สุขช่วย</t>
  </si>
  <si>
    <t>นางสาวอลิษา</t>
  </si>
  <si>
    <t>บรรดิษรัมย์</t>
  </si>
  <si>
    <t>นางสาวปณิตตา</t>
  </si>
  <si>
    <t>บุญอนันต์</t>
  </si>
  <si>
    <t>หวานอารมย์</t>
  </si>
  <si>
    <t>นางสาวณัชชานันท์</t>
  </si>
  <si>
    <t>ภูมิโคกรักษ์</t>
  </si>
  <si>
    <t>นางสาวณัฐฐินันท์</t>
  </si>
  <si>
    <t>ประวาศวิล</t>
  </si>
  <si>
    <t>นางสาววรรณษา</t>
  </si>
  <si>
    <t>ประกอบทรัพย์</t>
  </si>
  <si>
    <t>นางสาววราพร</t>
  </si>
  <si>
    <t>ศรเพชร</t>
  </si>
  <si>
    <t>นางสาววิภาวี</t>
  </si>
  <si>
    <t>ขันทอง</t>
  </si>
  <si>
    <t>สรุปผลการประเมินการใช้ภาษาอังกฤษ:ทักษะการเขียน ชั้นมัธยมศึกษาปีที่ ๔/1</t>
  </si>
  <si>
    <t>สรุปผลการประเมินการใช้ภาษาอังกฤษ:ทักษะการเขียน ชั้นมัธยมศึกษาปีที่ ๔/2</t>
  </si>
  <si>
    <t>สรุปผลการประเมินการใช้ภาษาอังกฤษ:ทักษะการเขียน ชั้นมัธยมศึกษาปีที่ ๔/3</t>
  </si>
  <si>
    <t>สรุปผลการประเมินการใช้ภาษาอังกฤษ:ทักษะการเขียน ชั้นมัธยมศึกษาปีที่ ๔/4</t>
  </si>
  <si>
    <t>สรุปผลการประเมินการใช้ภาษาอังกฤษ:ทักษะการเขียน ชั้นมัธยมศึกษาปีที่ ๔/5</t>
  </si>
  <si>
    <t>สรุปผลการประเมินการใช้ภาษาอังกฤษ:ทักษะการเขียน ชั้นมัธยมศึกษาปีที่ ๔/6</t>
  </si>
  <si>
    <t>สรุปผลการประเมินการใช้ภาษาอังกฤษ:ทักษะการเขียน ชั้นมัธยมศึกษาปีที่ ๔/7</t>
  </si>
  <si>
    <t>สรุปผลการประเมินการใช้ภาษาอังกฤษ:ทักษะการเขียน ชั้นมัธยมศึกษาปีที่ ๔/8</t>
  </si>
  <si>
    <t>สรุปผลการประเมินการใช้ภาษาอังกฤษ:ทักษะการเขียน ชั้นมัธยมศึกษาปีที่ ๔/9</t>
  </si>
  <si>
    <t>สรุปผลการประเมินการใช้ภาษาอังกฤษ:ทักษะการเขียน ชั้นมัธยมศึกษาปีที่ ๔/10</t>
  </si>
  <si>
    <t>สรุปผลการประเมินการใช้ภาษาอังกฤษ:ทักษะการเขียน ชั้นมัธยมศึกษาปีที่ ๔/11</t>
  </si>
  <si>
    <t>10นายทินภัทร</t>
  </si>
  <si>
    <t>นายปรัชญา</t>
  </si>
  <si>
    <t>อินทรกวี</t>
  </si>
  <si>
    <t>6นายจิรายุทธ</t>
  </si>
  <si>
    <t xml:space="preserve"> นายรัฐภูมิ</t>
  </si>
  <si>
    <t xml:space="preserve">7นายพิชัยยุทธ </t>
  </si>
  <si>
    <t>8นายกฤตนัย</t>
  </si>
  <si>
    <t>9นายชาญวิทย์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</si>
</sst>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87" formatCode="\t#,##0_);\(\t#,##0\)"/>
  </numFmts>
  <fonts count="26" x14ac:knownFonts="1">
    <font>
      <sz val="10"/>
      <name val="Arial"/>
      <charset val="222"/>
    </font>
    <font>
      <sz val="11"/>
      <color theme="1"/>
      <name val="Tahoma"/>
      <family val="2"/>
      <charset val="222"/>
      <scheme val="minor"/>
    </font>
    <font>
      <sz val="10"/>
      <name val="Arial"/>
      <family val="2"/>
    </font>
    <font>
      <sz val="14"/>
      <name val="Cordia New"/>
      <family val="2"/>
      <charset val="222"/>
    </font>
    <font>
      <b/>
      <sz val="14"/>
      <name val="Arial"/>
      <family val="2"/>
    </font>
    <font>
      <sz val="14"/>
      <name val="Arial"/>
      <family val="2"/>
    </font>
    <font>
      <sz val="16"/>
      <name val="TH SarabunPSK"/>
      <family val="2"/>
    </font>
    <font>
      <b/>
      <sz val="14"/>
      <name val="Cordia New"/>
      <family val="2"/>
      <charset val="222"/>
    </font>
    <font>
      <sz val="16"/>
      <color theme="1"/>
      <name val="TH SarabunIT๙"/>
      <family val="2"/>
    </font>
    <font>
      <sz val="14"/>
      <name val="Arial"/>
      <family val="2"/>
      <charset val="222"/>
    </font>
    <font>
      <sz val="16"/>
      <name val="TH SarabunIT๙"/>
      <family val="2"/>
    </font>
    <font>
      <sz val="16"/>
      <color indexed="8"/>
      <name val="TH SarabunIT๙"/>
      <family val="2"/>
    </font>
    <font>
      <b/>
      <sz val="16"/>
      <name val="TH SarabunIT๙"/>
      <family val="2"/>
    </font>
    <font>
      <sz val="14"/>
      <color theme="1"/>
      <name val="TH SarabunIT๙"/>
      <family val="2"/>
    </font>
    <font>
      <b/>
      <sz val="14"/>
      <name val="TH SarabunIT๙"/>
      <family val="2"/>
    </font>
    <font>
      <sz val="14"/>
      <name val="TH SarabunIT๙"/>
      <family val="2"/>
    </font>
    <font>
      <b/>
      <sz val="13"/>
      <name val="TH SarabunIT๙"/>
      <family val="2"/>
    </font>
    <font>
      <sz val="13"/>
      <name val="TH SarabunIT๙"/>
      <family val="2"/>
    </font>
    <font>
      <sz val="14"/>
      <color indexed="8"/>
      <name val="TH SarabunIT๙"/>
      <family val="2"/>
    </font>
    <font>
      <b/>
      <sz val="14"/>
      <color indexed="8"/>
      <name val="TH SarabunIT๙"/>
      <family val="2"/>
    </font>
    <font>
      <sz val="14"/>
      <color rgb="FFFF0000"/>
      <name val="TH SarabunIT๙"/>
      <family val="2"/>
    </font>
    <font>
      <sz val="10"/>
      <name val="TH SarabunIT๙"/>
      <family val="2"/>
    </font>
    <font>
      <sz val="14"/>
      <color rgb="FF000000"/>
      <name val="TH SarabunPSK"/>
      <family val="2"/>
    </font>
    <font>
      <sz val="14"/>
      <color rgb="FF000000"/>
      <name val="Arial"/>
      <family val="2"/>
    </font>
    <font>
      <sz val="14"/>
      <name val="TH SarabunPSK"/>
      <family val="2"/>
    </font>
    <font>
      <sz val="14"/>
      <color rgb="FF000000"/>
      <name val="TH SarabunIT๙"/>
      <family val="2"/>
    </font>
  </fonts>
  <fills count="5">
    <fill>
      <patternFill patternType="none"/>
    </fill>
    <fill>
      <patternFill patternType="gray125"/>
    </fill>
    <fill>
      <patternFill patternType="solid">
        <fgColor theme="1" tint="0.3499862666707357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0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5">
    <xf numFmtId="0" fontId="0" fillId="0" borderId="0"/>
    <xf numFmtId="0" fontId="2" fillId="0" borderId="0"/>
    <xf numFmtId="0" fontId="1" fillId="0" borderId="0"/>
    <xf numFmtId="0" fontId="1" fillId="0" borderId="0"/>
    <xf numFmtId="0" fontId="2" fillId="0" borderId="0"/>
  </cellStyleXfs>
  <cellXfs count="77">
    <xf numFmtId="0" fontId="0" fillId="0" borderId="0" xfId="0"/>
    <xf numFmtId="0" fontId="0" fillId="0" borderId="0" xfId="0" applyAlignment="1">
      <alignment vertical="center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4" fillId="0" borderId="0" xfId="0" applyFont="1" applyAlignment="1">
      <alignment vertical="top"/>
    </xf>
    <xf numFmtId="0" fontId="7" fillId="0" borderId="0" xfId="0" applyFont="1" applyAlignment="1">
      <alignment horizontal="center" vertical="top"/>
    </xf>
    <xf numFmtId="0" fontId="5" fillId="2" borderId="0" xfId="0" applyFont="1" applyFill="1" applyAlignment="1">
      <alignment vertical="center"/>
    </xf>
    <xf numFmtId="0" fontId="9" fillId="0" borderId="0" xfId="0" applyFont="1" applyAlignment="1">
      <alignment vertical="center"/>
    </xf>
    <xf numFmtId="187" fontId="0" fillId="0" borderId="0" xfId="0" applyNumberFormat="1" applyAlignment="1">
      <alignment vertical="center"/>
    </xf>
    <xf numFmtId="0" fontId="10" fillId="0" borderId="0" xfId="0" applyFont="1" applyAlignment="1">
      <alignment vertical="center"/>
    </xf>
    <xf numFmtId="0" fontId="8" fillId="0" borderId="7" xfId="0" applyFont="1" applyBorder="1"/>
    <xf numFmtId="0" fontId="8" fillId="0" borderId="0" xfId="0" applyFont="1" applyAlignment="1">
      <alignment horizontal="center"/>
    </xf>
    <xf numFmtId="0" fontId="11" fillId="0" borderId="0" xfId="0" applyFont="1" applyAlignment="1">
      <alignment horizontal="left"/>
    </xf>
    <xf numFmtId="0" fontId="8" fillId="0" borderId="0" xfId="0" applyFont="1"/>
    <xf numFmtId="0" fontId="12" fillId="0" borderId="0" xfId="0" applyFont="1" applyAlignment="1">
      <alignment vertical="center"/>
    </xf>
    <xf numFmtId="0" fontId="12" fillId="0" borderId="9" xfId="0" applyFont="1" applyBorder="1" applyAlignment="1">
      <alignment vertical="center"/>
    </xf>
    <xf numFmtId="0" fontId="12" fillId="0" borderId="5" xfId="0" applyFont="1" applyBorder="1" applyAlignment="1">
      <alignment horizontal="center" vertical="center" textRotation="90"/>
    </xf>
    <xf numFmtId="0" fontId="12" fillId="0" borderId="3" xfId="0" applyFont="1" applyBorder="1" applyAlignment="1">
      <alignment vertical="center"/>
    </xf>
    <xf numFmtId="0" fontId="13" fillId="0" borderId="0" xfId="0" applyFont="1" applyAlignment="1">
      <alignment horizontal="center"/>
    </xf>
    <xf numFmtId="0" fontId="14" fillId="0" borderId="0" xfId="0" applyFont="1" applyAlignment="1">
      <alignment horizontal="center" vertical="center"/>
    </xf>
    <xf numFmtId="0" fontId="14" fillId="0" borderId="0" xfId="0" applyFont="1" applyAlignment="1">
      <alignment vertical="center"/>
    </xf>
    <xf numFmtId="0" fontId="15" fillId="0" borderId="0" xfId="0" applyFont="1" applyAlignment="1">
      <alignment vertical="center"/>
    </xf>
    <xf numFmtId="0" fontId="14" fillId="0" borderId="1" xfId="0" applyFont="1" applyBorder="1" applyAlignment="1">
      <alignment horizontal="center" vertical="center"/>
    </xf>
    <xf numFmtId="0" fontId="16" fillId="0" borderId="8" xfId="0" applyFont="1" applyBorder="1" applyAlignment="1">
      <alignment horizontal="center" vertical="center"/>
    </xf>
    <xf numFmtId="0" fontId="16" fillId="0" borderId="8" xfId="0" applyFont="1" applyBorder="1" applyAlignment="1">
      <alignment horizontal="left" vertical="center"/>
    </xf>
    <xf numFmtId="0" fontId="16" fillId="0" borderId="6" xfId="0" applyFont="1" applyBorder="1" applyAlignment="1">
      <alignment horizontal="left" vertical="center"/>
    </xf>
    <xf numFmtId="0" fontId="16" fillId="0" borderId="1" xfId="0" applyFont="1" applyBorder="1" applyAlignment="1">
      <alignment horizontal="center" vertical="center" textRotation="90"/>
    </xf>
    <xf numFmtId="0" fontId="16" fillId="0" borderId="6" xfId="0" applyFont="1" applyBorder="1" applyAlignment="1">
      <alignment horizontal="center" vertical="center" textRotation="90"/>
    </xf>
    <xf numFmtId="0" fontId="17" fillId="0" borderId="8" xfId="0" applyFont="1" applyBorder="1" applyAlignment="1">
      <alignment horizontal="center" vertical="center"/>
    </xf>
    <xf numFmtId="0" fontId="18" fillId="0" borderId="2" xfId="0" applyFont="1" applyBorder="1" applyAlignment="1">
      <alignment horizontal="center" vertical="center"/>
    </xf>
    <xf numFmtId="0" fontId="17" fillId="0" borderId="5" xfId="0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0" fontId="17" fillId="0" borderId="3" xfId="0" applyFont="1" applyBorder="1" applyAlignment="1">
      <alignment horizontal="center" vertical="center"/>
    </xf>
    <xf numFmtId="0" fontId="19" fillId="0" borderId="4" xfId="0" applyFont="1" applyBorder="1" applyAlignment="1">
      <alignment vertical="center"/>
    </xf>
    <xf numFmtId="0" fontId="18" fillId="0" borderId="4" xfId="0" applyFont="1" applyBorder="1" applyAlignment="1">
      <alignment vertical="center"/>
    </xf>
    <xf numFmtId="0" fontId="18" fillId="0" borderId="4" xfId="0" applyFont="1" applyBorder="1" applyAlignment="1">
      <alignment horizontal="center" vertical="center"/>
    </xf>
    <xf numFmtId="0" fontId="14" fillId="0" borderId="4" xfId="0" applyFont="1" applyBorder="1" applyAlignment="1">
      <alignment horizontal="center" vertical="center"/>
    </xf>
    <xf numFmtId="0" fontId="14" fillId="0" borderId="4" xfId="0" applyFont="1" applyBorder="1" applyAlignment="1">
      <alignment vertical="center"/>
    </xf>
    <xf numFmtId="0" fontId="17" fillId="0" borderId="0" xfId="0" applyFont="1" applyAlignment="1">
      <alignment vertical="center"/>
    </xf>
    <xf numFmtId="0" fontId="15" fillId="0" borderId="0" xfId="0" applyFont="1" applyAlignment="1">
      <alignment horizontal="center" vertical="center"/>
    </xf>
    <xf numFmtId="0" fontId="20" fillId="0" borderId="0" xfId="0" applyFont="1" applyAlignment="1">
      <alignment vertical="center"/>
    </xf>
    <xf numFmtId="0" fontId="21" fillId="0" borderId="0" xfId="0" applyFont="1" applyAlignment="1">
      <alignment vertical="center"/>
    </xf>
    <xf numFmtId="0" fontId="14" fillId="0" borderId="0" xfId="0" applyFont="1" applyAlignment="1">
      <alignment horizontal="center" vertical="top"/>
    </xf>
    <xf numFmtId="0" fontId="14" fillId="0" borderId="0" xfId="0" applyFont="1" applyAlignment="1">
      <alignment vertical="top"/>
    </xf>
    <xf numFmtId="0" fontId="15" fillId="0" borderId="2" xfId="0" applyFont="1" applyBorder="1" applyAlignment="1">
      <alignment horizontal="center" vertical="center"/>
    </xf>
    <xf numFmtId="0" fontId="8" fillId="0" borderId="0" xfId="0" applyFont="1" applyAlignment="1">
      <alignment horizontal="center"/>
    </xf>
    <xf numFmtId="0" fontId="13" fillId="0" borderId="0" xfId="0" applyFont="1" applyAlignment="1">
      <alignment horizontal="center"/>
    </xf>
    <xf numFmtId="0" fontId="22" fillId="0" borderId="13" xfId="0" applyFont="1" applyBorder="1" applyAlignment="1">
      <alignment vertical="center"/>
    </xf>
    <xf numFmtId="0" fontId="15" fillId="0" borderId="13" xfId="0" applyFont="1" applyBorder="1" applyAlignment="1">
      <alignment vertical="center"/>
    </xf>
    <xf numFmtId="0" fontId="22" fillId="0" borderId="0" xfId="0" applyFont="1" applyAlignment="1">
      <alignment vertical="center"/>
    </xf>
    <xf numFmtId="0" fontId="22" fillId="0" borderId="14" xfId="0" applyFont="1" applyBorder="1" applyAlignment="1">
      <alignment vertical="center"/>
    </xf>
    <xf numFmtId="0" fontId="22" fillId="0" borderId="15" xfId="0" applyFont="1" applyBorder="1" applyAlignment="1">
      <alignment vertical="center"/>
    </xf>
    <xf numFmtId="0" fontId="15" fillId="0" borderId="15" xfId="0" applyFont="1" applyBorder="1" applyAlignment="1">
      <alignment vertical="center"/>
    </xf>
    <xf numFmtId="0" fontId="22" fillId="0" borderId="16" xfId="0" applyFont="1" applyBorder="1" applyAlignment="1">
      <alignment vertical="center"/>
    </xf>
    <xf numFmtId="0" fontId="22" fillId="0" borderId="17" xfId="0" applyFont="1" applyBorder="1" applyAlignment="1">
      <alignment vertical="center"/>
    </xf>
    <xf numFmtId="0" fontId="15" fillId="0" borderId="17" xfId="0" applyFont="1" applyBorder="1" applyAlignment="1">
      <alignment vertical="center"/>
    </xf>
    <xf numFmtId="0" fontId="22" fillId="3" borderId="14" xfId="0" applyFont="1" applyFill="1" applyBorder="1" applyAlignment="1">
      <alignment vertical="center"/>
    </xf>
    <xf numFmtId="0" fontId="22" fillId="3" borderId="16" xfId="0" applyFont="1" applyFill="1" applyBorder="1" applyAlignment="1">
      <alignment vertical="center"/>
    </xf>
    <xf numFmtId="0" fontId="22" fillId="3" borderId="15" xfId="0" applyFont="1" applyFill="1" applyBorder="1" applyAlignment="1">
      <alignment vertical="center"/>
    </xf>
    <xf numFmtId="0" fontId="22" fillId="3" borderId="17" xfId="0" applyFont="1" applyFill="1" applyBorder="1" applyAlignment="1">
      <alignment vertical="center"/>
    </xf>
    <xf numFmtId="0" fontId="15" fillId="3" borderId="15" xfId="0" applyFont="1" applyFill="1" applyBorder="1" applyAlignment="1">
      <alignment vertical="center"/>
    </xf>
    <xf numFmtId="0" fontId="15" fillId="3" borderId="17" xfId="0" applyFont="1" applyFill="1" applyBorder="1" applyAlignment="1">
      <alignment vertical="center"/>
    </xf>
    <xf numFmtId="0" fontId="22" fillId="4" borderId="15" xfId="0" applyFont="1" applyFill="1" applyBorder="1" applyAlignment="1">
      <alignment vertical="center"/>
    </xf>
    <xf numFmtId="0" fontId="25" fillId="0" borderId="14" xfId="0" applyFont="1" applyBorder="1" applyAlignment="1">
      <alignment vertical="center"/>
    </xf>
    <xf numFmtId="0" fontId="25" fillId="0" borderId="16" xfId="0" applyFont="1" applyBorder="1" applyAlignment="1">
      <alignment vertical="center"/>
    </xf>
    <xf numFmtId="0" fontId="25" fillId="0" borderId="15" xfId="0" applyFont="1" applyBorder="1" applyAlignment="1">
      <alignment vertical="center"/>
    </xf>
    <xf numFmtId="0" fontId="25" fillId="0" borderId="17" xfId="0" applyFont="1" applyBorder="1" applyAlignment="1">
      <alignment vertical="center"/>
    </xf>
    <xf numFmtId="0" fontId="8" fillId="0" borderId="0" xfId="0" applyFont="1" applyAlignment="1">
      <alignment horizontal="center"/>
    </xf>
    <xf numFmtId="0" fontId="13" fillId="0" borderId="0" xfId="0" applyFont="1" applyAlignment="1">
      <alignment horizontal="center"/>
    </xf>
    <xf numFmtId="0" fontId="14" fillId="0" borderId="7" xfId="0" applyFont="1" applyBorder="1" applyAlignment="1">
      <alignment horizontal="center" vertical="center"/>
    </xf>
    <xf numFmtId="0" fontId="14" fillId="0" borderId="10" xfId="0" applyFont="1" applyBorder="1" applyAlignment="1">
      <alignment horizontal="center" vertical="center"/>
    </xf>
    <xf numFmtId="0" fontId="14" fillId="0" borderId="11" xfId="0" applyFont="1" applyBorder="1" applyAlignment="1">
      <alignment horizontal="center" vertical="center"/>
    </xf>
    <xf numFmtId="0" fontId="14" fillId="0" borderId="12" xfId="0" applyFont="1" applyBorder="1" applyAlignment="1">
      <alignment horizontal="center" vertical="center"/>
    </xf>
    <xf numFmtId="0" fontId="14" fillId="0" borderId="5" xfId="0" applyFont="1" applyBorder="1" applyAlignment="1">
      <alignment horizontal="center" vertical="center"/>
    </xf>
    <xf numFmtId="0" fontId="24" fillId="0" borderId="15" xfId="0" applyFont="1" applyBorder="1" applyAlignment="1">
      <alignment vertical="center"/>
    </xf>
    <xf numFmtId="0" fontId="24" fillId="0" borderId="17" xfId="0" applyFont="1" applyBorder="1" applyAlignment="1">
      <alignment vertical="center"/>
    </xf>
  </cellXfs>
  <cellStyles count="5">
    <cellStyle name="Normal" xfId="0" builtinId="0"/>
    <cellStyle name="Normal 2" xfId="4"/>
    <cellStyle name="Normal 3" xfId="2"/>
    <cellStyle name="Normal 4" xfId="3"/>
    <cellStyle name="ปกติ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38099</xdr:colOff>
      <xdr:row>0</xdr:row>
      <xdr:rowOff>19051</xdr:rowOff>
    </xdr:from>
    <xdr:to>
      <xdr:col>1</xdr:col>
      <xdr:colOff>448479</xdr:colOff>
      <xdr:row>2</xdr:row>
      <xdr:rowOff>209551</xdr:rowOff>
    </xdr:to>
    <xdr:pic>
      <xdr:nvPicPr>
        <xdr:cNvPr id="2" name="Picture 9" descr="logocolornew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099" y="19051"/>
          <a:ext cx="743755" cy="800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38099</xdr:colOff>
      <xdr:row>0</xdr:row>
      <xdr:rowOff>19051</xdr:rowOff>
    </xdr:from>
    <xdr:to>
      <xdr:col>1</xdr:col>
      <xdr:colOff>448479</xdr:colOff>
      <xdr:row>2</xdr:row>
      <xdr:rowOff>209551</xdr:rowOff>
    </xdr:to>
    <xdr:pic>
      <xdr:nvPicPr>
        <xdr:cNvPr id="2" name="Picture 9" descr="logocolornew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099" y="19051"/>
          <a:ext cx="1048555" cy="466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38099</xdr:colOff>
      <xdr:row>0</xdr:row>
      <xdr:rowOff>19051</xdr:rowOff>
    </xdr:from>
    <xdr:to>
      <xdr:col>1</xdr:col>
      <xdr:colOff>448479</xdr:colOff>
      <xdr:row>2</xdr:row>
      <xdr:rowOff>209551</xdr:rowOff>
    </xdr:to>
    <xdr:pic>
      <xdr:nvPicPr>
        <xdr:cNvPr id="3" name="Picture 9" descr="logocolornew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099" y="19051"/>
          <a:ext cx="74375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38099</xdr:colOff>
      <xdr:row>0</xdr:row>
      <xdr:rowOff>19051</xdr:rowOff>
    </xdr:from>
    <xdr:to>
      <xdr:col>1</xdr:col>
      <xdr:colOff>448479</xdr:colOff>
      <xdr:row>2</xdr:row>
      <xdr:rowOff>209551</xdr:rowOff>
    </xdr:to>
    <xdr:pic>
      <xdr:nvPicPr>
        <xdr:cNvPr id="2" name="Picture 9" descr="logocolornew">
          <a:extLst>
            <a:ext uri="{FF2B5EF4-FFF2-40B4-BE49-F238E27FC236}">
              <a16:creationId xmlns:a16="http://schemas.microsoft.com/office/drawing/2014/main" xmlns="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099" y="19051"/>
          <a:ext cx="74375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38099</xdr:colOff>
      <xdr:row>0</xdr:row>
      <xdr:rowOff>19051</xdr:rowOff>
    </xdr:from>
    <xdr:to>
      <xdr:col>1</xdr:col>
      <xdr:colOff>448479</xdr:colOff>
      <xdr:row>2</xdr:row>
      <xdr:rowOff>209551</xdr:rowOff>
    </xdr:to>
    <xdr:pic>
      <xdr:nvPicPr>
        <xdr:cNvPr id="3" name="Picture 9" descr="logocolornew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099" y="19051"/>
          <a:ext cx="74375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38099</xdr:colOff>
      <xdr:row>0</xdr:row>
      <xdr:rowOff>19051</xdr:rowOff>
    </xdr:from>
    <xdr:to>
      <xdr:col>1</xdr:col>
      <xdr:colOff>448479</xdr:colOff>
      <xdr:row>2</xdr:row>
      <xdr:rowOff>209551</xdr:rowOff>
    </xdr:to>
    <xdr:pic>
      <xdr:nvPicPr>
        <xdr:cNvPr id="2" name="Picture 9" descr="logocolornew">
          <a:extLst>
            <a:ext uri="{FF2B5EF4-FFF2-40B4-BE49-F238E27FC236}">
              <a16:creationId xmlns:a16="http://schemas.microsoft.com/office/drawing/2014/main" xmlns="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099" y="19051"/>
          <a:ext cx="74375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38099</xdr:colOff>
      <xdr:row>0</xdr:row>
      <xdr:rowOff>19051</xdr:rowOff>
    </xdr:from>
    <xdr:to>
      <xdr:col>1</xdr:col>
      <xdr:colOff>448479</xdr:colOff>
      <xdr:row>2</xdr:row>
      <xdr:rowOff>209551</xdr:rowOff>
    </xdr:to>
    <xdr:pic>
      <xdr:nvPicPr>
        <xdr:cNvPr id="3" name="Picture 9" descr="logocolornew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099" y="19051"/>
          <a:ext cx="74375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38099</xdr:colOff>
      <xdr:row>0</xdr:row>
      <xdr:rowOff>19051</xdr:rowOff>
    </xdr:from>
    <xdr:to>
      <xdr:col>1</xdr:col>
      <xdr:colOff>448479</xdr:colOff>
      <xdr:row>2</xdr:row>
      <xdr:rowOff>209551</xdr:rowOff>
    </xdr:to>
    <xdr:pic>
      <xdr:nvPicPr>
        <xdr:cNvPr id="2" name="Picture 9" descr="logocolornew">
          <a:extLst>
            <a:ext uri="{FF2B5EF4-FFF2-40B4-BE49-F238E27FC236}">
              <a16:creationId xmlns:a16="http://schemas.microsoft.com/office/drawing/2014/main" xmlns="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099" y="19051"/>
          <a:ext cx="74375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38099</xdr:colOff>
      <xdr:row>0</xdr:row>
      <xdr:rowOff>19051</xdr:rowOff>
    </xdr:from>
    <xdr:to>
      <xdr:col>1</xdr:col>
      <xdr:colOff>448479</xdr:colOff>
      <xdr:row>2</xdr:row>
      <xdr:rowOff>209551</xdr:rowOff>
    </xdr:to>
    <xdr:pic>
      <xdr:nvPicPr>
        <xdr:cNvPr id="3" name="Picture 9" descr="logocolornew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099" y="19051"/>
          <a:ext cx="74375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38099</xdr:colOff>
      <xdr:row>0</xdr:row>
      <xdr:rowOff>19051</xdr:rowOff>
    </xdr:from>
    <xdr:to>
      <xdr:col>1</xdr:col>
      <xdr:colOff>448479</xdr:colOff>
      <xdr:row>2</xdr:row>
      <xdr:rowOff>209551</xdr:rowOff>
    </xdr:to>
    <xdr:pic>
      <xdr:nvPicPr>
        <xdr:cNvPr id="2" name="Picture 9" descr="logocolornew">
          <a:extLst>
            <a:ext uri="{FF2B5EF4-FFF2-40B4-BE49-F238E27FC236}">
              <a16:creationId xmlns:a16="http://schemas.microsoft.com/office/drawing/2014/main" xmlns="" id="{00000000-0008-0000-05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099" y="19051"/>
          <a:ext cx="74375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38099</xdr:colOff>
      <xdr:row>0</xdr:row>
      <xdr:rowOff>19051</xdr:rowOff>
    </xdr:from>
    <xdr:to>
      <xdr:col>1</xdr:col>
      <xdr:colOff>448479</xdr:colOff>
      <xdr:row>2</xdr:row>
      <xdr:rowOff>209551</xdr:rowOff>
    </xdr:to>
    <xdr:pic>
      <xdr:nvPicPr>
        <xdr:cNvPr id="3" name="Picture 9" descr="logocolornew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099" y="19051"/>
          <a:ext cx="74375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38099</xdr:colOff>
      <xdr:row>0</xdr:row>
      <xdr:rowOff>19051</xdr:rowOff>
    </xdr:from>
    <xdr:to>
      <xdr:col>1</xdr:col>
      <xdr:colOff>448479</xdr:colOff>
      <xdr:row>2</xdr:row>
      <xdr:rowOff>209551</xdr:rowOff>
    </xdr:to>
    <xdr:pic>
      <xdr:nvPicPr>
        <xdr:cNvPr id="2" name="Picture 9" descr="logocolornew">
          <a:extLst>
            <a:ext uri="{FF2B5EF4-FFF2-40B4-BE49-F238E27FC236}">
              <a16:creationId xmlns:a16="http://schemas.microsoft.com/office/drawing/2014/main" xmlns="" id="{00000000-0008-0000-0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099" y="19051"/>
          <a:ext cx="74375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38099</xdr:colOff>
      <xdr:row>0</xdr:row>
      <xdr:rowOff>19051</xdr:rowOff>
    </xdr:from>
    <xdr:to>
      <xdr:col>1</xdr:col>
      <xdr:colOff>448479</xdr:colOff>
      <xdr:row>2</xdr:row>
      <xdr:rowOff>209551</xdr:rowOff>
    </xdr:to>
    <xdr:pic>
      <xdr:nvPicPr>
        <xdr:cNvPr id="3" name="Picture 9" descr="logocolornew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099" y="19051"/>
          <a:ext cx="74375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38099</xdr:colOff>
      <xdr:row>0</xdr:row>
      <xdr:rowOff>19051</xdr:rowOff>
    </xdr:from>
    <xdr:to>
      <xdr:col>1</xdr:col>
      <xdr:colOff>448479</xdr:colOff>
      <xdr:row>2</xdr:row>
      <xdr:rowOff>209551</xdr:rowOff>
    </xdr:to>
    <xdr:pic>
      <xdr:nvPicPr>
        <xdr:cNvPr id="2" name="Picture 9" descr="logocolornew">
          <a:extLst>
            <a:ext uri="{FF2B5EF4-FFF2-40B4-BE49-F238E27FC236}">
              <a16:creationId xmlns:a16="http://schemas.microsoft.com/office/drawing/2014/main" xmlns="" id="{00000000-0008-0000-07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099" y="19051"/>
          <a:ext cx="74375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38099</xdr:colOff>
      <xdr:row>0</xdr:row>
      <xdr:rowOff>19051</xdr:rowOff>
    </xdr:from>
    <xdr:to>
      <xdr:col>1</xdr:col>
      <xdr:colOff>448479</xdr:colOff>
      <xdr:row>2</xdr:row>
      <xdr:rowOff>209551</xdr:rowOff>
    </xdr:to>
    <xdr:pic>
      <xdr:nvPicPr>
        <xdr:cNvPr id="3" name="Picture 9" descr="logocolornew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099" y="19051"/>
          <a:ext cx="74375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38099</xdr:colOff>
      <xdr:row>0</xdr:row>
      <xdr:rowOff>19051</xdr:rowOff>
    </xdr:from>
    <xdr:to>
      <xdr:col>1</xdr:col>
      <xdr:colOff>448479</xdr:colOff>
      <xdr:row>2</xdr:row>
      <xdr:rowOff>209551</xdr:rowOff>
    </xdr:to>
    <xdr:pic>
      <xdr:nvPicPr>
        <xdr:cNvPr id="2" name="Picture 9" descr="logocolornew">
          <a:extLst>
            <a:ext uri="{FF2B5EF4-FFF2-40B4-BE49-F238E27FC236}">
              <a16:creationId xmlns:a16="http://schemas.microsoft.com/office/drawing/2014/main" xmlns="" id="{00000000-0008-0000-08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099" y="19051"/>
          <a:ext cx="74375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38099</xdr:colOff>
      <xdr:row>0</xdr:row>
      <xdr:rowOff>19051</xdr:rowOff>
    </xdr:from>
    <xdr:to>
      <xdr:col>1</xdr:col>
      <xdr:colOff>448479</xdr:colOff>
      <xdr:row>2</xdr:row>
      <xdr:rowOff>209551</xdr:rowOff>
    </xdr:to>
    <xdr:pic>
      <xdr:nvPicPr>
        <xdr:cNvPr id="3" name="Picture 9" descr="logocolornew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099" y="19051"/>
          <a:ext cx="74375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38099</xdr:colOff>
      <xdr:row>0</xdr:row>
      <xdr:rowOff>19051</xdr:rowOff>
    </xdr:from>
    <xdr:to>
      <xdr:col>1</xdr:col>
      <xdr:colOff>448479</xdr:colOff>
      <xdr:row>2</xdr:row>
      <xdr:rowOff>209551</xdr:rowOff>
    </xdr:to>
    <xdr:pic>
      <xdr:nvPicPr>
        <xdr:cNvPr id="2" name="Picture 9" descr="logocolornew">
          <a:extLst>
            <a:ext uri="{FF2B5EF4-FFF2-40B4-BE49-F238E27FC236}">
              <a16:creationId xmlns:a16="http://schemas.microsoft.com/office/drawing/2014/main" xmlns="" id="{00000000-0008-0000-09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099" y="19051"/>
          <a:ext cx="74375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38099</xdr:colOff>
      <xdr:row>0</xdr:row>
      <xdr:rowOff>19051</xdr:rowOff>
    </xdr:from>
    <xdr:to>
      <xdr:col>1</xdr:col>
      <xdr:colOff>448479</xdr:colOff>
      <xdr:row>2</xdr:row>
      <xdr:rowOff>209551</xdr:rowOff>
    </xdr:to>
    <xdr:pic>
      <xdr:nvPicPr>
        <xdr:cNvPr id="3" name="Picture 9" descr="logocolornew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099" y="19051"/>
          <a:ext cx="74375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38099</xdr:colOff>
      <xdr:row>0</xdr:row>
      <xdr:rowOff>19051</xdr:rowOff>
    </xdr:from>
    <xdr:to>
      <xdr:col>1</xdr:col>
      <xdr:colOff>448479</xdr:colOff>
      <xdr:row>2</xdr:row>
      <xdr:rowOff>209551</xdr:rowOff>
    </xdr:to>
    <xdr:pic>
      <xdr:nvPicPr>
        <xdr:cNvPr id="2" name="Picture 9" descr="logocolornew">
          <a:extLst>
            <a:ext uri="{FF2B5EF4-FFF2-40B4-BE49-F238E27FC236}">
              <a16:creationId xmlns:a16="http://schemas.microsoft.com/office/drawing/2014/main" xmlns="" id="{00000000-0008-0000-0A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099" y="19051"/>
          <a:ext cx="743755" cy="800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38099</xdr:colOff>
      <xdr:row>0</xdr:row>
      <xdr:rowOff>19051</xdr:rowOff>
    </xdr:from>
    <xdr:to>
      <xdr:col>1</xdr:col>
      <xdr:colOff>448479</xdr:colOff>
      <xdr:row>2</xdr:row>
      <xdr:rowOff>209551</xdr:rowOff>
    </xdr:to>
    <xdr:pic>
      <xdr:nvPicPr>
        <xdr:cNvPr id="3" name="Picture 9" descr="logocolornew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099" y="19051"/>
          <a:ext cx="74375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ชุดรูปแบบ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65"/>
  <sheetViews>
    <sheetView view="pageLayout" zoomScale="80" zoomScaleNormal="120" zoomScalePageLayoutView="80" workbookViewId="0">
      <selection sqref="A1:H1"/>
    </sheetView>
  </sheetViews>
  <sheetFormatPr defaultColWidth="9.140625" defaultRowHeight="15" customHeight="1" x14ac:dyDescent="0.2"/>
  <cols>
    <col min="1" max="1" width="4.7109375" style="42" customWidth="1"/>
    <col min="2" max="2" width="16.28515625" style="42" customWidth="1"/>
    <col min="3" max="3" width="14.5703125" style="42" customWidth="1"/>
    <col min="4" max="4" width="9.5703125" style="40" customWidth="1"/>
    <col min="5" max="5" width="9.7109375" style="40" customWidth="1"/>
    <col min="6" max="6" width="9.28515625" style="22" customWidth="1"/>
    <col min="7" max="7" width="13.140625" style="22" customWidth="1"/>
    <col min="8" max="8" width="18.140625" style="22" customWidth="1"/>
    <col min="9" max="16384" width="9.140625" style="1"/>
  </cols>
  <sheetData>
    <row r="1" spans="1:8" s="4" customFormat="1" ht="21" x14ac:dyDescent="0.3">
      <c r="A1" s="68" t="s">
        <v>720</v>
      </c>
      <c r="B1" s="68"/>
      <c r="C1" s="68"/>
      <c r="D1" s="68"/>
      <c r="E1" s="68"/>
      <c r="F1" s="68"/>
      <c r="G1" s="68"/>
      <c r="H1" s="68"/>
    </row>
    <row r="2" spans="1:8" s="4" customFormat="1" ht="21" x14ac:dyDescent="0.3">
      <c r="A2" s="68"/>
      <c r="B2" s="68"/>
      <c r="C2" s="68"/>
      <c r="D2" s="68"/>
      <c r="E2" s="68"/>
      <c r="F2" s="68"/>
      <c r="G2" s="68"/>
      <c r="H2" s="68"/>
    </row>
    <row r="3" spans="1:8" s="4" customFormat="1" ht="21" x14ac:dyDescent="0.3">
      <c r="A3" s="69" t="s">
        <v>94</v>
      </c>
      <c r="B3" s="69"/>
      <c r="C3" s="69"/>
      <c r="D3" s="69"/>
      <c r="E3" s="69"/>
      <c r="F3" s="69"/>
      <c r="G3" s="69"/>
      <c r="H3" s="69"/>
    </row>
    <row r="4" spans="1:8" s="4" customFormat="1" ht="21" x14ac:dyDescent="0.3">
      <c r="A4" s="13" t="s">
        <v>4</v>
      </c>
      <c r="B4" s="12"/>
      <c r="C4" s="12"/>
      <c r="D4" s="19"/>
      <c r="E4" s="19"/>
      <c r="F4" s="19"/>
      <c r="G4" s="19"/>
      <c r="H4" s="19"/>
    </row>
    <row r="5" spans="1:8" s="4" customFormat="1" ht="21" x14ac:dyDescent="0.3">
      <c r="A5" s="14" t="s">
        <v>5</v>
      </c>
      <c r="B5" s="14"/>
      <c r="C5" s="15"/>
      <c r="D5" s="20"/>
      <c r="E5" s="20"/>
      <c r="F5" s="21"/>
      <c r="G5" s="21"/>
      <c r="H5" s="22"/>
    </row>
    <row r="6" spans="1:8" s="6" customFormat="1" ht="33.75" customHeight="1" x14ac:dyDescent="0.3">
      <c r="A6" s="11"/>
      <c r="B6" s="11"/>
      <c r="C6" s="16"/>
      <c r="D6" s="70" t="s">
        <v>8</v>
      </c>
      <c r="E6" s="71"/>
      <c r="F6" s="71"/>
      <c r="G6" s="23" t="s">
        <v>7</v>
      </c>
      <c r="H6" s="23" t="s">
        <v>6</v>
      </c>
    </row>
    <row r="7" spans="1:8" s="3" customFormat="1" ht="148.5" customHeight="1" x14ac:dyDescent="0.2">
      <c r="A7" s="24" t="s">
        <v>0</v>
      </c>
      <c r="B7" s="25" t="s">
        <v>1</v>
      </c>
      <c r="C7" s="26" t="s">
        <v>2</v>
      </c>
      <c r="D7" s="27" t="s">
        <v>11</v>
      </c>
      <c r="E7" s="27" t="s">
        <v>10</v>
      </c>
      <c r="F7" s="27" t="s">
        <v>12</v>
      </c>
      <c r="G7" s="28" t="s">
        <v>9</v>
      </c>
      <c r="H7" s="17" t="s">
        <v>3</v>
      </c>
    </row>
    <row r="8" spans="1:8" s="3" customFormat="1" ht="19.5" customHeight="1" thickBot="1" x14ac:dyDescent="0.25">
      <c r="A8" s="29">
        <v>1</v>
      </c>
      <c r="B8" s="48" t="s">
        <v>97</v>
      </c>
      <c r="C8" s="48" t="s">
        <v>98</v>
      </c>
      <c r="D8" s="30"/>
      <c r="E8" s="30"/>
      <c r="F8" s="30"/>
      <c r="G8" s="31">
        <f>D8+E8+F8</f>
        <v>0</v>
      </c>
      <c r="H8" s="32" t="str">
        <f>IF(G8&gt;=25,"ผ่าน","ไม่ผ่าน")</f>
        <v>ไม่ผ่าน</v>
      </c>
    </row>
    <row r="9" spans="1:8" s="3" customFormat="1" ht="15.6" customHeight="1" thickBot="1" x14ac:dyDescent="0.25">
      <c r="A9" s="32">
        <v>2</v>
      </c>
      <c r="B9" s="48" t="s">
        <v>99</v>
      </c>
      <c r="C9" s="48" t="s">
        <v>100</v>
      </c>
      <c r="D9" s="30"/>
      <c r="E9" s="30"/>
      <c r="F9" s="30"/>
      <c r="G9" s="31">
        <f t="shared" ref="G9:G46" si="0">D9+E9+F9</f>
        <v>0</v>
      </c>
      <c r="H9" s="32" t="str">
        <f t="shared" ref="H9:H46" si="1">IF(G9&gt;=25,"ผ่าน","ไม่ผ่าน")</f>
        <v>ไม่ผ่าน</v>
      </c>
    </row>
    <row r="10" spans="1:8" s="3" customFormat="1" ht="15.6" customHeight="1" thickBot="1" x14ac:dyDescent="0.25">
      <c r="A10" s="32">
        <v>3</v>
      </c>
      <c r="B10" s="48" t="s">
        <v>101</v>
      </c>
      <c r="C10" s="48" t="s">
        <v>102</v>
      </c>
      <c r="D10" s="30"/>
      <c r="E10" s="30"/>
      <c r="F10" s="30"/>
      <c r="G10" s="31">
        <f t="shared" si="0"/>
        <v>0</v>
      </c>
      <c r="H10" s="32" t="str">
        <f t="shared" si="1"/>
        <v>ไม่ผ่าน</v>
      </c>
    </row>
    <row r="11" spans="1:8" s="3" customFormat="1" ht="15.6" customHeight="1" thickBot="1" x14ac:dyDescent="0.25">
      <c r="A11" s="32">
        <v>4</v>
      </c>
      <c r="B11" s="48" t="s">
        <v>103</v>
      </c>
      <c r="C11" s="48" t="s">
        <v>104</v>
      </c>
      <c r="D11" s="30"/>
      <c r="E11" s="30"/>
      <c r="F11" s="30"/>
      <c r="G11" s="31">
        <f t="shared" si="0"/>
        <v>0</v>
      </c>
      <c r="H11" s="32" t="str">
        <f t="shared" si="1"/>
        <v>ไม่ผ่าน</v>
      </c>
    </row>
    <row r="12" spans="1:8" s="3" customFormat="1" ht="15.6" customHeight="1" thickBot="1" x14ac:dyDescent="0.25">
      <c r="A12" s="32">
        <v>5</v>
      </c>
      <c r="B12" s="48" t="s">
        <v>105</v>
      </c>
      <c r="C12" s="48" t="s">
        <v>106</v>
      </c>
      <c r="D12" s="30"/>
      <c r="E12" s="30"/>
      <c r="F12" s="30"/>
      <c r="G12" s="31">
        <f t="shared" si="0"/>
        <v>0</v>
      </c>
      <c r="H12" s="32" t="str">
        <f t="shared" si="1"/>
        <v>ไม่ผ่าน</v>
      </c>
    </row>
    <row r="13" spans="1:8" s="3" customFormat="1" ht="15.6" customHeight="1" thickBot="1" x14ac:dyDescent="0.25">
      <c r="A13" s="32">
        <v>6</v>
      </c>
      <c r="B13" s="48" t="s">
        <v>107</v>
      </c>
      <c r="C13" s="48" t="s">
        <v>108</v>
      </c>
      <c r="D13" s="30"/>
      <c r="E13" s="30"/>
      <c r="F13" s="30"/>
      <c r="G13" s="31">
        <f t="shared" si="0"/>
        <v>0</v>
      </c>
      <c r="H13" s="32" t="str">
        <f t="shared" si="1"/>
        <v>ไม่ผ่าน</v>
      </c>
    </row>
    <row r="14" spans="1:8" s="3" customFormat="1" ht="15.6" customHeight="1" thickBot="1" x14ac:dyDescent="0.25">
      <c r="A14" s="32">
        <v>7</v>
      </c>
      <c r="B14" s="48" t="s">
        <v>109</v>
      </c>
      <c r="C14" s="48" t="s">
        <v>110</v>
      </c>
      <c r="D14" s="30"/>
      <c r="E14" s="30"/>
      <c r="F14" s="30"/>
      <c r="G14" s="31">
        <f t="shared" si="0"/>
        <v>0</v>
      </c>
      <c r="H14" s="32" t="str">
        <f t="shared" si="1"/>
        <v>ไม่ผ่าน</v>
      </c>
    </row>
    <row r="15" spans="1:8" s="3" customFormat="1" ht="15.6" customHeight="1" thickBot="1" x14ac:dyDescent="0.25">
      <c r="A15" s="32">
        <v>8</v>
      </c>
      <c r="B15" s="49" t="s">
        <v>111</v>
      </c>
      <c r="C15" s="49" t="s">
        <v>112</v>
      </c>
      <c r="D15" s="30"/>
      <c r="E15" s="30"/>
      <c r="F15" s="30"/>
      <c r="G15" s="31">
        <f t="shared" si="0"/>
        <v>0</v>
      </c>
      <c r="H15" s="32" t="str">
        <f t="shared" si="1"/>
        <v>ไม่ผ่าน</v>
      </c>
    </row>
    <row r="16" spans="1:8" s="3" customFormat="1" ht="15.6" customHeight="1" thickBot="1" x14ac:dyDescent="0.25">
      <c r="A16" s="32">
        <v>9</v>
      </c>
      <c r="B16" s="48" t="s">
        <v>113</v>
      </c>
      <c r="C16" s="48" t="s">
        <v>114</v>
      </c>
      <c r="D16" s="30"/>
      <c r="E16" s="30"/>
      <c r="F16" s="30"/>
      <c r="G16" s="31">
        <f t="shared" si="0"/>
        <v>0</v>
      </c>
      <c r="H16" s="32" t="str">
        <f t="shared" si="1"/>
        <v>ไม่ผ่าน</v>
      </c>
    </row>
    <row r="17" spans="1:8" s="3" customFormat="1" ht="15.6" customHeight="1" thickBot="1" x14ac:dyDescent="0.25">
      <c r="A17" s="32">
        <v>10</v>
      </c>
      <c r="B17" s="48" t="s">
        <v>115</v>
      </c>
      <c r="C17" s="48" t="s">
        <v>116</v>
      </c>
      <c r="D17" s="30"/>
      <c r="E17" s="30"/>
      <c r="F17" s="30"/>
      <c r="G17" s="31">
        <f t="shared" si="0"/>
        <v>0</v>
      </c>
      <c r="H17" s="32" t="str">
        <f t="shared" si="1"/>
        <v>ไม่ผ่าน</v>
      </c>
    </row>
    <row r="18" spans="1:8" s="8" customFormat="1" ht="15.6" customHeight="1" thickBot="1" x14ac:dyDescent="0.25">
      <c r="A18" s="32">
        <v>11</v>
      </c>
      <c r="B18" s="48" t="s">
        <v>117</v>
      </c>
      <c r="C18" s="48" t="s">
        <v>118</v>
      </c>
      <c r="D18" s="45"/>
      <c r="E18" s="45"/>
      <c r="F18" s="30"/>
      <c r="G18" s="31">
        <f t="shared" si="0"/>
        <v>0</v>
      </c>
      <c r="H18" s="32" t="str">
        <f t="shared" si="1"/>
        <v>ไม่ผ่าน</v>
      </c>
    </row>
    <row r="19" spans="1:8" s="3" customFormat="1" ht="15.6" customHeight="1" thickBot="1" x14ac:dyDescent="0.25">
      <c r="A19" s="32">
        <v>12</v>
      </c>
      <c r="B19" s="48" t="s">
        <v>57</v>
      </c>
      <c r="C19" s="48" t="s">
        <v>119</v>
      </c>
      <c r="D19" s="30"/>
      <c r="E19" s="30"/>
      <c r="F19" s="30"/>
      <c r="G19" s="31">
        <f t="shared" si="0"/>
        <v>0</v>
      </c>
      <c r="H19" s="32" t="str">
        <f t="shared" si="1"/>
        <v>ไม่ผ่าน</v>
      </c>
    </row>
    <row r="20" spans="1:8" s="3" customFormat="1" ht="15.6" customHeight="1" thickBot="1" x14ac:dyDescent="0.25">
      <c r="A20" s="32">
        <v>13</v>
      </c>
      <c r="B20" s="48" t="s">
        <v>120</v>
      </c>
      <c r="C20" s="48" t="s">
        <v>121</v>
      </c>
      <c r="D20" s="30"/>
      <c r="E20" s="30"/>
      <c r="F20" s="30"/>
      <c r="G20" s="31">
        <f t="shared" si="0"/>
        <v>0</v>
      </c>
      <c r="H20" s="32" t="str">
        <f t="shared" si="1"/>
        <v>ไม่ผ่าน</v>
      </c>
    </row>
    <row r="21" spans="1:8" s="3" customFormat="1" ht="15.6" customHeight="1" thickBot="1" x14ac:dyDescent="0.25">
      <c r="A21" s="32">
        <v>14</v>
      </c>
      <c r="B21" s="48" t="s">
        <v>122</v>
      </c>
      <c r="C21" s="48" t="s">
        <v>123</v>
      </c>
      <c r="D21" s="30"/>
      <c r="E21" s="30"/>
      <c r="F21" s="30"/>
      <c r="G21" s="31">
        <f t="shared" si="0"/>
        <v>0</v>
      </c>
      <c r="H21" s="32" t="str">
        <f t="shared" si="1"/>
        <v>ไม่ผ่าน</v>
      </c>
    </row>
    <row r="22" spans="1:8" s="3" customFormat="1" ht="15.6" customHeight="1" thickBot="1" x14ac:dyDescent="0.25">
      <c r="A22" s="32">
        <v>15</v>
      </c>
      <c r="B22" s="48" t="s">
        <v>124</v>
      </c>
      <c r="C22" s="48" t="s">
        <v>125</v>
      </c>
      <c r="D22" s="30"/>
      <c r="E22" s="30"/>
      <c r="F22" s="30"/>
      <c r="G22" s="31">
        <f t="shared" si="0"/>
        <v>0</v>
      </c>
      <c r="H22" s="32" t="str">
        <f t="shared" si="1"/>
        <v>ไม่ผ่าน</v>
      </c>
    </row>
    <row r="23" spans="1:8" s="3" customFormat="1" ht="15.6" customHeight="1" thickBot="1" x14ac:dyDescent="0.25">
      <c r="A23" s="32">
        <v>16</v>
      </c>
      <c r="B23" s="48" t="s">
        <v>42</v>
      </c>
      <c r="C23" s="48" t="s">
        <v>126</v>
      </c>
      <c r="D23" s="30"/>
      <c r="E23" s="30"/>
      <c r="F23" s="30"/>
      <c r="G23" s="31">
        <f t="shared" si="0"/>
        <v>0</v>
      </c>
      <c r="H23" s="32" t="str">
        <f t="shared" si="1"/>
        <v>ไม่ผ่าน</v>
      </c>
    </row>
    <row r="24" spans="1:8" s="3" customFormat="1" ht="15.6" customHeight="1" thickBot="1" x14ac:dyDescent="0.25">
      <c r="A24" s="32">
        <v>17</v>
      </c>
      <c r="B24" s="48" t="s">
        <v>127</v>
      </c>
      <c r="C24" s="48" t="s">
        <v>128</v>
      </c>
      <c r="D24" s="30"/>
      <c r="E24" s="30"/>
      <c r="F24" s="30"/>
      <c r="G24" s="31">
        <f t="shared" si="0"/>
        <v>0</v>
      </c>
      <c r="H24" s="32" t="str">
        <f t="shared" si="1"/>
        <v>ไม่ผ่าน</v>
      </c>
    </row>
    <row r="25" spans="1:8" s="2" customFormat="1" ht="15.6" customHeight="1" thickBot="1" x14ac:dyDescent="0.25">
      <c r="A25" s="32">
        <v>18</v>
      </c>
      <c r="B25" s="48" t="s">
        <v>129</v>
      </c>
      <c r="C25" s="48" t="s">
        <v>130</v>
      </c>
      <c r="D25" s="30"/>
      <c r="E25" s="30"/>
      <c r="F25" s="30"/>
      <c r="G25" s="31">
        <f t="shared" si="0"/>
        <v>0</v>
      </c>
      <c r="H25" s="32" t="str">
        <f t="shared" si="1"/>
        <v>ไม่ผ่าน</v>
      </c>
    </row>
    <row r="26" spans="1:8" s="3" customFormat="1" ht="15.6" customHeight="1" thickBot="1" x14ac:dyDescent="0.25">
      <c r="A26" s="32">
        <v>19</v>
      </c>
      <c r="B26" s="48" t="s">
        <v>131</v>
      </c>
      <c r="C26" s="48" t="s">
        <v>132</v>
      </c>
      <c r="D26" s="30"/>
      <c r="E26" s="30"/>
      <c r="F26" s="30"/>
      <c r="G26" s="31">
        <f t="shared" si="0"/>
        <v>0</v>
      </c>
      <c r="H26" s="32" t="str">
        <f t="shared" si="1"/>
        <v>ไม่ผ่าน</v>
      </c>
    </row>
    <row r="27" spans="1:8" s="3" customFormat="1" ht="15.6" customHeight="1" thickBot="1" x14ac:dyDescent="0.25">
      <c r="A27" s="32">
        <v>20</v>
      </c>
      <c r="B27" s="48" t="s">
        <v>75</v>
      </c>
      <c r="C27" s="48" t="s">
        <v>133</v>
      </c>
      <c r="D27" s="30"/>
      <c r="E27" s="30"/>
      <c r="F27" s="30"/>
      <c r="G27" s="31">
        <f t="shared" si="0"/>
        <v>0</v>
      </c>
      <c r="H27" s="32" t="str">
        <f t="shared" si="1"/>
        <v>ไม่ผ่าน</v>
      </c>
    </row>
    <row r="28" spans="1:8" s="3" customFormat="1" ht="15.6" customHeight="1" thickBot="1" x14ac:dyDescent="0.25">
      <c r="A28" s="32">
        <v>21</v>
      </c>
      <c r="B28" s="48" t="s">
        <v>134</v>
      </c>
      <c r="C28" s="48" t="s">
        <v>135</v>
      </c>
      <c r="D28" s="30"/>
      <c r="E28" s="30"/>
      <c r="F28" s="30"/>
      <c r="G28" s="31">
        <f t="shared" si="0"/>
        <v>0</v>
      </c>
      <c r="H28" s="32" t="str">
        <f t="shared" si="1"/>
        <v>ไม่ผ่าน</v>
      </c>
    </row>
    <row r="29" spans="1:8" s="3" customFormat="1" ht="15.6" customHeight="1" thickBot="1" x14ac:dyDescent="0.25">
      <c r="A29" s="32">
        <v>22</v>
      </c>
      <c r="B29" s="48" t="s">
        <v>136</v>
      </c>
      <c r="C29" s="48" t="s">
        <v>137</v>
      </c>
      <c r="D29" s="30"/>
      <c r="E29" s="30"/>
      <c r="F29" s="30"/>
      <c r="G29" s="31">
        <f t="shared" si="0"/>
        <v>0</v>
      </c>
      <c r="H29" s="32" t="str">
        <f t="shared" si="1"/>
        <v>ไม่ผ่าน</v>
      </c>
    </row>
    <row r="30" spans="1:8" s="3" customFormat="1" ht="15.6" customHeight="1" thickBot="1" x14ac:dyDescent="0.25">
      <c r="A30" s="32">
        <v>23</v>
      </c>
      <c r="B30" s="48" t="s">
        <v>138</v>
      </c>
      <c r="C30" s="48" t="s">
        <v>139</v>
      </c>
      <c r="D30" s="30"/>
      <c r="E30" s="30"/>
      <c r="F30" s="30"/>
      <c r="G30" s="31">
        <f t="shared" si="0"/>
        <v>0</v>
      </c>
      <c r="H30" s="32" t="str">
        <f t="shared" si="1"/>
        <v>ไม่ผ่าน</v>
      </c>
    </row>
    <row r="31" spans="1:8" s="3" customFormat="1" ht="15.6" customHeight="1" thickBot="1" x14ac:dyDescent="0.25">
      <c r="A31" s="32">
        <v>24</v>
      </c>
      <c r="B31" s="48" t="s">
        <v>140</v>
      </c>
      <c r="C31" s="48" t="s">
        <v>141</v>
      </c>
      <c r="D31" s="30"/>
      <c r="E31" s="30"/>
      <c r="F31" s="30"/>
      <c r="G31" s="31">
        <f t="shared" si="0"/>
        <v>0</v>
      </c>
      <c r="H31" s="32" t="str">
        <f t="shared" si="1"/>
        <v>ไม่ผ่าน</v>
      </c>
    </row>
    <row r="32" spans="1:8" s="3" customFormat="1" ht="15.6" customHeight="1" thickBot="1" x14ac:dyDescent="0.25">
      <c r="A32" s="32">
        <v>25</v>
      </c>
      <c r="B32" s="48" t="s">
        <v>142</v>
      </c>
      <c r="C32" s="48" t="s">
        <v>72</v>
      </c>
      <c r="D32" s="30"/>
      <c r="E32" s="30"/>
      <c r="F32" s="30"/>
      <c r="G32" s="31">
        <f t="shared" si="0"/>
        <v>0</v>
      </c>
      <c r="H32" s="32" t="str">
        <f t="shared" si="1"/>
        <v>ไม่ผ่าน</v>
      </c>
    </row>
    <row r="33" spans="1:8" s="3" customFormat="1" ht="15.6" customHeight="1" thickBot="1" x14ac:dyDescent="0.25">
      <c r="A33" s="32">
        <v>26</v>
      </c>
      <c r="B33" s="48" t="s">
        <v>143</v>
      </c>
      <c r="C33" s="48" t="s">
        <v>144</v>
      </c>
      <c r="D33" s="30"/>
      <c r="E33" s="30"/>
      <c r="F33" s="30"/>
      <c r="G33" s="31">
        <f t="shared" si="0"/>
        <v>0</v>
      </c>
      <c r="H33" s="32" t="str">
        <f t="shared" si="1"/>
        <v>ไม่ผ่าน</v>
      </c>
    </row>
    <row r="34" spans="1:8" s="3" customFormat="1" ht="15.6" customHeight="1" thickBot="1" x14ac:dyDescent="0.25">
      <c r="A34" s="32">
        <v>27</v>
      </c>
      <c r="B34" s="48" t="s">
        <v>145</v>
      </c>
      <c r="C34" s="48" t="s">
        <v>146</v>
      </c>
      <c r="D34" s="30"/>
      <c r="E34" s="30"/>
      <c r="F34" s="30"/>
      <c r="G34" s="31">
        <f t="shared" si="0"/>
        <v>0</v>
      </c>
      <c r="H34" s="32" t="str">
        <f t="shared" si="1"/>
        <v>ไม่ผ่าน</v>
      </c>
    </row>
    <row r="35" spans="1:8" s="3" customFormat="1" ht="15.6" customHeight="1" thickBot="1" x14ac:dyDescent="0.25">
      <c r="A35" s="32">
        <v>28</v>
      </c>
      <c r="B35" s="48" t="s">
        <v>147</v>
      </c>
      <c r="C35" s="48" t="s">
        <v>148</v>
      </c>
      <c r="D35" s="30"/>
      <c r="E35" s="30"/>
      <c r="F35" s="30"/>
      <c r="G35" s="31">
        <f t="shared" si="0"/>
        <v>0</v>
      </c>
      <c r="H35" s="32" t="str">
        <f t="shared" si="1"/>
        <v>ไม่ผ่าน</v>
      </c>
    </row>
    <row r="36" spans="1:8" s="3" customFormat="1" ht="15.6" customHeight="1" thickBot="1" x14ac:dyDescent="0.25">
      <c r="A36" s="32">
        <v>29</v>
      </c>
      <c r="B36" s="48" t="s">
        <v>149</v>
      </c>
      <c r="C36" s="48" t="s">
        <v>150</v>
      </c>
      <c r="D36" s="30"/>
      <c r="E36" s="30"/>
      <c r="F36" s="30"/>
      <c r="G36" s="31">
        <f t="shared" si="0"/>
        <v>0</v>
      </c>
      <c r="H36" s="32" t="str">
        <f t="shared" si="1"/>
        <v>ไม่ผ่าน</v>
      </c>
    </row>
    <row r="37" spans="1:8" s="3" customFormat="1" ht="15.6" customHeight="1" thickBot="1" x14ac:dyDescent="0.25">
      <c r="A37" s="32">
        <v>30</v>
      </c>
      <c r="B37" s="48" t="s">
        <v>151</v>
      </c>
      <c r="C37" s="48" t="s">
        <v>152</v>
      </c>
      <c r="D37" s="30"/>
      <c r="E37" s="30"/>
      <c r="F37" s="30"/>
      <c r="G37" s="31">
        <f t="shared" si="0"/>
        <v>0</v>
      </c>
      <c r="H37" s="32" t="str">
        <f t="shared" si="1"/>
        <v>ไม่ผ่าน</v>
      </c>
    </row>
    <row r="38" spans="1:8" s="3" customFormat="1" ht="15.6" customHeight="1" thickBot="1" x14ac:dyDescent="0.25">
      <c r="A38" s="32">
        <v>31</v>
      </c>
      <c r="B38" s="48" t="s">
        <v>153</v>
      </c>
      <c r="C38" s="48" t="s">
        <v>154</v>
      </c>
      <c r="D38" s="30"/>
      <c r="E38" s="30"/>
      <c r="F38" s="30"/>
      <c r="G38" s="31">
        <f t="shared" si="0"/>
        <v>0</v>
      </c>
      <c r="H38" s="32" t="str">
        <f t="shared" si="1"/>
        <v>ไม่ผ่าน</v>
      </c>
    </row>
    <row r="39" spans="1:8" s="3" customFormat="1" ht="15.6" customHeight="1" thickBot="1" x14ac:dyDescent="0.25">
      <c r="A39" s="32">
        <v>32</v>
      </c>
      <c r="B39" s="48" t="s">
        <v>155</v>
      </c>
      <c r="C39" s="48" t="s">
        <v>156</v>
      </c>
      <c r="D39" s="30"/>
      <c r="E39" s="30"/>
      <c r="F39" s="30"/>
      <c r="G39" s="31">
        <f t="shared" si="0"/>
        <v>0</v>
      </c>
      <c r="H39" s="32" t="str">
        <f t="shared" si="1"/>
        <v>ไม่ผ่าน</v>
      </c>
    </row>
    <row r="40" spans="1:8" s="3" customFormat="1" ht="15.6" customHeight="1" thickBot="1" x14ac:dyDescent="0.25">
      <c r="A40" s="32">
        <v>33</v>
      </c>
      <c r="B40" s="48" t="s">
        <v>157</v>
      </c>
      <c r="C40" s="48" t="s">
        <v>158</v>
      </c>
      <c r="D40" s="30"/>
      <c r="E40" s="30"/>
      <c r="F40" s="30"/>
      <c r="G40" s="31">
        <f t="shared" si="0"/>
        <v>0</v>
      </c>
      <c r="H40" s="32" t="str">
        <f t="shared" si="1"/>
        <v>ไม่ผ่าน</v>
      </c>
    </row>
    <row r="41" spans="1:8" s="3" customFormat="1" ht="15.6" customHeight="1" thickBot="1" x14ac:dyDescent="0.25">
      <c r="A41" s="32">
        <v>34</v>
      </c>
      <c r="B41" s="48" t="s">
        <v>159</v>
      </c>
      <c r="C41" s="48" t="s">
        <v>160</v>
      </c>
      <c r="D41" s="30"/>
      <c r="E41" s="30"/>
      <c r="F41" s="30"/>
      <c r="G41" s="31">
        <f t="shared" si="0"/>
        <v>0</v>
      </c>
      <c r="H41" s="32" t="str">
        <f t="shared" si="1"/>
        <v>ไม่ผ่าน</v>
      </c>
    </row>
    <row r="42" spans="1:8" s="3" customFormat="1" ht="15.6" customHeight="1" thickBot="1" x14ac:dyDescent="0.25">
      <c r="A42" s="32">
        <v>35</v>
      </c>
      <c r="B42" s="48" t="s">
        <v>87</v>
      </c>
      <c r="C42" s="48" t="s">
        <v>161</v>
      </c>
      <c r="D42" s="30"/>
      <c r="E42" s="30"/>
      <c r="F42" s="30"/>
      <c r="G42" s="31">
        <f t="shared" si="0"/>
        <v>0</v>
      </c>
      <c r="H42" s="32" t="str">
        <f t="shared" si="1"/>
        <v>ไม่ผ่าน</v>
      </c>
    </row>
    <row r="43" spans="1:8" s="3" customFormat="1" ht="15.6" customHeight="1" thickBot="1" x14ac:dyDescent="0.25">
      <c r="A43" s="32">
        <v>36</v>
      </c>
      <c r="B43" s="48" t="s">
        <v>162</v>
      </c>
      <c r="C43" s="48" t="s">
        <v>163</v>
      </c>
      <c r="D43" s="30"/>
      <c r="E43" s="30"/>
      <c r="F43" s="30"/>
      <c r="G43" s="31">
        <f t="shared" si="0"/>
        <v>0</v>
      </c>
      <c r="H43" s="32" t="str">
        <f t="shared" si="1"/>
        <v>ไม่ผ่าน</v>
      </c>
    </row>
    <row r="44" spans="1:8" s="3" customFormat="1" ht="15.6" customHeight="1" thickBot="1" x14ac:dyDescent="0.25">
      <c r="A44" s="32">
        <v>37</v>
      </c>
      <c r="B44" s="48" t="s">
        <v>164</v>
      </c>
      <c r="C44" s="48" t="s">
        <v>165</v>
      </c>
      <c r="D44" s="30"/>
      <c r="E44" s="30"/>
      <c r="F44" s="30"/>
      <c r="G44" s="31">
        <f t="shared" si="0"/>
        <v>0</v>
      </c>
      <c r="H44" s="32" t="str">
        <f t="shared" si="1"/>
        <v>ไม่ผ่าน</v>
      </c>
    </row>
    <row r="45" spans="1:8" s="3" customFormat="1" ht="15.6" customHeight="1" thickBot="1" x14ac:dyDescent="0.25">
      <c r="A45" s="32">
        <v>38</v>
      </c>
      <c r="B45" s="48" t="s">
        <v>166</v>
      </c>
      <c r="C45" s="48" t="s">
        <v>167</v>
      </c>
      <c r="D45" s="30"/>
      <c r="E45" s="30"/>
      <c r="F45" s="30"/>
      <c r="G45" s="31">
        <f t="shared" si="0"/>
        <v>0</v>
      </c>
      <c r="H45" s="32" t="str">
        <f t="shared" si="1"/>
        <v>ไม่ผ่าน</v>
      </c>
    </row>
    <row r="46" spans="1:8" s="3" customFormat="1" ht="15.6" customHeight="1" thickBot="1" x14ac:dyDescent="0.25">
      <c r="A46" s="32">
        <v>39</v>
      </c>
      <c r="B46" s="48" t="s">
        <v>168</v>
      </c>
      <c r="C46" s="48" t="s">
        <v>169</v>
      </c>
      <c r="D46" s="30"/>
      <c r="E46" s="30"/>
      <c r="F46" s="30"/>
      <c r="G46" s="31">
        <f t="shared" si="0"/>
        <v>0</v>
      </c>
      <c r="H46" s="32" t="str">
        <f t="shared" si="1"/>
        <v>ไม่ผ่าน</v>
      </c>
    </row>
    <row r="47" spans="1:8" s="3" customFormat="1" ht="15.6" customHeight="1" thickBot="1" x14ac:dyDescent="0.25">
      <c r="A47" s="32">
        <v>40</v>
      </c>
      <c r="B47" s="48" t="s">
        <v>59</v>
      </c>
      <c r="C47" s="48" t="s">
        <v>170</v>
      </c>
      <c r="D47" s="30"/>
      <c r="E47" s="30"/>
      <c r="F47" s="30"/>
      <c r="G47" s="31">
        <f t="shared" ref="G47:G52" si="2">D47+E47+F47</f>
        <v>0</v>
      </c>
      <c r="H47" s="32" t="str">
        <f t="shared" ref="H47:H52" si="3">IF(G47&gt;=25,"ผ่าน","ไม่ผ่าน")</f>
        <v>ไม่ผ่าน</v>
      </c>
    </row>
    <row r="48" spans="1:8" s="3" customFormat="1" ht="15.6" customHeight="1" thickBot="1" x14ac:dyDescent="0.25">
      <c r="A48" s="32">
        <v>41</v>
      </c>
      <c r="B48" s="48" t="s">
        <v>40</v>
      </c>
      <c r="C48" s="48" t="s">
        <v>171</v>
      </c>
      <c r="D48" s="30"/>
      <c r="E48" s="30"/>
      <c r="F48" s="30"/>
      <c r="G48" s="31">
        <f t="shared" si="2"/>
        <v>0</v>
      </c>
      <c r="H48" s="32" t="str">
        <f t="shared" si="3"/>
        <v>ไม่ผ่าน</v>
      </c>
    </row>
    <row r="49" spans="1:8" s="3" customFormat="1" ht="15.6" customHeight="1" thickBot="1" x14ac:dyDescent="0.25">
      <c r="A49" s="32">
        <v>42</v>
      </c>
      <c r="B49" s="48" t="s">
        <v>172</v>
      </c>
      <c r="C49" s="48" t="s">
        <v>173</v>
      </c>
      <c r="D49" s="30"/>
      <c r="E49" s="30"/>
      <c r="F49" s="30"/>
      <c r="G49" s="31">
        <f t="shared" si="2"/>
        <v>0</v>
      </c>
      <c r="H49" s="32" t="str">
        <f t="shared" si="3"/>
        <v>ไม่ผ่าน</v>
      </c>
    </row>
    <row r="50" spans="1:8" s="3" customFormat="1" ht="15.6" customHeight="1" thickBot="1" x14ac:dyDescent="0.25">
      <c r="A50" s="32">
        <v>43</v>
      </c>
      <c r="B50" s="48" t="s">
        <v>174</v>
      </c>
      <c r="C50" s="48" t="s">
        <v>175</v>
      </c>
      <c r="D50" s="30"/>
      <c r="E50" s="30"/>
      <c r="F50" s="30"/>
      <c r="G50" s="31">
        <f t="shared" si="2"/>
        <v>0</v>
      </c>
      <c r="H50" s="32" t="str">
        <f t="shared" si="3"/>
        <v>ไม่ผ่าน</v>
      </c>
    </row>
    <row r="51" spans="1:8" s="3" customFormat="1" ht="15.6" customHeight="1" thickBot="1" x14ac:dyDescent="0.25">
      <c r="A51" s="32">
        <v>44</v>
      </c>
      <c r="B51" s="48" t="s">
        <v>176</v>
      </c>
      <c r="C51" s="48" t="s">
        <v>177</v>
      </c>
      <c r="D51" s="30"/>
      <c r="E51" s="30"/>
      <c r="F51" s="30"/>
      <c r="G51" s="31">
        <f t="shared" si="2"/>
        <v>0</v>
      </c>
      <c r="H51" s="32" t="str">
        <f t="shared" si="3"/>
        <v>ไม่ผ่าน</v>
      </c>
    </row>
    <row r="52" spans="1:8" s="3" customFormat="1" ht="15.6" customHeight="1" x14ac:dyDescent="0.2">
      <c r="A52" s="32">
        <v>45</v>
      </c>
      <c r="B52" s="50" t="s">
        <v>178</v>
      </c>
      <c r="C52" s="50" t="s">
        <v>179</v>
      </c>
      <c r="D52" s="30"/>
      <c r="E52" s="30"/>
      <c r="F52" s="30"/>
      <c r="G52" s="31">
        <f t="shared" si="2"/>
        <v>0</v>
      </c>
      <c r="H52" s="32" t="str">
        <f t="shared" si="3"/>
        <v>ไม่ผ่าน</v>
      </c>
    </row>
    <row r="53" spans="1:8" s="3" customFormat="1" ht="15.6" customHeight="1" x14ac:dyDescent="0.2">
      <c r="A53" s="33"/>
      <c r="B53" s="34"/>
      <c r="C53" s="35"/>
      <c r="D53" s="36"/>
      <c r="E53" s="36"/>
      <c r="F53" s="35"/>
      <c r="G53" s="37" t="s">
        <v>14</v>
      </c>
      <c r="H53" s="32">
        <f>COUNTIF(H8:H52,"ผ่าน")</f>
        <v>0</v>
      </c>
    </row>
    <row r="54" spans="1:8" ht="18" customHeight="1" x14ac:dyDescent="0.2">
      <c r="A54" s="18"/>
      <c r="B54" s="38"/>
      <c r="C54" s="38"/>
      <c r="D54" s="37"/>
      <c r="E54" s="37"/>
      <c r="F54" s="38"/>
      <c r="G54" s="37" t="s">
        <v>15</v>
      </c>
      <c r="H54" s="32">
        <f>COUNTIF(H8:H52,"ไม่ผ่าน")</f>
        <v>45</v>
      </c>
    </row>
    <row r="55" spans="1:8" s="5" customFormat="1" ht="20.25" customHeight="1" x14ac:dyDescent="0.2">
      <c r="A55" s="39"/>
      <c r="B55" s="22"/>
      <c r="C55" s="22"/>
      <c r="D55" s="40"/>
      <c r="E55" s="40"/>
      <c r="F55" s="22"/>
      <c r="G55" s="22"/>
      <c r="H55" s="22"/>
    </row>
    <row r="56" spans="1:8" ht="21" customHeight="1" x14ac:dyDescent="0.2">
      <c r="A56" s="39"/>
      <c r="B56" s="41" t="s">
        <v>13</v>
      </c>
      <c r="C56" s="22"/>
    </row>
    <row r="57" spans="1:8" ht="15" customHeight="1" x14ac:dyDescent="0.2">
      <c r="A57" s="39"/>
      <c r="B57" s="22"/>
      <c r="C57" s="22" t="s">
        <v>95</v>
      </c>
    </row>
    <row r="58" spans="1:8" ht="15" customHeight="1" x14ac:dyDescent="0.2">
      <c r="A58" s="39"/>
      <c r="B58" s="22"/>
      <c r="C58" s="22" t="s">
        <v>96</v>
      </c>
    </row>
    <row r="59" spans="1:8" ht="15" customHeight="1" x14ac:dyDescent="0.2">
      <c r="A59" s="39"/>
      <c r="B59" s="22"/>
      <c r="C59" s="22" t="s">
        <v>28</v>
      </c>
    </row>
    <row r="61" spans="1:8" ht="15" customHeight="1" x14ac:dyDescent="0.2">
      <c r="B61" s="72" t="s">
        <v>16</v>
      </c>
      <c r="C61" s="23" t="s">
        <v>17</v>
      </c>
      <c r="D61" s="23" t="s">
        <v>18</v>
      </c>
      <c r="E61" s="23" t="s">
        <v>19</v>
      </c>
    </row>
    <row r="62" spans="1:8" ht="15" customHeight="1" x14ac:dyDescent="0.2">
      <c r="B62" s="73"/>
      <c r="C62" s="32" t="s">
        <v>24</v>
      </c>
      <c r="D62" s="32" t="s">
        <v>20</v>
      </c>
      <c r="E62" s="32">
        <f>COUNTIF(G8:G52,"&gt;=40")</f>
        <v>0</v>
      </c>
    </row>
    <row r="63" spans="1:8" ht="15" customHeight="1" x14ac:dyDescent="0.2">
      <c r="B63" s="73"/>
      <c r="C63" s="32" t="s">
        <v>25</v>
      </c>
      <c r="D63" s="32" t="s">
        <v>21</v>
      </c>
      <c r="E63" s="32">
        <f>SUMPRODUCT((G8:G52&gt;=33)*(G8:G52&lt;=39))</f>
        <v>0</v>
      </c>
    </row>
    <row r="64" spans="1:8" ht="15" customHeight="1" x14ac:dyDescent="0.2">
      <c r="B64" s="73"/>
      <c r="C64" s="32" t="s">
        <v>26</v>
      </c>
      <c r="D64" s="32" t="s">
        <v>22</v>
      </c>
      <c r="E64" s="32">
        <f>SUMPRODUCT((G8:G52&gt;=25)*(G8:G52&lt;=32))</f>
        <v>0</v>
      </c>
    </row>
    <row r="65" spans="2:5" ht="15" customHeight="1" x14ac:dyDescent="0.2">
      <c r="B65" s="74"/>
      <c r="C65" s="32" t="s">
        <v>27</v>
      </c>
      <c r="D65" s="32" t="s">
        <v>23</v>
      </c>
      <c r="E65" s="32">
        <f>COUNTIF(G8:G52,"&lt;25")</f>
        <v>45</v>
      </c>
    </row>
  </sheetData>
  <mergeCells count="5">
    <mergeCell ref="A1:H1"/>
    <mergeCell ref="A2:H2"/>
    <mergeCell ref="A3:H3"/>
    <mergeCell ref="D6:F6"/>
    <mergeCell ref="B61:B65"/>
  </mergeCells>
  <pageMargins left="0.35433070866141736" right="0.23622047244094491" top="0.23622047244094491" bottom="0.11811023622047245" header="0.11811023622047245" footer="0.11811023622047245"/>
  <pageSetup paperSize="9" scale="67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64"/>
  <sheetViews>
    <sheetView view="pageLayout" zoomScaleNormal="120" workbookViewId="0">
      <selection sqref="A1:H1"/>
    </sheetView>
  </sheetViews>
  <sheetFormatPr defaultColWidth="9.140625" defaultRowHeight="15" customHeight="1" x14ac:dyDescent="0.2"/>
  <cols>
    <col min="1" max="1" width="4.7109375" style="42" customWidth="1"/>
    <col min="2" max="2" width="16.28515625" style="42" customWidth="1"/>
    <col min="3" max="3" width="14.5703125" style="42" customWidth="1"/>
    <col min="4" max="4" width="9.5703125" style="40" customWidth="1"/>
    <col min="5" max="5" width="9.7109375" style="40" customWidth="1"/>
    <col min="6" max="6" width="9.28515625" style="22" customWidth="1"/>
    <col min="7" max="7" width="13.140625" style="22" customWidth="1"/>
    <col min="8" max="8" width="18.140625" style="22" customWidth="1"/>
    <col min="9" max="16384" width="9.140625" style="1"/>
  </cols>
  <sheetData>
    <row r="1" spans="1:8" s="4" customFormat="1" ht="21" x14ac:dyDescent="0.3">
      <c r="A1" s="68" t="s">
        <v>721</v>
      </c>
      <c r="B1" s="68"/>
      <c r="C1" s="68"/>
      <c r="D1" s="68"/>
      <c r="E1" s="68"/>
      <c r="F1" s="68"/>
      <c r="G1" s="68"/>
      <c r="H1" s="68"/>
    </row>
    <row r="2" spans="1:8" s="4" customFormat="1" ht="21" x14ac:dyDescent="0.3">
      <c r="A2" s="68"/>
      <c r="B2" s="68"/>
      <c r="C2" s="68"/>
      <c r="D2" s="68"/>
      <c r="E2" s="68"/>
      <c r="F2" s="68"/>
      <c r="G2" s="68"/>
      <c r="H2" s="68"/>
    </row>
    <row r="3" spans="1:8" s="4" customFormat="1" ht="21" x14ac:dyDescent="0.3">
      <c r="A3" s="69" t="s">
        <v>94</v>
      </c>
      <c r="B3" s="69"/>
      <c r="C3" s="69"/>
      <c r="D3" s="69"/>
      <c r="E3" s="69"/>
      <c r="F3" s="69"/>
      <c r="G3" s="69"/>
      <c r="H3" s="69"/>
    </row>
    <row r="4" spans="1:8" s="4" customFormat="1" ht="21" x14ac:dyDescent="0.3">
      <c r="A4" s="13" t="s">
        <v>4</v>
      </c>
      <c r="B4" s="46"/>
      <c r="C4" s="46"/>
      <c r="D4" s="47"/>
      <c r="E4" s="47"/>
      <c r="F4" s="47"/>
      <c r="G4" s="47"/>
      <c r="H4" s="47"/>
    </row>
    <row r="5" spans="1:8" s="4" customFormat="1" ht="21" x14ac:dyDescent="0.3">
      <c r="A5" s="14" t="s">
        <v>5</v>
      </c>
      <c r="B5" s="14"/>
      <c r="C5" s="15"/>
      <c r="D5" s="20"/>
      <c r="E5" s="20"/>
      <c r="F5" s="21"/>
      <c r="G5" s="21"/>
      <c r="H5" s="22"/>
    </row>
    <row r="6" spans="1:8" s="6" customFormat="1" ht="33.75" customHeight="1" x14ac:dyDescent="0.3">
      <c r="A6" s="11"/>
      <c r="B6" s="11"/>
      <c r="C6" s="16"/>
      <c r="D6" s="70" t="s">
        <v>8</v>
      </c>
      <c r="E6" s="71"/>
      <c r="F6" s="71"/>
      <c r="G6" s="23" t="s">
        <v>7</v>
      </c>
      <c r="H6" s="23" t="s">
        <v>6</v>
      </c>
    </row>
    <row r="7" spans="1:8" s="3" customFormat="1" ht="148.5" customHeight="1" x14ac:dyDescent="0.2">
      <c r="A7" s="24" t="s">
        <v>0</v>
      </c>
      <c r="B7" s="25" t="s">
        <v>1</v>
      </c>
      <c r="C7" s="26" t="s">
        <v>2</v>
      </c>
      <c r="D7" s="27" t="s">
        <v>11</v>
      </c>
      <c r="E7" s="27" t="s">
        <v>10</v>
      </c>
      <c r="F7" s="27" t="s">
        <v>12</v>
      </c>
      <c r="G7" s="28" t="s">
        <v>9</v>
      </c>
      <c r="H7" s="17" t="s">
        <v>3</v>
      </c>
    </row>
    <row r="8" spans="1:8" s="3" customFormat="1" ht="19.5" customHeight="1" thickBot="1" x14ac:dyDescent="0.25">
      <c r="A8" s="29">
        <v>1</v>
      </c>
      <c r="B8" s="48" t="s">
        <v>180</v>
      </c>
      <c r="C8" s="48" t="s">
        <v>181</v>
      </c>
      <c r="D8" s="30"/>
      <c r="E8" s="30"/>
      <c r="F8" s="30"/>
      <c r="G8" s="31">
        <f>D8+E8+F8</f>
        <v>0</v>
      </c>
      <c r="H8" s="32" t="str">
        <f>IF(G8&gt;=25,"ผ่าน","ไม่ผ่าน")</f>
        <v>ไม่ผ่าน</v>
      </c>
    </row>
    <row r="9" spans="1:8" s="3" customFormat="1" ht="15.6" customHeight="1" thickBot="1" x14ac:dyDescent="0.25">
      <c r="A9" s="32">
        <v>2</v>
      </c>
      <c r="B9" s="48" t="s">
        <v>182</v>
      </c>
      <c r="C9" s="48" t="s">
        <v>183</v>
      </c>
      <c r="D9" s="30"/>
      <c r="E9" s="30"/>
      <c r="F9" s="30"/>
      <c r="G9" s="31">
        <f t="shared" ref="G9:G51" si="0">D9+E9+F9</f>
        <v>0</v>
      </c>
      <c r="H9" s="32" t="str">
        <f t="shared" ref="H9:H51" si="1">IF(G9&gt;=25,"ผ่าน","ไม่ผ่าน")</f>
        <v>ไม่ผ่าน</v>
      </c>
    </row>
    <row r="10" spans="1:8" s="3" customFormat="1" ht="15.6" customHeight="1" thickBot="1" x14ac:dyDescent="0.25">
      <c r="A10" s="32">
        <v>3</v>
      </c>
      <c r="B10" s="48" t="s">
        <v>184</v>
      </c>
      <c r="C10" s="48" t="s">
        <v>185</v>
      </c>
      <c r="D10" s="30"/>
      <c r="E10" s="30"/>
      <c r="F10" s="30"/>
      <c r="G10" s="31">
        <f t="shared" si="0"/>
        <v>0</v>
      </c>
      <c r="H10" s="32" t="str">
        <f t="shared" si="1"/>
        <v>ไม่ผ่าน</v>
      </c>
    </row>
    <row r="11" spans="1:8" s="3" customFormat="1" ht="15.6" customHeight="1" thickBot="1" x14ac:dyDescent="0.25">
      <c r="A11" s="32">
        <v>4</v>
      </c>
      <c r="B11" s="48" t="s">
        <v>186</v>
      </c>
      <c r="C11" s="48" t="s">
        <v>187</v>
      </c>
      <c r="D11" s="30"/>
      <c r="E11" s="30"/>
      <c r="F11" s="30"/>
      <c r="G11" s="31">
        <f t="shared" si="0"/>
        <v>0</v>
      </c>
      <c r="H11" s="32" t="str">
        <f t="shared" si="1"/>
        <v>ไม่ผ่าน</v>
      </c>
    </row>
    <row r="12" spans="1:8" s="3" customFormat="1" ht="15.6" customHeight="1" thickBot="1" x14ac:dyDescent="0.25">
      <c r="A12" s="32">
        <v>5</v>
      </c>
      <c r="B12" s="48" t="s">
        <v>188</v>
      </c>
      <c r="C12" s="48" t="s">
        <v>78</v>
      </c>
      <c r="D12" s="30"/>
      <c r="E12" s="30"/>
      <c r="F12" s="30"/>
      <c r="G12" s="31">
        <f t="shared" si="0"/>
        <v>0</v>
      </c>
      <c r="H12" s="32" t="str">
        <f t="shared" si="1"/>
        <v>ไม่ผ่าน</v>
      </c>
    </row>
    <row r="13" spans="1:8" s="3" customFormat="1" ht="15.6" customHeight="1" thickBot="1" x14ac:dyDescent="0.25">
      <c r="A13" s="32">
        <v>6</v>
      </c>
      <c r="B13" s="48" t="s">
        <v>34</v>
      </c>
      <c r="C13" s="48" t="s">
        <v>189</v>
      </c>
      <c r="D13" s="30"/>
      <c r="E13" s="30"/>
      <c r="F13" s="30"/>
      <c r="G13" s="31">
        <f t="shared" si="0"/>
        <v>0</v>
      </c>
      <c r="H13" s="32" t="str">
        <f t="shared" si="1"/>
        <v>ไม่ผ่าน</v>
      </c>
    </row>
    <row r="14" spans="1:8" s="3" customFormat="1" ht="15.6" customHeight="1" thickBot="1" x14ac:dyDescent="0.25">
      <c r="A14" s="32">
        <v>7</v>
      </c>
      <c r="B14" s="48" t="s">
        <v>190</v>
      </c>
      <c r="C14" s="48" t="s">
        <v>191</v>
      </c>
      <c r="D14" s="30"/>
      <c r="E14" s="30"/>
      <c r="F14" s="30"/>
      <c r="G14" s="31">
        <f t="shared" si="0"/>
        <v>0</v>
      </c>
      <c r="H14" s="32" t="str">
        <f t="shared" si="1"/>
        <v>ไม่ผ่าน</v>
      </c>
    </row>
    <row r="15" spans="1:8" s="3" customFormat="1" ht="15.6" customHeight="1" thickBot="1" x14ac:dyDescent="0.25">
      <c r="A15" s="32">
        <v>8</v>
      </c>
      <c r="B15" s="48" t="s">
        <v>192</v>
      </c>
      <c r="C15" s="48" t="s">
        <v>193</v>
      </c>
      <c r="D15" s="30"/>
      <c r="E15" s="30"/>
      <c r="F15" s="30"/>
      <c r="G15" s="31">
        <f t="shared" si="0"/>
        <v>0</v>
      </c>
      <c r="H15" s="32" t="str">
        <f t="shared" si="1"/>
        <v>ไม่ผ่าน</v>
      </c>
    </row>
    <row r="16" spans="1:8" s="3" customFormat="1" ht="15.6" customHeight="1" thickBot="1" x14ac:dyDescent="0.25">
      <c r="A16" s="32">
        <v>9</v>
      </c>
      <c r="B16" s="48" t="s">
        <v>194</v>
      </c>
      <c r="C16" s="48" t="s">
        <v>195</v>
      </c>
      <c r="D16" s="30"/>
      <c r="E16" s="30"/>
      <c r="F16" s="30"/>
      <c r="G16" s="31">
        <f t="shared" si="0"/>
        <v>0</v>
      </c>
      <c r="H16" s="32" t="str">
        <f t="shared" si="1"/>
        <v>ไม่ผ่าน</v>
      </c>
    </row>
    <row r="17" spans="1:9" s="3" customFormat="1" ht="15.6" customHeight="1" thickBot="1" x14ac:dyDescent="0.25">
      <c r="A17" s="32">
        <v>10</v>
      </c>
      <c r="B17" s="48" t="s">
        <v>196</v>
      </c>
      <c r="C17" s="48" t="s">
        <v>197</v>
      </c>
      <c r="D17" s="30"/>
      <c r="E17" s="30"/>
      <c r="F17" s="30"/>
      <c r="G17" s="31">
        <f t="shared" si="0"/>
        <v>0</v>
      </c>
      <c r="H17" s="32" t="str">
        <f t="shared" si="1"/>
        <v>ไม่ผ่าน</v>
      </c>
    </row>
    <row r="18" spans="1:9" s="3" customFormat="1" ht="15.6" customHeight="1" thickBot="1" x14ac:dyDescent="0.25">
      <c r="A18" s="32">
        <v>11</v>
      </c>
      <c r="B18" s="48" t="s">
        <v>198</v>
      </c>
      <c r="C18" s="48" t="s">
        <v>199</v>
      </c>
      <c r="D18" s="45"/>
      <c r="E18" s="45"/>
      <c r="F18" s="30"/>
      <c r="G18" s="31">
        <f t="shared" si="0"/>
        <v>0</v>
      </c>
      <c r="H18" s="32" t="str">
        <f t="shared" si="1"/>
        <v>ไม่ผ่าน</v>
      </c>
      <c r="I18" s="8"/>
    </row>
    <row r="19" spans="1:9" s="3" customFormat="1" ht="15.6" customHeight="1" thickBot="1" x14ac:dyDescent="0.25">
      <c r="A19" s="32">
        <v>12</v>
      </c>
      <c r="B19" s="48" t="s">
        <v>200</v>
      </c>
      <c r="C19" s="48" t="s">
        <v>201</v>
      </c>
      <c r="D19" s="30"/>
      <c r="E19" s="30"/>
      <c r="F19" s="30"/>
      <c r="G19" s="31">
        <f t="shared" si="0"/>
        <v>0</v>
      </c>
      <c r="H19" s="32" t="str">
        <f t="shared" si="1"/>
        <v>ไม่ผ่าน</v>
      </c>
    </row>
    <row r="20" spans="1:9" s="3" customFormat="1" ht="15.6" customHeight="1" thickBot="1" x14ac:dyDescent="0.25">
      <c r="A20" s="32">
        <v>13</v>
      </c>
      <c r="B20" s="48" t="s">
        <v>202</v>
      </c>
      <c r="C20" s="48" t="s">
        <v>203</v>
      </c>
      <c r="D20" s="30"/>
      <c r="E20" s="30"/>
      <c r="F20" s="30"/>
      <c r="G20" s="31">
        <f t="shared" si="0"/>
        <v>0</v>
      </c>
      <c r="H20" s="32" t="str">
        <f t="shared" si="1"/>
        <v>ไม่ผ่าน</v>
      </c>
    </row>
    <row r="21" spans="1:9" s="3" customFormat="1" ht="15.6" customHeight="1" thickBot="1" x14ac:dyDescent="0.25">
      <c r="A21" s="32">
        <v>14</v>
      </c>
      <c r="B21" s="48" t="s">
        <v>204</v>
      </c>
      <c r="C21" s="48" t="s">
        <v>205</v>
      </c>
      <c r="D21" s="30"/>
      <c r="E21" s="30"/>
      <c r="F21" s="30"/>
      <c r="G21" s="31">
        <f t="shared" si="0"/>
        <v>0</v>
      </c>
      <c r="H21" s="32" t="str">
        <f t="shared" si="1"/>
        <v>ไม่ผ่าน</v>
      </c>
    </row>
    <row r="22" spans="1:9" s="3" customFormat="1" ht="15.6" customHeight="1" thickBot="1" x14ac:dyDescent="0.25">
      <c r="A22" s="32">
        <v>15</v>
      </c>
      <c r="B22" s="48" t="s">
        <v>206</v>
      </c>
      <c r="C22" s="48" t="s">
        <v>207</v>
      </c>
      <c r="D22" s="30"/>
      <c r="E22" s="30"/>
      <c r="F22" s="30"/>
      <c r="G22" s="31">
        <f t="shared" si="0"/>
        <v>0</v>
      </c>
      <c r="H22" s="32" t="str">
        <f t="shared" si="1"/>
        <v>ไม่ผ่าน</v>
      </c>
    </row>
    <row r="23" spans="1:9" s="3" customFormat="1" ht="15.6" customHeight="1" thickBot="1" x14ac:dyDescent="0.25">
      <c r="A23" s="32">
        <v>16</v>
      </c>
      <c r="B23" s="48" t="s">
        <v>208</v>
      </c>
      <c r="C23" s="48" t="s">
        <v>209</v>
      </c>
      <c r="D23" s="30"/>
      <c r="E23" s="30"/>
      <c r="F23" s="30"/>
      <c r="G23" s="31">
        <f t="shared" si="0"/>
        <v>0</v>
      </c>
      <c r="H23" s="32" t="str">
        <f t="shared" si="1"/>
        <v>ไม่ผ่าน</v>
      </c>
    </row>
    <row r="24" spans="1:9" s="3" customFormat="1" ht="15.6" customHeight="1" thickBot="1" x14ac:dyDescent="0.25">
      <c r="A24" s="32">
        <v>17</v>
      </c>
      <c r="B24" s="48" t="s">
        <v>210</v>
      </c>
      <c r="C24" s="48" t="s">
        <v>211</v>
      </c>
      <c r="D24" s="30"/>
      <c r="E24" s="30"/>
      <c r="F24" s="30"/>
      <c r="G24" s="31">
        <f t="shared" si="0"/>
        <v>0</v>
      </c>
      <c r="H24" s="32" t="str">
        <f t="shared" si="1"/>
        <v>ไม่ผ่าน</v>
      </c>
    </row>
    <row r="25" spans="1:9" s="2" customFormat="1" ht="15.6" customHeight="1" thickBot="1" x14ac:dyDescent="0.25">
      <c r="A25" s="32">
        <v>18</v>
      </c>
      <c r="B25" s="48" t="s">
        <v>212</v>
      </c>
      <c r="C25" s="48" t="s">
        <v>213</v>
      </c>
      <c r="D25" s="30"/>
      <c r="E25" s="30"/>
      <c r="F25" s="30"/>
      <c r="G25" s="31">
        <f t="shared" si="0"/>
        <v>0</v>
      </c>
      <c r="H25" s="32" t="str">
        <f t="shared" si="1"/>
        <v>ไม่ผ่าน</v>
      </c>
    </row>
    <row r="26" spans="1:9" s="3" customFormat="1" ht="15.6" customHeight="1" thickBot="1" x14ac:dyDescent="0.25">
      <c r="A26" s="32">
        <v>19</v>
      </c>
      <c r="B26" s="48" t="s">
        <v>88</v>
      </c>
      <c r="C26" s="48" t="s">
        <v>214</v>
      </c>
      <c r="D26" s="30"/>
      <c r="E26" s="30"/>
      <c r="F26" s="30"/>
      <c r="G26" s="31">
        <f t="shared" si="0"/>
        <v>0</v>
      </c>
      <c r="H26" s="32" t="str">
        <f t="shared" si="1"/>
        <v>ไม่ผ่าน</v>
      </c>
    </row>
    <row r="27" spans="1:9" s="3" customFormat="1" ht="15.6" customHeight="1" thickBot="1" x14ac:dyDescent="0.25">
      <c r="A27" s="32">
        <v>20</v>
      </c>
      <c r="B27" s="48" t="s">
        <v>215</v>
      </c>
      <c r="C27" s="48" t="s">
        <v>216</v>
      </c>
      <c r="D27" s="30"/>
      <c r="E27" s="30"/>
      <c r="F27" s="30"/>
      <c r="G27" s="31">
        <f t="shared" si="0"/>
        <v>0</v>
      </c>
      <c r="H27" s="32" t="str">
        <f t="shared" si="1"/>
        <v>ไม่ผ่าน</v>
      </c>
    </row>
    <row r="28" spans="1:9" s="3" customFormat="1" ht="15.6" customHeight="1" thickBot="1" x14ac:dyDescent="0.25">
      <c r="A28" s="32">
        <v>21</v>
      </c>
      <c r="B28" s="48" t="s">
        <v>217</v>
      </c>
      <c r="C28" s="48" t="s">
        <v>218</v>
      </c>
      <c r="D28" s="30"/>
      <c r="E28" s="30"/>
      <c r="F28" s="30"/>
      <c r="G28" s="31">
        <f t="shared" si="0"/>
        <v>0</v>
      </c>
      <c r="H28" s="32" t="str">
        <f t="shared" si="1"/>
        <v>ไม่ผ่าน</v>
      </c>
    </row>
    <row r="29" spans="1:9" s="3" customFormat="1" ht="15.6" customHeight="1" thickBot="1" x14ac:dyDescent="0.25">
      <c r="A29" s="32">
        <v>22</v>
      </c>
      <c r="B29" s="48" t="s">
        <v>62</v>
      </c>
      <c r="C29" s="48" t="s">
        <v>219</v>
      </c>
      <c r="D29" s="30"/>
      <c r="E29" s="30"/>
      <c r="F29" s="30"/>
      <c r="G29" s="31">
        <f t="shared" si="0"/>
        <v>0</v>
      </c>
      <c r="H29" s="32" t="str">
        <f t="shared" si="1"/>
        <v>ไม่ผ่าน</v>
      </c>
    </row>
    <row r="30" spans="1:9" s="3" customFormat="1" ht="15.6" customHeight="1" thickBot="1" x14ac:dyDescent="0.25">
      <c r="A30" s="32">
        <v>23</v>
      </c>
      <c r="B30" s="48" t="s">
        <v>37</v>
      </c>
      <c r="C30" s="48" t="s">
        <v>220</v>
      </c>
      <c r="D30" s="30"/>
      <c r="E30" s="30"/>
      <c r="F30" s="30"/>
      <c r="G30" s="31">
        <f t="shared" si="0"/>
        <v>0</v>
      </c>
      <c r="H30" s="32" t="str">
        <f t="shared" si="1"/>
        <v>ไม่ผ่าน</v>
      </c>
    </row>
    <row r="31" spans="1:9" s="3" customFormat="1" ht="15.6" customHeight="1" thickBot="1" x14ac:dyDescent="0.25">
      <c r="A31" s="32">
        <v>24</v>
      </c>
      <c r="B31" s="48" t="s">
        <v>221</v>
      </c>
      <c r="C31" s="48" t="s">
        <v>222</v>
      </c>
      <c r="D31" s="30"/>
      <c r="E31" s="30"/>
      <c r="F31" s="30"/>
      <c r="G31" s="31">
        <f t="shared" si="0"/>
        <v>0</v>
      </c>
      <c r="H31" s="32" t="str">
        <f t="shared" si="1"/>
        <v>ไม่ผ่าน</v>
      </c>
    </row>
    <row r="32" spans="1:9" s="3" customFormat="1" ht="15.6" customHeight="1" thickBot="1" x14ac:dyDescent="0.25">
      <c r="A32" s="32">
        <v>25</v>
      </c>
      <c r="B32" s="48" t="s">
        <v>75</v>
      </c>
      <c r="C32" s="48" t="s">
        <v>223</v>
      </c>
      <c r="D32" s="30"/>
      <c r="E32" s="30"/>
      <c r="F32" s="30"/>
      <c r="G32" s="31">
        <f t="shared" si="0"/>
        <v>0</v>
      </c>
      <c r="H32" s="32" t="str">
        <f t="shared" si="1"/>
        <v>ไม่ผ่าน</v>
      </c>
    </row>
    <row r="33" spans="1:8" s="3" customFormat="1" ht="15.6" customHeight="1" thickBot="1" x14ac:dyDescent="0.25">
      <c r="A33" s="32">
        <v>26</v>
      </c>
      <c r="B33" s="48" t="s">
        <v>224</v>
      </c>
      <c r="C33" s="48" t="s">
        <v>225</v>
      </c>
      <c r="D33" s="30"/>
      <c r="E33" s="30"/>
      <c r="F33" s="30"/>
      <c r="G33" s="31">
        <f t="shared" si="0"/>
        <v>0</v>
      </c>
      <c r="H33" s="32" t="str">
        <f t="shared" si="1"/>
        <v>ไม่ผ่าน</v>
      </c>
    </row>
    <row r="34" spans="1:8" s="3" customFormat="1" ht="15.6" customHeight="1" thickBot="1" x14ac:dyDescent="0.25">
      <c r="A34" s="32">
        <v>27</v>
      </c>
      <c r="B34" s="48" t="s">
        <v>226</v>
      </c>
      <c r="C34" s="48" t="s">
        <v>61</v>
      </c>
      <c r="D34" s="30"/>
      <c r="E34" s="30"/>
      <c r="F34" s="30"/>
      <c r="G34" s="31">
        <f t="shared" si="0"/>
        <v>0</v>
      </c>
      <c r="H34" s="32" t="str">
        <f t="shared" si="1"/>
        <v>ไม่ผ่าน</v>
      </c>
    </row>
    <row r="35" spans="1:8" s="3" customFormat="1" ht="15.6" customHeight="1" thickBot="1" x14ac:dyDescent="0.25">
      <c r="A35" s="32">
        <v>28</v>
      </c>
      <c r="B35" s="48" t="s">
        <v>227</v>
      </c>
      <c r="C35" s="48" t="s">
        <v>228</v>
      </c>
      <c r="D35" s="30"/>
      <c r="E35" s="30"/>
      <c r="F35" s="30"/>
      <c r="G35" s="31">
        <f t="shared" si="0"/>
        <v>0</v>
      </c>
      <c r="H35" s="32" t="str">
        <f t="shared" si="1"/>
        <v>ไม่ผ่าน</v>
      </c>
    </row>
    <row r="36" spans="1:8" s="3" customFormat="1" ht="15.6" customHeight="1" thickBot="1" x14ac:dyDescent="0.25">
      <c r="A36" s="32">
        <v>29</v>
      </c>
      <c r="B36" s="48" t="s">
        <v>229</v>
      </c>
      <c r="C36" s="48" t="s">
        <v>230</v>
      </c>
      <c r="D36" s="30"/>
      <c r="E36" s="30"/>
      <c r="F36" s="30"/>
      <c r="G36" s="31">
        <f t="shared" si="0"/>
        <v>0</v>
      </c>
      <c r="H36" s="32" t="str">
        <f t="shared" si="1"/>
        <v>ไม่ผ่าน</v>
      </c>
    </row>
    <row r="37" spans="1:8" s="3" customFormat="1" ht="15.6" customHeight="1" thickBot="1" x14ac:dyDescent="0.25">
      <c r="A37" s="32">
        <v>30</v>
      </c>
      <c r="B37" s="48" t="s">
        <v>231</v>
      </c>
      <c r="C37" s="48" t="s">
        <v>232</v>
      </c>
      <c r="D37" s="30"/>
      <c r="E37" s="30"/>
      <c r="F37" s="30"/>
      <c r="G37" s="31">
        <f t="shared" si="0"/>
        <v>0</v>
      </c>
      <c r="H37" s="32" t="str">
        <f t="shared" si="1"/>
        <v>ไม่ผ่าน</v>
      </c>
    </row>
    <row r="38" spans="1:8" s="3" customFormat="1" ht="15.6" customHeight="1" thickBot="1" x14ac:dyDescent="0.25">
      <c r="A38" s="32">
        <v>31</v>
      </c>
      <c r="B38" s="48" t="s">
        <v>233</v>
      </c>
      <c r="C38" s="48" t="s">
        <v>234</v>
      </c>
      <c r="D38" s="30"/>
      <c r="E38" s="30"/>
      <c r="F38" s="30"/>
      <c r="G38" s="31">
        <f t="shared" si="0"/>
        <v>0</v>
      </c>
      <c r="H38" s="32" t="str">
        <f t="shared" si="1"/>
        <v>ไม่ผ่าน</v>
      </c>
    </row>
    <row r="39" spans="1:8" s="3" customFormat="1" ht="15.6" customHeight="1" thickBot="1" x14ac:dyDescent="0.25">
      <c r="A39" s="32">
        <v>32</v>
      </c>
      <c r="B39" s="48" t="s">
        <v>31</v>
      </c>
      <c r="C39" s="48" t="s">
        <v>235</v>
      </c>
      <c r="D39" s="30"/>
      <c r="E39" s="30"/>
      <c r="F39" s="30"/>
      <c r="G39" s="31">
        <f t="shared" si="0"/>
        <v>0</v>
      </c>
      <c r="H39" s="32" t="str">
        <f t="shared" si="1"/>
        <v>ไม่ผ่าน</v>
      </c>
    </row>
    <row r="40" spans="1:8" s="3" customFormat="1" ht="15.6" customHeight="1" thickBot="1" x14ac:dyDescent="0.25">
      <c r="A40" s="32">
        <v>33</v>
      </c>
      <c r="B40" s="48" t="s">
        <v>162</v>
      </c>
      <c r="C40" s="48" t="s">
        <v>236</v>
      </c>
      <c r="D40" s="30"/>
      <c r="E40" s="30"/>
      <c r="F40" s="30"/>
      <c r="G40" s="31">
        <f t="shared" si="0"/>
        <v>0</v>
      </c>
      <c r="H40" s="32" t="str">
        <f t="shared" si="1"/>
        <v>ไม่ผ่าน</v>
      </c>
    </row>
    <row r="41" spans="1:8" s="3" customFormat="1" ht="15.6" customHeight="1" thickBot="1" x14ac:dyDescent="0.25">
      <c r="A41" s="32">
        <v>34</v>
      </c>
      <c r="B41" s="48" t="s">
        <v>237</v>
      </c>
      <c r="C41" s="48" t="s">
        <v>238</v>
      </c>
      <c r="D41" s="30"/>
      <c r="E41" s="30"/>
      <c r="F41" s="30"/>
      <c r="G41" s="31">
        <f t="shared" si="0"/>
        <v>0</v>
      </c>
      <c r="H41" s="32" t="str">
        <f t="shared" si="1"/>
        <v>ไม่ผ่าน</v>
      </c>
    </row>
    <row r="42" spans="1:8" s="3" customFormat="1" ht="15.6" customHeight="1" thickBot="1" x14ac:dyDescent="0.25">
      <c r="A42" s="32">
        <v>35</v>
      </c>
      <c r="B42" s="48" t="s">
        <v>239</v>
      </c>
      <c r="C42" s="48" t="s">
        <v>240</v>
      </c>
      <c r="D42" s="30"/>
      <c r="E42" s="30"/>
      <c r="F42" s="30"/>
      <c r="G42" s="31">
        <f t="shared" si="0"/>
        <v>0</v>
      </c>
      <c r="H42" s="32" t="str">
        <f t="shared" si="1"/>
        <v>ไม่ผ่าน</v>
      </c>
    </row>
    <row r="43" spans="1:8" s="3" customFormat="1" ht="15.6" customHeight="1" thickBot="1" x14ac:dyDescent="0.25">
      <c r="A43" s="32">
        <v>36</v>
      </c>
      <c r="B43" s="48" t="s">
        <v>59</v>
      </c>
      <c r="C43" s="48" t="s">
        <v>241</v>
      </c>
      <c r="D43" s="30"/>
      <c r="E43" s="30"/>
      <c r="F43" s="30"/>
      <c r="G43" s="31">
        <f t="shared" si="0"/>
        <v>0</v>
      </c>
      <c r="H43" s="32" t="str">
        <f t="shared" si="1"/>
        <v>ไม่ผ่าน</v>
      </c>
    </row>
    <row r="44" spans="1:8" s="3" customFormat="1" ht="15.6" customHeight="1" thickBot="1" x14ac:dyDescent="0.25">
      <c r="A44" s="32">
        <v>37</v>
      </c>
      <c r="B44" s="48" t="s">
        <v>242</v>
      </c>
      <c r="C44" s="48" t="s">
        <v>243</v>
      </c>
      <c r="D44" s="30"/>
      <c r="E44" s="30"/>
      <c r="F44" s="30"/>
      <c r="G44" s="31">
        <f t="shared" si="0"/>
        <v>0</v>
      </c>
      <c r="H44" s="32" t="str">
        <f t="shared" si="1"/>
        <v>ไม่ผ่าน</v>
      </c>
    </row>
    <row r="45" spans="1:8" s="3" customFormat="1" ht="15.6" customHeight="1" thickBot="1" x14ac:dyDescent="0.25">
      <c r="A45" s="32">
        <v>38</v>
      </c>
      <c r="B45" s="48" t="s">
        <v>244</v>
      </c>
      <c r="C45" s="48" t="s">
        <v>245</v>
      </c>
      <c r="D45" s="30"/>
      <c r="E45" s="30"/>
      <c r="F45" s="30"/>
      <c r="G45" s="31">
        <f t="shared" si="0"/>
        <v>0</v>
      </c>
      <c r="H45" s="32" t="str">
        <f t="shared" si="1"/>
        <v>ไม่ผ่าน</v>
      </c>
    </row>
    <row r="46" spans="1:8" s="3" customFormat="1" ht="15.6" customHeight="1" thickBot="1" x14ac:dyDescent="0.25">
      <c r="A46" s="32">
        <v>39</v>
      </c>
      <c r="B46" s="48" t="s">
        <v>246</v>
      </c>
      <c r="C46" s="48" t="s">
        <v>247</v>
      </c>
      <c r="D46" s="30"/>
      <c r="E46" s="30"/>
      <c r="F46" s="30"/>
      <c r="G46" s="31">
        <f t="shared" si="0"/>
        <v>0</v>
      </c>
      <c r="H46" s="32" t="str">
        <f t="shared" si="1"/>
        <v>ไม่ผ่าน</v>
      </c>
    </row>
    <row r="47" spans="1:8" s="3" customFormat="1" ht="15.6" customHeight="1" thickBot="1" x14ac:dyDescent="0.25">
      <c r="A47" s="32">
        <v>40</v>
      </c>
      <c r="B47" s="48" t="s">
        <v>248</v>
      </c>
      <c r="C47" s="48" t="s">
        <v>249</v>
      </c>
      <c r="D47" s="30"/>
      <c r="E47" s="30"/>
      <c r="F47" s="30"/>
      <c r="G47" s="31">
        <f t="shared" si="0"/>
        <v>0</v>
      </c>
      <c r="H47" s="32" t="str">
        <f t="shared" si="1"/>
        <v>ไม่ผ่าน</v>
      </c>
    </row>
    <row r="48" spans="1:8" s="3" customFormat="1" ht="15.6" customHeight="1" thickBot="1" x14ac:dyDescent="0.25">
      <c r="A48" s="32">
        <v>41</v>
      </c>
      <c r="B48" s="48" t="s">
        <v>250</v>
      </c>
      <c r="C48" s="48" t="s">
        <v>251</v>
      </c>
      <c r="D48" s="30"/>
      <c r="E48" s="30"/>
      <c r="F48" s="30"/>
      <c r="G48" s="31">
        <f t="shared" si="0"/>
        <v>0</v>
      </c>
      <c r="H48" s="32" t="str">
        <f t="shared" si="1"/>
        <v>ไม่ผ่าน</v>
      </c>
    </row>
    <row r="49" spans="1:8" s="3" customFormat="1" ht="15.6" customHeight="1" thickBot="1" x14ac:dyDescent="0.25">
      <c r="A49" s="32">
        <v>42</v>
      </c>
      <c r="B49" s="48" t="s">
        <v>252</v>
      </c>
      <c r="C49" s="48" t="s">
        <v>253</v>
      </c>
      <c r="D49" s="30"/>
      <c r="E49" s="30"/>
      <c r="F49" s="30"/>
      <c r="G49" s="31">
        <f t="shared" si="0"/>
        <v>0</v>
      </c>
      <c r="H49" s="32" t="str">
        <f t="shared" si="1"/>
        <v>ไม่ผ่าน</v>
      </c>
    </row>
    <row r="50" spans="1:8" s="3" customFormat="1" ht="15.6" customHeight="1" thickBot="1" x14ac:dyDescent="0.25">
      <c r="A50" s="32">
        <v>43</v>
      </c>
      <c r="B50" s="48" t="s">
        <v>254</v>
      </c>
      <c r="C50" s="48" t="s">
        <v>255</v>
      </c>
      <c r="D50" s="30"/>
      <c r="E50" s="30"/>
      <c r="F50" s="30"/>
      <c r="G50" s="31">
        <f t="shared" si="0"/>
        <v>0</v>
      </c>
      <c r="H50" s="32" t="str">
        <f t="shared" si="1"/>
        <v>ไม่ผ่าน</v>
      </c>
    </row>
    <row r="51" spans="1:8" s="3" customFormat="1" ht="15.6" customHeight="1" x14ac:dyDescent="0.2">
      <c r="A51" s="32">
        <v>44</v>
      </c>
      <c r="B51" s="50" t="s">
        <v>256</v>
      </c>
      <c r="C51" s="50" t="s">
        <v>257</v>
      </c>
      <c r="D51" s="30"/>
      <c r="E51" s="30"/>
      <c r="F51" s="30"/>
      <c r="G51" s="31">
        <f t="shared" si="0"/>
        <v>0</v>
      </c>
      <c r="H51" s="32" t="str">
        <f t="shared" si="1"/>
        <v>ไม่ผ่าน</v>
      </c>
    </row>
    <row r="52" spans="1:8" s="3" customFormat="1" ht="15.6" customHeight="1" x14ac:dyDescent="0.2">
      <c r="A52" s="33"/>
      <c r="B52" s="34"/>
      <c r="C52" s="35"/>
      <c r="D52" s="36"/>
      <c r="E52" s="36"/>
      <c r="F52" s="35"/>
      <c r="G52" s="37" t="s">
        <v>14</v>
      </c>
      <c r="H52" s="32">
        <f>COUNTIF(H8:H51,"ผ่าน")</f>
        <v>0</v>
      </c>
    </row>
    <row r="53" spans="1:8" ht="18" customHeight="1" x14ac:dyDescent="0.2">
      <c r="A53" s="18"/>
      <c r="B53" s="38"/>
      <c r="C53" s="38"/>
      <c r="D53" s="37"/>
      <c r="E53" s="37"/>
      <c r="F53" s="38"/>
      <c r="G53" s="37" t="s">
        <v>15</v>
      </c>
      <c r="H53" s="32">
        <f>COUNTIF(H8:H51,"ไม่ผ่าน")</f>
        <v>44</v>
      </c>
    </row>
    <row r="54" spans="1:8" s="5" customFormat="1" ht="20.25" customHeight="1" x14ac:dyDescent="0.2">
      <c r="A54" s="39"/>
      <c r="B54" s="22"/>
      <c r="C54" s="22"/>
      <c r="D54" s="40"/>
      <c r="E54" s="40"/>
      <c r="F54" s="22"/>
      <c r="G54" s="22"/>
      <c r="H54" s="22"/>
    </row>
    <row r="55" spans="1:8" ht="21" customHeight="1" x14ac:dyDescent="0.2">
      <c r="A55" s="39"/>
      <c r="B55" s="41" t="s">
        <v>13</v>
      </c>
      <c r="C55" s="22"/>
    </row>
    <row r="56" spans="1:8" ht="15" customHeight="1" x14ac:dyDescent="0.2">
      <c r="A56" s="39"/>
      <c r="B56" s="22"/>
      <c r="C56" s="22" t="s">
        <v>95</v>
      </c>
    </row>
    <row r="57" spans="1:8" ht="15" customHeight="1" x14ac:dyDescent="0.2">
      <c r="A57" s="39"/>
      <c r="B57" s="22"/>
      <c r="C57" s="22" t="s">
        <v>96</v>
      </c>
    </row>
    <row r="58" spans="1:8" ht="15" customHeight="1" x14ac:dyDescent="0.2">
      <c r="A58" s="39"/>
      <c r="B58" s="22"/>
      <c r="C58" s="22" t="s">
        <v>28</v>
      </c>
    </row>
    <row r="60" spans="1:8" ht="15" customHeight="1" x14ac:dyDescent="0.2">
      <c r="B60" s="72" t="s">
        <v>16</v>
      </c>
      <c r="C60" s="23" t="s">
        <v>17</v>
      </c>
      <c r="D60" s="23" t="s">
        <v>18</v>
      </c>
      <c r="E60" s="23" t="s">
        <v>19</v>
      </c>
    </row>
    <row r="61" spans="1:8" ht="15" customHeight="1" x14ac:dyDescent="0.2">
      <c r="B61" s="73"/>
      <c r="C61" s="32" t="s">
        <v>24</v>
      </c>
      <c r="D61" s="32" t="s">
        <v>20</v>
      </c>
      <c r="E61" s="32">
        <f>COUNTIF(G8:G51,"&gt;=40")</f>
        <v>0</v>
      </c>
    </row>
    <row r="62" spans="1:8" ht="15" customHeight="1" x14ac:dyDescent="0.2">
      <c r="B62" s="73"/>
      <c r="C62" s="32" t="s">
        <v>25</v>
      </c>
      <c r="D62" s="32" t="s">
        <v>21</v>
      </c>
      <c r="E62" s="32">
        <f>SUMPRODUCT((G8:G51&gt;=33)*(G8:G51&lt;=39))</f>
        <v>0</v>
      </c>
    </row>
    <row r="63" spans="1:8" ht="15" customHeight="1" x14ac:dyDescent="0.2">
      <c r="B63" s="73"/>
      <c r="C63" s="32" t="s">
        <v>26</v>
      </c>
      <c r="D63" s="32" t="s">
        <v>22</v>
      </c>
      <c r="E63" s="32">
        <f>SUMPRODUCT((G8:G51&gt;=25)*(G8:G51&lt;=32))</f>
        <v>0</v>
      </c>
    </row>
    <row r="64" spans="1:8" ht="15" customHeight="1" x14ac:dyDescent="0.2">
      <c r="B64" s="74"/>
      <c r="C64" s="32" t="s">
        <v>27</v>
      </c>
      <c r="D64" s="32" t="s">
        <v>23</v>
      </c>
      <c r="E64" s="32">
        <f>COUNTIF(G8:G51,"&lt;25")</f>
        <v>44</v>
      </c>
    </row>
  </sheetData>
  <mergeCells count="5">
    <mergeCell ref="A1:H1"/>
    <mergeCell ref="A2:H2"/>
    <mergeCell ref="A3:H3"/>
    <mergeCell ref="D6:F6"/>
    <mergeCell ref="B60:B64"/>
  </mergeCells>
  <pageMargins left="0.35433070866141736" right="0.23622047244094491" top="0.23622047244094491" bottom="0.11811023622047245" header="0.11811023622047245" footer="0.11811023622047245"/>
  <pageSetup paperSize="9" scale="68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64"/>
  <sheetViews>
    <sheetView view="pageLayout" zoomScale="60" zoomScaleNormal="120" zoomScalePageLayoutView="60" workbookViewId="0">
      <selection sqref="A1:H1"/>
    </sheetView>
  </sheetViews>
  <sheetFormatPr defaultColWidth="9.140625" defaultRowHeight="15" customHeight="1" x14ac:dyDescent="0.2"/>
  <cols>
    <col min="1" max="1" width="4.7109375" style="42" customWidth="1"/>
    <col min="2" max="2" width="16.28515625" style="42" customWidth="1"/>
    <col min="3" max="3" width="14.5703125" style="42" customWidth="1"/>
    <col min="4" max="4" width="9.5703125" style="40" customWidth="1"/>
    <col min="5" max="5" width="9.7109375" style="40" customWidth="1"/>
    <col min="6" max="6" width="9.28515625" style="22" customWidth="1"/>
    <col min="7" max="7" width="13.140625" style="22" customWidth="1"/>
    <col min="8" max="8" width="18.140625" style="22" customWidth="1"/>
    <col min="9" max="9" width="9.140625" style="1"/>
    <col min="10" max="12" width="9.140625" style="22"/>
    <col min="13" max="16384" width="9.140625" style="1"/>
  </cols>
  <sheetData>
    <row r="1" spans="1:12" s="4" customFormat="1" ht="21" x14ac:dyDescent="0.3">
      <c r="A1" s="68" t="s">
        <v>722</v>
      </c>
      <c r="B1" s="68"/>
      <c r="C1" s="68"/>
      <c r="D1" s="68"/>
      <c r="E1" s="68"/>
      <c r="F1" s="68"/>
      <c r="G1" s="68"/>
      <c r="H1" s="68"/>
      <c r="J1" s="22"/>
      <c r="K1" s="22"/>
      <c r="L1" s="22"/>
    </row>
    <row r="2" spans="1:12" s="4" customFormat="1" ht="21" x14ac:dyDescent="0.3">
      <c r="A2" s="68"/>
      <c r="B2" s="68"/>
      <c r="C2" s="68"/>
      <c r="D2" s="68"/>
      <c r="E2" s="68"/>
      <c r="F2" s="68"/>
      <c r="G2" s="68"/>
      <c r="H2" s="68"/>
      <c r="J2" s="22"/>
      <c r="K2" s="22"/>
      <c r="L2" s="22"/>
    </row>
    <row r="3" spans="1:12" s="4" customFormat="1" ht="21" x14ac:dyDescent="0.3">
      <c r="A3" s="69" t="s">
        <v>94</v>
      </c>
      <c r="B3" s="69"/>
      <c r="C3" s="69"/>
      <c r="D3" s="69"/>
      <c r="E3" s="69"/>
      <c r="F3" s="69"/>
      <c r="G3" s="69"/>
      <c r="H3" s="69"/>
      <c r="J3" s="22"/>
      <c r="K3" s="22"/>
      <c r="L3" s="22"/>
    </row>
    <row r="4" spans="1:12" s="4" customFormat="1" ht="21" x14ac:dyDescent="0.3">
      <c r="A4" s="13" t="s">
        <v>4</v>
      </c>
      <c r="B4" s="46"/>
      <c r="C4" s="46"/>
      <c r="D4" s="47"/>
      <c r="E4" s="47"/>
      <c r="F4" s="47"/>
      <c r="G4" s="47"/>
      <c r="H4" s="47"/>
      <c r="J4" s="22"/>
      <c r="K4" s="22"/>
      <c r="L4" s="22"/>
    </row>
    <row r="5" spans="1:12" s="4" customFormat="1" ht="21" x14ac:dyDescent="0.3">
      <c r="A5" s="14" t="s">
        <v>5</v>
      </c>
      <c r="B5" s="14"/>
      <c r="C5" s="15"/>
      <c r="D5" s="20"/>
      <c r="E5" s="20"/>
      <c r="F5" s="21"/>
      <c r="G5" s="21"/>
      <c r="H5" s="22"/>
      <c r="J5" s="22"/>
      <c r="K5" s="22"/>
      <c r="L5" s="22"/>
    </row>
    <row r="6" spans="1:12" s="6" customFormat="1" ht="33.75" customHeight="1" x14ac:dyDescent="0.3">
      <c r="A6" s="11"/>
      <c r="B6" s="11"/>
      <c r="C6" s="16"/>
      <c r="D6" s="70" t="s">
        <v>8</v>
      </c>
      <c r="E6" s="71"/>
      <c r="F6" s="71"/>
      <c r="G6" s="23" t="s">
        <v>7</v>
      </c>
      <c r="H6" s="23" t="s">
        <v>6</v>
      </c>
      <c r="J6" s="43"/>
      <c r="K6" s="43"/>
      <c r="L6" s="43"/>
    </row>
    <row r="7" spans="1:12" s="3" customFormat="1" ht="148.5" customHeight="1" thickBot="1" x14ac:dyDescent="0.25">
      <c r="A7" s="24" t="s">
        <v>0</v>
      </c>
      <c r="B7" s="25" t="s">
        <v>1</v>
      </c>
      <c r="C7" s="26" t="s">
        <v>2</v>
      </c>
      <c r="D7" s="27" t="s">
        <v>11</v>
      </c>
      <c r="E7" s="27" t="s">
        <v>10</v>
      </c>
      <c r="F7" s="27" t="s">
        <v>12</v>
      </c>
      <c r="G7" s="28" t="s">
        <v>9</v>
      </c>
      <c r="H7" s="17" t="s">
        <v>3</v>
      </c>
      <c r="J7" s="22"/>
      <c r="K7" s="22"/>
      <c r="L7" s="22"/>
    </row>
    <row r="8" spans="1:12" s="3" customFormat="1" ht="19.5" customHeight="1" thickBot="1" x14ac:dyDescent="0.25">
      <c r="A8" s="29">
        <v>1</v>
      </c>
      <c r="B8" s="51" t="s">
        <v>258</v>
      </c>
      <c r="C8" s="54" t="s">
        <v>85</v>
      </c>
      <c r="D8" s="30"/>
      <c r="E8" s="30"/>
      <c r="F8" s="30"/>
      <c r="G8" s="31">
        <f>D8+E8+F8</f>
        <v>0</v>
      </c>
      <c r="H8" s="32" t="str">
        <f>IF(G8&gt;=25,"ผ่าน","ไม่ผ่าน")</f>
        <v>ไม่ผ่าน</v>
      </c>
      <c r="J8" s="22"/>
      <c r="K8" s="22"/>
      <c r="L8" s="22"/>
    </row>
    <row r="9" spans="1:12" s="3" customFormat="1" ht="15.6" customHeight="1" thickBot="1" x14ac:dyDescent="0.25">
      <c r="A9" s="32">
        <v>2</v>
      </c>
      <c r="B9" s="52" t="s">
        <v>259</v>
      </c>
      <c r="C9" s="55" t="s">
        <v>293</v>
      </c>
      <c r="D9" s="30"/>
      <c r="E9" s="30"/>
      <c r="F9" s="30"/>
      <c r="G9" s="31">
        <f t="shared" ref="G9:G51" si="0">D9+E9+F9</f>
        <v>0</v>
      </c>
      <c r="H9" s="32" t="str">
        <f t="shared" ref="H9:H51" si="1">IF(G9&gt;=25,"ผ่าน","ไม่ผ่าน")</f>
        <v>ไม่ผ่าน</v>
      </c>
      <c r="J9" s="22"/>
      <c r="K9" s="22"/>
      <c r="L9" s="22"/>
    </row>
    <row r="10" spans="1:12" s="3" customFormat="1" ht="15.6" customHeight="1" thickBot="1" x14ac:dyDescent="0.25">
      <c r="A10" s="32">
        <v>3</v>
      </c>
      <c r="B10" s="52" t="s">
        <v>260</v>
      </c>
      <c r="C10" s="55" t="s">
        <v>294</v>
      </c>
      <c r="D10" s="30"/>
      <c r="E10" s="30"/>
      <c r="F10" s="30"/>
      <c r="G10" s="31">
        <f t="shared" si="0"/>
        <v>0</v>
      </c>
      <c r="H10" s="32" t="str">
        <f t="shared" si="1"/>
        <v>ไม่ผ่าน</v>
      </c>
      <c r="J10" s="22"/>
      <c r="K10" s="22"/>
      <c r="L10" s="22"/>
    </row>
    <row r="11" spans="1:12" s="3" customFormat="1" ht="15.6" customHeight="1" thickBot="1" x14ac:dyDescent="0.25">
      <c r="A11" s="32">
        <v>4</v>
      </c>
      <c r="B11" s="52" t="s">
        <v>44</v>
      </c>
      <c r="C11" s="55" t="s">
        <v>295</v>
      </c>
      <c r="D11" s="30"/>
      <c r="E11" s="30"/>
      <c r="F11" s="30"/>
      <c r="G11" s="31">
        <f t="shared" si="0"/>
        <v>0</v>
      </c>
      <c r="H11" s="32" t="str">
        <f t="shared" si="1"/>
        <v>ไม่ผ่าน</v>
      </c>
      <c r="J11" s="22"/>
      <c r="K11" s="22"/>
      <c r="L11" s="22"/>
    </row>
    <row r="12" spans="1:12" s="3" customFormat="1" ht="15.6" customHeight="1" thickBot="1" x14ac:dyDescent="0.25">
      <c r="A12" s="32">
        <v>5</v>
      </c>
      <c r="B12" s="52" t="s">
        <v>261</v>
      </c>
      <c r="C12" s="55" t="s">
        <v>296</v>
      </c>
      <c r="D12" s="30"/>
      <c r="E12" s="30"/>
      <c r="F12" s="30"/>
      <c r="G12" s="31">
        <f t="shared" si="0"/>
        <v>0</v>
      </c>
      <c r="H12" s="32" t="str">
        <f t="shared" si="1"/>
        <v>ไม่ผ่าน</v>
      </c>
      <c r="J12" s="22"/>
      <c r="K12" s="22"/>
      <c r="L12" s="22"/>
    </row>
    <row r="13" spans="1:12" s="3" customFormat="1" ht="15.6" customHeight="1" thickBot="1" x14ac:dyDescent="0.25">
      <c r="A13" s="32">
        <v>6</v>
      </c>
      <c r="B13" s="52" t="s">
        <v>262</v>
      </c>
      <c r="C13" s="55" t="s">
        <v>297</v>
      </c>
      <c r="D13" s="30"/>
      <c r="E13" s="30"/>
      <c r="F13" s="30"/>
      <c r="G13" s="31">
        <f t="shared" si="0"/>
        <v>0</v>
      </c>
      <c r="H13" s="32" t="str">
        <f t="shared" si="1"/>
        <v>ไม่ผ่าน</v>
      </c>
      <c r="J13" s="22"/>
      <c r="K13" s="22"/>
      <c r="L13" s="22"/>
    </row>
    <row r="14" spans="1:12" s="3" customFormat="1" ht="15.6" customHeight="1" thickBot="1" x14ac:dyDescent="0.25">
      <c r="A14" s="32">
        <v>7</v>
      </c>
      <c r="B14" s="52" t="s">
        <v>263</v>
      </c>
      <c r="C14" s="55" t="s">
        <v>298</v>
      </c>
      <c r="D14" s="30"/>
      <c r="E14" s="30"/>
      <c r="F14" s="30"/>
      <c r="G14" s="31">
        <f t="shared" si="0"/>
        <v>0</v>
      </c>
      <c r="H14" s="32" t="str">
        <f t="shared" si="1"/>
        <v>ไม่ผ่าน</v>
      </c>
      <c r="J14" s="22"/>
      <c r="K14" s="22"/>
      <c r="L14" s="22"/>
    </row>
    <row r="15" spans="1:12" s="3" customFormat="1" ht="15.6" customHeight="1" thickBot="1" x14ac:dyDescent="0.25">
      <c r="A15" s="32">
        <v>8</v>
      </c>
      <c r="B15" s="52" t="s">
        <v>264</v>
      </c>
      <c r="C15" s="55" t="s">
        <v>299</v>
      </c>
      <c r="D15" s="30"/>
      <c r="E15" s="30"/>
      <c r="F15" s="30"/>
      <c r="G15" s="31">
        <f t="shared" si="0"/>
        <v>0</v>
      </c>
      <c r="H15" s="32" t="str">
        <f t="shared" si="1"/>
        <v>ไม่ผ่าน</v>
      </c>
      <c r="J15" s="22"/>
      <c r="K15" s="22"/>
      <c r="L15" s="22"/>
    </row>
    <row r="16" spans="1:12" s="3" customFormat="1" ht="15.6" customHeight="1" thickBot="1" x14ac:dyDescent="0.25">
      <c r="A16" s="32">
        <v>9</v>
      </c>
      <c r="B16" s="52" t="s">
        <v>265</v>
      </c>
      <c r="C16" s="55" t="s">
        <v>300</v>
      </c>
      <c r="D16" s="30"/>
      <c r="E16" s="30"/>
      <c r="F16" s="30"/>
      <c r="G16" s="31">
        <f t="shared" si="0"/>
        <v>0</v>
      </c>
      <c r="H16" s="32" t="str">
        <f t="shared" si="1"/>
        <v>ไม่ผ่าน</v>
      </c>
      <c r="J16" s="22"/>
      <c r="K16" s="22"/>
      <c r="L16" s="22"/>
    </row>
    <row r="17" spans="1:12" s="3" customFormat="1" ht="15.6" customHeight="1" thickBot="1" x14ac:dyDescent="0.25">
      <c r="A17" s="32">
        <v>10</v>
      </c>
      <c r="B17" s="53" t="s">
        <v>266</v>
      </c>
      <c r="C17" s="56" t="s">
        <v>150</v>
      </c>
      <c r="D17" s="30"/>
      <c r="E17" s="30"/>
      <c r="F17" s="30"/>
      <c r="G17" s="31">
        <f t="shared" si="0"/>
        <v>0</v>
      </c>
      <c r="H17" s="32" t="str">
        <f t="shared" si="1"/>
        <v>ไม่ผ่าน</v>
      </c>
      <c r="J17" s="22"/>
      <c r="K17" s="22"/>
      <c r="L17" s="22"/>
    </row>
    <row r="18" spans="1:12" s="3" customFormat="1" ht="15.6" customHeight="1" thickBot="1" x14ac:dyDescent="0.25">
      <c r="A18" s="32">
        <v>11</v>
      </c>
      <c r="B18" s="52" t="s">
        <v>267</v>
      </c>
      <c r="C18" s="55" t="s">
        <v>301</v>
      </c>
      <c r="D18" s="45"/>
      <c r="E18" s="45"/>
      <c r="F18" s="30"/>
      <c r="G18" s="31">
        <f t="shared" si="0"/>
        <v>0</v>
      </c>
      <c r="H18" s="32" t="str">
        <f t="shared" si="1"/>
        <v>ไม่ผ่าน</v>
      </c>
      <c r="I18" s="8"/>
      <c r="J18" s="22"/>
      <c r="K18" s="22"/>
      <c r="L18" s="22"/>
    </row>
    <row r="19" spans="1:12" s="3" customFormat="1" ht="15.6" customHeight="1" thickBot="1" x14ac:dyDescent="0.25">
      <c r="A19" s="32">
        <v>12</v>
      </c>
      <c r="B19" s="52" t="s">
        <v>268</v>
      </c>
      <c r="C19" s="55" t="s">
        <v>302</v>
      </c>
      <c r="D19" s="30"/>
      <c r="E19" s="30"/>
      <c r="F19" s="30"/>
      <c r="G19" s="31">
        <f t="shared" si="0"/>
        <v>0</v>
      </c>
      <c r="H19" s="32" t="str">
        <f t="shared" si="1"/>
        <v>ไม่ผ่าน</v>
      </c>
      <c r="J19" s="22"/>
      <c r="K19" s="22"/>
      <c r="L19" s="22"/>
    </row>
    <row r="20" spans="1:12" s="3" customFormat="1" ht="15.6" customHeight="1" thickBot="1" x14ac:dyDescent="0.25">
      <c r="A20" s="32">
        <v>13</v>
      </c>
      <c r="B20" s="52" t="s">
        <v>269</v>
      </c>
      <c r="C20" s="55" t="s">
        <v>55</v>
      </c>
      <c r="D20" s="30"/>
      <c r="E20" s="30"/>
      <c r="F20" s="30"/>
      <c r="G20" s="31">
        <f t="shared" si="0"/>
        <v>0</v>
      </c>
      <c r="H20" s="32" t="str">
        <f t="shared" si="1"/>
        <v>ไม่ผ่าน</v>
      </c>
      <c r="J20" s="22"/>
      <c r="K20" s="22"/>
      <c r="L20" s="22"/>
    </row>
    <row r="21" spans="1:12" s="3" customFormat="1" ht="15.6" customHeight="1" thickBot="1" x14ac:dyDescent="0.25">
      <c r="A21" s="32">
        <v>14</v>
      </c>
      <c r="B21" s="52" t="s">
        <v>270</v>
      </c>
      <c r="C21" s="55" t="s">
        <v>303</v>
      </c>
      <c r="D21" s="30"/>
      <c r="E21" s="30"/>
      <c r="F21" s="30"/>
      <c r="G21" s="31">
        <f t="shared" si="0"/>
        <v>0</v>
      </c>
      <c r="H21" s="32" t="str">
        <f t="shared" si="1"/>
        <v>ไม่ผ่าน</v>
      </c>
      <c r="J21" s="22"/>
      <c r="K21" s="22"/>
      <c r="L21" s="22"/>
    </row>
    <row r="22" spans="1:12" s="3" customFormat="1" ht="15.6" customHeight="1" thickBot="1" x14ac:dyDescent="0.25">
      <c r="A22" s="32">
        <v>15</v>
      </c>
      <c r="B22" s="52" t="s">
        <v>271</v>
      </c>
      <c r="C22" s="55" t="s">
        <v>304</v>
      </c>
      <c r="D22" s="30"/>
      <c r="E22" s="30"/>
      <c r="F22" s="30"/>
      <c r="G22" s="31">
        <f t="shared" si="0"/>
        <v>0</v>
      </c>
      <c r="H22" s="32" t="str">
        <f t="shared" si="1"/>
        <v>ไม่ผ่าน</v>
      </c>
      <c r="J22" s="22"/>
      <c r="K22" s="22"/>
      <c r="L22" s="22"/>
    </row>
    <row r="23" spans="1:12" s="3" customFormat="1" ht="15.6" customHeight="1" thickBot="1" x14ac:dyDescent="0.25">
      <c r="A23" s="32">
        <v>16</v>
      </c>
      <c r="B23" s="52" t="s">
        <v>90</v>
      </c>
      <c r="C23" s="55" t="s">
        <v>305</v>
      </c>
      <c r="D23" s="30"/>
      <c r="E23" s="30"/>
      <c r="F23" s="30"/>
      <c r="G23" s="31">
        <f t="shared" si="0"/>
        <v>0</v>
      </c>
      <c r="H23" s="32" t="str">
        <f t="shared" si="1"/>
        <v>ไม่ผ่าน</v>
      </c>
      <c r="J23" s="22"/>
      <c r="K23" s="22"/>
      <c r="L23" s="22"/>
    </row>
    <row r="24" spans="1:12" s="3" customFormat="1" ht="15.6" customHeight="1" thickBot="1" x14ac:dyDescent="0.25">
      <c r="A24" s="32">
        <v>17</v>
      </c>
      <c r="B24" s="52" t="s">
        <v>272</v>
      </c>
      <c r="C24" s="55" t="s">
        <v>306</v>
      </c>
      <c r="D24" s="30"/>
      <c r="E24" s="30"/>
      <c r="F24" s="30"/>
      <c r="G24" s="31">
        <f t="shared" si="0"/>
        <v>0</v>
      </c>
      <c r="H24" s="32" t="str">
        <f t="shared" si="1"/>
        <v>ไม่ผ่าน</v>
      </c>
      <c r="J24" s="22"/>
      <c r="K24" s="22"/>
      <c r="L24" s="22"/>
    </row>
    <row r="25" spans="1:12" s="2" customFormat="1" ht="15.6" customHeight="1" thickBot="1" x14ac:dyDescent="0.25">
      <c r="A25" s="32">
        <v>18</v>
      </c>
      <c r="B25" s="52" t="s">
        <v>273</v>
      </c>
      <c r="C25" s="55" t="s">
        <v>307</v>
      </c>
      <c r="D25" s="30"/>
      <c r="E25" s="30"/>
      <c r="F25" s="30"/>
      <c r="G25" s="31">
        <f t="shared" si="0"/>
        <v>0</v>
      </c>
      <c r="H25" s="32" t="str">
        <f t="shared" si="1"/>
        <v>ไม่ผ่าน</v>
      </c>
      <c r="J25" s="40"/>
      <c r="K25" s="40"/>
      <c r="L25" s="40"/>
    </row>
    <row r="26" spans="1:12" s="3" customFormat="1" ht="15.6" customHeight="1" thickBot="1" x14ac:dyDescent="0.25">
      <c r="A26" s="32">
        <v>19</v>
      </c>
      <c r="B26" s="52" t="s">
        <v>37</v>
      </c>
      <c r="C26" s="55" t="s">
        <v>308</v>
      </c>
      <c r="D26" s="30"/>
      <c r="E26" s="30"/>
      <c r="F26" s="30"/>
      <c r="G26" s="31">
        <f t="shared" si="0"/>
        <v>0</v>
      </c>
      <c r="H26" s="32" t="str">
        <f t="shared" si="1"/>
        <v>ไม่ผ่าน</v>
      </c>
      <c r="J26" s="22"/>
      <c r="K26" s="22"/>
      <c r="L26" s="22"/>
    </row>
    <row r="27" spans="1:12" s="3" customFormat="1" ht="15.6" customHeight="1" thickBot="1" x14ac:dyDescent="0.25">
      <c r="A27" s="32">
        <v>20</v>
      </c>
      <c r="B27" s="52" t="s">
        <v>274</v>
      </c>
      <c r="C27" s="55" t="s">
        <v>309</v>
      </c>
      <c r="D27" s="30"/>
      <c r="E27" s="30"/>
      <c r="F27" s="30"/>
      <c r="G27" s="31">
        <f t="shared" si="0"/>
        <v>0</v>
      </c>
      <c r="H27" s="32" t="str">
        <f t="shared" si="1"/>
        <v>ไม่ผ่าน</v>
      </c>
      <c r="J27" s="22"/>
      <c r="K27" s="22"/>
      <c r="L27" s="22"/>
    </row>
    <row r="28" spans="1:12" s="3" customFormat="1" ht="15.6" customHeight="1" thickBot="1" x14ac:dyDescent="0.25">
      <c r="A28" s="32">
        <v>21</v>
      </c>
      <c r="B28" s="52" t="s">
        <v>275</v>
      </c>
      <c r="C28" s="55" t="s">
        <v>310</v>
      </c>
      <c r="D28" s="30"/>
      <c r="E28" s="30"/>
      <c r="F28" s="30"/>
      <c r="G28" s="31">
        <f t="shared" si="0"/>
        <v>0</v>
      </c>
      <c r="H28" s="32" t="str">
        <f t="shared" si="1"/>
        <v>ไม่ผ่าน</v>
      </c>
      <c r="J28" s="22"/>
      <c r="K28" s="22"/>
      <c r="L28" s="22"/>
    </row>
    <row r="29" spans="1:12" s="3" customFormat="1" ht="15.6" customHeight="1" thickBot="1" x14ac:dyDescent="0.25">
      <c r="A29" s="32">
        <v>22</v>
      </c>
      <c r="B29" s="52" t="s">
        <v>276</v>
      </c>
      <c r="C29" s="55" t="s">
        <v>71</v>
      </c>
      <c r="D29" s="30"/>
      <c r="E29" s="30"/>
      <c r="F29" s="30"/>
      <c r="G29" s="31">
        <f t="shared" si="0"/>
        <v>0</v>
      </c>
      <c r="H29" s="32" t="str">
        <f t="shared" si="1"/>
        <v>ไม่ผ่าน</v>
      </c>
      <c r="J29" s="22"/>
      <c r="K29" s="22"/>
      <c r="L29" s="22"/>
    </row>
    <row r="30" spans="1:12" s="3" customFormat="1" ht="15.6" customHeight="1" thickBot="1" x14ac:dyDescent="0.25">
      <c r="A30" s="32">
        <v>23</v>
      </c>
      <c r="B30" s="52" t="s">
        <v>277</v>
      </c>
      <c r="C30" s="55" t="s">
        <v>311</v>
      </c>
      <c r="D30" s="30"/>
      <c r="E30" s="30"/>
      <c r="F30" s="30"/>
      <c r="G30" s="31">
        <f t="shared" si="0"/>
        <v>0</v>
      </c>
      <c r="H30" s="32" t="str">
        <f t="shared" si="1"/>
        <v>ไม่ผ่าน</v>
      </c>
      <c r="J30" s="22"/>
      <c r="K30" s="22"/>
      <c r="L30" s="22"/>
    </row>
    <row r="31" spans="1:12" s="3" customFormat="1" ht="15.6" customHeight="1" thickBot="1" x14ac:dyDescent="0.25">
      <c r="A31" s="32">
        <v>24</v>
      </c>
      <c r="B31" s="52" t="s">
        <v>278</v>
      </c>
      <c r="C31" s="55" t="s">
        <v>312</v>
      </c>
      <c r="D31" s="30"/>
      <c r="E31" s="30"/>
      <c r="F31" s="30"/>
      <c r="G31" s="31">
        <f t="shared" si="0"/>
        <v>0</v>
      </c>
      <c r="H31" s="32" t="str">
        <f t="shared" si="1"/>
        <v>ไม่ผ่าน</v>
      </c>
      <c r="J31" s="22"/>
      <c r="K31" s="22"/>
      <c r="L31" s="22"/>
    </row>
    <row r="32" spans="1:12" s="3" customFormat="1" ht="15.6" customHeight="1" thickBot="1" x14ac:dyDescent="0.25">
      <c r="A32" s="32">
        <v>25</v>
      </c>
      <c r="B32" s="52" t="s">
        <v>210</v>
      </c>
      <c r="C32" s="55" t="s">
        <v>49</v>
      </c>
      <c r="D32" s="30"/>
      <c r="E32" s="30"/>
      <c r="F32" s="30"/>
      <c r="G32" s="31">
        <f t="shared" si="0"/>
        <v>0</v>
      </c>
      <c r="H32" s="32" t="str">
        <f t="shared" si="1"/>
        <v>ไม่ผ่าน</v>
      </c>
      <c r="J32" s="22"/>
      <c r="K32" s="22"/>
      <c r="L32" s="22"/>
    </row>
    <row r="33" spans="1:12" s="3" customFormat="1" ht="15.6" customHeight="1" thickBot="1" x14ac:dyDescent="0.25">
      <c r="A33" s="32">
        <v>26</v>
      </c>
      <c r="B33" s="52" t="s">
        <v>279</v>
      </c>
      <c r="C33" s="55" t="s">
        <v>313</v>
      </c>
      <c r="D33" s="30"/>
      <c r="E33" s="30"/>
      <c r="F33" s="30"/>
      <c r="G33" s="31">
        <f t="shared" si="0"/>
        <v>0</v>
      </c>
      <c r="H33" s="32" t="str">
        <f t="shared" si="1"/>
        <v>ไม่ผ่าน</v>
      </c>
      <c r="J33" s="22"/>
      <c r="K33" s="22"/>
      <c r="L33" s="22"/>
    </row>
    <row r="34" spans="1:12" s="3" customFormat="1" ht="15.6" customHeight="1" thickBot="1" x14ac:dyDescent="0.25">
      <c r="A34" s="32">
        <v>27</v>
      </c>
      <c r="B34" s="52" t="s">
        <v>280</v>
      </c>
      <c r="C34" s="55" t="s">
        <v>314</v>
      </c>
      <c r="D34" s="30"/>
      <c r="E34" s="30"/>
      <c r="F34" s="30"/>
      <c r="G34" s="31">
        <f t="shared" si="0"/>
        <v>0</v>
      </c>
      <c r="H34" s="32" t="str">
        <f t="shared" si="1"/>
        <v>ไม่ผ่าน</v>
      </c>
      <c r="J34" s="22"/>
      <c r="K34" s="22"/>
      <c r="L34" s="22"/>
    </row>
    <row r="35" spans="1:12" s="3" customFormat="1" ht="15.6" customHeight="1" thickBot="1" x14ac:dyDescent="0.25">
      <c r="A35" s="32">
        <v>28</v>
      </c>
      <c r="B35" s="52" t="s">
        <v>70</v>
      </c>
      <c r="C35" s="55" t="s">
        <v>315</v>
      </c>
      <c r="D35" s="30"/>
      <c r="E35" s="30"/>
      <c r="F35" s="30"/>
      <c r="G35" s="31">
        <f t="shared" si="0"/>
        <v>0</v>
      </c>
      <c r="H35" s="32" t="str">
        <f t="shared" si="1"/>
        <v>ไม่ผ่าน</v>
      </c>
      <c r="J35" s="22"/>
      <c r="K35" s="22"/>
      <c r="L35" s="22"/>
    </row>
    <row r="36" spans="1:12" s="3" customFormat="1" ht="15.6" customHeight="1" thickBot="1" x14ac:dyDescent="0.25">
      <c r="A36" s="32">
        <v>29</v>
      </c>
      <c r="B36" s="52" t="s">
        <v>281</v>
      </c>
      <c r="C36" s="55" t="s">
        <v>316</v>
      </c>
      <c r="D36" s="30"/>
      <c r="E36" s="30"/>
      <c r="F36" s="30"/>
      <c r="G36" s="31">
        <f t="shared" si="0"/>
        <v>0</v>
      </c>
      <c r="H36" s="32" t="str">
        <f t="shared" si="1"/>
        <v>ไม่ผ่าน</v>
      </c>
      <c r="J36" s="22"/>
      <c r="K36" s="22"/>
      <c r="L36" s="22"/>
    </row>
    <row r="37" spans="1:12" s="3" customFormat="1" ht="15.6" customHeight="1" thickBot="1" x14ac:dyDescent="0.25">
      <c r="A37" s="32">
        <v>30</v>
      </c>
      <c r="B37" s="52" t="s">
        <v>282</v>
      </c>
      <c r="C37" s="55" t="s">
        <v>317</v>
      </c>
      <c r="D37" s="30"/>
      <c r="E37" s="30"/>
      <c r="F37" s="30"/>
      <c r="G37" s="31">
        <f t="shared" si="0"/>
        <v>0</v>
      </c>
      <c r="H37" s="32" t="str">
        <f t="shared" si="1"/>
        <v>ไม่ผ่าน</v>
      </c>
      <c r="J37" s="22"/>
      <c r="K37" s="22"/>
      <c r="L37" s="22"/>
    </row>
    <row r="38" spans="1:12" s="3" customFormat="1" ht="15.6" customHeight="1" thickBot="1" x14ac:dyDescent="0.25">
      <c r="A38" s="32">
        <v>31</v>
      </c>
      <c r="B38" s="52" t="s">
        <v>283</v>
      </c>
      <c r="C38" s="55" t="s">
        <v>318</v>
      </c>
      <c r="D38" s="30"/>
      <c r="E38" s="30"/>
      <c r="F38" s="30"/>
      <c r="G38" s="31">
        <f t="shared" si="0"/>
        <v>0</v>
      </c>
      <c r="H38" s="32" t="str">
        <f t="shared" si="1"/>
        <v>ไม่ผ่าน</v>
      </c>
      <c r="J38" s="22"/>
      <c r="K38" s="22"/>
      <c r="L38" s="22"/>
    </row>
    <row r="39" spans="1:12" s="3" customFormat="1" ht="15.6" customHeight="1" thickBot="1" x14ac:dyDescent="0.25">
      <c r="A39" s="32">
        <v>32</v>
      </c>
      <c r="B39" s="52" t="s">
        <v>284</v>
      </c>
      <c r="C39" s="55" t="s">
        <v>319</v>
      </c>
      <c r="D39" s="30"/>
      <c r="E39" s="30"/>
      <c r="F39" s="30"/>
      <c r="G39" s="31">
        <f t="shared" si="0"/>
        <v>0</v>
      </c>
      <c r="H39" s="32" t="str">
        <f t="shared" si="1"/>
        <v>ไม่ผ่าน</v>
      </c>
      <c r="J39" s="22"/>
      <c r="K39" s="22"/>
      <c r="L39" s="22"/>
    </row>
    <row r="40" spans="1:12" s="3" customFormat="1" ht="15.6" customHeight="1" thickBot="1" x14ac:dyDescent="0.25">
      <c r="A40" s="32">
        <v>33</v>
      </c>
      <c r="B40" s="52" t="s">
        <v>285</v>
      </c>
      <c r="C40" s="55" t="s">
        <v>320</v>
      </c>
      <c r="D40" s="30"/>
      <c r="E40" s="30"/>
      <c r="F40" s="30"/>
      <c r="G40" s="31">
        <f t="shared" si="0"/>
        <v>0</v>
      </c>
      <c r="H40" s="32" t="str">
        <f t="shared" si="1"/>
        <v>ไม่ผ่าน</v>
      </c>
      <c r="J40" s="22"/>
      <c r="K40" s="22"/>
      <c r="L40" s="22"/>
    </row>
    <row r="41" spans="1:12" s="3" customFormat="1" ht="15.6" customHeight="1" thickBot="1" x14ac:dyDescent="0.25">
      <c r="A41" s="32">
        <v>34</v>
      </c>
      <c r="B41" s="52" t="s">
        <v>286</v>
      </c>
      <c r="C41" s="55" t="s">
        <v>321</v>
      </c>
      <c r="D41" s="30"/>
      <c r="E41" s="30"/>
      <c r="F41" s="30"/>
      <c r="G41" s="31">
        <f t="shared" si="0"/>
        <v>0</v>
      </c>
      <c r="H41" s="32" t="str">
        <f t="shared" si="1"/>
        <v>ไม่ผ่าน</v>
      </c>
      <c r="J41" s="22"/>
      <c r="K41" s="22"/>
      <c r="L41" s="22"/>
    </row>
    <row r="42" spans="1:12" s="3" customFormat="1" ht="15.6" customHeight="1" thickBot="1" x14ac:dyDescent="0.25">
      <c r="A42" s="32">
        <v>35</v>
      </c>
      <c r="B42" s="52" t="s">
        <v>287</v>
      </c>
      <c r="C42" s="55" t="s">
        <v>322</v>
      </c>
      <c r="D42" s="30"/>
      <c r="E42" s="30"/>
      <c r="F42" s="30"/>
      <c r="G42" s="31">
        <f t="shared" si="0"/>
        <v>0</v>
      </c>
      <c r="H42" s="32" t="str">
        <f t="shared" si="1"/>
        <v>ไม่ผ่าน</v>
      </c>
      <c r="J42" s="22"/>
      <c r="K42" s="22"/>
      <c r="L42" s="22"/>
    </row>
    <row r="43" spans="1:12" s="3" customFormat="1" ht="15.6" customHeight="1" thickBot="1" x14ac:dyDescent="0.25">
      <c r="A43" s="32">
        <v>36</v>
      </c>
      <c r="B43" s="52" t="s">
        <v>288</v>
      </c>
      <c r="C43" s="55" t="s">
        <v>323</v>
      </c>
      <c r="D43" s="30"/>
      <c r="E43" s="30"/>
      <c r="F43" s="30"/>
      <c r="G43" s="31">
        <f t="shared" si="0"/>
        <v>0</v>
      </c>
      <c r="H43" s="32" t="str">
        <f t="shared" si="1"/>
        <v>ไม่ผ่าน</v>
      </c>
      <c r="J43" s="22"/>
      <c r="K43" s="22"/>
      <c r="L43" s="22"/>
    </row>
    <row r="44" spans="1:12" s="3" customFormat="1" ht="15.6" customHeight="1" thickBot="1" x14ac:dyDescent="0.25">
      <c r="A44" s="32">
        <v>37</v>
      </c>
      <c r="B44" s="52" t="s">
        <v>50</v>
      </c>
      <c r="C44" s="55" t="s">
        <v>324</v>
      </c>
      <c r="D44" s="30"/>
      <c r="E44" s="30"/>
      <c r="F44" s="30"/>
      <c r="G44" s="31">
        <f t="shared" si="0"/>
        <v>0</v>
      </c>
      <c r="H44" s="32" t="str">
        <f t="shared" si="1"/>
        <v>ไม่ผ่าน</v>
      </c>
      <c r="J44" s="22"/>
      <c r="K44" s="22"/>
      <c r="L44" s="22"/>
    </row>
    <row r="45" spans="1:12" s="3" customFormat="1" ht="15.6" customHeight="1" thickBot="1" x14ac:dyDescent="0.25">
      <c r="A45" s="32">
        <v>38</v>
      </c>
      <c r="B45" s="52" t="s">
        <v>48</v>
      </c>
      <c r="C45" s="55" t="s">
        <v>325</v>
      </c>
      <c r="D45" s="30"/>
      <c r="E45" s="30"/>
      <c r="F45" s="30"/>
      <c r="G45" s="31">
        <f t="shared" si="0"/>
        <v>0</v>
      </c>
      <c r="H45" s="32" t="str">
        <f t="shared" si="1"/>
        <v>ไม่ผ่าน</v>
      </c>
      <c r="J45" s="22"/>
      <c r="K45" s="22"/>
      <c r="L45" s="22"/>
    </row>
    <row r="46" spans="1:12" s="3" customFormat="1" ht="15.6" customHeight="1" thickBot="1" x14ac:dyDescent="0.25">
      <c r="A46" s="32">
        <v>39</v>
      </c>
      <c r="B46" s="52" t="s">
        <v>289</v>
      </c>
      <c r="C46" s="55" t="s">
        <v>326</v>
      </c>
      <c r="D46" s="30"/>
      <c r="E46" s="30"/>
      <c r="F46" s="30"/>
      <c r="G46" s="31">
        <f t="shared" si="0"/>
        <v>0</v>
      </c>
      <c r="H46" s="32" t="str">
        <f t="shared" si="1"/>
        <v>ไม่ผ่าน</v>
      </c>
      <c r="J46" s="22"/>
      <c r="K46" s="22"/>
      <c r="L46" s="22"/>
    </row>
    <row r="47" spans="1:12" s="3" customFormat="1" ht="15.6" customHeight="1" thickBot="1" x14ac:dyDescent="0.25">
      <c r="A47" s="32">
        <v>40</v>
      </c>
      <c r="B47" s="52" t="s">
        <v>64</v>
      </c>
      <c r="C47" s="55" t="s">
        <v>327</v>
      </c>
      <c r="D47" s="30"/>
      <c r="E47" s="30"/>
      <c r="F47" s="30"/>
      <c r="G47" s="31">
        <f t="shared" si="0"/>
        <v>0</v>
      </c>
      <c r="H47" s="32" t="str">
        <f t="shared" si="1"/>
        <v>ไม่ผ่าน</v>
      </c>
      <c r="J47" s="22"/>
      <c r="K47" s="22"/>
      <c r="L47" s="22"/>
    </row>
    <row r="48" spans="1:12" s="3" customFormat="1" ht="15.6" customHeight="1" thickBot="1" x14ac:dyDescent="0.25">
      <c r="A48" s="32">
        <v>41</v>
      </c>
      <c r="B48" s="52" t="s">
        <v>74</v>
      </c>
      <c r="C48" s="55" t="s">
        <v>328</v>
      </c>
      <c r="D48" s="30"/>
      <c r="E48" s="30"/>
      <c r="F48" s="30"/>
      <c r="G48" s="31">
        <f t="shared" si="0"/>
        <v>0</v>
      </c>
      <c r="H48" s="32" t="str">
        <f t="shared" si="1"/>
        <v>ไม่ผ่าน</v>
      </c>
      <c r="J48" s="22"/>
      <c r="K48" s="22"/>
      <c r="L48" s="22"/>
    </row>
    <row r="49" spans="1:12" s="3" customFormat="1" ht="15.6" customHeight="1" thickBot="1" x14ac:dyDescent="0.25">
      <c r="A49" s="32">
        <v>42</v>
      </c>
      <c r="B49" s="52" t="s">
        <v>290</v>
      </c>
      <c r="C49" s="55" t="s">
        <v>329</v>
      </c>
      <c r="D49" s="30"/>
      <c r="E49" s="30"/>
      <c r="F49" s="30"/>
      <c r="G49" s="31">
        <f t="shared" si="0"/>
        <v>0</v>
      </c>
      <c r="H49" s="32" t="str">
        <f t="shared" si="1"/>
        <v>ไม่ผ่าน</v>
      </c>
      <c r="J49" s="22"/>
      <c r="K49" s="22"/>
      <c r="L49" s="22"/>
    </row>
    <row r="50" spans="1:12" s="3" customFormat="1" ht="15.6" customHeight="1" thickBot="1" x14ac:dyDescent="0.25">
      <c r="A50" s="32">
        <v>43</v>
      </c>
      <c r="B50" s="52" t="s">
        <v>291</v>
      </c>
      <c r="C50" s="55" t="s">
        <v>330</v>
      </c>
      <c r="D50" s="30"/>
      <c r="E50" s="30"/>
      <c r="F50" s="30"/>
      <c r="G50" s="31">
        <f t="shared" si="0"/>
        <v>0</v>
      </c>
      <c r="H50" s="32" t="str">
        <f t="shared" si="1"/>
        <v>ไม่ผ่าน</v>
      </c>
      <c r="J50" s="22"/>
      <c r="K50" s="22"/>
      <c r="L50" s="22"/>
    </row>
    <row r="51" spans="1:12" s="3" customFormat="1" ht="15.6" customHeight="1" thickBot="1" x14ac:dyDescent="0.25">
      <c r="A51" s="32">
        <v>44</v>
      </c>
      <c r="B51" s="52" t="s">
        <v>292</v>
      </c>
      <c r="C51" s="55" t="s">
        <v>331</v>
      </c>
      <c r="D51" s="30"/>
      <c r="E51" s="30"/>
      <c r="F51" s="30"/>
      <c r="G51" s="31">
        <f t="shared" si="0"/>
        <v>0</v>
      </c>
      <c r="H51" s="32" t="str">
        <f t="shared" si="1"/>
        <v>ไม่ผ่าน</v>
      </c>
      <c r="J51" s="22"/>
      <c r="K51" s="22"/>
      <c r="L51" s="22"/>
    </row>
    <row r="52" spans="1:12" s="3" customFormat="1" ht="15.6" customHeight="1" x14ac:dyDescent="0.2">
      <c r="A52" s="33"/>
      <c r="B52" s="34"/>
      <c r="C52" s="35"/>
      <c r="D52" s="36"/>
      <c r="E52" s="36"/>
      <c r="F52" s="35"/>
      <c r="G52" s="37" t="s">
        <v>14</v>
      </c>
      <c r="H52" s="32">
        <f>COUNTIF(H8:H51,"ผ่าน")</f>
        <v>0</v>
      </c>
      <c r="J52" s="22"/>
      <c r="K52" s="22"/>
      <c r="L52" s="22"/>
    </row>
    <row r="53" spans="1:12" ht="18" customHeight="1" x14ac:dyDescent="0.2">
      <c r="A53" s="18"/>
      <c r="B53" s="38"/>
      <c r="C53" s="38"/>
      <c r="D53" s="37"/>
      <c r="E53" s="37"/>
      <c r="F53" s="38"/>
      <c r="G53" s="37" t="s">
        <v>15</v>
      </c>
      <c r="H53" s="32">
        <f>COUNTIF(H8:H51,"ไม่ผ่าน")</f>
        <v>44</v>
      </c>
    </row>
    <row r="54" spans="1:12" s="5" customFormat="1" ht="20.25" customHeight="1" x14ac:dyDescent="0.2">
      <c r="A54" s="39"/>
      <c r="B54" s="22"/>
      <c r="C54" s="22"/>
      <c r="D54" s="40"/>
      <c r="E54" s="40"/>
      <c r="F54" s="22"/>
      <c r="G54" s="22"/>
      <c r="H54" s="22"/>
      <c r="J54" s="44"/>
      <c r="K54" s="44"/>
      <c r="L54" s="44"/>
    </row>
    <row r="55" spans="1:12" ht="21" customHeight="1" x14ac:dyDescent="0.2">
      <c r="A55" s="39"/>
      <c r="B55" s="41" t="s">
        <v>13</v>
      </c>
      <c r="C55" s="22"/>
    </row>
    <row r="56" spans="1:12" ht="15" customHeight="1" x14ac:dyDescent="0.2">
      <c r="A56" s="39"/>
      <c r="B56" s="22"/>
      <c r="C56" s="22" t="s">
        <v>95</v>
      </c>
    </row>
    <row r="57" spans="1:12" ht="15" customHeight="1" x14ac:dyDescent="0.2">
      <c r="A57" s="39"/>
      <c r="B57" s="22"/>
      <c r="C57" s="22" t="s">
        <v>96</v>
      </c>
    </row>
    <row r="58" spans="1:12" ht="15" customHeight="1" x14ac:dyDescent="0.2">
      <c r="A58" s="39"/>
      <c r="B58" s="22"/>
      <c r="C58" s="22" t="s">
        <v>28</v>
      </c>
    </row>
    <row r="60" spans="1:12" ht="15" customHeight="1" x14ac:dyDescent="0.2">
      <c r="B60" s="72" t="s">
        <v>16</v>
      </c>
      <c r="C60" s="23" t="s">
        <v>17</v>
      </c>
      <c r="D60" s="23" t="s">
        <v>18</v>
      </c>
      <c r="E60" s="23" t="s">
        <v>19</v>
      </c>
    </row>
    <row r="61" spans="1:12" ht="15" customHeight="1" x14ac:dyDescent="0.2">
      <c r="B61" s="73"/>
      <c r="C61" s="32" t="s">
        <v>24</v>
      </c>
      <c r="D61" s="32" t="s">
        <v>20</v>
      </c>
      <c r="E61" s="32">
        <f>COUNTIF(G8:G51,"&gt;=40")</f>
        <v>0</v>
      </c>
    </row>
    <row r="62" spans="1:12" ht="15" customHeight="1" x14ac:dyDescent="0.2">
      <c r="B62" s="73"/>
      <c r="C62" s="32" t="s">
        <v>25</v>
      </c>
      <c r="D62" s="32" t="s">
        <v>21</v>
      </c>
      <c r="E62" s="32">
        <f>SUMPRODUCT((G8:G51&gt;=33)*(G8:G51&lt;=39))</f>
        <v>0</v>
      </c>
    </row>
    <row r="63" spans="1:12" ht="15" customHeight="1" x14ac:dyDescent="0.2">
      <c r="B63" s="73"/>
      <c r="C63" s="32" t="s">
        <v>26</v>
      </c>
      <c r="D63" s="32" t="s">
        <v>22</v>
      </c>
      <c r="E63" s="32">
        <f>SUMPRODUCT((G8:G51&gt;=25)*(G8:G51&lt;=32))</f>
        <v>0</v>
      </c>
    </row>
    <row r="64" spans="1:12" ht="15" customHeight="1" x14ac:dyDescent="0.2">
      <c r="B64" s="74"/>
      <c r="C64" s="32" t="s">
        <v>27</v>
      </c>
      <c r="D64" s="32" t="s">
        <v>23</v>
      </c>
      <c r="E64" s="32">
        <f>COUNTIF(G8:G51,"&lt;25")</f>
        <v>44</v>
      </c>
    </row>
  </sheetData>
  <mergeCells count="5">
    <mergeCell ref="A1:H1"/>
    <mergeCell ref="A2:H2"/>
    <mergeCell ref="A3:H3"/>
    <mergeCell ref="D6:F6"/>
    <mergeCell ref="B60:B64"/>
  </mergeCells>
  <pageMargins left="0.35433070866141736" right="0.23622047244094491" top="0.23622047244094491" bottom="0.11811023622047245" header="0.11811023622047245" footer="0.11811023622047245"/>
  <pageSetup paperSize="9" scale="68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63"/>
  <sheetViews>
    <sheetView view="pageLayout" topLeftCell="A14" zoomScale="55" zoomScaleNormal="120" zoomScalePageLayoutView="55" workbookViewId="0">
      <selection activeCell="B8" sqref="B8:C50"/>
    </sheetView>
  </sheetViews>
  <sheetFormatPr defaultColWidth="9.140625" defaultRowHeight="15" customHeight="1" x14ac:dyDescent="0.2"/>
  <cols>
    <col min="1" max="1" width="4.7109375" style="42" customWidth="1"/>
    <col min="2" max="2" width="16.28515625" style="42" customWidth="1"/>
    <col min="3" max="3" width="14.5703125" style="42" customWidth="1"/>
    <col min="4" max="4" width="9.5703125" style="40" customWidth="1"/>
    <col min="5" max="5" width="9.7109375" style="40" customWidth="1"/>
    <col min="6" max="6" width="9.28515625" style="22" customWidth="1"/>
    <col min="7" max="7" width="13.140625" style="22" customWidth="1"/>
    <col min="8" max="8" width="18.140625" style="22" customWidth="1"/>
    <col min="9" max="16384" width="9.140625" style="1"/>
  </cols>
  <sheetData>
    <row r="1" spans="1:8" s="4" customFormat="1" ht="21" x14ac:dyDescent="0.3">
      <c r="A1" s="68" t="s">
        <v>723</v>
      </c>
      <c r="B1" s="68"/>
      <c r="C1" s="68"/>
      <c r="D1" s="68"/>
      <c r="E1" s="68"/>
      <c r="F1" s="68"/>
      <c r="G1" s="68"/>
      <c r="H1" s="68"/>
    </row>
    <row r="2" spans="1:8" s="4" customFormat="1" ht="21" x14ac:dyDescent="0.3">
      <c r="A2" s="68"/>
      <c r="B2" s="68"/>
      <c r="C2" s="68"/>
      <c r="D2" s="68"/>
      <c r="E2" s="68"/>
      <c r="F2" s="68"/>
      <c r="G2" s="68"/>
      <c r="H2" s="68"/>
    </row>
    <row r="3" spans="1:8" s="4" customFormat="1" ht="21" x14ac:dyDescent="0.3">
      <c r="A3" s="69" t="s">
        <v>94</v>
      </c>
      <c r="B3" s="69"/>
      <c r="C3" s="69"/>
      <c r="D3" s="69"/>
      <c r="E3" s="69"/>
      <c r="F3" s="69"/>
      <c r="G3" s="69"/>
      <c r="H3" s="69"/>
    </row>
    <row r="4" spans="1:8" s="4" customFormat="1" ht="21" x14ac:dyDescent="0.3">
      <c r="A4" s="13" t="s">
        <v>4</v>
      </c>
      <c r="B4" s="46"/>
      <c r="C4" s="46"/>
      <c r="D4" s="47"/>
      <c r="E4" s="47"/>
      <c r="F4" s="47"/>
      <c r="G4" s="47"/>
      <c r="H4" s="47"/>
    </row>
    <row r="5" spans="1:8" s="4" customFormat="1" ht="21" x14ac:dyDescent="0.3">
      <c r="A5" s="14" t="s">
        <v>5</v>
      </c>
      <c r="B5" s="14"/>
      <c r="C5" s="15"/>
      <c r="D5" s="20"/>
      <c r="E5" s="20"/>
      <c r="F5" s="21"/>
      <c r="G5" s="21"/>
      <c r="H5" s="22"/>
    </row>
    <row r="6" spans="1:8" s="6" customFormat="1" ht="33.75" customHeight="1" x14ac:dyDescent="0.3">
      <c r="A6" s="11"/>
      <c r="B6" s="11"/>
      <c r="C6" s="16"/>
      <c r="D6" s="70" t="s">
        <v>8</v>
      </c>
      <c r="E6" s="71"/>
      <c r="F6" s="71"/>
      <c r="G6" s="23" t="s">
        <v>7</v>
      </c>
      <c r="H6" s="23" t="s">
        <v>6</v>
      </c>
    </row>
    <row r="7" spans="1:8" s="3" customFormat="1" ht="148.5" customHeight="1" thickBot="1" x14ac:dyDescent="0.25">
      <c r="A7" s="24" t="s">
        <v>0</v>
      </c>
      <c r="B7" s="25" t="s">
        <v>1</v>
      </c>
      <c r="C7" s="26" t="s">
        <v>2</v>
      </c>
      <c r="D7" s="27" t="s">
        <v>11</v>
      </c>
      <c r="E7" s="27" t="s">
        <v>10</v>
      </c>
      <c r="F7" s="27" t="s">
        <v>12</v>
      </c>
      <c r="G7" s="28" t="s">
        <v>9</v>
      </c>
      <c r="H7" s="17" t="s">
        <v>3</v>
      </c>
    </row>
    <row r="8" spans="1:8" s="3" customFormat="1" ht="19.5" customHeight="1" thickBot="1" x14ac:dyDescent="0.25">
      <c r="A8" s="29">
        <v>1</v>
      </c>
      <c r="B8" s="51" t="s">
        <v>332</v>
      </c>
      <c r="C8" s="54" t="s">
        <v>333</v>
      </c>
      <c r="D8" s="30"/>
      <c r="E8" s="30"/>
      <c r="F8" s="30"/>
      <c r="G8" s="31">
        <f>D8+E8+F8</f>
        <v>0</v>
      </c>
      <c r="H8" s="32" t="str">
        <f>IF(G8&gt;=25,"ผ่าน","ไม่ผ่าน")</f>
        <v>ไม่ผ่าน</v>
      </c>
    </row>
    <row r="9" spans="1:8" s="3" customFormat="1" ht="15.6" customHeight="1" thickBot="1" x14ac:dyDescent="0.25">
      <c r="A9" s="32">
        <v>2</v>
      </c>
      <c r="B9" s="52" t="s">
        <v>51</v>
      </c>
      <c r="C9" s="55" t="s">
        <v>334</v>
      </c>
      <c r="D9" s="30"/>
      <c r="E9" s="30"/>
      <c r="F9" s="30"/>
      <c r="G9" s="31">
        <f t="shared" ref="G9:G50" si="0">D9+E9+F9</f>
        <v>0</v>
      </c>
      <c r="H9" s="32" t="str">
        <f t="shared" ref="H9:H50" si="1">IF(G9&gt;=25,"ผ่าน","ไม่ผ่าน")</f>
        <v>ไม่ผ่าน</v>
      </c>
    </row>
    <row r="10" spans="1:8" s="3" customFormat="1" ht="15.6" customHeight="1" thickBot="1" x14ac:dyDescent="0.25">
      <c r="A10" s="32">
        <v>3</v>
      </c>
      <c r="B10" s="52" t="s">
        <v>51</v>
      </c>
      <c r="C10" s="55" t="s">
        <v>335</v>
      </c>
      <c r="D10" s="30"/>
      <c r="E10" s="30"/>
      <c r="F10" s="30"/>
      <c r="G10" s="31">
        <f t="shared" si="0"/>
        <v>0</v>
      </c>
      <c r="H10" s="32" t="str">
        <f t="shared" si="1"/>
        <v>ไม่ผ่าน</v>
      </c>
    </row>
    <row r="11" spans="1:8" s="3" customFormat="1" ht="15.6" customHeight="1" thickBot="1" x14ac:dyDescent="0.25">
      <c r="A11" s="32">
        <v>4</v>
      </c>
      <c r="B11" s="52" t="s">
        <v>336</v>
      </c>
      <c r="C11" s="55" t="s">
        <v>337</v>
      </c>
      <c r="D11" s="30"/>
      <c r="E11" s="30"/>
      <c r="F11" s="30"/>
      <c r="G11" s="31">
        <f t="shared" si="0"/>
        <v>0</v>
      </c>
      <c r="H11" s="32" t="str">
        <f t="shared" si="1"/>
        <v>ไม่ผ่าน</v>
      </c>
    </row>
    <row r="12" spans="1:8" s="3" customFormat="1" ht="15.6" customHeight="1" thickBot="1" x14ac:dyDescent="0.25">
      <c r="A12" s="32">
        <v>5</v>
      </c>
      <c r="B12" s="52" t="s">
        <v>338</v>
      </c>
      <c r="C12" s="55" t="s">
        <v>339</v>
      </c>
      <c r="D12" s="30"/>
      <c r="E12" s="30"/>
      <c r="F12" s="30"/>
      <c r="G12" s="31">
        <f t="shared" si="0"/>
        <v>0</v>
      </c>
      <c r="H12" s="32" t="str">
        <f t="shared" si="1"/>
        <v>ไม่ผ่าน</v>
      </c>
    </row>
    <row r="13" spans="1:8" s="3" customFormat="1" ht="15.6" customHeight="1" thickBot="1" x14ac:dyDescent="0.25">
      <c r="A13" s="32">
        <v>6</v>
      </c>
      <c r="B13" s="52" t="s">
        <v>340</v>
      </c>
      <c r="C13" s="55" t="s">
        <v>341</v>
      </c>
      <c r="D13" s="30"/>
      <c r="E13" s="30"/>
      <c r="F13" s="30"/>
      <c r="G13" s="31">
        <f t="shared" si="0"/>
        <v>0</v>
      </c>
      <c r="H13" s="32" t="str">
        <f t="shared" si="1"/>
        <v>ไม่ผ่าน</v>
      </c>
    </row>
    <row r="14" spans="1:8" s="3" customFormat="1" ht="15.6" customHeight="1" thickBot="1" x14ac:dyDescent="0.25">
      <c r="A14" s="32">
        <v>7</v>
      </c>
      <c r="B14" s="52" t="s">
        <v>342</v>
      </c>
      <c r="C14" s="55" t="s">
        <v>343</v>
      </c>
      <c r="D14" s="30"/>
      <c r="E14" s="30"/>
      <c r="F14" s="30"/>
      <c r="G14" s="31">
        <f t="shared" si="0"/>
        <v>0</v>
      </c>
      <c r="H14" s="32" t="str">
        <f t="shared" si="1"/>
        <v>ไม่ผ่าน</v>
      </c>
    </row>
    <row r="15" spans="1:8" s="3" customFormat="1" ht="15.6" customHeight="1" thickBot="1" x14ac:dyDescent="0.25">
      <c r="A15" s="32">
        <v>8</v>
      </c>
      <c r="B15" s="52" t="s">
        <v>732</v>
      </c>
      <c r="C15" s="55" t="s">
        <v>733</v>
      </c>
      <c r="D15" s="30"/>
      <c r="E15" s="30"/>
      <c r="F15" s="30"/>
      <c r="G15" s="31">
        <f t="shared" si="0"/>
        <v>0</v>
      </c>
      <c r="H15" s="32" t="str">
        <f t="shared" si="1"/>
        <v>ไม่ผ่าน</v>
      </c>
    </row>
    <row r="16" spans="1:8" s="3" customFormat="1" ht="15.6" customHeight="1" thickBot="1" x14ac:dyDescent="0.25">
      <c r="A16" s="32">
        <v>9</v>
      </c>
      <c r="B16" s="52" t="s">
        <v>344</v>
      </c>
      <c r="C16" s="55" t="s">
        <v>92</v>
      </c>
      <c r="D16" s="30"/>
      <c r="E16" s="30"/>
      <c r="F16" s="30"/>
      <c r="G16" s="31">
        <f t="shared" si="0"/>
        <v>0</v>
      </c>
      <c r="H16" s="32" t="str">
        <f t="shared" si="1"/>
        <v>ไม่ผ่าน</v>
      </c>
    </row>
    <row r="17" spans="1:9" s="3" customFormat="1" ht="15.6" customHeight="1" thickBot="1" x14ac:dyDescent="0.25">
      <c r="A17" s="32">
        <v>10</v>
      </c>
      <c r="B17" s="52" t="s">
        <v>345</v>
      </c>
      <c r="C17" s="55" t="s">
        <v>220</v>
      </c>
      <c r="D17" s="30"/>
      <c r="E17" s="30"/>
      <c r="F17" s="30"/>
      <c r="G17" s="31">
        <f t="shared" si="0"/>
        <v>0</v>
      </c>
      <c r="H17" s="32" t="str">
        <f t="shared" si="1"/>
        <v>ไม่ผ่าน</v>
      </c>
    </row>
    <row r="18" spans="1:9" s="3" customFormat="1" ht="15.6" customHeight="1" thickBot="1" x14ac:dyDescent="0.25">
      <c r="A18" s="32">
        <v>11</v>
      </c>
      <c r="B18" s="52" t="s">
        <v>346</v>
      </c>
      <c r="C18" s="55" t="s">
        <v>347</v>
      </c>
      <c r="D18" s="45"/>
      <c r="E18" s="45"/>
      <c r="F18" s="30"/>
      <c r="G18" s="31">
        <f t="shared" si="0"/>
        <v>0</v>
      </c>
      <c r="H18" s="32" t="str">
        <f t="shared" si="1"/>
        <v>ไม่ผ่าน</v>
      </c>
      <c r="I18" s="8"/>
    </row>
    <row r="19" spans="1:9" s="3" customFormat="1" ht="15.6" customHeight="1" thickBot="1" x14ac:dyDescent="0.25">
      <c r="A19" s="32">
        <v>12</v>
      </c>
      <c r="B19" s="52" t="s">
        <v>348</v>
      </c>
      <c r="C19" s="55" t="s">
        <v>349</v>
      </c>
      <c r="D19" s="30"/>
      <c r="E19" s="30"/>
      <c r="F19" s="30"/>
      <c r="G19" s="31">
        <f t="shared" si="0"/>
        <v>0</v>
      </c>
      <c r="H19" s="32" t="str">
        <f t="shared" si="1"/>
        <v>ไม่ผ่าน</v>
      </c>
    </row>
    <row r="20" spans="1:9" s="3" customFormat="1" ht="15.6" customHeight="1" thickBot="1" x14ac:dyDescent="0.25">
      <c r="A20" s="32">
        <v>13</v>
      </c>
      <c r="B20" s="52" t="s">
        <v>350</v>
      </c>
      <c r="C20" s="55" t="s">
        <v>351</v>
      </c>
      <c r="D20" s="30"/>
      <c r="E20" s="30"/>
      <c r="F20" s="30"/>
      <c r="G20" s="31">
        <f t="shared" si="0"/>
        <v>0</v>
      </c>
      <c r="H20" s="32" t="str">
        <f t="shared" si="1"/>
        <v>ไม่ผ่าน</v>
      </c>
    </row>
    <row r="21" spans="1:9" s="3" customFormat="1" ht="15.6" customHeight="1" thickBot="1" x14ac:dyDescent="0.25">
      <c r="A21" s="32">
        <v>14</v>
      </c>
      <c r="B21" s="52" t="s">
        <v>352</v>
      </c>
      <c r="C21" s="55" t="s">
        <v>353</v>
      </c>
      <c r="D21" s="30"/>
      <c r="E21" s="30"/>
      <c r="F21" s="30"/>
      <c r="G21" s="31">
        <f t="shared" si="0"/>
        <v>0</v>
      </c>
      <c r="H21" s="32" t="str">
        <f t="shared" si="1"/>
        <v>ไม่ผ่าน</v>
      </c>
    </row>
    <row r="22" spans="1:9" s="3" customFormat="1" ht="15.6" customHeight="1" thickBot="1" x14ac:dyDescent="0.25">
      <c r="A22" s="32">
        <v>15</v>
      </c>
      <c r="B22" s="52" t="s">
        <v>354</v>
      </c>
      <c r="C22" s="55" t="s">
        <v>355</v>
      </c>
      <c r="D22" s="30"/>
      <c r="E22" s="30"/>
      <c r="F22" s="30"/>
      <c r="G22" s="31">
        <f t="shared" si="0"/>
        <v>0</v>
      </c>
      <c r="H22" s="32" t="str">
        <f t="shared" si="1"/>
        <v>ไม่ผ่าน</v>
      </c>
    </row>
    <row r="23" spans="1:9" s="3" customFormat="1" ht="15.6" customHeight="1" thickBot="1" x14ac:dyDescent="0.25">
      <c r="A23" s="32">
        <v>16</v>
      </c>
      <c r="B23" s="53" t="s">
        <v>354</v>
      </c>
      <c r="C23" s="56" t="s">
        <v>333</v>
      </c>
      <c r="D23" s="30"/>
      <c r="E23" s="30"/>
      <c r="F23" s="30"/>
      <c r="G23" s="31">
        <f t="shared" si="0"/>
        <v>0</v>
      </c>
      <c r="H23" s="32" t="str">
        <f t="shared" si="1"/>
        <v>ไม่ผ่าน</v>
      </c>
    </row>
    <row r="24" spans="1:9" s="2" customFormat="1" ht="15.6" customHeight="1" thickBot="1" x14ac:dyDescent="0.25">
      <c r="A24" s="32">
        <v>17</v>
      </c>
      <c r="B24" s="52" t="s">
        <v>356</v>
      </c>
      <c r="C24" s="55" t="s">
        <v>357</v>
      </c>
      <c r="D24" s="30"/>
      <c r="E24" s="30"/>
      <c r="F24" s="30"/>
      <c r="G24" s="31">
        <f t="shared" si="0"/>
        <v>0</v>
      </c>
      <c r="H24" s="32" t="str">
        <f t="shared" si="1"/>
        <v>ไม่ผ่าน</v>
      </c>
      <c r="I24" s="3"/>
    </row>
    <row r="25" spans="1:9" s="3" customFormat="1" ht="15.6" customHeight="1" thickBot="1" x14ac:dyDescent="0.25">
      <c r="A25" s="32">
        <v>18</v>
      </c>
      <c r="B25" s="52" t="s">
        <v>358</v>
      </c>
      <c r="C25" s="55" t="s">
        <v>359</v>
      </c>
      <c r="D25" s="30"/>
      <c r="E25" s="30"/>
      <c r="F25" s="30"/>
      <c r="G25" s="31">
        <f t="shared" si="0"/>
        <v>0</v>
      </c>
      <c r="H25" s="32" t="str">
        <f t="shared" si="1"/>
        <v>ไม่ผ่าน</v>
      </c>
      <c r="I25" s="2"/>
    </row>
    <row r="26" spans="1:9" s="3" customFormat="1" ht="15.6" customHeight="1" thickBot="1" x14ac:dyDescent="0.25">
      <c r="A26" s="32">
        <v>19</v>
      </c>
      <c r="B26" s="52" t="s">
        <v>360</v>
      </c>
      <c r="C26" s="55" t="s">
        <v>361</v>
      </c>
      <c r="D26" s="30"/>
      <c r="E26" s="30"/>
      <c r="F26" s="30"/>
      <c r="G26" s="31">
        <f t="shared" si="0"/>
        <v>0</v>
      </c>
      <c r="H26" s="32" t="str">
        <f t="shared" si="1"/>
        <v>ไม่ผ่าน</v>
      </c>
    </row>
    <row r="27" spans="1:9" s="3" customFormat="1" ht="15.6" customHeight="1" thickBot="1" x14ac:dyDescent="0.25">
      <c r="A27" s="32">
        <v>20</v>
      </c>
      <c r="B27" s="52" t="s">
        <v>65</v>
      </c>
      <c r="C27" s="55" t="s">
        <v>362</v>
      </c>
      <c r="D27" s="30"/>
      <c r="E27" s="30"/>
      <c r="F27" s="30"/>
      <c r="G27" s="31">
        <f t="shared" si="0"/>
        <v>0</v>
      </c>
      <c r="H27" s="32" t="str">
        <f t="shared" si="1"/>
        <v>ไม่ผ่าน</v>
      </c>
    </row>
    <row r="28" spans="1:9" s="3" customFormat="1" ht="15.6" customHeight="1" thickBot="1" x14ac:dyDescent="0.25">
      <c r="A28" s="32">
        <v>21</v>
      </c>
      <c r="B28" s="52" t="s">
        <v>363</v>
      </c>
      <c r="C28" s="55" t="s">
        <v>364</v>
      </c>
      <c r="D28" s="30"/>
      <c r="E28" s="30"/>
      <c r="F28" s="30"/>
      <c r="G28" s="31">
        <f t="shared" si="0"/>
        <v>0</v>
      </c>
      <c r="H28" s="32" t="str">
        <f t="shared" si="1"/>
        <v>ไม่ผ่าน</v>
      </c>
    </row>
    <row r="29" spans="1:9" s="3" customFormat="1" ht="15.6" customHeight="1" thickBot="1" x14ac:dyDescent="0.25">
      <c r="A29" s="32">
        <v>22</v>
      </c>
      <c r="B29" s="52" t="s">
        <v>365</v>
      </c>
      <c r="C29" s="55" t="s">
        <v>366</v>
      </c>
      <c r="D29" s="30"/>
      <c r="E29" s="30"/>
      <c r="F29" s="30"/>
      <c r="G29" s="31">
        <f t="shared" si="0"/>
        <v>0</v>
      </c>
      <c r="H29" s="32" t="str">
        <f t="shared" si="1"/>
        <v>ไม่ผ่าน</v>
      </c>
    </row>
    <row r="30" spans="1:9" s="3" customFormat="1" ht="15.6" customHeight="1" thickBot="1" x14ac:dyDescent="0.25">
      <c r="A30" s="32">
        <v>23</v>
      </c>
      <c r="B30" s="52" t="s">
        <v>367</v>
      </c>
      <c r="C30" s="55" t="s">
        <v>368</v>
      </c>
      <c r="D30" s="30"/>
      <c r="E30" s="30"/>
      <c r="F30" s="30"/>
      <c r="G30" s="31">
        <f t="shared" si="0"/>
        <v>0</v>
      </c>
      <c r="H30" s="32" t="str">
        <f t="shared" si="1"/>
        <v>ไม่ผ่าน</v>
      </c>
    </row>
    <row r="31" spans="1:9" s="3" customFormat="1" ht="15.6" customHeight="1" thickBot="1" x14ac:dyDescent="0.25">
      <c r="A31" s="32">
        <v>24</v>
      </c>
      <c r="B31" s="52" t="s">
        <v>369</v>
      </c>
      <c r="C31" s="55" t="s">
        <v>83</v>
      </c>
      <c r="D31" s="30"/>
      <c r="E31" s="30"/>
      <c r="F31" s="30"/>
      <c r="G31" s="31">
        <f t="shared" si="0"/>
        <v>0</v>
      </c>
      <c r="H31" s="32" t="str">
        <f t="shared" si="1"/>
        <v>ไม่ผ่าน</v>
      </c>
    </row>
    <row r="32" spans="1:9" s="3" customFormat="1" ht="15.6" customHeight="1" thickBot="1" x14ac:dyDescent="0.25">
      <c r="A32" s="32">
        <v>25</v>
      </c>
      <c r="B32" s="52" t="s">
        <v>69</v>
      </c>
      <c r="C32" s="55" t="s">
        <v>370</v>
      </c>
      <c r="D32" s="30"/>
      <c r="E32" s="30"/>
      <c r="F32" s="30"/>
      <c r="G32" s="31">
        <f t="shared" si="0"/>
        <v>0</v>
      </c>
      <c r="H32" s="32" t="str">
        <f t="shared" si="1"/>
        <v>ไม่ผ่าน</v>
      </c>
    </row>
    <row r="33" spans="1:8" s="3" customFormat="1" ht="15.6" customHeight="1" thickBot="1" x14ac:dyDescent="0.25">
      <c r="A33" s="32">
        <v>26</v>
      </c>
      <c r="B33" s="52" t="s">
        <v>371</v>
      </c>
      <c r="C33" s="55" t="s">
        <v>372</v>
      </c>
      <c r="D33" s="30"/>
      <c r="E33" s="30"/>
      <c r="F33" s="30"/>
      <c r="G33" s="31">
        <f t="shared" si="0"/>
        <v>0</v>
      </c>
      <c r="H33" s="32" t="str">
        <f t="shared" si="1"/>
        <v>ไม่ผ่าน</v>
      </c>
    </row>
    <row r="34" spans="1:8" s="3" customFormat="1" ht="15.6" customHeight="1" thickBot="1" x14ac:dyDescent="0.25">
      <c r="A34" s="32">
        <v>27</v>
      </c>
      <c r="B34" s="52" t="s">
        <v>373</v>
      </c>
      <c r="C34" s="55" t="s">
        <v>374</v>
      </c>
      <c r="D34" s="30"/>
      <c r="E34" s="30"/>
      <c r="F34" s="30"/>
      <c r="G34" s="31">
        <f t="shared" si="0"/>
        <v>0</v>
      </c>
      <c r="H34" s="32" t="str">
        <f t="shared" si="1"/>
        <v>ไม่ผ่าน</v>
      </c>
    </row>
    <row r="35" spans="1:8" s="3" customFormat="1" ht="15.6" customHeight="1" thickBot="1" x14ac:dyDescent="0.25">
      <c r="A35" s="32">
        <v>28</v>
      </c>
      <c r="B35" s="52" t="s">
        <v>375</v>
      </c>
      <c r="C35" s="55" t="s">
        <v>376</v>
      </c>
      <c r="D35" s="30"/>
      <c r="E35" s="30"/>
      <c r="F35" s="30"/>
      <c r="G35" s="31">
        <f t="shared" si="0"/>
        <v>0</v>
      </c>
      <c r="H35" s="32" t="str">
        <f t="shared" si="1"/>
        <v>ไม่ผ่าน</v>
      </c>
    </row>
    <row r="36" spans="1:8" s="3" customFormat="1" ht="15.6" customHeight="1" thickBot="1" x14ac:dyDescent="0.25">
      <c r="A36" s="32">
        <v>29</v>
      </c>
      <c r="B36" s="52" t="s">
        <v>56</v>
      </c>
      <c r="C36" s="55" t="s">
        <v>52</v>
      </c>
      <c r="D36" s="30"/>
      <c r="E36" s="30"/>
      <c r="F36" s="30"/>
      <c r="G36" s="31">
        <f t="shared" si="0"/>
        <v>0</v>
      </c>
      <c r="H36" s="32" t="str">
        <f t="shared" si="1"/>
        <v>ไม่ผ่าน</v>
      </c>
    </row>
    <row r="37" spans="1:8" s="3" customFormat="1" ht="15.6" customHeight="1" thickBot="1" x14ac:dyDescent="0.25">
      <c r="A37" s="32">
        <v>30</v>
      </c>
      <c r="B37" s="52" t="s">
        <v>377</v>
      </c>
      <c r="C37" s="55" t="s">
        <v>378</v>
      </c>
      <c r="D37" s="30"/>
      <c r="E37" s="30"/>
      <c r="F37" s="30"/>
      <c r="G37" s="31">
        <f t="shared" si="0"/>
        <v>0</v>
      </c>
      <c r="H37" s="32" t="str">
        <f t="shared" si="1"/>
        <v>ไม่ผ่าน</v>
      </c>
    </row>
    <row r="38" spans="1:8" s="3" customFormat="1" ht="15.6" customHeight="1" thickBot="1" x14ac:dyDescent="0.25">
      <c r="A38" s="32">
        <v>31</v>
      </c>
      <c r="B38" s="52" t="s">
        <v>379</v>
      </c>
      <c r="C38" s="55" t="s">
        <v>380</v>
      </c>
      <c r="D38" s="30"/>
      <c r="E38" s="30"/>
      <c r="F38" s="30"/>
      <c r="G38" s="31">
        <f t="shared" si="0"/>
        <v>0</v>
      </c>
      <c r="H38" s="32" t="str">
        <f t="shared" si="1"/>
        <v>ไม่ผ่าน</v>
      </c>
    </row>
    <row r="39" spans="1:8" s="3" customFormat="1" ht="15.6" customHeight="1" thickBot="1" x14ac:dyDescent="0.25">
      <c r="A39" s="32">
        <v>32</v>
      </c>
      <c r="B39" s="52" t="s">
        <v>381</v>
      </c>
      <c r="C39" s="55" t="s">
        <v>382</v>
      </c>
      <c r="D39" s="30"/>
      <c r="E39" s="30"/>
      <c r="F39" s="30"/>
      <c r="G39" s="31">
        <f t="shared" si="0"/>
        <v>0</v>
      </c>
      <c r="H39" s="32" t="str">
        <f t="shared" si="1"/>
        <v>ไม่ผ่าน</v>
      </c>
    </row>
    <row r="40" spans="1:8" s="3" customFormat="1" ht="15.6" customHeight="1" thickBot="1" x14ac:dyDescent="0.25">
      <c r="A40" s="32">
        <v>33</v>
      </c>
      <c r="B40" s="52" t="s">
        <v>383</v>
      </c>
      <c r="C40" s="55" t="s">
        <v>384</v>
      </c>
      <c r="D40" s="30"/>
      <c r="E40" s="30"/>
      <c r="F40" s="30"/>
      <c r="G40" s="31">
        <f t="shared" si="0"/>
        <v>0</v>
      </c>
      <c r="H40" s="32" t="str">
        <f t="shared" si="1"/>
        <v>ไม่ผ่าน</v>
      </c>
    </row>
    <row r="41" spans="1:8" s="3" customFormat="1" ht="15.6" customHeight="1" thickBot="1" x14ac:dyDescent="0.25">
      <c r="A41" s="32">
        <v>34</v>
      </c>
      <c r="B41" s="52" t="s">
        <v>385</v>
      </c>
      <c r="C41" s="55" t="s">
        <v>386</v>
      </c>
      <c r="D41" s="30"/>
      <c r="E41" s="30"/>
      <c r="F41" s="30"/>
      <c r="G41" s="31">
        <f t="shared" si="0"/>
        <v>0</v>
      </c>
      <c r="H41" s="32" t="str">
        <f t="shared" si="1"/>
        <v>ไม่ผ่าน</v>
      </c>
    </row>
    <row r="42" spans="1:8" s="3" customFormat="1" ht="15.6" customHeight="1" thickBot="1" x14ac:dyDescent="0.25">
      <c r="A42" s="32">
        <v>35</v>
      </c>
      <c r="B42" s="52" t="s">
        <v>387</v>
      </c>
      <c r="C42" s="55" t="s">
        <v>388</v>
      </c>
      <c r="D42" s="30"/>
      <c r="E42" s="30"/>
      <c r="F42" s="30"/>
      <c r="G42" s="31">
        <f t="shared" si="0"/>
        <v>0</v>
      </c>
      <c r="H42" s="32" t="str">
        <f t="shared" si="1"/>
        <v>ไม่ผ่าน</v>
      </c>
    </row>
    <row r="43" spans="1:8" s="3" customFormat="1" ht="15.6" customHeight="1" thickBot="1" x14ac:dyDescent="0.25">
      <c r="A43" s="32">
        <v>36</v>
      </c>
      <c r="B43" s="52" t="s">
        <v>346</v>
      </c>
      <c r="C43" s="55" t="s">
        <v>389</v>
      </c>
      <c r="D43" s="30"/>
      <c r="E43" s="30"/>
      <c r="F43" s="30"/>
      <c r="G43" s="31">
        <f t="shared" si="0"/>
        <v>0</v>
      </c>
      <c r="H43" s="32" t="str">
        <f t="shared" si="1"/>
        <v>ไม่ผ่าน</v>
      </c>
    </row>
    <row r="44" spans="1:8" s="3" customFormat="1" ht="15.6" customHeight="1" thickBot="1" x14ac:dyDescent="0.25">
      <c r="A44" s="32">
        <v>37</v>
      </c>
      <c r="B44" s="52" t="s">
        <v>390</v>
      </c>
      <c r="C44" s="55" t="s">
        <v>391</v>
      </c>
      <c r="D44" s="30"/>
      <c r="E44" s="30"/>
      <c r="F44" s="30"/>
      <c r="G44" s="31">
        <f t="shared" si="0"/>
        <v>0</v>
      </c>
      <c r="H44" s="32" t="str">
        <f t="shared" si="1"/>
        <v>ไม่ผ่าน</v>
      </c>
    </row>
    <row r="45" spans="1:8" s="3" customFormat="1" ht="15.6" customHeight="1" thickBot="1" x14ac:dyDescent="0.25">
      <c r="A45" s="32">
        <v>38</v>
      </c>
      <c r="B45" s="52" t="s">
        <v>392</v>
      </c>
      <c r="C45" s="55" t="s">
        <v>393</v>
      </c>
      <c r="D45" s="30"/>
      <c r="E45" s="30"/>
      <c r="F45" s="30"/>
      <c r="G45" s="31">
        <f t="shared" si="0"/>
        <v>0</v>
      </c>
      <c r="H45" s="32" t="str">
        <f t="shared" si="1"/>
        <v>ไม่ผ่าน</v>
      </c>
    </row>
    <row r="46" spans="1:8" s="3" customFormat="1" ht="15.6" customHeight="1" thickBot="1" x14ac:dyDescent="0.25">
      <c r="A46" s="32">
        <v>39</v>
      </c>
      <c r="B46" s="52" t="s">
        <v>394</v>
      </c>
      <c r="C46" s="55" t="s">
        <v>93</v>
      </c>
      <c r="D46" s="30"/>
      <c r="E46" s="30"/>
      <c r="F46" s="30"/>
      <c r="G46" s="31">
        <f t="shared" si="0"/>
        <v>0</v>
      </c>
      <c r="H46" s="32" t="str">
        <f t="shared" si="1"/>
        <v>ไม่ผ่าน</v>
      </c>
    </row>
    <row r="47" spans="1:8" s="3" customFormat="1" ht="15.6" customHeight="1" thickBot="1" x14ac:dyDescent="0.25">
      <c r="A47" s="32">
        <v>40</v>
      </c>
      <c r="B47" s="52" t="s">
        <v>395</v>
      </c>
      <c r="C47" s="55" t="s">
        <v>396</v>
      </c>
      <c r="D47" s="30"/>
      <c r="E47" s="30"/>
      <c r="F47" s="30"/>
      <c r="G47" s="31">
        <f t="shared" si="0"/>
        <v>0</v>
      </c>
      <c r="H47" s="32" t="str">
        <f t="shared" si="1"/>
        <v>ไม่ผ่าน</v>
      </c>
    </row>
    <row r="48" spans="1:8" s="3" customFormat="1" ht="15.6" customHeight="1" thickBot="1" x14ac:dyDescent="0.25">
      <c r="A48" s="32">
        <v>41</v>
      </c>
      <c r="B48" s="52" t="s">
        <v>397</v>
      </c>
      <c r="C48" s="55" t="s">
        <v>398</v>
      </c>
      <c r="D48" s="30"/>
      <c r="E48" s="30"/>
      <c r="F48" s="30"/>
      <c r="G48" s="31">
        <f t="shared" si="0"/>
        <v>0</v>
      </c>
      <c r="H48" s="32" t="str">
        <f t="shared" si="1"/>
        <v>ไม่ผ่าน</v>
      </c>
    </row>
    <row r="49" spans="1:9" s="3" customFormat="1" ht="15.6" customHeight="1" thickBot="1" x14ac:dyDescent="0.25">
      <c r="A49" s="32">
        <v>42</v>
      </c>
      <c r="B49" s="52" t="s">
        <v>399</v>
      </c>
      <c r="C49" s="55" t="s">
        <v>400</v>
      </c>
      <c r="D49" s="30"/>
      <c r="E49" s="30"/>
      <c r="F49" s="30"/>
      <c r="G49" s="31">
        <f t="shared" si="0"/>
        <v>0</v>
      </c>
      <c r="H49" s="32" t="str">
        <f t="shared" si="1"/>
        <v>ไม่ผ่าน</v>
      </c>
    </row>
    <row r="50" spans="1:9" s="3" customFormat="1" ht="15.6" customHeight="1" thickBot="1" x14ac:dyDescent="0.25">
      <c r="A50" s="32">
        <v>43</v>
      </c>
      <c r="B50" s="52" t="s">
        <v>401</v>
      </c>
      <c r="C50" s="55" t="s">
        <v>402</v>
      </c>
      <c r="D50" s="30"/>
      <c r="E50" s="30"/>
      <c r="F50" s="30"/>
      <c r="G50" s="31">
        <f t="shared" si="0"/>
        <v>0</v>
      </c>
      <c r="H50" s="32" t="str">
        <f t="shared" si="1"/>
        <v>ไม่ผ่าน</v>
      </c>
    </row>
    <row r="51" spans="1:9" ht="18" customHeight="1" x14ac:dyDescent="0.2">
      <c r="A51" s="33"/>
      <c r="B51" s="34"/>
      <c r="C51" s="35"/>
      <c r="D51" s="36"/>
      <c r="E51" s="36"/>
      <c r="F51" s="35"/>
      <c r="G51" s="37" t="s">
        <v>14</v>
      </c>
      <c r="H51" s="32">
        <f>COUNTIF(H8:H50,"ผ่าน")</f>
        <v>0</v>
      </c>
      <c r="I51" s="3"/>
    </row>
    <row r="52" spans="1:9" s="5" customFormat="1" ht="20.25" customHeight="1" x14ac:dyDescent="0.2">
      <c r="A52" s="18"/>
      <c r="B52" s="38"/>
      <c r="C52" s="38"/>
      <c r="D52" s="37"/>
      <c r="E52" s="37"/>
      <c r="F52" s="38"/>
      <c r="G52" s="37" t="s">
        <v>15</v>
      </c>
      <c r="H52" s="32">
        <f>COUNTIF(H8:H50,"ไม่ผ่าน")</f>
        <v>43</v>
      </c>
      <c r="I52" s="1"/>
    </row>
    <row r="53" spans="1:9" ht="21" customHeight="1" x14ac:dyDescent="0.2">
      <c r="A53" s="39"/>
      <c r="B53" s="22"/>
      <c r="C53" s="22"/>
      <c r="I53" s="5"/>
    </row>
    <row r="54" spans="1:9" ht="15" customHeight="1" x14ac:dyDescent="0.2">
      <c r="A54" s="39"/>
      <c r="B54" s="41" t="s">
        <v>13</v>
      </c>
      <c r="C54" s="22"/>
    </row>
    <row r="55" spans="1:9" ht="15" customHeight="1" x14ac:dyDescent="0.2">
      <c r="A55" s="39"/>
      <c r="B55" s="22"/>
      <c r="C55" s="22" t="s">
        <v>95</v>
      </c>
    </row>
    <row r="56" spans="1:9" ht="15" customHeight="1" x14ac:dyDescent="0.2">
      <c r="A56" s="39"/>
      <c r="B56" s="22"/>
      <c r="C56" s="22" t="s">
        <v>96</v>
      </c>
    </row>
    <row r="57" spans="1:9" ht="15" customHeight="1" x14ac:dyDescent="0.2">
      <c r="A57" s="39"/>
      <c r="B57" s="22"/>
      <c r="C57" s="22" t="s">
        <v>28</v>
      </c>
    </row>
    <row r="58" spans="1:9" s="9" customFormat="1" ht="15" customHeight="1" x14ac:dyDescent="0.2">
      <c r="A58" s="42"/>
      <c r="B58" s="42"/>
      <c r="C58" s="42"/>
      <c r="D58" s="40"/>
      <c r="E58" s="40"/>
      <c r="F58" s="22"/>
      <c r="G58" s="22"/>
      <c r="H58" s="22"/>
      <c r="I58" s="1"/>
    </row>
    <row r="59" spans="1:9" s="9" customFormat="1" ht="15" customHeight="1" x14ac:dyDescent="0.2">
      <c r="A59" s="42"/>
      <c r="B59" s="72" t="s">
        <v>16</v>
      </c>
      <c r="C59" s="23" t="s">
        <v>17</v>
      </c>
      <c r="D59" s="23" t="s">
        <v>18</v>
      </c>
      <c r="E59" s="23" t="s">
        <v>19</v>
      </c>
      <c r="F59" s="22"/>
      <c r="G59" s="22"/>
      <c r="H59" s="22"/>
      <c r="I59" s="1"/>
    </row>
    <row r="60" spans="1:9" s="9" customFormat="1" ht="15" customHeight="1" x14ac:dyDescent="0.2">
      <c r="A60" s="42"/>
      <c r="B60" s="73"/>
      <c r="C60" s="32" t="s">
        <v>24</v>
      </c>
      <c r="D60" s="32" t="s">
        <v>20</v>
      </c>
      <c r="E60" s="32">
        <f>COUNTIF(G8:G50,"&gt;=40")</f>
        <v>0</v>
      </c>
      <c r="F60" s="22"/>
      <c r="G60" s="22"/>
      <c r="H60" s="22"/>
      <c r="I60" s="1"/>
    </row>
    <row r="61" spans="1:9" s="9" customFormat="1" ht="15" customHeight="1" x14ac:dyDescent="0.2">
      <c r="A61" s="42"/>
      <c r="B61" s="73"/>
      <c r="C61" s="32" t="s">
        <v>25</v>
      </c>
      <c r="D61" s="32" t="s">
        <v>21</v>
      </c>
      <c r="E61" s="32">
        <f>SUMPRODUCT((G8:G50&gt;=33)*(G8:G50&lt;=39))</f>
        <v>0</v>
      </c>
      <c r="F61" s="22"/>
      <c r="G61" s="22"/>
      <c r="H61" s="22"/>
      <c r="I61" s="1"/>
    </row>
    <row r="62" spans="1:9" s="9" customFormat="1" ht="15" customHeight="1" x14ac:dyDescent="0.2">
      <c r="A62" s="42"/>
      <c r="B62" s="73"/>
      <c r="C62" s="32" t="s">
        <v>26</v>
      </c>
      <c r="D62" s="32" t="s">
        <v>22</v>
      </c>
      <c r="E62" s="32">
        <f>SUMPRODUCT((G8:G50&gt;=25)*(G8:G50&lt;=32))</f>
        <v>0</v>
      </c>
      <c r="F62" s="22"/>
      <c r="G62" s="22"/>
      <c r="H62" s="22"/>
      <c r="I62" s="1"/>
    </row>
    <row r="63" spans="1:9" ht="15" customHeight="1" x14ac:dyDescent="0.2">
      <c r="B63" s="74"/>
      <c r="C63" s="32" t="s">
        <v>27</v>
      </c>
      <c r="D63" s="32" t="s">
        <v>23</v>
      </c>
      <c r="E63" s="32">
        <f>COUNTIF(G8:G50,"&lt;25")</f>
        <v>43</v>
      </c>
    </row>
  </sheetData>
  <mergeCells count="5">
    <mergeCell ref="A1:H1"/>
    <mergeCell ref="A2:H2"/>
    <mergeCell ref="A3:H3"/>
    <mergeCell ref="D6:F6"/>
    <mergeCell ref="B59:B63"/>
  </mergeCells>
  <pageMargins left="0.35433070866141736" right="0.23622047244094491" top="0.23622047244094491" bottom="0.11811023622047245" header="0.11811023622047245" footer="0.11811023622047245"/>
  <pageSetup paperSize="9" scale="69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5"/>
  <sheetViews>
    <sheetView view="pageLayout" zoomScale="60" zoomScaleNormal="120" zoomScalePageLayoutView="60" workbookViewId="0">
      <selection activeCell="B8" sqref="B8:C12"/>
    </sheetView>
  </sheetViews>
  <sheetFormatPr defaultColWidth="9.140625" defaultRowHeight="15" customHeight="1" x14ac:dyDescent="0.2"/>
  <cols>
    <col min="1" max="1" width="4.7109375" style="42" customWidth="1"/>
    <col min="2" max="2" width="16.28515625" style="42" customWidth="1"/>
    <col min="3" max="3" width="14.5703125" style="42" customWidth="1"/>
    <col min="4" max="4" width="9.5703125" style="40" customWidth="1"/>
    <col min="5" max="5" width="9.7109375" style="40" customWidth="1"/>
    <col min="6" max="6" width="9.28515625" style="22" customWidth="1"/>
    <col min="7" max="7" width="13.140625" style="22" customWidth="1"/>
    <col min="8" max="8" width="18.140625" style="22" customWidth="1"/>
    <col min="9" max="9" width="9.140625" style="1"/>
    <col min="10" max="10" width="9.140625" style="22"/>
    <col min="11" max="16384" width="9.140625" style="1"/>
  </cols>
  <sheetData>
    <row r="1" spans="1:10" s="4" customFormat="1" ht="21" x14ac:dyDescent="0.3">
      <c r="A1" s="68" t="s">
        <v>724</v>
      </c>
      <c r="B1" s="68"/>
      <c r="C1" s="68"/>
      <c r="D1" s="68"/>
      <c r="E1" s="68"/>
      <c r="F1" s="68"/>
      <c r="G1" s="68"/>
      <c r="H1" s="68"/>
      <c r="J1" s="22"/>
    </row>
    <row r="2" spans="1:10" s="4" customFormat="1" ht="21" x14ac:dyDescent="0.3">
      <c r="A2" s="68"/>
      <c r="B2" s="68"/>
      <c r="C2" s="68"/>
      <c r="D2" s="68"/>
      <c r="E2" s="68"/>
      <c r="F2" s="68"/>
      <c r="G2" s="68"/>
      <c r="H2" s="68"/>
      <c r="J2" s="22"/>
    </row>
    <row r="3" spans="1:10" s="4" customFormat="1" ht="21" x14ac:dyDescent="0.3">
      <c r="A3" s="69" t="s">
        <v>94</v>
      </c>
      <c r="B3" s="69"/>
      <c r="C3" s="69"/>
      <c r="D3" s="69"/>
      <c r="E3" s="69"/>
      <c r="F3" s="69"/>
      <c r="G3" s="69"/>
      <c r="H3" s="69"/>
      <c r="J3" s="22"/>
    </row>
    <row r="4" spans="1:10" s="4" customFormat="1" ht="21" x14ac:dyDescent="0.3">
      <c r="A4" s="13" t="s">
        <v>4</v>
      </c>
      <c r="B4" s="46"/>
      <c r="C4" s="46"/>
      <c r="D4" s="47"/>
      <c r="E4" s="47"/>
      <c r="F4" s="47"/>
      <c r="G4" s="47"/>
      <c r="H4" s="47"/>
      <c r="J4" s="22"/>
    </row>
    <row r="5" spans="1:10" s="4" customFormat="1" ht="21" x14ac:dyDescent="0.3">
      <c r="A5" s="14" t="s">
        <v>5</v>
      </c>
      <c r="B5" s="14"/>
      <c r="C5" s="15"/>
      <c r="D5" s="20"/>
      <c r="E5" s="20"/>
      <c r="F5" s="21"/>
      <c r="G5" s="21"/>
      <c r="H5" s="22"/>
      <c r="J5" s="22"/>
    </row>
    <row r="6" spans="1:10" s="6" customFormat="1" ht="33.75" customHeight="1" x14ac:dyDescent="0.3">
      <c r="A6" s="11"/>
      <c r="B6" s="11"/>
      <c r="C6" s="16"/>
      <c r="D6" s="70" t="s">
        <v>8</v>
      </c>
      <c r="E6" s="71"/>
      <c r="F6" s="71"/>
      <c r="G6" s="23" t="s">
        <v>7</v>
      </c>
      <c r="H6" s="23" t="s">
        <v>6</v>
      </c>
      <c r="J6" s="43"/>
    </row>
    <row r="7" spans="1:10" s="3" customFormat="1" ht="148.5" customHeight="1" thickBot="1" x14ac:dyDescent="0.25">
      <c r="A7" s="24" t="s">
        <v>0</v>
      </c>
      <c r="B7" s="25" t="s">
        <v>1</v>
      </c>
      <c r="C7" s="26" t="s">
        <v>2</v>
      </c>
      <c r="D7" s="27" t="s">
        <v>11</v>
      </c>
      <c r="E7" s="27" t="s">
        <v>10</v>
      </c>
      <c r="F7" s="27" t="s">
        <v>12</v>
      </c>
      <c r="G7" s="28" t="s">
        <v>9</v>
      </c>
      <c r="H7" s="17" t="s">
        <v>3</v>
      </c>
      <c r="J7" s="22"/>
    </row>
    <row r="8" spans="1:10" s="3" customFormat="1" ht="19.5" customHeight="1" thickBot="1" x14ac:dyDescent="0.25">
      <c r="A8" s="29">
        <v>1</v>
      </c>
      <c r="B8" s="51" t="s">
        <v>403</v>
      </c>
      <c r="C8" s="54" t="s">
        <v>404</v>
      </c>
      <c r="D8" s="30"/>
      <c r="E8" s="30"/>
      <c r="F8" s="30"/>
      <c r="G8" s="31">
        <f>D8+E8+F8</f>
        <v>0</v>
      </c>
      <c r="H8" s="32" t="str">
        <f>IF(G8&gt;=25,"ผ่าน","ไม่ผ่าน")</f>
        <v>ไม่ผ่าน</v>
      </c>
      <c r="J8" s="22"/>
    </row>
    <row r="9" spans="1:10" s="3" customFormat="1" ht="15.6" customHeight="1" thickBot="1" x14ac:dyDescent="0.25">
      <c r="A9" s="32">
        <v>2</v>
      </c>
      <c r="B9" s="52" t="s">
        <v>483</v>
      </c>
      <c r="C9" s="55" t="s">
        <v>501</v>
      </c>
      <c r="D9" s="30"/>
      <c r="E9" s="30"/>
      <c r="F9" s="30"/>
      <c r="G9" s="31">
        <f t="shared" ref="G9:G12" si="0">D9+E9+F9</f>
        <v>0</v>
      </c>
      <c r="H9" s="32" t="str">
        <f t="shared" ref="H9:H12" si="1">IF(G9&gt;=25,"ผ่าน","ไม่ผ่าน")</f>
        <v>ไม่ผ่าน</v>
      </c>
      <c r="J9" s="22"/>
    </row>
    <row r="10" spans="1:10" s="3" customFormat="1" ht="15.6" customHeight="1" thickBot="1" x14ac:dyDescent="0.25">
      <c r="A10" s="32">
        <v>3</v>
      </c>
      <c r="B10" s="52" t="s">
        <v>405</v>
      </c>
      <c r="C10" s="55" t="s">
        <v>406</v>
      </c>
      <c r="D10" s="30"/>
      <c r="E10" s="30"/>
      <c r="F10" s="30"/>
      <c r="G10" s="31">
        <f t="shared" si="0"/>
        <v>0</v>
      </c>
      <c r="H10" s="32" t="str">
        <f t="shared" si="1"/>
        <v>ไม่ผ่าน</v>
      </c>
      <c r="J10" s="22"/>
    </row>
    <row r="11" spans="1:10" s="3" customFormat="1" ht="15.6" customHeight="1" thickBot="1" x14ac:dyDescent="0.25">
      <c r="A11" s="32">
        <v>4</v>
      </c>
      <c r="B11" s="52" t="s">
        <v>407</v>
      </c>
      <c r="C11" s="55" t="s">
        <v>408</v>
      </c>
      <c r="D11" s="30"/>
      <c r="E11" s="30"/>
      <c r="F11" s="30"/>
      <c r="G11" s="31">
        <f t="shared" si="0"/>
        <v>0</v>
      </c>
      <c r="H11" s="32" t="str">
        <f t="shared" si="1"/>
        <v>ไม่ผ่าน</v>
      </c>
      <c r="J11" s="22"/>
    </row>
    <row r="12" spans="1:10" s="3" customFormat="1" ht="15.6" customHeight="1" thickBot="1" x14ac:dyDescent="0.25">
      <c r="A12" s="32">
        <v>5</v>
      </c>
      <c r="B12" s="52" t="s">
        <v>409</v>
      </c>
      <c r="C12" s="55" t="s">
        <v>410</v>
      </c>
      <c r="D12" s="30"/>
      <c r="E12" s="30"/>
      <c r="F12" s="30"/>
      <c r="G12" s="31">
        <f t="shared" si="0"/>
        <v>0</v>
      </c>
      <c r="H12" s="32" t="str">
        <f t="shared" si="1"/>
        <v>ไม่ผ่าน</v>
      </c>
      <c r="J12" s="22"/>
    </row>
    <row r="13" spans="1:10" ht="15" customHeight="1" x14ac:dyDescent="0.2">
      <c r="A13" s="33"/>
      <c r="B13" s="34"/>
      <c r="C13" s="35"/>
      <c r="D13" s="36"/>
      <c r="E13" s="36"/>
      <c r="F13" s="35"/>
      <c r="G13" s="37" t="s">
        <v>14</v>
      </c>
      <c r="H13" s="32">
        <f>COUNTIF(H8:H12,"ผ่าน")</f>
        <v>0</v>
      </c>
      <c r="I13" s="3"/>
    </row>
    <row r="14" spans="1:10" ht="15" customHeight="1" x14ac:dyDescent="0.2">
      <c r="A14" s="18"/>
      <c r="B14" s="38"/>
      <c r="C14" s="38"/>
      <c r="D14" s="37"/>
      <c r="E14" s="37"/>
      <c r="F14" s="38"/>
      <c r="G14" s="37" t="s">
        <v>15</v>
      </c>
      <c r="H14" s="32">
        <f>COUNTIF(H8:H12,"ไม่ผ่าน")</f>
        <v>5</v>
      </c>
    </row>
    <row r="15" spans="1:10" ht="15" customHeight="1" x14ac:dyDescent="0.2">
      <c r="A15" s="39"/>
      <c r="B15" s="22"/>
      <c r="C15" s="22"/>
      <c r="I15" s="5"/>
    </row>
    <row r="16" spans="1:10" ht="15" customHeight="1" x14ac:dyDescent="0.2">
      <c r="A16" s="39"/>
      <c r="B16" s="41" t="s">
        <v>13</v>
      </c>
      <c r="C16" s="22"/>
    </row>
    <row r="17" spans="1:5" ht="15" customHeight="1" x14ac:dyDescent="0.2">
      <c r="A17" s="39"/>
      <c r="B17" s="22"/>
      <c r="C17" s="22" t="s">
        <v>95</v>
      </c>
    </row>
    <row r="18" spans="1:5" ht="15" customHeight="1" x14ac:dyDescent="0.2">
      <c r="A18" s="39"/>
      <c r="B18" s="22"/>
      <c r="C18" s="22" t="s">
        <v>96</v>
      </c>
    </row>
    <row r="19" spans="1:5" ht="15" customHeight="1" x14ac:dyDescent="0.2">
      <c r="A19" s="39"/>
      <c r="B19" s="22"/>
      <c r="C19" s="22" t="s">
        <v>28</v>
      </c>
    </row>
    <row r="21" spans="1:5" ht="15" customHeight="1" x14ac:dyDescent="0.2">
      <c r="B21" s="72" t="s">
        <v>16</v>
      </c>
      <c r="C21" s="23" t="s">
        <v>17</v>
      </c>
      <c r="D21" s="23" t="s">
        <v>18</v>
      </c>
      <c r="E21" s="23" t="s">
        <v>19</v>
      </c>
    </row>
    <row r="22" spans="1:5" ht="15" customHeight="1" x14ac:dyDescent="0.2">
      <c r="B22" s="73"/>
      <c r="C22" s="32" t="s">
        <v>24</v>
      </c>
      <c r="D22" s="32" t="s">
        <v>20</v>
      </c>
      <c r="E22" s="32">
        <f>COUNTIF(G8:G12,"&gt;=40")</f>
        <v>0</v>
      </c>
    </row>
    <row r="23" spans="1:5" ht="15" customHeight="1" x14ac:dyDescent="0.2">
      <c r="B23" s="73"/>
      <c r="C23" s="32" t="s">
        <v>25</v>
      </c>
      <c r="D23" s="32" t="s">
        <v>21</v>
      </c>
      <c r="E23" s="32">
        <f>SUMPRODUCT((G8:G12&gt;=33)*(G8:G12&lt;=39))</f>
        <v>0</v>
      </c>
    </row>
    <row r="24" spans="1:5" ht="15" customHeight="1" x14ac:dyDescent="0.2">
      <c r="B24" s="73"/>
      <c r="C24" s="32" t="s">
        <v>26</v>
      </c>
      <c r="D24" s="32" t="s">
        <v>22</v>
      </c>
      <c r="E24" s="32">
        <f>SUMPRODUCT((G8:G12&gt;=25)*(G8:G12&lt;=32))</f>
        <v>0</v>
      </c>
    </row>
    <row r="25" spans="1:5" ht="15" customHeight="1" x14ac:dyDescent="0.2">
      <c r="B25" s="74"/>
      <c r="C25" s="32" t="s">
        <v>27</v>
      </c>
      <c r="D25" s="32" t="s">
        <v>23</v>
      </c>
      <c r="E25" s="32">
        <f>COUNTIF(G8:G12,"&lt;25")</f>
        <v>5</v>
      </c>
    </row>
  </sheetData>
  <mergeCells count="5">
    <mergeCell ref="B21:B25"/>
    <mergeCell ref="A1:H1"/>
    <mergeCell ref="A2:H2"/>
    <mergeCell ref="A3:H3"/>
    <mergeCell ref="D6:F6"/>
  </mergeCells>
  <pageMargins left="0.35433070866141736" right="0.23622047244094491" top="0.23622047244094491" bottom="0.11811023622047245" header="0.11811023622047245" footer="0.11811023622047245"/>
  <pageSetup paperSize="9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63"/>
  <sheetViews>
    <sheetView view="pageLayout" topLeftCell="A21" zoomScale="64" zoomScaleNormal="120" zoomScalePageLayoutView="64" workbookViewId="0">
      <selection activeCell="A51" sqref="A51:XFD51"/>
    </sheetView>
  </sheetViews>
  <sheetFormatPr defaultColWidth="9.140625" defaultRowHeight="15" customHeight="1" x14ac:dyDescent="0.2"/>
  <cols>
    <col min="1" max="1" width="4.7109375" style="42" customWidth="1"/>
    <col min="2" max="2" width="16.28515625" style="42" customWidth="1"/>
    <col min="3" max="3" width="14.5703125" style="42" customWidth="1"/>
    <col min="4" max="4" width="9.5703125" style="40" customWidth="1"/>
    <col min="5" max="5" width="9.7109375" style="40" customWidth="1"/>
    <col min="6" max="6" width="9.28515625" style="22" customWidth="1"/>
    <col min="7" max="7" width="13.140625" style="22" customWidth="1"/>
    <col min="8" max="8" width="18.140625" style="22" customWidth="1"/>
    <col min="9" max="9" width="9.140625" style="1"/>
    <col min="10" max="10" width="9.140625" style="22"/>
    <col min="11" max="16384" width="9.140625" style="1"/>
  </cols>
  <sheetData>
    <row r="1" spans="1:10" s="4" customFormat="1" ht="21" x14ac:dyDescent="0.3">
      <c r="A1" s="68" t="s">
        <v>725</v>
      </c>
      <c r="B1" s="68"/>
      <c r="C1" s="68"/>
      <c r="D1" s="68"/>
      <c r="E1" s="68"/>
      <c r="F1" s="68"/>
      <c r="G1" s="68"/>
      <c r="H1" s="68"/>
      <c r="J1" s="22"/>
    </row>
    <row r="2" spans="1:10" s="4" customFormat="1" ht="21" x14ac:dyDescent="0.3">
      <c r="A2" s="68"/>
      <c r="B2" s="68"/>
      <c r="C2" s="68"/>
      <c r="D2" s="68"/>
      <c r="E2" s="68"/>
      <c r="F2" s="68"/>
      <c r="G2" s="68"/>
      <c r="H2" s="68"/>
      <c r="J2" s="22"/>
    </row>
    <row r="3" spans="1:10" s="4" customFormat="1" ht="21" x14ac:dyDescent="0.3">
      <c r="A3" s="69" t="s">
        <v>94</v>
      </c>
      <c r="B3" s="69"/>
      <c r="C3" s="69"/>
      <c r="D3" s="69"/>
      <c r="E3" s="69"/>
      <c r="F3" s="69"/>
      <c r="G3" s="69"/>
      <c r="H3" s="69"/>
      <c r="J3" s="22"/>
    </row>
    <row r="4" spans="1:10" s="4" customFormat="1" ht="21" x14ac:dyDescent="0.3">
      <c r="A4" s="13" t="s">
        <v>4</v>
      </c>
      <c r="B4" s="46"/>
      <c r="C4" s="46"/>
      <c r="D4" s="47"/>
      <c r="E4" s="47"/>
      <c r="F4" s="47"/>
      <c r="G4" s="47"/>
      <c r="H4" s="47"/>
      <c r="J4" s="22"/>
    </row>
    <row r="5" spans="1:10" s="4" customFormat="1" ht="21" x14ac:dyDescent="0.3">
      <c r="A5" s="14" t="s">
        <v>5</v>
      </c>
      <c r="B5" s="14"/>
      <c r="C5" s="15"/>
      <c r="D5" s="20"/>
      <c r="E5" s="20"/>
      <c r="F5" s="21"/>
      <c r="G5" s="21"/>
      <c r="H5" s="22"/>
      <c r="J5" s="22"/>
    </row>
    <row r="6" spans="1:10" s="6" customFormat="1" ht="33.75" customHeight="1" x14ac:dyDescent="0.3">
      <c r="A6" s="11"/>
      <c r="B6" s="11"/>
      <c r="C6" s="16"/>
      <c r="D6" s="70" t="s">
        <v>8</v>
      </c>
      <c r="E6" s="71"/>
      <c r="F6" s="71"/>
      <c r="G6" s="23" t="s">
        <v>7</v>
      </c>
      <c r="H6" s="23" t="s">
        <v>6</v>
      </c>
      <c r="J6" s="43"/>
    </row>
    <row r="7" spans="1:10" s="3" customFormat="1" ht="148.5" customHeight="1" thickBot="1" x14ac:dyDescent="0.25">
      <c r="A7" s="24" t="s">
        <v>0</v>
      </c>
      <c r="B7" s="25" t="s">
        <v>1</v>
      </c>
      <c r="C7" s="26" t="s">
        <v>2</v>
      </c>
      <c r="D7" s="27" t="s">
        <v>11</v>
      </c>
      <c r="E7" s="27" t="s">
        <v>10</v>
      </c>
      <c r="F7" s="27" t="s">
        <v>12</v>
      </c>
      <c r="G7" s="28" t="s">
        <v>9</v>
      </c>
      <c r="H7" s="17" t="s">
        <v>3</v>
      </c>
      <c r="J7" s="22"/>
    </row>
    <row r="8" spans="1:10" s="3" customFormat="1" ht="19.5" customHeight="1" thickBot="1" x14ac:dyDescent="0.25">
      <c r="A8" s="29">
        <v>1</v>
      </c>
      <c r="B8" s="51" t="s">
        <v>734</v>
      </c>
      <c r="C8" s="54" t="s">
        <v>411</v>
      </c>
      <c r="D8" s="30"/>
      <c r="E8" s="30"/>
      <c r="F8" s="30"/>
      <c r="G8" s="31">
        <f>D8+E8+F8</f>
        <v>0</v>
      </c>
      <c r="H8" s="32" t="str">
        <f>IF(G8&gt;=25,"ผ่าน","ไม่ผ่าน")</f>
        <v>ไม่ผ่าน</v>
      </c>
      <c r="J8" s="22"/>
    </row>
    <row r="9" spans="1:10" s="3" customFormat="1" ht="15.6" customHeight="1" thickBot="1" x14ac:dyDescent="0.25">
      <c r="A9" s="32">
        <v>2</v>
      </c>
      <c r="B9" s="52" t="s">
        <v>735</v>
      </c>
      <c r="C9" s="55" t="s">
        <v>412</v>
      </c>
      <c r="D9" s="30"/>
      <c r="E9" s="30"/>
      <c r="F9" s="30"/>
      <c r="G9" s="31">
        <f t="shared" ref="G9:G50" si="0">D9+E9+F9</f>
        <v>0</v>
      </c>
      <c r="H9" s="32" t="str">
        <f t="shared" ref="H9:H50" si="1">IF(G9&gt;=25,"ผ่าน","ไม่ผ่าน")</f>
        <v>ไม่ผ่าน</v>
      </c>
      <c r="J9" s="22"/>
    </row>
    <row r="10" spans="1:10" s="3" customFormat="1" ht="15.6" customHeight="1" thickBot="1" x14ac:dyDescent="0.25">
      <c r="A10" s="32">
        <v>3</v>
      </c>
      <c r="B10" s="53" t="s">
        <v>413</v>
      </c>
      <c r="C10" s="56" t="s">
        <v>414</v>
      </c>
      <c r="D10" s="30"/>
      <c r="E10" s="30"/>
      <c r="F10" s="30"/>
      <c r="G10" s="31">
        <f t="shared" si="0"/>
        <v>0</v>
      </c>
      <c r="H10" s="32" t="str">
        <f t="shared" si="1"/>
        <v>ไม่ผ่าน</v>
      </c>
      <c r="J10" s="22"/>
    </row>
    <row r="11" spans="1:10" s="3" customFormat="1" ht="15.6" customHeight="1" thickBot="1" x14ac:dyDescent="0.25">
      <c r="A11" s="32">
        <v>4</v>
      </c>
      <c r="B11" s="52" t="s">
        <v>415</v>
      </c>
      <c r="C11" s="55" t="s">
        <v>416</v>
      </c>
      <c r="D11" s="30"/>
      <c r="E11" s="30"/>
      <c r="F11" s="30"/>
      <c r="G11" s="31">
        <f t="shared" si="0"/>
        <v>0</v>
      </c>
      <c r="H11" s="32" t="str">
        <f t="shared" si="1"/>
        <v>ไม่ผ่าน</v>
      </c>
      <c r="J11" s="22"/>
    </row>
    <row r="12" spans="1:10" s="3" customFormat="1" ht="15.6" customHeight="1" thickBot="1" x14ac:dyDescent="0.25">
      <c r="A12" s="32">
        <v>5</v>
      </c>
      <c r="B12" s="52" t="s">
        <v>417</v>
      </c>
      <c r="C12" s="55" t="s">
        <v>418</v>
      </c>
      <c r="D12" s="30"/>
      <c r="E12" s="30"/>
      <c r="F12" s="30"/>
      <c r="G12" s="31">
        <f t="shared" si="0"/>
        <v>0</v>
      </c>
      <c r="H12" s="32" t="str">
        <f t="shared" si="1"/>
        <v>ไม่ผ่าน</v>
      </c>
      <c r="J12" s="22"/>
    </row>
    <row r="13" spans="1:10" s="3" customFormat="1" ht="15.6" customHeight="1" thickBot="1" x14ac:dyDescent="0.25">
      <c r="A13" s="32">
        <v>6</v>
      </c>
      <c r="B13" s="52" t="s">
        <v>419</v>
      </c>
      <c r="C13" s="55" t="s">
        <v>420</v>
      </c>
      <c r="D13" s="30"/>
      <c r="E13" s="30"/>
      <c r="F13" s="30"/>
      <c r="G13" s="31">
        <f t="shared" si="0"/>
        <v>0</v>
      </c>
      <c r="H13" s="32" t="str">
        <f t="shared" si="1"/>
        <v>ไม่ผ่าน</v>
      </c>
      <c r="J13" s="22"/>
    </row>
    <row r="14" spans="1:10" s="3" customFormat="1" ht="15.6" customHeight="1" thickBot="1" x14ac:dyDescent="0.25">
      <c r="A14" s="32">
        <v>7</v>
      </c>
      <c r="B14" s="52" t="s">
        <v>421</v>
      </c>
      <c r="C14" s="55" t="s">
        <v>422</v>
      </c>
      <c r="D14" s="30"/>
      <c r="E14" s="30"/>
      <c r="F14" s="30"/>
      <c r="G14" s="31">
        <f t="shared" si="0"/>
        <v>0</v>
      </c>
      <c r="H14" s="32" t="str">
        <f t="shared" si="1"/>
        <v>ไม่ผ่าน</v>
      </c>
      <c r="J14" s="22"/>
    </row>
    <row r="15" spans="1:10" s="3" customFormat="1" ht="15.6" customHeight="1" thickBot="1" x14ac:dyDescent="0.25">
      <c r="A15" s="32">
        <v>8</v>
      </c>
      <c r="B15" s="52" t="s">
        <v>423</v>
      </c>
      <c r="C15" s="55" t="s">
        <v>424</v>
      </c>
      <c r="D15" s="30"/>
      <c r="E15" s="30"/>
      <c r="F15" s="30"/>
      <c r="G15" s="31">
        <f t="shared" si="0"/>
        <v>0</v>
      </c>
      <c r="H15" s="32" t="str">
        <f t="shared" si="1"/>
        <v>ไม่ผ่าน</v>
      </c>
      <c r="J15" s="22"/>
    </row>
    <row r="16" spans="1:10" s="3" customFormat="1" ht="15.6" customHeight="1" thickBot="1" x14ac:dyDescent="0.25">
      <c r="A16" s="32">
        <v>9</v>
      </c>
      <c r="B16" s="52" t="s">
        <v>425</v>
      </c>
      <c r="C16" s="55" t="s">
        <v>426</v>
      </c>
      <c r="D16" s="30"/>
      <c r="E16" s="30"/>
      <c r="F16" s="30"/>
      <c r="G16" s="31">
        <f t="shared" si="0"/>
        <v>0</v>
      </c>
      <c r="H16" s="32" t="str">
        <f t="shared" si="1"/>
        <v>ไม่ผ่าน</v>
      </c>
      <c r="J16" s="22"/>
    </row>
    <row r="17" spans="1:10" s="3" customFormat="1" ht="15.6" customHeight="1" thickBot="1" x14ac:dyDescent="0.25">
      <c r="A17" s="32">
        <v>10</v>
      </c>
      <c r="B17" s="52" t="s">
        <v>427</v>
      </c>
      <c r="C17" s="55" t="s">
        <v>79</v>
      </c>
      <c r="D17" s="30"/>
      <c r="E17" s="30"/>
      <c r="F17" s="30"/>
      <c r="G17" s="31">
        <f t="shared" si="0"/>
        <v>0</v>
      </c>
      <c r="H17" s="32" t="str">
        <f t="shared" si="1"/>
        <v>ไม่ผ่าน</v>
      </c>
      <c r="J17" s="22"/>
    </row>
    <row r="18" spans="1:10" s="3" customFormat="1" ht="15.6" customHeight="1" thickBot="1" x14ac:dyDescent="0.25">
      <c r="A18" s="32">
        <v>11</v>
      </c>
      <c r="B18" s="52" t="s">
        <v>428</v>
      </c>
      <c r="C18" s="55" t="s">
        <v>429</v>
      </c>
      <c r="D18" s="45"/>
      <c r="E18" s="45"/>
      <c r="F18" s="30"/>
      <c r="G18" s="31">
        <f t="shared" si="0"/>
        <v>0</v>
      </c>
      <c r="H18" s="32" t="str">
        <f t="shared" si="1"/>
        <v>ไม่ผ่าน</v>
      </c>
      <c r="I18" s="8"/>
      <c r="J18" s="22"/>
    </row>
    <row r="19" spans="1:10" s="3" customFormat="1" ht="15.6" customHeight="1" thickBot="1" x14ac:dyDescent="0.25">
      <c r="A19" s="32">
        <v>12</v>
      </c>
      <c r="B19" s="52" t="s">
        <v>77</v>
      </c>
      <c r="C19" s="55" t="s">
        <v>430</v>
      </c>
      <c r="D19" s="30"/>
      <c r="E19" s="30"/>
      <c r="F19" s="30"/>
      <c r="G19" s="31">
        <f t="shared" si="0"/>
        <v>0</v>
      </c>
      <c r="H19" s="32" t="str">
        <f t="shared" si="1"/>
        <v>ไม่ผ่าน</v>
      </c>
      <c r="J19" s="22"/>
    </row>
    <row r="20" spans="1:10" s="3" customFormat="1" ht="15.6" customHeight="1" thickBot="1" x14ac:dyDescent="0.25">
      <c r="A20" s="32">
        <v>13</v>
      </c>
      <c r="B20" s="52" t="s">
        <v>431</v>
      </c>
      <c r="C20" s="55" t="s">
        <v>432</v>
      </c>
      <c r="D20" s="30"/>
      <c r="E20" s="30"/>
      <c r="F20" s="30"/>
      <c r="G20" s="31">
        <f t="shared" si="0"/>
        <v>0</v>
      </c>
      <c r="H20" s="32" t="str">
        <f t="shared" si="1"/>
        <v>ไม่ผ่าน</v>
      </c>
      <c r="J20" s="22"/>
    </row>
    <row r="21" spans="1:10" s="3" customFormat="1" ht="15.6" customHeight="1" thickBot="1" x14ac:dyDescent="0.25">
      <c r="A21" s="32">
        <v>14</v>
      </c>
      <c r="B21" s="52" t="s">
        <v>433</v>
      </c>
      <c r="C21" s="55" t="s">
        <v>434</v>
      </c>
      <c r="D21" s="30"/>
      <c r="E21" s="30"/>
      <c r="F21" s="30"/>
      <c r="G21" s="31">
        <f t="shared" si="0"/>
        <v>0</v>
      </c>
      <c r="H21" s="32" t="str">
        <f t="shared" si="1"/>
        <v>ไม่ผ่าน</v>
      </c>
      <c r="J21" s="22"/>
    </row>
    <row r="22" spans="1:10" s="3" customFormat="1" ht="15.6" customHeight="1" thickBot="1" x14ac:dyDescent="0.25">
      <c r="A22" s="32">
        <v>15</v>
      </c>
      <c r="B22" s="52" t="s">
        <v>435</v>
      </c>
      <c r="C22" s="55" t="s">
        <v>436</v>
      </c>
      <c r="D22" s="30"/>
      <c r="E22" s="30"/>
      <c r="F22" s="30"/>
      <c r="G22" s="31">
        <f t="shared" si="0"/>
        <v>0</v>
      </c>
      <c r="H22" s="32" t="str">
        <f t="shared" si="1"/>
        <v>ไม่ผ่าน</v>
      </c>
      <c r="J22" s="22"/>
    </row>
    <row r="23" spans="1:10" s="3" customFormat="1" ht="15.6" customHeight="1" thickBot="1" x14ac:dyDescent="0.25">
      <c r="A23" s="32">
        <v>16</v>
      </c>
      <c r="B23" s="52" t="s">
        <v>437</v>
      </c>
      <c r="C23" s="55" t="s">
        <v>438</v>
      </c>
      <c r="D23" s="30"/>
      <c r="E23" s="30"/>
      <c r="F23" s="30"/>
      <c r="G23" s="31">
        <f t="shared" si="0"/>
        <v>0</v>
      </c>
      <c r="H23" s="32" t="str">
        <f t="shared" si="1"/>
        <v>ไม่ผ่าน</v>
      </c>
      <c r="J23" s="22"/>
    </row>
    <row r="24" spans="1:10" s="3" customFormat="1" ht="15.6" customHeight="1" thickBot="1" x14ac:dyDescent="0.25">
      <c r="A24" s="32">
        <v>17</v>
      </c>
      <c r="B24" s="52" t="s">
        <v>439</v>
      </c>
      <c r="C24" s="55" t="s">
        <v>440</v>
      </c>
      <c r="D24" s="30"/>
      <c r="E24" s="30"/>
      <c r="F24" s="30"/>
      <c r="G24" s="31">
        <f t="shared" si="0"/>
        <v>0</v>
      </c>
      <c r="H24" s="32" t="str">
        <f t="shared" si="1"/>
        <v>ไม่ผ่าน</v>
      </c>
      <c r="J24" s="22"/>
    </row>
    <row r="25" spans="1:10" s="2" customFormat="1" ht="15.6" customHeight="1" thickBot="1" x14ac:dyDescent="0.25">
      <c r="A25" s="32">
        <v>18</v>
      </c>
      <c r="B25" s="52" t="s">
        <v>441</v>
      </c>
      <c r="C25" s="55" t="s">
        <v>442</v>
      </c>
      <c r="D25" s="30"/>
      <c r="E25" s="30"/>
      <c r="F25" s="30"/>
      <c r="G25" s="31">
        <f t="shared" si="0"/>
        <v>0</v>
      </c>
      <c r="H25" s="32" t="str">
        <f t="shared" si="1"/>
        <v>ไม่ผ่าน</v>
      </c>
      <c r="J25" s="40"/>
    </row>
    <row r="26" spans="1:10" s="3" customFormat="1" ht="15.6" customHeight="1" thickBot="1" x14ac:dyDescent="0.25">
      <c r="A26" s="32">
        <v>19</v>
      </c>
      <c r="B26" s="52" t="s">
        <v>443</v>
      </c>
      <c r="C26" s="55" t="s">
        <v>444</v>
      </c>
      <c r="D26" s="30"/>
      <c r="E26" s="30"/>
      <c r="F26" s="30"/>
      <c r="G26" s="31">
        <f t="shared" si="0"/>
        <v>0</v>
      </c>
      <c r="H26" s="32" t="str">
        <f t="shared" si="1"/>
        <v>ไม่ผ่าน</v>
      </c>
      <c r="J26" s="22"/>
    </row>
    <row r="27" spans="1:10" s="3" customFormat="1" ht="15.6" customHeight="1" thickBot="1" x14ac:dyDescent="0.25">
      <c r="A27" s="32">
        <v>20</v>
      </c>
      <c r="B27" s="52" t="s">
        <v>60</v>
      </c>
      <c r="C27" s="55" t="s">
        <v>445</v>
      </c>
      <c r="D27" s="30"/>
      <c r="E27" s="30"/>
      <c r="F27" s="30"/>
      <c r="G27" s="31">
        <f t="shared" si="0"/>
        <v>0</v>
      </c>
      <c r="H27" s="32" t="str">
        <f t="shared" si="1"/>
        <v>ไม่ผ่าน</v>
      </c>
      <c r="J27" s="22"/>
    </row>
    <row r="28" spans="1:10" s="3" customFormat="1" ht="15.6" customHeight="1" thickBot="1" x14ac:dyDescent="0.25">
      <c r="A28" s="32">
        <v>21</v>
      </c>
      <c r="B28" s="52" t="s">
        <v>446</v>
      </c>
      <c r="C28" s="55" t="s">
        <v>45</v>
      </c>
      <c r="D28" s="30"/>
      <c r="E28" s="30"/>
      <c r="F28" s="30"/>
      <c r="G28" s="31">
        <f t="shared" si="0"/>
        <v>0</v>
      </c>
      <c r="H28" s="32" t="str">
        <f t="shared" si="1"/>
        <v>ไม่ผ่าน</v>
      </c>
      <c r="J28" s="22"/>
    </row>
    <row r="29" spans="1:10" s="3" customFormat="1" ht="15.6" customHeight="1" thickBot="1" x14ac:dyDescent="0.25">
      <c r="A29" s="32">
        <v>22</v>
      </c>
      <c r="B29" s="52" t="s">
        <v>447</v>
      </c>
      <c r="C29" s="55" t="s">
        <v>448</v>
      </c>
      <c r="D29" s="30"/>
      <c r="E29" s="30"/>
      <c r="F29" s="30"/>
      <c r="G29" s="31">
        <f t="shared" si="0"/>
        <v>0</v>
      </c>
      <c r="H29" s="32" t="str">
        <f t="shared" si="1"/>
        <v>ไม่ผ่าน</v>
      </c>
      <c r="J29" s="22"/>
    </row>
    <row r="30" spans="1:10" s="3" customFormat="1" ht="15.6" customHeight="1" thickBot="1" x14ac:dyDescent="0.25">
      <c r="A30" s="32">
        <v>23</v>
      </c>
      <c r="B30" s="52" t="s">
        <v>449</v>
      </c>
      <c r="C30" s="55" t="s">
        <v>450</v>
      </c>
      <c r="D30" s="30"/>
      <c r="E30" s="30"/>
      <c r="F30" s="30"/>
      <c r="G30" s="31">
        <f t="shared" si="0"/>
        <v>0</v>
      </c>
      <c r="H30" s="32" t="str">
        <f t="shared" si="1"/>
        <v>ไม่ผ่าน</v>
      </c>
      <c r="J30" s="22"/>
    </row>
    <row r="31" spans="1:10" s="3" customFormat="1" ht="15.6" customHeight="1" thickBot="1" x14ac:dyDescent="0.25">
      <c r="A31" s="32">
        <v>24</v>
      </c>
      <c r="B31" s="52" t="s">
        <v>451</v>
      </c>
      <c r="C31" s="55" t="s">
        <v>452</v>
      </c>
      <c r="D31" s="30"/>
      <c r="E31" s="30"/>
      <c r="F31" s="30"/>
      <c r="G31" s="31">
        <f t="shared" si="0"/>
        <v>0</v>
      </c>
      <c r="H31" s="32" t="str">
        <f t="shared" si="1"/>
        <v>ไม่ผ่าน</v>
      </c>
      <c r="J31" s="22"/>
    </row>
    <row r="32" spans="1:10" s="3" customFormat="1" ht="15.6" customHeight="1" thickBot="1" x14ac:dyDescent="0.25">
      <c r="A32" s="32">
        <v>25</v>
      </c>
      <c r="B32" s="52" t="s">
        <v>64</v>
      </c>
      <c r="C32" s="55" t="s">
        <v>453</v>
      </c>
      <c r="D32" s="30"/>
      <c r="E32" s="30"/>
      <c r="F32" s="30"/>
      <c r="G32" s="31">
        <f t="shared" si="0"/>
        <v>0</v>
      </c>
      <c r="H32" s="32" t="str">
        <f t="shared" si="1"/>
        <v>ไม่ผ่าน</v>
      </c>
      <c r="J32" s="22"/>
    </row>
    <row r="33" spans="1:10" s="3" customFormat="1" ht="15.6" customHeight="1" thickBot="1" x14ac:dyDescent="0.25">
      <c r="A33" s="32">
        <v>26</v>
      </c>
      <c r="B33" s="52" t="s">
        <v>454</v>
      </c>
      <c r="C33" s="55" t="s">
        <v>455</v>
      </c>
      <c r="D33" s="30"/>
      <c r="E33" s="30"/>
      <c r="F33" s="30"/>
      <c r="G33" s="31">
        <f t="shared" si="0"/>
        <v>0</v>
      </c>
      <c r="H33" s="32" t="str">
        <f t="shared" si="1"/>
        <v>ไม่ผ่าน</v>
      </c>
      <c r="J33" s="22"/>
    </row>
    <row r="34" spans="1:10" s="3" customFormat="1" ht="15.6" customHeight="1" thickBot="1" x14ac:dyDescent="0.25">
      <c r="A34" s="32">
        <v>27</v>
      </c>
      <c r="B34" s="52" t="s">
        <v>46</v>
      </c>
      <c r="C34" s="55" t="s">
        <v>81</v>
      </c>
      <c r="D34" s="30"/>
      <c r="E34" s="30"/>
      <c r="F34" s="30"/>
      <c r="G34" s="31">
        <f t="shared" si="0"/>
        <v>0</v>
      </c>
      <c r="H34" s="32" t="str">
        <f t="shared" si="1"/>
        <v>ไม่ผ่าน</v>
      </c>
      <c r="J34" s="22"/>
    </row>
    <row r="35" spans="1:10" s="3" customFormat="1" ht="15.6" customHeight="1" thickBot="1" x14ac:dyDescent="0.25">
      <c r="A35" s="32">
        <v>28</v>
      </c>
      <c r="B35" s="52" t="s">
        <v>456</v>
      </c>
      <c r="C35" s="55" t="s">
        <v>457</v>
      </c>
      <c r="D35" s="30"/>
      <c r="E35" s="30"/>
      <c r="F35" s="30"/>
      <c r="G35" s="31">
        <f t="shared" si="0"/>
        <v>0</v>
      </c>
      <c r="H35" s="32" t="str">
        <f t="shared" si="1"/>
        <v>ไม่ผ่าน</v>
      </c>
      <c r="J35" s="22"/>
    </row>
    <row r="36" spans="1:10" s="3" customFormat="1" ht="15.6" customHeight="1" thickBot="1" x14ac:dyDescent="0.25">
      <c r="A36" s="32">
        <v>29</v>
      </c>
      <c r="B36" s="52" t="s">
        <v>458</v>
      </c>
      <c r="C36" s="55" t="s">
        <v>459</v>
      </c>
      <c r="D36" s="30"/>
      <c r="E36" s="30"/>
      <c r="F36" s="30"/>
      <c r="G36" s="31">
        <f t="shared" si="0"/>
        <v>0</v>
      </c>
      <c r="H36" s="32" t="str">
        <f t="shared" si="1"/>
        <v>ไม่ผ่าน</v>
      </c>
      <c r="J36" s="22"/>
    </row>
    <row r="37" spans="1:10" s="3" customFormat="1" ht="15.6" customHeight="1" thickBot="1" x14ac:dyDescent="0.25">
      <c r="A37" s="32">
        <v>30</v>
      </c>
      <c r="B37" s="52" t="s">
        <v>460</v>
      </c>
      <c r="C37" s="55" t="s">
        <v>461</v>
      </c>
      <c r="D37" s="30"/>
      <c r="E37" s="30"/>
      <c r="F37" s="30"/>
      <c r="G37" s="31">
        <f t="shared" si="0"/>
        <v>0</v>
      </c>
      <c r="H37" s="32" t="str">
        <f t="shared" si="1"/>
        <v>ไม่ผ่าน</v>
      </c>
      <c r="J37" s="22"/>
    </row>
    <row r="38" spans="1:10" s="3" customFormat="1" ht="15.6" customHeight="1" thickBot="1" x14ac:dyDescent="0.25">
      <c r="A38" s="32">
        <v>31</v>
      </c>
      <c r="B38" s="52" t="s">
        <v>462</v>
      </c>
      <c r="C38" s="55" t="s">
        <v>393</v>
      </c>
      <c r="D38" s="30"/>
      <c r="E38" s="30"/>
      <c r="F38" s="30"/>
      <c r="G38" s="31">
        <f t="shared" si="0"/>
        <v>0</v>
      </c>
      <c r="H38" s="32" t="str">
        <f t="shared" si="1"/>
        <v>ไม่ผ่าน</v>
      </c>
      <c r="J38" s="22"/>
    </row>
    <row r="39" spans="1:10" s="3" customFormat="1" ht="15.6" customHeight="1" thickBot="1" x14ac:dyDescent="0.25">
      <c r="A39" s="32">
        <v>32</v>
      </c>
      <c r="B39" s="52" t="s">
        <v>463</v>
      </c>
      <c r="C39" s="55" t="s">
        <v>464</v>
      </c>
      <c r="D39" s="30"/>
      <c r="E39" s="30"/>
      <c r="F39" s="30"/>
      <c r="G39" s="31">
        <f t="shared" si="0"/>
        <v>0</v>
      </c>
      <c r="H39" s="32" t="str">
        <f t="shared" si="1"/>
        <v>ไม่ผ่าน</v>
      </c>
      <c r="J39" s="22"/>
    </row>
    <row r="40" spans="1:10" s="3" customFormat="1" ht="15.6" customHeight="1" thickBot="1" x14ac:dyDescent="0.25">
      <c r="A40" s="32">
        <v>33</v>
      </c>
      <c r="B40" s="52" t="s">
        <v>86</v>
      </c>
      <c r="C40" s="55" t="s">
        <v>465</v>
      </c>
      <c r="D40" s="30"/>
      <c r="E40" s="30"/>
      <c r="F40" s="30"/>
      <c r="G40" s="31">
        <f t="shared" si="0"/>
        <v>0</v>
      </c>
      <c r="H40" s="32" t="str">
        <f t="shared" si="1"/>
        <v>ไม่ผ่าน</v>
      </c>
      <c r="J40" s="22"/>
    </row>
    <row r="41" spans="1:10" s="3" customFormat="1" ht="15.6" customHeight="1" thickBot="1" x14ac:dyDescent="0.25">
      <c r="A41" s="32">
        <v>34</v>
      </c>
      <c r="B41" s="52" t="s">
        <v>466</v>
      </c>
      <c r="C41" s="55" t="s">
        <v>467</v>
      </c>
      <c r="D41" s="30"/>
      <c r="E41" s="30"/>
      <c r="F41" s="30"/>
      <c r="G41" s="31">
        <f t="shared" si="0"/>
        <v>0</v>
      </c>
      <c r="H41" s="32" t="str">
        <f t="shared" si="1"/>
        <v>ไม่ผ่าน</v>
      </c>
      <c r="J41" s="22"/>
    </row>
    <row r="42" spans="1:10" s="3" customFormat="1" ht="15.6" customHeight="1" thickBot="1" x14ac:dyDescent="0.25">
      <c r="A42" s="32">
        <v>35</v>
      </c>
      <c r="B42" s="52" t="s">
        <v>468</v>
      </c>
      <c r="C42" s="55" t="s">
        <v>469</v>
      </c>
      <c r="D42" s="30"/>
      <c r="E42" s="30"/>
      <c r="F42" s="30"/>
      <c r="G42" s="31">
        <f t="shared" si="0"/>
        <v>0</v>
      </c>
      <c r="H42" s="32" t="str">
        <f t="shared" si="1"/>
        <v>ไม่ผ่าน</v>
      </c>
      <c r="J42" s="22"/>
    </row>
    <row r="43" spans="1:10" s="3" customFormat="1" ht="15.6" customHeight="1" thickBot="1" x14ac:dyDescent="0.25">
      <c r="A43" s="32">
        <v>36</v>
      </c>
      <c r="B43" s="52" t="s">
        <v>470</v>
      </c>
      <c r="C43" s="55" t="s">
        <v>471</v>
      </c>
      <c r="D43" s="30"/>
      <c r="E43" s="30"/>
      <c r="F43" s="30"/>
      <c r="G43" s="31">
        <f t="shared" si="0"/>
        <v>0</v>
      </c>
      <c r="H43" s="32" t="str">
        <f t="shared" si="1"/>
        <v>ไม่ผ่าน</v>
      </c>
      <c r="J43" s="22"/>
    </row>
    <row r="44" spans="1:10" s="3" customFormat="1" ht="15.6" customHeight="1" thickBot="1" x14ac:dyDescent="0.25">
      <c r="A44" s="32">
        <v>37</v>
      </c>
      <c r="B44" s="52" t="s">
        <v>472</v>
      </c>
      <c r="C44" s="55" t="s">
        <v>32</v>
      </c>
      <c r="D44" s="30"/>
      <c r="E44" s="30"/>
      <c r="F44" s="30"/>
      <c r="G44" s="31">
        <f t="shared" si="0"/>
        <v>0</v>
      </c>
      <c r="H44" s="32" t="str">
        <f t="shared" si="1"/>
        <v>ไม่ผ่าน</v>
      </c>
      <c r="J44" s="22"/>
    </row>
    <row r="45" spans="1:10" s="3" customFormat="1" ht="15.6" customHeight="1" thickBot="1" x14ac:dyDescent="0.25">
      <c r="A45" s="32">
        <v>38</v>
      </c>
      <c r="B45" s="52" t="s">
        <v>367</v>
      </c>
      <c r="C45" s="55" t="s">
        <v>473</v>
      </c>
      <c r="D45" s="30"/>
      <c r="E45" s="30"/>
      <c r="F45" s="30"/>
      <c r="G45" s="31">
        <f t="shared" si="0"/>
        <v>0</v>
      </c>
      <c r="H45" s="32" t="str">
        <f t="shared" si="1"/>
        <v>ไม่ผ่าน</v>
      </c>
      <c r="J45" s="22"/>
    </row>
    <row r="46" spans="1:10" s="3" customFormat="1" ht="15.6" customHeight="1" thickBot="1" x14ac:dyDescent="0.25">
      <c r="A46" s="32">
        <v>39</v>
      </c>
      <c r="B46" s="52" t="s">
        <v>474</v>
      </c>
      <c r="C46" s="55" t="s">
        <v>475</v>
      </c>
      <c r="D46" s="30"/>
      <c r="E46" s="30"/>
      <c r="F46" s="30"/>
      <c r="G46" s="31">
        <f t="shared" si="0"/>
        <v>0</v>
      </c>
      <c r="H46" s="32" t="str">
        <f t="shared" si="1"/>
        <v>ไม่ผ่าน</v>
      </c>
      <c r="J46" s="22"/>
    </row>
    <row r="47" spans="1:10" s="3" customFormat="1" ht="15.6" customHeight="1" thickBot="1" x14ac:dyDescent="0.25">
      <c r="A47" s="32">
        <v>40</v>
      </c>
      <c r="B47" s="52" t="s">
        <v>476</v>
      </c>
      <c r="C47" s="55" t="s">
        <v>477</v>
      </c>
      <c r="D47" s="30"/>
      <c r="E47" s="30"/>
      <c r="F47" s="30"/>
      <c r="G47" s="31">
        <f t="shared" si="0"/>
        <v>0</v>
      </c>
      <c r="H47" s="32" t="str">
        <f t="shared" si="1"/>
        <v>ไม่ผ่าน</v>
      </c>
      <c r="J47" s="22"/>
    </row>
    <row r="48" spans="1:10" s="3" customFormat="1" ht="15.6" customHeight="1" thickBot="1" x14ac:dyDescent="0.25">
      <c r="A48" s="32">
        <v>41</v>
      </c>
      <c r="B48" s="52" t="s">
        <v>478</v>
      </c>
      <c r="C48" s="55" t="s">
        <v>479</v>
      </c>
      <c r="D48" s="30"/>
      <c r="E48" s="30"/>
      <c r="F48" s="30"/>
      <c r="G48" s="31">
        <f t="shared" si="0"/>
        <v>0</v>
      </c>
      <c r="H48" s="32" t="str">
        <f t="shared" si="1"/>
        <v>ไม่ผ่าน</v>
      </c>
      <c r="J48" s="22"/>
    </row>
    <row r="49" spans="1:10" s="3" customFormat="1" ht="15" customHeight="1" thickBot="1" x14ac:dyDescent="0.25">
      <c r="A49" s="32">
        <v>42</v>
      </c>
      <c r="B49" s="52" t="s">
        <v>53</v>
      </c>
      <c r="C49" s="55" t="s">
        <v>480</v>
      </c>
      <c r="D49" s="30"/>
      <c r="E49" s="30"/>
      <c r="F49" s="30"/>
      <c r="G49" s="31">
        <f t="shared" si="0"/>
        <v>0</v>
      </c>
      <c r="H49" s="32" t="str">
        <f t="shared" si="1"/>
        <v>ไม่ผ่าน</v>
      </c>
      <c r="J49" s="22"/>
    </row>
    <row r="50" spans="1:10" s="3" customFormat="1" ht="15.6" customHeight="1" thickBot="1" x14ac:dyDescent="0.25">
      <c r="A50" s="32">
        <v>43</v>
      </c>
      <c r="B50" s="52" t="s">
        <v>481</v>
      </c>
      <c r="C50" s="55" t="s">
        <v>482</v>
      </c>
      <c r="D50" s="30"/>
      <c r="E50" s="30"/>
      <c r="F50" s="30"/>
      <c r="G50" s="31">
        <f t="shared" si="0"/>
        <v>0</v>
      </c>
      <c r="H50" s="32" t="str">
        <f t="shared" si="1"/>
        <v>ไม่ผ่าน</v>
      </c>
      <c r="J50" s="22"/>
    </row>
    <row r="51" spans="1:10" ht="18" customHeight="1" x14ac:dyDescent="0.2">
      <c r="A51" s="33"/>
      <c r="B51" s="34"/>
      <c r="C51" s="35"/>
      <c r="D51" s="36"/>
      <c r="E51" s="36"/>
      <c r="F51" s="35"/>
      <c r="G51" s="37" t="s">
        <v>14</v>
      </c>
      <c r="H51" s="32">
        <f>COUNTIF(H8:H50,"ผ่าน")</f>
        <v>0</v>
      </c>
      <c r="I51" s="3"/>
    </row>
    <row r="52" spans="1:10" s="5" customFormat="1" ht="20.25" customHeight="1" x14ac:dyDescent="0.2">
      <c r="A52" s="18"/>
      <c r="B52" s="38"/>
      <c r="C52" s="38"/>
      <c r="D52" s="37"/>
      <c r="E52" s="37"/>
      <c r="F52" s="38"/>
      <c r="G52" s="37" t="s">
        <v>15</v>
      </c>
      <c r="H52" s="32">
        <f>COUNTIF(H8:H50,"ไม่ผ่าน")</f>
        <v>43</v>
      </c>
      <c r="I52" s="1"/>
      <c r="J52" s="44"/>
    </row>
    <row r="53" spans="1:10" ht="21" customHeight="1" x14ac:dyDescent="0.2">
      <c r="A53" s="39"/>
      <c r="B53" s="22"/>
      <c r="C53" s="22"/>
      <c r="I53" s="5"/>
    </row>
    <row r="54" spans="1:10" ht="15" customHeight="1" x14ac:dyDescent="0.2">
      <c r="A54" s="39"/>
      <c r="B54" s="41" t="s">
        <v>13</v>
      </c>
      <c r="C54" s="22"/>
    </row>
    <row r="55" spans="1:10" ht="15" customHeight="1" x14ac:dyDescent="0.2">
      <c r="A55" s="39"/>
      <c r="B55" s="22"/>
      <c r="C55" s="22" t="s">
        <v>95</v>
      </c>
    </row>
    <row r="56" spans="1:10" ht="15" customHeight="1" x14ac:dyDescent="0.2">
      <c r="A56" s="39"/>
      <c r="B56" s="22"/>
      <c r="C56" s="22" t="s">
        <v>96</v>
      </c>
    </row>
    <row r="57" spans="1:10" ht="15" customHeight="1" x14ac:dyDescent="0.2">
      <c r="A57" s="39"/>
      <c r="B57" s="22"/>
      <c r="C57" s="22" t="s">
        <v>28</v>
      </c>
    </row>
    <row r="59" spans="1:10" ht="15" customHeight="1" x14ac:dyDescent="0.2">
      <c r="B59" s="72" t="s">
        <v>16</v>
      </c>
      <c r="C59" s="23" t="s">
        <v>17</v>
      </c>
      <c r="D59" s="23" t="s">
        <v>18</v>
      </c>
      <c r="E59" s="23" t="s">
        <v>19</v>
      </c>
    </row>
    <row r="60" spans="1:10" ht="15" customHeight="1" x14ac:dyDescent="0.2">
      <c r="B60" s="73"/>
      <c r="C60" s="32" t="s">
        <v>24</v>
      </c>
      <c r="D60" s="32" t="s">
        <v>20</v>
      </c>
      <c r="E60" s="32">
        <f>COUNTIF(G8:G50,"&gt;=40")</f>
        <v>0</v>
      </c>
    </row>
    <row r="61" spans="1:10" ht="15" customHeight="1" x14ac:dyDescent="0.2">
      <c r="B61" s="73"/>
      <c r="C61" s="32" t="s">
        <v>25</v>
      </c>
      <c r="D61" s="32" t="s">
        <v>21</v>
      </c>
      <c r="E61" s="32">
        <f>SUMPRODUCT((G8:G50&gt;=33)*(G8:G50&lt;=39))</f>
        <v>0</v>
      </c>
    </row>
    <row r="62" spans="1:10" ht="15" customHeight="1" x14ac:dyDescent="0.2">
      <c r="B62" s="73"/>
      <c r="C62" s="32" t="s">
        <v>26</v>
      </c>
      <c r="D62" s="32" t="s">
        <v>22</v>
      </c>
      <c r="E62" s="32">
        <f>SUMPRODUCT((G8:G50&gt;=25)*(G8:G50&lt;=32))</f>
        <v>0</v>
      </c>
    </row>
    <row r="63" spans="1:10" ht="15" customHeight="1" x14ac:dyDescent="0.2">
      <c r="B63" s="74"/>
      <c r="C63" s="32" t="s">
        <v>27</v>
      </c>
      <c r="D63" s="32" t="s">
        <v>23</v>
      </c>
      <c r="E63" s="32">
        <f>COUNTIF(G8:G50,"&lt;25")</f>
        <v>43</v>
      </c>
    </row>
  </sheetData>
  <mergeCells count="5">
    <mergeCell ref="A1:H1"/>
    <mergeCell ref="A2:H2"/>
    <mergeCell ref="A3:H3"/>
    <mergeCell ref="D6:F6"/>
    <mergeCell ref="B59:B63"/>
  </mergeCells>
  <pageMargins left="0.35433070866141736" right="0.23622047244094491" top="0.23622047244094491" bottom="0.11811023622047245" header="0.11811023622047245" footer="0.11811023622047245"/>
  <pageSetup paperSize="9" scale="69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60"/>
  <sheetViews>
    <sheetView view="pageLayout" topLeftCell="A43" zoomScale="59" zoomScaleNormal="120" zoomScalePageLayoutView="59" workbookViewId="0">
      <selection activeCell="A48" sqref="A48:XFD49"/>
    </sheetView>
  </sheetViews>
  <sheetFormatPr defaultColWidth="9.140625" defaultRowHeight="15" customHeight="1" x14ac:dyDescent="0.2"/>
  <cols>
    <col min="1" max="1" width="4.7109375" style="42" customWidth="1"/>
    <col min="2" max="2" width="16.28515625" style="42" customWidth="1"/>
    <col min="3" max="3" width="14.5703125" style="42" customWidth="1"/>
    <col min="4" max="4" width="9.5703125" style="40" customWidth="1"/>
    <col min="5" max="5" width="9.7109375" style="40" customWidth="1"/>
    <col min="6" max="6" width="9.28515625" style="22" customWidth="1"/>
    <col min="7" max="7" width="13.140625" style="22" customWidth="1"/>
    <col min="8" max="8" width="18.140625" style="22" customWidth="1"/>
    <col min="9" max="9" width="9.140625" style="1"/>
    <col min="10" max="10" width="9.140625" style="22"/>
    <col min="11" max="16384" width="9.140625" style="1"/>
  </cols>
  <sheetData>
    <row r="1" spans="1:10" s="4" customFormat="1" ht="21" x14ac:dyDescent="0.3">
      <c r="A1" s="68" t="s">
        <v>726</v>
      </c>
      <c r="B1" s="68"/>
      <c r="C1" s="68"/>
      <c r="D1" s="68"/>
      <c r="E1" s="68"/>
      <c r="F1" s="68"/>
      <c r="G1" s="68"/>
      <c r="H1" s="68"/>
      <c r="J1" s="22"/>
    </row>
    <row r="2" spans="1:10" s="4" customFormat="1" ht="21" x14ac:dyDescent="0.3">
      <c r="A2" s="68"/>
      <c r="B2" s="68"/>
      <c r="C2" s="68"/>
      <c r="D2" s="68"/>
      <c r="E2" s="68"/>
      <c r="F2" s="68"/>
      <c r="G2" s="68"/>
      <c r="H2" s="68"/>
      <c r="J2" s="22"/>
    </row>
    <row r="3" spans="1:10" s="4" customFormat="1" ht="21" x14ac:dyDescent="0.3">
      <c r="A3" s="69" t="s">
        <v>94</v>
      </c>
      <c r="B3" s="69"/>
      <c r="C3" s="69"/>
      <c r="D3" s="69"/>
      <c r="E3" s="69"/>
      <c r="F3" s="69"/>
      <c r="G3" s="69"/>
      <c r="H3" s="69"/>
      <c r="J3" s="22"/>
    </row>
    <row r="4" spans="1:10" s="4" customFormat="1" ht="21" x14ac:dyDescent="0.3">
      <c r="A4" s="13" t="s">
        <v>4</v>
      </c>
      <c r="B4" s="46"/>
      <c r="C4" s="46"/>
      <c r="D4" s="47"/>
      <c r="E4" s="47"/>
      <c r="F4" s="47"/>
      <c r="G4" s="47"/>
      <c r="H4" s="47"/>
      <c r="J4" s="22"/>
    </row>
    <row r="5" spans="1:10" s="4" customFormat="1" ht="21" x14ac:dyDescent="0.3">
      <c r="A5" s="14" t="s">
        <v>5</v>
      </c>
      <c r="B5" s="14"/>
      <c r="C5" s="15"/>
      <c r="D5" s="20"/>
      <c r="E5" s="20"/>
      <c r="F5" s="21"/>
      <c r="G5" s="21"/>
      <c r="H5" s="22"/>
      <c r="J5" s="22"/>
    </row>
    <row r="6" spans="1:10" s="6" customFormat="1" ht="33.75" customHeight="1" x14ac:dyDescent="0.3">
      <c r="A6" s="11"/>
      <c r="B6" s="11"/>
      <c r="C6" s="16"/>
      <c r="D6" s="70" t="s">
        <v>8</v>
      </c>
      <c r="E6" s="71"/>
      <c r="F6" s="71"/>
      <c r="G6" s="23" t="s">
        <v>7</v>
      </c>
      <c r="H6" s="23" t="s">
        <v>6</v>
      </c>
      <c r="J6" s="43"/>
    </row>
    <row r="7" spans="1:10" s="3" customFormat="1" ht="148.5" customHeight="1" thickBot="1" x14ac:dyDescent="0.25">
      <c r="A7" s="24" t="s">
        <v>0</v>
      </c>
      <c r="B7" s="25" t="s">
        <v>1</v>
      </c>
      <c r="C7" s="26" t="s">
        <v>2</v>
      </c>
      <c r="D7" s="27" t="s">
        <v>11</v>
      </c>
      <c r="E7" s="27" t="s">
        <v>10</v>
      </c>
      <c r="F7" s="27" t="s">
        <v>12</v>
      </c>
      <c r="G7" s="28" t="s">
        <v>9</v>
      </c>
      <c r="H7" s="17" t="s">
        <v>3</v>
      </c>
      <c r="J7" s="22"/>
    </row>
    <row r="8" spans="1:10" s="3" customFormat="1" ht="19.5" customHeight="1" thickBot="1" x14ac:dyDescent="0.25">
      <c r="A8" s="29">
        <v>1</v>
      </c>
      <c r="B8" s="51" t="s">
        <v>736</v>
      </c>
      <c r="C8" s="54" t="s">
        <v>484</v>
      </c>
      <c r="D8" s="30"/>
      <c r="E8" s="30"/>
      <c r="F8" s="30"/>
      <c r="G8" s="31">
        <f>D8+E8+F8</f>
        <v>0</v>
      </c>
      <c r="H8" s="32" t="str">
        <f>IF(G8&gt;=25,"ผ่าน","ไม่ผ่าน")</f>
        <v>ไม่ผ่าน</v>
      </c>
      <c r="J8" s="22"/>
    </row>
    <row r="9" spans="1:10" s="3" customFormat="1" ht="15.6" customHeight="1" thickBot="1" x14ac:dyDescent="0.25">
      <c r="A9" s="32">
        <v>2</v>
      </c>
      <c r="B9" s="52" t="s">
        <v>485</v>
      </c>
      <c r="C9" s="55" t="s">
        <v>486</v>
      </c>
      <c r="D9" s="30"/>
      <c r="E9" s="30"/>
      <c r="F9" s="30"/>
      <c r="G9" s="31">
        <f t="shared" ref="G9:G47" si="0">D9+E9+F9</f>
        <v>0</v>
      </c>
      <c r="H9" s="32" t="str">
        <f t="shared" ref="H9:H47" si="1">IF(G9&gt;=25,"ผ่าน","ไม่ผ่าน")</f>
        <v>ไม่ผ่าน</v>
      </c>
      <c r="J9" s="22"/>
    </row>
    <row r="10" spans="1:10" s="3" customFormat="1" ht="15.6" customHeight="1" thickBot="1" x14ac:dyDescent="0.25">
      <c r="A10" s="32">
        <v>3</v>
      </c>
      <c r="B10" s="52" t="s">
        <v>487</v>
      </c>
      <c r="C10" s="55" t="s">
        <v>488</v>
      </c>
      <c r="D10" s="30"/>
      <c r="E10" s="30"/>
      <c r="F10" s="30"/>
      <c r="G10" s="31">
        <f t="shared" si="0"/>
        <v>0</v>
      </c>
      <c r="H10" s="32" t="str">
        <f t="shared" si="1"/>
        <v>ไม่ผ่าน</v>
      </c>
      <c r="J10" s="22"/>
    </row>
    <row r="11" spans="1:10" s="3" customFormat="1" ht="15.6" customHeight="1" thickBot="1" x14ac:dyDescent="0.25">
      <c r="A11" s="32">
        <v>4</v>
      </c>
      <c r="B11" s="52" t="s">
        <v>489</v>
      </c>
      <c r="C11" s="55" t="s">
        <v>309</v>
      </c>
      <c r="D11" s="30"/>
      <c r="E11" s="30"/>
      <c r="F11" s="30"/>
      <c r="G11" s="31">
        <f t="shared" si="0"/>
        <v>0</v>
      </c>
      <c r="H11" s="32" t="str">
        <f t="shared" si="1"/>
        <v>ไม่ผ่าน</v>
      </c>
      <c r="J11" s="22"/>
    </row>
    <row r="12" spans="1:10" s="3" customFormat="1" ht="15.6" customHeight="1" thickBot="1" x14ac:dyDescent="0.25">
      <c r="A12" s="32">
        <v>5</v>
      </c>
      <c r="B12" s="52" t="s">
        <v>490</v>
      </c>
      <c r="C12" s="55" t="s">
        <v>491</v>
      </c>
      <c r="D12" s="30"/>
      <c r="E12" s="30"/>
      <c r="F12" s="30"/>
      <c r="G12" s="31">
        <f t="shared" si="0"/>
        <v>0</v>
      </c>
      <c r="H12" s="32" t="str">
        <f t="shared" si="1"/>
        <v>ไม่ผ่าน</v>
      </c>
      <c r="J12" s="22"/>
    </row>
    <row r="13" spans="1:10" s="3" customFormat="1" ht="15.6" customHeight="1" thickBot="1" x14ac:dyDescent="0.25">
      <c r="A13" s="32">
        <v>6</v>
      </c>
      <c r="B13" s="52" t="s">
        <v>29</v>
      </c>
      <c r="C13" s="55" t="s">
        <v>492</v>
      </c>
      <c r="D13" s="30"/>
      <c r="E13" s="30"/>
      <c r="F13" s="30"/>
      <c r="G13" s="31">
        <f t="shared" si="0"/>
        <v>0</v>
      </c>
      <c r="H13" s="32" t="str">
        <f t="shared" si="1"/>
        <v>ไม่ผ่าน</v>
      </c>
      <c r="J13" s="22"/>
    </row>
    <row r="14" spans="1:10" s="3" customFormat="1" ht="15.6" customHeight="1" thickBot="1" x14ac:dyDescent="0.25">
      <c r="A14" s="32">
        <v>7</v>
      </c>
      <c r="B14" s="53" t="s">
        <v>30</v>
      </c>
      <c r="C14" s="56" t="s">
        <v>493</v>
      </c>
      <c r="D14" s="30"/>
      <c r="E14" s="30"/>
      <c r="F14" s="30"/>
      <c r="G14" s="31">
        <f t="shared" si="0"/>
        <v>0</v>
      </c>
      <c r="H14" s="32" t="str">
        <f t="shared" si="1"/>
        <v>ไม่ผ่าน</v>
      </c>
      <c r="J14" s="22"/>
    </row>
    <row r="15" spans="1:10" s="3" customFormat="1" ht="15.6" customHeight="1" thickBot="1" x14ac:dyDescent="0.25">
      <c r="A15" s="32">
        <v>8</v>
      </c>
      <c r="B15" s="52" t="s">
        <v>494</v>
      </c>
      <c r="C15" s="55" t="s">
        <v>495</v>
      </c>
      <c r="D15" s="30"/>
      <c r="E15" s="30"/>
      <c r="F15" s="30"/>
      <c r="G15" s="31">
        <f t="shared" si="0"/>
        <v>0</v>
      </c>
      <c r="H15" s="32" t="str">
        <f t="shared" si="1"/>
        <v>ไม่ผ่าน</v>
      </c>
      <c r="J15" s="22"/>
    </row>
    <row r="16" spans="1:10" s="3" customFormat="1" ht="15.6" customHeight="1" thickBot="1" x14ac:dyDescent="0.25">
      <c r="A16" s="32">
        <v>9</v>
      </c>
      <c r="B16" s="52" t="s">
        <v>496</v>
      </c>
      <c r="C16" s="55" t="s">
        <v>497</v>
      </c>
      <c r="D16" s="30"/>
      <c r="E16" s="30"/>
      <c r="F16" s="30"/>
      <c r="G16" s="31">
        <f t="shared" si="0"/>
        <v>0</v>
      </c>
      <c r="H16" s="32" t="str">
        <f t="shared" si="1"/>
        <v>ไม่ผ่าน</v>
      </c>
      <c r="J16" s="22"/>
    </row>
    <row r="17" spans="1:10" s="3" customFormat="1" ht="15.6" customHeight="1" thickBot="1" x14ac:dyDescent="0.25">
      <c r="A17" s="32">
        <v>10</v>
      </c>
      <c r="B17" s="52" t="s">
        <v>498</v>
      </c>
      <c r="C17" s="55" t="s">
        <v>499</v>
      </c>
      <c r="D17" s="30"/>
      <c r="E17" s="30"/>
      <c r="F17" s="30"/>
      <c r="G17" s="31">
        <f t="shared" si="0"/>
        <v>0</v>
      </c>
      <c r="H17" s="32" t="str">
        <f t="shared" si="1"/>
        <v>ไม่ผ่าน</v>
      </c>
      <c r="J17" s="22"/>
    </row>
    <row r="18" spans="1:10" s="3" customFormat="1" ht="15.6" customHeight="1" thickBot="1" x14ac:dyDescent="0.25">
      <c r="A18" s="32">
        <v>11</v>
      </c>
      <c r="B18" s="52" t="s">
        <v>500</v>
      </c>
      <c r="C18" s="55" t="s">
        <v>501</v>
      </c>
      <c r="D18" s="45"/>
      <c r="E18" s="45"/>
      <c r="F18" s="30"/>
      <c r="G18" s="31">
        <f t="shared" si="0"/>
        <v>0</v>
      </c>
      <c r="H18" s="32" t="str">
        <f t="shared" si="1"/>
        <v>ไม่ผ่าน</v>
      </c>
      <c r="I18" s="8"/>
      <c r="J18" s="22"/>
    </row>
    <row r="19" spans="1:10" s="3" customFormat="1" ht="15.6" customHeight="1" thickBot="1" x14ac:dyDescent="0.25">
      <c r="A19" s="32">
        <v>12</v>
      </c>
      <c r="B19" s="52" t="s">
        <v>502</v>
      </c>
      <c r="C19" s="55" t="s">
        <v>503</v>
      </c>
      <c r="D19" s="30"/>
      <c r="E19" s="30"/>
      <c r="F19" s="30"/>
      <c r="G19" s="31">
        <f t="shared" si="0"/>
        <v>0</v>
      </c>
      <c r="H19" s="32" t="str">
        <f t="shared" si="1"/>
        <v>ไม่ผ่าน</v>
      </c>
      <c r="J19" s="22"/>
    </row>
    <row r="20" spans="1:10" s="3" customFormat="1" ht="15.6" customHeight="1" thickBot="1" x14ac:dyDescent="0.25">
      <c r="A20" s="32">
        <v>13</v>
      </c>
      <c r="B20" s="52" t="s">
        <v>504</v>
      </c>
      <c r="C20" s="55" t="s">
        <v>505</v>
      </c>
      <c r="D20" s="30"/>
      <c r="E20" s="30"/>
      <c r="F20" s="30"/>
      <c r="G20" s="31">
        <f t="shared" si="0"/>
        <v>0</v>
      </c>
      <c r="H20" s="32" t="str">
        <f t="shared" si="1"/>
        <v>ไม่ผ่าน</v>
      </c>
      <c r="J20" s="22"/>
    </row>
    <row r="21" spans="1:10" s="3" customFormat="1" ht="15.6" customHeight="1" thickBot="1" x14ac:dyDescent="0.25">
      <c r="A21" s="32">
        <v>14</v>
      </c>
      <c r="B21" s="52" t="s">
        <v>506</v>
      </c>
      <c r="C21" s="55" t="s">
        <v>507</v>
      </c>
      <c r="D21" s="30"/>
      <c r="E21" s="30"/>
      <c r="F21" s="30"/>
      <c r="G21" s="31">
        <f t="shared" si="0"/>
        <v>0</v>
      </c>
      <c r="H21" s="32" t="str">
        <f t="shared" si="1"/>
        <v>ไม่ผ่าน</v>
      </c>
      <c r="J21" s="22"/>
    </row>
    <row r="22" spans="1:10" s="3" customFormat="1" ht="15.6" customHeight="1" thickBot="1" x14ac:dyDescent="0.25">
      <c r="A22" s="32">
        <v>15</v>
      </c>
      <c r="B22" s="52" t="s">
        <v>508</v>
      </c>
      <c r="C22" s="55" t="s">
        <v>509</v>
      </c>
      <c r="D22" s="30"/>
      <c r="E22" s="30"/>
      <c r="F22" s="30"/>
      <c r="G22" s="31">
        <f t="shared" si="0"/>
        <v>0</v>
      </c>
      <c r="H22" s="32" t="str">
        <f t="shared" si="1"/>
        <v>ไม่ผ่าน</v>
      </c>
      <c r="J22" s="22"/>
    </row>
    <row r="23" spans="1:10" s="3" customFormat="1" ht="15.6" customHeight="1" thickBot="1" x14ac:dyDescent="0.25">
      <c r="A23" s="32">
        <v>16</v>
      </c>
      <c r="B23" s="52" t="s">
        <v>510</v>
      </c>
      <c r="C23" s="55" t="s">
        <v>511</v>
      </c>
      <c r="D23" s="30"/>
      <c r="E23" s="30"/>
      <c r="F23" s="30"/>
      <c r="G23" s="31">
        <f t="shared" si="0"/>
        <v>0</v>
      </c>
      <c r="H23" s="32" t="str">
        <f t="shared" si="1"/>
        <v>ไม่ผ่าน</v>
      </c>
      <c r="J23" s="22"/>
    </row>
    <row r="24" spans="1:10" s="3" customFormat="1" ht="15.6" customHeight="1" thickBot="1" x14ac:dyDescent="0.25">
      <c r="A24" s="32">
        <v>17</v>
      </c>
      <c r="B24" s="52" t="s">
        <v>63</v>
      </c>
      <c r="C24" s="55" t="s">
        <v>512</v>
      </c>
      <c r="D24" s="30"/>
      <c r="E24" s="30"/>
      <c r="F24" s="30"/>
      <c r="G24" s="31">
        <f t="shared" si="0"/>
        <v>0</v>
      </c>
      <c r="H24" s="32" t="str">
        <f t="shared" si="1"/>
        <v>ไม่ผ่าน</v>
      </c>
      <c r="J24" s="22"/>
    </row>
    <row r="25" spans="1:10" s="2" customFormat="1" ht="15.6" customHeight="1" thickBot="1" x14ac:dyDescent="0.25">
      <c r="A25" s="32">
        <v>18</v>
      </c>
      <c r="B25" s="52" t="s">
        <v>513</v>
      </c>
      <c r="C25" s="55" t="s">
        <v>514</v>
      </c>
      <c r="D25" s="30"/>
      <c r="E25" s="30"/>
      <c r="F25" s="30"/>
      <c r="G25" s="31">
        <f t="shared" si="0"/>
        <v>0</v>
      </c>
      <c r="H25" s="32" t="str">
        <f t="shared" si="1"/>
        <v>ไม่ผ่าน</v>
      </c>
      <c r="J25" s="40"/>
    </row>
    <row r="26" spans="1:10" s="3" customFormat="1" ht="15.6" customHeight="1" thickBot="1" x14ac:dyDescent="0.25">
      <c r="A26" s="32">
        <v>19</v>
      </c>
      <c r="B26" s="52" t="s">
        <v>515</v>
      </c>
      <c r="C26" s="55" t="s">
        <v>76</v>
      </c>
      <c r="D26" s="30"/>
      <c r="E26" s="30"/>
      <c r="F26" s="30"/>
      <c r="G26" s="31">
        <f t="shared" si="0"/>
        <v>0</v>
      </c>
      <c r="H26" s="32" t="str">
        <f t="shared" si="1"/>
        <v>ไม่ผ่าน</v>
      </c>
      <c r="J26" s="22"/>
    </row>
    <row r="27" spans="1:10" s="3" customFormat="1" ht="15.6" customHeight="1" thickBot="1" x14ac:dyDescent="0.25">
      <c r="A27" s="32">
        <v>20</v>
      </c>
      <c r="B27" s="52" t="s">
        <v>516</v>
      </c>
      <c r="C27" s="55" t="s">
        <v>517</v>
      </c>
      <c r="D27" s="30"/>
      <c r="E27" s="30"/>
      <c r="F27" s="30"/>
      <c r="G27" s="31">
        <f t="shared" si="0"/>
        <v>0</v>
      </c>
      <c r="H27" s="32" t="str">
        <f t="shared" si="1"/>
        <v>ไม่ผ่าน</v>
      </c>
      <c r="J27" s="22"/>
    </row>
    <row r="28" spans="1:10" s="3" customFormat="1" ht="15.6" customHeight="1" thickBot="1" x14ac:dyDescent="0.25">
      <c r="A28" s="32">
        <v>21</v>
      </c>
      <c r="B28" s="52" t="s">
        <v>518</v>
      </c>
      <c r="C28" s="55" t="s">
        <v>519</v>
      </c>
      <c r="D28" s="30"/>
      <c r="E28" s="30"/>
      <c r="F28" s="30"/>
      <c r="G28" s="31">
        <f t="shared" si="0"/>
        <v>0</v>
      </c>
      <c r="H28" s="32" t="str">
        <f t="shared" si="1"/>
        <v>ไม่ผ่าน</v>
      </c>
      <c r="J28" s="22"/>
    </row>
    <row r="29" spans="1:10" s="3" customFormat="1" ht="15.6" customHeight="1" thickBot="1" x14ac:dyDescent="0.25">
      <c r="A29" s="32">
        <v>22</v>
      </c>
      <c r="B29" s="52" t="s">
        <v>520</v>
      </c>
      <c r="C29" s="55" t="s">
        <v>36</v>
      </c>
      <c r="D29" s="30"/>
      <c r="E29" s="30"/>
      <c r="F29" s="30"/>
      <c r="G29" s="31">
        <f t="shared" si="0"/>
        <v>0</v>
      </c>
      <c r="H29" s="32" t="str">
        <f t="shared" si="1"/>
        <v>ไม่ผ่าน</v>
      </c>
      <c r="J29" s="22"/>
    </row>
    <row r="30" spans="1:10" s="3" customFormat="1" ht="15.6" customHeight="1" thickBot="1" x14ac:dyDescent="0.25">
      <c r="A30" s="32">
        <v>23</v>
      </c>
      <c r="B30" s="52" t="s">
        <v>204</v>
      </c>
      <c r="C30" s="55" t="s">
        <v>521</v>
      </c>
      <c r="D30" s="30"/>
      <c r="E30" s="30"/>
      <c r="F30" s="30"/>
      <c r="G30" s="31">
        <f t="shared" si="0"/>
        <v>0</v>
      </c>
      <c r="H30" s="32" t="str">
        <f t="shared" si="1"/>
        <v>ไม่ผ่าน</v>
      </c>
      <c r="J30" s="22"/>
    </row>
    <row r="31" spans="1:10" s="3" customFormat="1" ht="15.6" customHeight="1" thickBot="1" x14ac:dyDescent="0.25">
      <c r="A31" s="32">
        <v>24</v>
      </c>
      <c r="B31" s="52" t="s">
        <v>522</v>
      </c>
      <c r="C31" s="55" t="s">
        <v>523</v>
      </c>
      <c r="D31" s="30"/>
      <c r="E31" s="30"/>
      <c r="F31" s="30"/>
      <c r="G31" s="31">
        <f t="shared" si="0"/>
        <v>0</v>
      </c>
      <c r="H31" s="32" t="str">
        <f t="shared" si="1"/>
        <v>ไม่ผ่าน</v>
      </c>
      <c r="J31" s="22"/>
    </row>
    <row r="32" spans="1:10" s="3" customFormat="1" ht="15.6" customHeight="1" thickBot="1" x14ac:dyDescent="0.25">
      <c r="A32" s="32">
        <v>25</v>
      </c>
      <c r="B32" s="52" t="s">
        <v>162</v>
      </c>
      <c r="C32" s="55" t="s">
        <v>524</v>
      </c>
      <c r="D32" s="30"/>
      <c r="E32" s="30"/>
      <c r="F32" s="30"/>
      <c r="G32" s="31">
        <f t="shared" si="0"/>
        <v>0</v>
      </c>
      <c r="H32" s="32" t="str">
        <f t="shared" si="1"/>
        <v>ไม่ผ่าน</v>
      </c>
      <c r="J32" s="22"/>
    </row>
    <row r="33" spans="1:10" s="3" customFormat="1" ht="15.6" customHeight="1" thickBot="1" x14ac:dyDescent="0.25">
      <c r="A33" s="32">
        <v>26</v>
      </c>
      <c r="B33" s="52" t="s">
        <v>525</v>
      </c>
      <c r="C33" s="55" t="s">
        <v>526</v>
      </c>
      <c r="D33" s="30"/>
      <c r="E33" s="30"/>
      <c r="F33" s="30"/>
      <c r="G33" s="31">
        <f t="shared" si="0"/>
        <v>0</v>
      </c>
      <c r="H33" s="32" t="str">
        <f t="shared" si="1"/>
        <v>ไม่ผ่าน</v>
      </c>
      <c r="J33" s="22"/>
    </row>
    <row r="34" spans="1:10" s="3" customFormat="1" ht="15.6" customHeight="1" thickBot="1" x14ac:dyDescent="0.25">
      <c r="A34" s="32">
        <v>27</v>
      </c>
      <c r="B34" s="52" t="s">
        <v>73</v>
      </c>
      <c r="C34" s="55" t="s">
        <v>527</v>
      </c>
      <c r="D34" s="30"/>
      <c r="E34" s="30"/>
      <c r="F34" s="30"/>
      <c r="G34" s="31">
        <f t="shared" si="0"/>
        <v>0</v>
      </c>
      <c r="H34" s="32" t="str">
        <f t="shared" si="1"/>
        <v>ไม่ผ่าน</v>
      </c>
      <c r="J34" s="22"/>
    </row>
    <row r="35" spans="1:10" s="3" customFormat="1" ht="15.6" customHeight="1" thickBot="1" x14ac:dyDescent="0.25">
      <c r="A35" s="32">
        <v>28</v>
      </c>
      <c r="B35" s="52" t="s">
        <v>37</v>
      </c>
      <c r="C35" s="55" t="s">
        <v>528</v>
      </c>
      <c r="D35" s="30"/>
      <c r="E35" s="30"/>
      <c r="F35" s="30"/>
      <c r="G35" s="31">
        <f t="shared" si="0"/>
        <v>0</v>
      </c>
      <c r="H35" s="32" t="str">
        <f t="shared" si="1"/>
        <v>ไม่ผ่าน</v>
      </c>
      <c r="J35" s="22"/>
    </row>
    <row r="36" spans="1:10" s="3" customFormat="1" ht="15.6" customHeight="1" thickBot="1" x14ac:dyDescent="0.25">
      <c r="A36" s="32">
        <v>29</v>
      </c>
      <c r="B36" s="52" t="s">
        <v>529</v>
      </c>
      <c r="C36" s="55" t="s">
        <v>530</v>
      </c>
      <c r="D36" s="30"/>
      <c r="E36" s="30"/>
      <c r="F36" s="30"/>
      <c r="G36" s="31">
        <f t="shared" si="0"/>
        <v>0</v>
      </c>
      <c r="H36" s="32" t="str">
        <f t="shared" si="1"/>
        <v>ไม่ผ่าน</v>
      </c>
      <c r="J36" s="22"/>
    </row>
    <row r="37" spans="1:10" s="3" customFormat="1" ht="15.6" customHeight="1" thickBot="1" x14ac:dyDescent="0.25">
      <c r="A37" s="32">
        <v>30</v>
      </c>
      <c r="B37" s="52" t="s">
        <v>168</v>
      </c>
      <c r="C37" s="55" t="s">
        <v>531</v>
      </c>
      <c r="D37" s="30"/>
      <c r="E37" s="30"/>
      <c r="F37" s="30"/>
      <c r="G37" s="31">
        <f t="shared" si="0"/>
        <v>0</v>
      </c>
      <c r="H37" s="32" t="str">
        <f t="shared" si="1"/>
        <v>ไม่ผ่าน</v>
      </c>
      <c r="J37" s="22"/>
    </row>
    <row r="38" spans="1:10" s="3" customFormat="1" ht="15.6" customHeight="1" thickBot="1" x14ac:dyDescent="0.25">
      <c r="A38" s="32">
        <v>31</v>
      </c>
      <c r="B38" s="52" t="s">
        <v>532</v>
      </c>
      <c r="C38" s="55" t="s">
        <v>533</v>
      </c>
      <c r="D38" s="30"/>
      <c r="E38" s="30"/>
      <c r="F38" s="30"/>
      <c r="G38" s="31">
        <f t="shared" si="0"/>
        <v>0</v>
      </c>
      <c r="H38" s="32" t="str">
        <f t="shared" si="1"/>
        <v>ไม่ผ่าน</v>
      </c>
      <c r="J38" s="22"/>
    </row>
    <row r="39" spans="1:10" s="3" customFormat="1" ht="15.6" customHeight="1" thickBot="1" x14ac:dyDescent="0.25">
      <c r="A39" s="32">
        <v>32</v>
      </c>
      <c r="B39" s="52" t="s">
        <v>534</v>
      </c>
      <c r="C39" s="55" t="s">
        <v>535</v>
      </c>
      <c r="D39" s="30"/>
      <c r="E39" s="30"/>
      <c r="F39" s="30"/>
      <c r="G39" s="31">
        <f t="shared" si="0"/>
        <v>0</v>
      </c>
      <c r="H39" s="32" t="str">
        <f t="shared" si="1"/>
        <v>ไม่ผ่าน</v>
      </c>
      <c r="J39" s="22"/>
    </row>
    <row r="40" spans="1:10" s="3" customFormat="1" ht="15.6" customHeight="1" thickBot="1" x14ac:dyDescent="0.25">
      <c r="A40" s="32">
        <v>33</v>
      </c>
      <c r="B40" s="52" t="s">
        <v>38</v>
      </c>
      <c r="C40" s="55" t="s">
        <v>536</v>
      </c>
      <c r="D40" s="30"/>
      <c r="E40" s="30"/>
      <c r="F40" s="30"/>
      <c r="G40" s="31">
        <f t="shared" si="0"/>
        <v>0</v>
      </c>
      <c r="H40" s="32" t="str">
        <f t="shared" si="1"/>
        <v>ไม่ผ่าน</v>
      </c>
      <c r="J40" s="22"/>
    </row>
    <row r="41" spans="1:10" s="3" customFormat="1" ht="15.6" customHeight="1" thickBot="1" x14ac:dyDescent="0.25">
      <c r="A41" s="32">
        <v>34</v>
      </c>
      <c r="B41" s="52" t="s">
        <v>41</v>
      </c>
      <c r="C41" s="55" t="s">
        <v>538</v>
      </c>
      <c r="D41" s="30"/>
      <c r="E41" s="30"/>
      <c r="F41" s="30"/>
      <c r="G41" s="31">
        <f t="shared" si="0"/>
        <v>0</v>
      </c>
      <c r="H41" s="32" t="str">
        <f t="shared" si="1"/>
        <v>ไม่ผ่าน</v>
      </c>
      <c r="J41" s="22"/>
    </row>
    <row r="42" spans="1:10" s="3" customFormat="1" ht="15.6" customHeight="1" thickBot="1" x14ac:dyDescent="0.25">
      <c r="A42" s="32">
        <v>35</v>
      </c>
      <c r="B42" s="52" t="s">
        <v>539</v>
      </c>
      <c r="C42" s="55" t="s">
        <v>540</v>
      </c>
      <c r="D42" s="30"/>
      <c r="E42" s="30"/>
      <c r="F42" s="30"/>
      <c r="G42" s="31">
        <f t="shared" si="0"/>
        <v>0</v>
      </c>
      <c r="H42" s="32" t="str">
        <f t="shared" si="1"/>
        <v>ไม่ผ่าน</v>
      </c>
      <c r="J42" s="22"/>
    </row>
    <row r="43" spans="1:10" s="3" customFormat="1" ht="15.6" customHeight="1" thickBot="1" x14ac:dyDescent="0.25">
      <c r="A43" s="32">
        <v>36</v>
      </c>
      <c r="B43" s="52" t="s">
        <v>541</v>
      </c>
      <c r="C43" s="55" t="s">
        <v>542</v>
      </c>
      <c r="D43" s="30"/>
      <c r="E43" s="30"/>
      <c r="F43" s="30"/>
      <c r="G43" s="31">
        <f t="shared" si="0"/>
        <v>0</v>
      </c>
      <c r="H43" s="32" t="str">
        <f t="shared" si="1"/>
        <v>ไม่ผ่าน</v>
      </c>
      <c r="J43" s="22"/>
    </row>
    <row r="44" spans="1:10" s="3" customFormat="1" ht="15.6" customHeight="1" thickBot="1" x14ac:dyDescent="0.25">
      <c r="A44" s="32">
        <v>37</v>
      </c>
      <c r="B44" s="52" t="s">
        <v>543</v>
      </c>
      <c r="C44" s="55" t="s">
        <v>544</v>
      </c>
      <c r="D44" s="30"/>
      <c r="E44" s="30"/>
      <c r="F44" s="30"/>
      <c r="G44" s="31">
        <f t="shared" si="0"/>
        <v>0</v>
      </c>
      <c r="H44" s="32" t="str">
        <f t="shared" si="1"/>
        <v>ไม่ผ่าน</v>
      </c>
      <c r="J44" s="22"/>
    </row>
    <row r="45" spans="1:10" s="3" customFormat="1" ht="15.6" customHeight="1" thickBot="1" x14ac:dyDescent="0.25">
      <c r="A45" s="32">
        <v>38</v>
      </c>
      <c r="B45" s="52" t="s">
        <v>33</v>
      </c>
      <c r="C45" s="55" t="s">
        <v>545</v>
      </c>
      <c r="D45" s="30"/>
      <c r="E45" s="30"/>
      <c r="F45" s="30"/>
      <c r="G45" s="31">
        <f t="shared" si="0"/>
        <v>0</v>
      </c>
      <c r="H45" s="32" t="str">
        <f t="shared" si="1"/>
        <v>ไม่ผ่าน</v>
      </c>
      <c r="J45" s="22"/>
    </row>
    <row r="46" spans="1:10" s="3" customFormat="1" ht="15.6" customHeight="1" thickBot="1" x14ac:dyDescent="0.25">
      <c r="A46" s="32">
        <v>39</v>
      </c>
      <c r="B46" s="52" t="s">
        <v>546</v>
      </c>
      <c r="C46" s="55" t="s">
        <v>547</v>
      </c>
      <c r="D46" s="30"/>
      <c r="E46" s="30"/>
      <c r="F46" s="30"/>
      <c r="G46" s="31">
        <f t="shared" si="0"/>
        <v>0</v>
      </c>
      <c r="H46" s="32" t="str">
        <f t="shared" si="1"/>
        <v>ไม่ผ่าน</v>
      </c>
      <c r="J46" s="22"/>
    </row>
    <row r="47" spans="1:10" s="3" customFormat="1" ht="15.6" customHeight="1" thickBot="1" x14ac:dyDescent="0.25">
      <c r="A47" s="32">
        <v>40</v>
      </c>
      <c r="B47" s="52" t="s">
        <v>548</v>
      </c>
      <c r="C47" s="55" t="s">
        <v>549</v>
      </c>
      <c r="D47" s="30"/>
      <c r="E47" s="30"/>
      <c r="F47" s="30"/>
      <c r="G47" s="31">
        <f t="shared" si="0"/>
        <v>0</v>
      </c>
      <c r="H47" s="32" t="str">
        <f t="shared" si="1"/>
        <v>ไม่ผ่าน</v>
      </c>
      <c r="J47" s="22"/>
    </row>
    <row r="48" spans="1:10" s="5" customFormat="1" ht="20.25" customHeight="1" x14ac:dyDescent="0.2">
      <c r="A48" s="33"/>
      <c r="B48" s="34"/>
      <c r="C48" s="35"/>
      <c r="D48" s="36"/>
      <c r="E48" s="36"/>
      <c r="F48" s="35"/>
      <c r="G48" s="37" t="s">
        <v>14</v>
      </c>
      <c r="H48" s="32">
        <f>COUNTIF(H8:H47,"ผ่าน")</f>
        <v>0</v>
      </c>
      <c r="I48" s="3"/>
      <c r="J48" s="44"/>
    </row>
    <row r="49" spans="1:9" ht="21" customHeight="1" x14ac:dyDescent="0.2">
      <c r="A49" s="18"/>
      <c r="B49" s="38"/>
      <c r="C49" s="38"/>
      <c r="D49" s="37"/>
      <c r="E49" s="37"/>
      <c r="F49" s="38"/>
      <c r="G49" s="37" t="s">
        <v>15</v>
      </c>
      <c r="H49" s="32">
        <f>COUNTIF(H8:H47,"ไม่ผ่าน")</f>
        <v>40</v>
      </c>
    </row>
    <row r="50" spans="1:9" ht="15" customHeight="1" x14ac:dyDescent="0.2">
      <c r="A50" s="39"/>
      <c r="B50" s="22"/>
      <c r="C50" s="22"/>
      <c r="I50" s="5"/>
    </row>
    <row r="51" spans="1:9" ht="15" customHeight="1" x14ac:dyDescent="0.2">
      <c r="A51" s="39"/>
      <c r="B51" s="41" t="s">
        <v>13</v>
      </c>
      <c r="C51" s="22"/>
    </row>
    <row r="52" spans="1:9" ht="15" customHeight="1" x14ac:dyDescent="0.2">
      <c r="A52" s="39"/>
      <c r="B52" s="22"/>
      <c r="C52" s="22" t="s">
        <v>95</v>
      </c>
    </row>
    <row r="53" spans="1:9" ht="15" customHeight="1" x14ac:dyDescent="0.2">
      <c r="A53" s="39"/>
      <c r="B53" s="22"/>
      <c r="C53" s="22" t="s">
        <v>96</v>
      </c>
    </row>
    <row r="54" spans="1:9" ht="15" customHeight="1" x14ac:dyDescent="0.2">
      <c r="A54" s="39"/>
      <c r="B54" s="22"/>
      <c r="C54" s="22" t="s">
        <v>28</v>
      </c>
    </row>
    <row r="56" spans="1:9" ht="15" customHeight="1" x14ac:dyDescent="0.2">
      <c r="B56" s="72" t="s">
        <v>16</v>
      </c>
      <c r="C56" s="23" t="s">
        <v>17</v>
      </c>
      <c r="D56" s="23" t="s">
        <v>18</v>
      </c>
      <c r="E56" s="23" t="s">
        <v>19</v>
      </c>
    </row>
    <row r="57" spans="1:9" ht="15" customHeight="1" x14ac:dyDescent="0.2">
      <c r="B57" s="73"/>
      <c r="C57" s="32" t="s">
        <v>24</v>
      </c>
      <c r="D57" s="32" t="s">
        <v>20</v>
      </c>
      <c r="E57" s="32">
        <f>COUNTIF(G8:G47,"&gt;=40")</f>
        <v>0</v>
      </c>
    </row>
    <row r="58" spans="1:9" ht="15" customHeight="1" x14ac:dyDescent="0.2">
      <c r="B58" s="73"/>
      <c r="C58" s="32" t="s">
        <v>25</v>
      </c>
      <c r="D58" s="32" t="s">
        <v>21</v>
      </c>
      <c r="E58" s="32">
        <f>SUMPRODUCT((G8:G47&gt;=33)*(G8:G47&lt;=39))</f>
        <v>0</v>
      </c>
    </row>
    <row r="59" spans="1:9" ht="15" customHeight="1" x14ac:dyDescent="0.2">
      <c r="B59" s="73"/>
      <c r="C59" s="32" t="s">
        <v>26</v>
      </c>
      <c r="D59" s="32" t="s">
        <v>22</v>
      </c>
      <c r="E59" s="32">
        <f>SUMPRODUCT((G8:G47&gt;=25)*(G8:G47&lt;=32))</f>
        <v>0</v>
      </c>
    </row>
    <row r="60" spans="1:9" ht="15" customHeight="1" x14ac:dyDescent="0.2">
      <c r="B60" s="74"/>
      <c r="C60" s="32" t="s">
        <v>27</v>
      </c>
      <c r="D60" s="32" t="s">
        <v>23</v>
      </c>
      <c r="E60" s="32">
        <f>COUNTIF(G8:G47,"&lt;25")</f>
        <v>40</v>
      </c>
    </row>
  </sheetData>
  <mergeCells count="5">
    <mergeCell ref="A1:H1"/>
    <mergeCell ref="A2:H2"/>
    <mergeCell ref="A3:H3"/>
    <mergeCell ref="D6:F6"/>
    <mergeCell ref="B56:B60"/>
  </mergeCells>
  <pageMargins left="0.35433070866141736" right="0.23622047244094491" top="0.23622047244094491" bottom="0.11811023622047245" header="0.11811023622047245" footer="0.11811023622047245"/>
  <pageSetup paperSize="9" scale="72"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1"/>
  <sheetViews>
    <sheetView view="pageLayout" zoomScale="44" zoomScaleNormal="120" zoomScalePageLayoutView="44" workbookViewId="0">
      <selection activeCell="B8" sqref="B8:C18"/>
    </sheetView>
  </sheetViews>
  <sheetFormatPr defaultColWidth="9.140625" defaultRowHeight="15" customHeight="1" x14ac:dyDescent="0.2"/>
  <cols>
    <col min="1" max="1" width="4.7109375" style="42" customWidth="1"/>
    <col min="2" max="2" width="16.28515625" style="42" customWidth="1"/>
    <col min="3" max="3" width="14.5703125" style="42" customWidth="1"/>
    <col min="4" max="4" width="9.5703125" style="40" customWidth="1"/>
    <col min="5" max="5" width="9.7109375" style="40" customWidth="1"/>
    <col min="6" max="6" width="9.28515625" style="22" customWidth="1"/>
    <col min="7" max="7" width="13.140625" style="22" customWidth="1"/>
    <col min="8" max="8" width="18.140625" style="22" customWidth="1"/>
    <col min="9" max="9" width="9.140625" style="1"/>
    <col min="10" max="10" width="9.140625" style="22"/>
    <col min="11" max="16384" width="9.140625" style="1"/>
  </cols>
  <sheetData>
    <row r="1" spans="1:10" s="4" customFormat="1" ht="21" x14ac:dyDescent="0.3">
      <c r="A1" s="68" t="s">
        <v>727</v>
      </c>
      <c r="B1" s="68"/>
      <c r="C1" s="68"/>
      <c r="D1" s="68"/>
      <c r="E1" s="68"/>
      <c r="F1" s="68"/>
      <c r="G1" s="68"/>
      <c r="H1" s="68"/>
      <c r="J1" s="22"/>
    </row>
    <row r="2" spans="1:10" s="4" customFormat="1" ht="21" x14ac:dyDescent="0.3">
      <c r="A2" s="68"/>
      <c r="B2" s="68"/>
      <c r="C2" s="68"/>
      <c r="D2" s="68"/>
      <c r="E2" s="68"/>
      <c r="F2" s="68"/>
      <c r="G2" s="68"/>
      <c r="H2" s="68"/>
      <c r="J2" s="22"/>
    </row>
    <row r="3" spans="1:10" s="4" customFormat="1" ht="21" x14ac:dyDescent="0.3">
      <c r="A3" s="69" t="s">
        <v>94</v>
      </c>
      <c r="B3" s="69"/>
      <c r="C3" s="69"/>
      <c r="D3" s="69"/>
      <c r="E3" s="69"/>
      <c r="F3" s="69"/>
      <c r="G3" s="69"/>
      <c r="H3" s="69"/>
      <c r="J3" s="22"/>
    </row>
    <row r="4" spans="1:10" s="4" customFormat="1" ht="21" x14ac:dyDescent="0.3">
      <c r="A4" s="13" t="s">
        <v>4</v>
      </c>
      <c r="B4" s="46"/>
      <c r="C4" s="46"/>
      <c r="D4" s="47"/>
      <c r="E4" s="47"/>
      <c r="F4" s="47"/>
      <c r="G4" s="47"/>
      <c r="H4" s="47"/>
      <c r="J4" s="22"/>
    </row>
    <row r="5" spans="1:10" s="4" customFormat="1" ht="21" x14ac:dyDescent="0.3">
      <c r="A5" s="14" t="s">
        <v>5</v>
      </c>
      <c r="B5" s="14"/>
      <c r="C5" s="15"/>
      <c r="D5" s="20"/>
      <c r="E5" s="20"/>
      <c r="F5" s="21"/>
      <c r="G5" s="21"/>
      <c r="H5" s="22"/>
      <c r="J5" s="22"/>
    </row>
    <row r="6" spans="1:10" s="6" customFormat="1" ht="33.75" customHeight="1" x14ac:dyDescent="0.3">
      <c r="A6" s="11"/>
      <c r="B6" s="11"/>
      <c r="C6" s="16"/>
      <c r="D6" s="70" t="s">
        <v>8</v>
      </c>
      <c r="E6" s="71"/>
      <c r="F6" s="71"/>
      <c r="G6" s="23" t="s">
        <v>7</v>
      </c>
      <c r="H6" s="23" t="s">
        <v>6</v>
      </c>
      <c r="J6" s="43"/>
    </row>
    <row r="7" spans="1:10" s="3" customFormat="1" ht="148.5" customHeight="1" thickBot="1" x14ac:dyDescent="0.25">
      <c r="A7" s="24" t="s">
        <v>0</v>
      </c>
      <c r="B7" s="25" t="s">
        <v>1</v>
      </c>
      <c r="C7" s="26" t="s">
        <v>2</v>
      </c>
      <c r="D7" s="27" t="s">
        <v>11</v>
      </c>
      <c r="E7" s="27" t="s">
        <v>10</v>
      </c>
      <c r="F7" s="27" t="s">
        <v>12</v>
      </c>
      <c r="G7" s="28" t="s">
        <v>9</v>
      </c>
      <c r="H7" s="17" t="s">
        <v>3</v>
      </c>
      <c r="J7" s="22"/>
    </row>
    <row r="8" spans="1:10" s="3" customFormat="1" ht="19.5" customHeight="1" thickBot="1" x14ac:dyDescent="0.25">
      <c r="A8" s="29">
        <v>1</v>
      </c>
      <c r="B8" s="51" t="s">
        <v>737</v>
      </c>
      <c r="C8" s="54" t="s">
        <v>550</v>
      </c>
      <c r="D8" s="30"/>
      <c r="E8" s="30"/>
      <c r="F8" s="30"/>
      <c r="G8" s="31">
        <f>D8+E8+F8</f>
        <v>0</v>
      </c>
      <c r="H8" s="32" t="str">
        <f>IF(G8&gt;=25,"ผ่าน","ไม่ผ่าน")</f>
        <v>ไม่ผ่าน</v>
      </c>
      <c r="J8" s="22"/>
    </row>
    <row r="9" spans="1:10" s="3" customFormat="1" ht="15.6" customHeight="1" thickBot="1" x14ac:dyDescent="0.25">
      <c r="A9" s="32">
        <v>2</v>
      </c>
      <c r="B9" s="52" t="s">
        <v>551</v>
      </c>
      <c r="C9" s="55" t="s">
        <v>552</v>
      </c>
      <c r="D9" s="30"/>
      <c r="E9" s="30"/>
      <c r="F9" s="30"/>
      <c r="G9" s="31">
        <f t="shared" ref="G9:G18" si="0">D9+E9+F9</f>
        <v>0</v>
      </c>
      <c r="H9" s="32" t="str">
        <f t="shared" ref="H9:H18" si="1">IF(G9&gt;=25,"ผ่าน","ไม่ผ่าน")</f>
        <v>ไม่ผ่าน</v>
      </c>
      <c r="J9" s="22"/>
    </row>
    <row r="10" spans="1:10" s="3" customFormat="1" ht="15.6" customHeight="1" thickBot="1" x14ac:dyDescent="0.25">
      <c r="A10" s="32">
        <v>3</v>
      </c>
      <c r="B10" s="52" t="s">
        <v>553</v>
      </c>
      <c r="C10" s="55" t="s">
        <v>554</v>
      </c>
      <c r="D10" s="30"/>
      <c r="E10" s="30"/>
      <c r="F10" s="30"/>
      <c r="G10" s="31">
        <f t="shared" si="0"/>
        <v>0</v>
      </c>
      <c r="H10" s="32" t="str">
        <f t="shared" si="1"/>
        <v>ไม่ผ่าน</v>
      </c>
      <c r="J10" s="22"/>
    </row>
    <row r="11" spans="1:10" s="3" customFormat="1" ht="15.6" customHeight="1" thickBot="1" x14ac:dyDescent="0.25">
      <c r="A11" s="32">
        <v>4</v>
      </c>
      <c r="B11" s="52" t="s">
        <v>555</v>
      </c>
      <c r="C11" s="55" t="s">
        <v>556</v>
      </c>
      <c r="D11" s="30"/>
      <c r="E11" s="30"/>
      <c r="F11" s="30"/>
      <c r="G11" s="31">
        <f t="shared" si="0"/>
        <v>0</v>
      </c>
      <c r="H11" s="32" t="str">
        <f t="shared" si="1"/>
        <v>ไม่ผ่าน</v>
      </c>
      <c r="J11" s="22"/>
    </row>
    <row r="12" spans="1:10" s="3" customFormat="1" ht="15.6" customHeight="1" thickBot="1" x14ac:dyDescent="0.25">
      <c r="A12" s="32">
        <v>5</v>
      </c>
      <c r="B12" s="52" t="s">
        <v>82</v>
      </c>
      <c r="C12" s="55" t="s">
        <v>557</v>
      </c>
      <c r="D12" s="30"/>
      <c r="E12" s="30"/>
      <c r="F12" s="30"/>
      <c r="G12" s="31">
        <f t="shared" si="0"/>
        <v>0</v>
      </c>
      <c r="H12" s="32" t="str">
        <f t="shared" si="1"/>
        <v>ไม่ผ่าน</v>
      </c>
      <c r="J12" s="22"/>
    </row>
    <row r="13" spans="1:10" s="3" customFormat="1" ht="15.6" customHeight="1" thickBot="1" x14ac:dyDescent="0.25">
      <c r="A13" s="32">
        <v>6</v>
      </c>
      <c r="B13" s="52" t="s">
        <v>558</v>
      </c>
      <c r="C13" s="55" t="s">
        <v>85</v>
      </c>
      <c r="D13" s="30"/>
      <c r="E13" s="30"/>
      <c r="F13" s="30"/>
      <c r="G13" s="31">
        <f t="shared" si="0"/>
        <v>0</v>
      </c>
      <c r="H13" s="32" t="str">
        <f t="shared" si="1"/>
        <v>ไม่ผ่าน</v>
      </c>
      <c r="J13" s="22"/>
    </row>
    <row r="14" spans="1:10" s="3" customFormat="1" ht="15.6" customHeight="1" thickBot="1" x14ac:dyDescent="0.25">
      <c r="A14" s="32">
        <v>7</v>
      </c>
      <c r="B14" s="52" t="s">
        <v>561</v>
      </c>
      <c r="C14" s="55" t="s">
        <v>562</v>
      </c>
      <c r="D14" s="30"/>
      <c r="E14" s="30"/>
      <c r="F14" s="30"/>
      <c r="G14" s="31">
        <f t="shared" si="0"/>
        <v>0</v>
      </c>
      <c r="H14" s="32" t="str">
        <f t="shared" si="1"/>
        <v>ไม่ผ่าน</v>
      </c>
      <c r="J14" s="22"/>
    </row>
    <row r="15" spans="1:10" s="3" customFormat="1" ht="15.6" customHeight="1" thickBot="1" x14ac:dyDescent="0.25">
      <c r="A15" s="32">
        <v>8</v>
      </c>
      <c r="B15" s="52" t="s">
        <v>563</v>
      </c>
      <c r="C15" s="55" t="s">
        <v>564</v>
      </c>
      <c r="D15" s="30"/>
      <c r="E15" s="30"/>
      <c r="F15" s="30"/>
      <c r="G15" s="31">
        <f t="shared" si="0"/>
        <v>0</v>
      </c>
      <c r="H15" s="32" t="str">
        <f t="shared" si="1"/>
        <v>ไม่ผ่าน</v>
      </c>
      <c r="J15" s="22"/>
    </row>
    <row r="16" spans="1:10" s="3" customFormat="1" ht="15.6" customHeight="1" thickBot="1" x14ac:dyDescent="0.25">
      <c r="A16" s="32">
        <v>9</v>
      </c>
      <c r="B16" s="53" t="s">
        <v>565</v>
      </c>
      <c r="C16" s="56" t="s">
        <v>566</v>
      </c>
      <c r="D16" s="30"/>
      <c r="E16" s="30"/>
      <c r="F16" s="30"/>
      <c r="G16" s="31">
        <f t="shared" si="0"/>
        <v>0</v>
      </c>
      <c r="H16" s="32" t="str">
        <f t="shared" si="1"/>
        <v>ไม่ผ่าน</v>
      </c>
      <c r="J16" s="22"/>
    </row>
    <row r="17" spans="1:10" s="3" customFormat="1" ht="15.6" customHeight="1" thickBot="1" x14ac:dyDescent="0.25">
      <c r="A17" s="32">
        <v>10</v>
      </c>
      <c r="B17" s="75" t="s">
        <v>559</v>
      </c>
      <c r="C17" s="76" t="s">
        <v>560</v>
      </c>
      <c r="D17" s="30"/>
      <c r="E17" s="30"/>
      <c r="F17" s="30"/>
      <c r="G17" s="31">
        <f t="shared" si="0"/>
        <v>0</v>
      </c>
      <c r="H17" s="32" t="str">
        <f t="shared" si="1"/>
        <v>ไม่ผ่าน</v>
      </c>
      <c r="J17" s="22"/>
    </row>
    <row r="18" spans="1:10" s="3" customFormat="1" ht="15.6" customHeight="1" thickBot="1" x14ac:dyDescent="0.25">
      <c r="A18" s="32">
        <v>11</v>
      </c>
      <c r="B18" s="53" t="s">
        <v>567</v>
      </c>
      <c r="C18" s="56" t="s">
        <v>39</v>
      </c>
      <c r="D18" s="45"/>
      <c r="E18" s="45"/>
      <c r="F18" s="30"/>
      <c r="G18" s="31">
        <f t="shared" si="0"/>
        <v>0</v>
      </c>
      <c r="H18" s="32" t="str">
        <f t="shared" si="1"/>
        <v>ไม่ผ่าน</v>
      </c>
      <c r="I18" s="8"/>
      <c r="J18" s="22"/>
    </row>
    <row r="19" spans="1:10" ht="15" customHeight="1" x14ac:dyDescent="0.2">
      <c r="A19" s="33"/>
      <c r="B19" s="34"/>
      <c r="C19" s="35"/>
      <c r="D19" s="36"/>
      <c r="E19" s="36"/>
      <c r="F19" s="35"/>
      <c r="G19" s="37" t="s">
        <v>14</v>
      </c>
      <c r="H19" s="32">
        <f>COUNTIF(H8:H18,"ผ่าน")</f>
        <v>0</v>
      </c>
      <c r="I19" s="3"/>
    </row>
    <row r="20" spans="1:10" ht="15" customHeight="1" x14ac:dyDescent="0.2">
      <c r="A20" s="18"/>
      <c r="B20" s="38"/>
      <c r="C20" s="38"/>
      <c r="D20" s="37"/>
      <c r="E20" s="37"/>
      <c r="F20" s="38"/>
      <c r="G20" s="37" t="s">
        <v>15</v>
      </c>
      <c r="H20" s="32">
        <f>COUNTIF(H8:H18,"ไม่ผ่าน")</f>
        <v>11</v>
      </c>
    </row>
    <row r="21" spans="1:10" ht="15" customHeight="1" x14ac:dyDescent="0.2">
      <c r="A21" s="39"/>
      <c r="B21" s="22"/>
      <c r="C21" s="22"/>
      <c r="I21" s="5"/>
    </row>
    <row r="22" spans="1:10" ht="15" customHeight="1" x14ac:dyDescent="0.2">
      <c r="A22" s="39"/>
      <c r="B22" s="41" t="s">
        <v>13</v>
      </c>
      <c r="C22" s="22"/>
    </row>
    <row r="23" spans="1:10" ht="15" customHeight="1" x14ac:dyDescent="0.2">
      <c r="A23" s="39"/>
      <c r="B23" s="22"/>
      <c r="C23" s="22" t="s">
        <v>95</v>
      </c>
    </row>
    <row r="24" spans="1:10" ht="15" customHeight="1" x14ac:dyDescent="0.2">
      <c r="A24" s="39"/>
      <c r="B24" s="22"/>
      <c r="C24" s="22" t="s">
        <v>96</v>
      </c>
    </row>
    <row r="25" spans="1:10" ht="15" customHeight="1" x14ac:dyDescent="0.2">
      <c r="A25" s="39"/>
      <c r="B25" s="22"/>
      <c r="C25" s="22" t="s">
        <v>28</v>
      </c>
    </row>
    <row r="27" spans="1:10" ht="15" customHeight="1" x14ac:dyDescent="0.2">
      <c r="B27" s="72" t="s">
        <v>16</v>
      </c>
      <c r="C27" s="23" t="s">
        <v>17</v>
      </c>
      <c r="D27" s="23" t="s">
        <v>18</v>
      </c>
      <c r="E27" s="23" t="s">
        <v>19</v>
      </c>
    </row>
    <row r="28" spans="1:10" ht="15" customHeight="1" x14ac:dyDescent="0.2">
      <c r="B28" s="73"/>
      <c r="C28" s="32" t="s">
        <v>24</v>
      </c>
      <c r="D28" s="32" t="s">
        <v>20</v>
      </c>
      <c r="E28" s="32">
        <f>COUNTIF(G8:G18,"&gt;=40")</f>
        <v>0</v>
      </c>
    </row>
    <row r="29" spans="1:10" ht="15" customHeight="1" x14ac:dyDescent="0.2">
      <c r="B29" s="73"/>
      <c r="C29" s="32" t="s">
        <v>25</v>
      </c>
      <c r="D29" s="32" t="s">
        <v>21</v>
      </c>
      <c r="E29" s="32">
        <f>SUMPRODUCT((G8:G18&gt;=33)*(G8:G18&lt;=39))</f>
        <v>0</v>
      </c>
    </row>
    <row r="30" spans="1:10" ht="15" customHeight="1" x14ac:dyDescent="0.2">
      <c r="B30" s="73"/>
      <c r="C30" s="32" t="s">
        <v>26</v>
      </c>
      <c r="D30" s="32" t="s">
        <v>22</v>
      </c>
      <c r="E30" s="32">
        <f>SUMPRODUCT((G8:G18&gt;=25)*(G8:G18&lt;=32))</f>
        <v>0</v>
      </c>
    </row>
    <row r="31" spans="1:10" ht="15" customHeight="1" x14ac:dyDescent="0.2">
      <c r="B31" s="74"/>
      <c r="C31" s="32" t="s">
        <v>27</v>
      </c>
      <c r="D31" s="32" t="s">
        <v>23</v>
      </c>
      <c r="E31" s="32">
        <f>COUNTIF(G8:G18,"&lt;25")</f>
        <v>11</v>
      </c>
    </row>
  </sheetData>
  <mergeCells count="5">
    <mergeCell ref="B27:B31"/>
    <mergeCell ref="A1:H1"/>
    <mergeCell ref="A2:H2"/>
    <mergeCell ref="A3:H3"/>
    <mergeCell ref="D6:F6"/>
  </mergeCells>
  <pageMargins left="0.35433070866141736" right="0.23622047244094491" top="0.23622047244094491" bottom="0.11811023622047245" header="0.11811023622047245" footer="0.11811023622047245"/>
  <pageSetup paperSize="9" orientation="portrait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49"/>
  <sheetViews>
    <sheetView tabSelected="1" view="pageLayout" topLeftCell="A5" zoomScale="46" zoomScaleNormal="120" zoomScalePageLayoutView="46" workbookViewId="0">
      <selection activeCell="A37" sqref="A37:XFD38"/>
    </sheetView>
  </sheetViews>
  <sheetFormatPr defaultColWidth="9.140625" defaultRowHeight="15" customHeight="1" x14ac:dyDescent="0.2"/>
  <cols>
    <col min="1" max="1" width="4.7109375" style="42" customWidth="1"/>
    <col min="2" max="2" width="16.28515625" style="42" customWidth="1"/>
    <col min="3" max="3" width="14.5703125" style="42" customWidth="1"/>
    <col min="4" max="4" width="9.5703125" style="40" customWidth="1"/>
    <col min="5" max="5" width="9.7109375" style="40" customWidth="1"/>
    <col min="6" max="6" width="9.28515625" style="22" customWidth="1"/>
    <col min="7" max="7" width="13.140625" style="22" customWidth="1"/>
    <col min="8" max="8" width="18.140625" style="22" customWidth="1"/>
    <col min="9" max="9" width="9.140625" style="1"/>
    <col min="10" max="12" width="9.140625" style="22"/>
    <col min="13" max="16384" width="9.140625" style="1"/>
  </cols>
  <sheetData>
    <row r="1" spans="1:12" s="4" customFormat="1" ht="21" x14ac:dyDescent="0.3">
      <c r="A1" s="68" t="s">
        <v>728</v>
      </c>
      <c r="B1" s="68"/>
      <c r="C1" s="68"/>
      <c r="D1" s="68"/>
      <c r="E1" s="68"/>
      <c r="F1" s="68"/>
      <c r="G1" s="68"/>
      <c r="H1" s="68"/>
      <c r="J1" s="22"/>
      <c r="K1" s="22"/>
      <c r="L1" s="22"/>
    </row>
    <row r="2" spans="1:12" s="4" customFormat="1" ht="21" x14ac:dyDescent="0.3">
      <c r="A2" s="68"/>
      <c r="B2" s="68"/>
      <c r="C2" s="68"/>
      <c r="D2" s="68"/>
      <c r="E2" s="68"/>
      <c r="F2" s="68"/>
      <c r="G2" s="68"/>
      <c r="H2" s="68"/>
      <c r="J2" s="22"/>
      <c r="K2" s="22"/>
      <c r="L2" s="22"/>
    </row>
    <row r="3" spans="1:12" s="10" customFormat="1" ht="21" x14ac:dyDescent="0.3">
      <c r="A3" s="69" t="s">
        <v>94</v>
      </c>
      <c r="B3" s="69"/>
      <c r="C3" s="69"/>
      <c r="D3" s="69"/>
      <c r="E3" s="69"/>
      <c r="F3" s="69"/>
      <c r="G3" s="69"/>
      <c r="H3" s="69"/>
      <c r="I3" s="4"/>
      <c r="J3" s="22"/>
      <c r="K3" s="22"/>
      <c r="L3" s="22"/>
    </row>
    <row r="4" spans="1:12" s="4" customFormat="1" ht="21" x14ac:dyDescent="0.3">
      <c r="A4" s="13" t="s">
        <v>4</v>
      </c>
      <c r="B4" s="46"/>
      <c r="C4" s="46"/>
      <c r="D4" s="47"/>
      <c r="E4" s="47"/>
      <c r="F4" s="47"/>
      <c r="G4" s="47"/>
      <c r="H4" s="47"/>
      <c r="J4" s="22"/>
      <c r="K4" s="22"/>
      <c r="L4" s="22"/>
    </row>
    <row r="5" spans="1:12" s="4" customFormat="1" ht="21" x14ac:dyDescent="0.3">
      <c r="A5" s="14" t="s">
        <v>5</v>
      </c>
      <c r="B5" s="14"/>
      <c r="C5" s="15"/>
      <c r="D5" s="20"/>
      <c r="E5" s="20"/>
      <c r="F5" s="21"/>
      <c r="G5" s="21"/>
      <c r="H5" s="22"/>
      <c r="J5" s="22"/>
      <c r="K5" s="22"/>
      <c r="L5" s="22"/>
    </row>
    <row r="6" spans="1:12" s="6" customFormat="1" ht="33.75" customHeight="1" x14ac:dyDescent="0.3">
      <c r="A6" s="11"/>
      <c r="B6" s="11"/>
      <c r="C6" s="16"/>
      <c r="D6" s="70" t="s">
        <v>8</v>
      </c>
      <c r="E6" s="71"/>
      <c r="F6" s="71"/>
      <c r="G6" s="23" t="s">
        <v>7</v>
      </c>
      <c r="H6" s="23" t="s">
        <v>6</v>
      </c>
      <c r="J6" s="43"/>
      <c r="K6" s="43"/>
      <c r="L6" s="43"/>
    </row>
    <row r="7" spans="1:12" s="3" customFormat="1" ht="148.5" customHeight="1" thickBot="1" x14ac:dyDescent="0.25">
      <c r="A7" s="24" t="s">
        <v>0</v>
      </c>
      <c r="B7" s="25" t="s">
        <v>1</v>
      </c>
      <c r="C7" s="26" t="s">
        <v>2</v>
      </c>
      <c r="D7" s="27" t="s">
        <v>11</v>
      </c>
      <c r="E7" s="27" t="s">
        <v>10</v>
      </c>
      <c r="F7" s="27" t="s">
        <v>12</v>
      </c>
      <c r="G7" s="28" t="s">
        <v>9</v>
      </c>
      <c r="H7" s="17" t="s">
        <v>3</v>
      </c>
      <c r="J7" s="22"/>
      <c r="K7" s="22"/>
      <c r="L7" s="22"/>
    </row>
    <row r="8" spans="1:12" s="3" customFormat="1" ht="19.5" customHeight="1" thickBot="1" x14ac:dyDescent="0.25">
      <c r="A8" s="29">
        <v>1</v>
      </c>
      <c r="B8" s="57" t="s">
        <v>738</v>
      </c>
      <c r="C8" s="58" t="s">
        <v>568</v>
      </c>
      <c r="D8" s="30"/>
      <c r="E8" s="30"/>
      <c r="F8" s="30"/>
      <c r="G8" s="31">
        <f>D8+E8+F8</f>
        <v>0</v>
      </c>
      <c r="H8" s="32" t="str">
        <f>IF(G8&gt;=25,"ผ่าน","ไม่ผ่าน")</f>
        <v>ไม่ผ่าน</v>
      </c>
      <c r="J8" s="22"/>
      <c r="K8" s="22"/>
      <c r="L8" s="22"/>
    </row>
    <row r="9" spans="1:12" s="3" customFormat="1" ht="15.6" customHeight="1" thickBot="1" x14ac:dyDescent="0.25">
      <c r="A9" s="32">
        <v>2</v>
      </c>
      <c r="B9" s="59" t="s">
        <v>569</v>
      </c>
      <c r="C9" s="60" t="s">
        <v>570</v>
      </c>
      <c r="D9" s="30"/>
      <c r="E9" s="30"/>
      <c r="F9" s="30"/>
      <c r="G9" s="31">
        <f t="shared" ref="G9:G36" si="0">D9+E9+F9</f>
        <v>0</v>
      </c>
      <c r="H9" s="32" t="str">
        <f t="shared" ref="H9:H36" si="1">IF(G9&gt;=25,"ผ่าน","ไม่ผ่าน")</f>
        <v>ไม่ผ่าน</v>
      </c>
      <c r="J9" s="22"/>
      <c r="K9" s="22"/>
      <c r="L9" s="22"/>
    </row>
    <row r="10" spans="1:12" s="3" customFormat="1" ht="15.6" customHeight="1" thickBot="1" x14ac:dyDescent="0.25">
      <c r="A10" s="32">
        <v>3</v>
      </c>
      <c r="B10" s="59" t="s">
        <v>58</v>
      </c>
      <c r="C10" s="60" t="s">
        <v>571</v>
      </c>
      <c r="D10" s="30"/>
      <c r="E10" s="30"/>
      <c r="F10" s="30"/>
      <c r="G10" s="31">
        <f t="shared" si="0"/>
        <v>0</v>
      </c>
      <c r="H10" s="32" t="str">
        <f t="shared" si="1"/>
        <v>ไม่ผ่าน</v>
      </c>
      <c r="J10" s="22"/>
      <c r="K10" s="22"/>
      <c r="L10" s="22"/>
    </row>
    <row r="11" spans="1:12" s="3" customFormat="1" ht="15.6" customHeight="1" thickBot="1" x14ac:dyDescent="0.25">
      <c r="A11" s="32">
        <v>4</v>
      </c>
      <c r="B11" s="59" t="s">
        <v>572</v>
      </c>
      <c r="C11" s="60" t="s">
        <v>573</v>
      </c>
      <c r="D11" s="30"/>
      <c r="E11" s="30"/>
      <c r="F11" s="30"/>
      <c r="G11" s="31">
        <f t="shared" si="0"/>
        <v>0</v>
      </c>
      <c r="H11" s="32" t="str">
        <f t="shared" si="1"/>
        <v>ไม่ผ่าน</v>
      </c>
      <c r="J11" s="22"/>
      <c r="K11" s="22"/>
      <c r="L11" s="22"/>
    </row>
    <row r="12" spans="1:12" s="3" customFormat="1" ht="15.6" customHeight="1" thickBot="1" x14ac:dyDescent="0.25">
      <c r="A12" s="32">
        <v>5</v>
      </c>
      <c r="B12" s="59" t="s">
        <v>84</v>
      </c>
      <c r="C12" s="60" t="s">
        <v>576</v>
      </c>
      <c r="D12" s="30"/>
      <c r="E12" s="30"/>
      <c r="F12" s="30"/>
      <c r="G12" s="31">
        <f t="shared" si="0"/>
        <v>0</v>
      </c>
      <c r="H12" s="32" t="str">
        <f t="shared" si="1"/>
        <v>ไม่ผ่าน</v>
      </c>
      <c r="J12" s="22"/>
      <c r="K12" s="22"/>
      <c r="L12" s="22"/>
    </row>
    <row r="13" spans="1:12" s="3" customFormat="1" ht="15.6" customHeight="1" thickBot="1" x14ac:dyDescent="0.25">
      <c r="A13" s="32">
        <v>6</v>
      </c>
      <c r="B13" s="63" t="s">
        <v>577</v>
      </c>
      <c r="C13" s="60" t="s">
        <v>578</v>
      </c>
      <c r="D13" s="30"/>
      <c r="E13" s="30"/>
      <c r="F13" s="30"/>
      <c r="G13" s="31">
        <f t="shared" si="0"/>
        <v>0</v>
      </c>
      <c r="H13" s="32" t="str">
        <f t="shared" si="1"/>
        <v>ไม่ผ่าน</v>
      </c>
      <c r="J13" s="22"/>
      <c r="K13" s="22"/>
      <c r="L13" s="22"/>
    </row>
    <row r="14" spans="1:12" s="3" customFormat="1" ht="15.6" customHeight="1" thickBot="1" x14ac:dyDescent="0.25">
      <c r="A14" s="32">
        <v>7</v>
      </c>
      <c r="B14" s="59" t="s">
        <v>67</v>
      </c>
      <c r="C14" s="60" t="s">
        <v>579</v>
      </c>
      <c r="D14" s="30"/>
      <c r="E14" s="30"/>
      <c r="F14" s="30"/>
      <c r="G14" s="31">
        <f t="shared" si="0"/>
        <v>0</v>
      </c>
      <c r="H14" s="32" t="str">
        <f t="shared" si="1"/>
        <v>ไม่ผ่าน</v>
      </c>
      <c r="J14" s="22"/>
      <c r="K14" s="22"/>
      <c r="L14" s="22"/>
    </row>
    <row r="15" spans="1:12" s="3" customFormat="1" ht="15.6" customHeight="1" thickBot="1" x14ac:dyDescent="0.25">
      <c r="A15" s="32">
        <v>8</v>
      </c>
      <c r="B15" s="59" t="s">
        <v>580</v>
      </c>
      <c r="C15" s="60" t="s">
        <v>581</v>
      </c>
      <c r="D15" s="30"/>
      <c r="E15" s="30"/>
      <c r="F15" s="30"/>
      <c r="G15" s="31">
        <f t="shared" si="0"/>
        <v>0</v>
      </c>
      <c r="H15" s="32" t="str">
        <f t="shared" si="1"/>
        <v>ไม่ผ่าน</v>
      </c>
      <c r="J15" s="22"/>
      <c r="K15" s="22"/>
      <c r="L15" s="22"/>
    </row>
    <row r="16" spans="1:12" s="3" customFormat="1" ht="15.6" customHeight="1" thickBot="1" x14ac:dyDescent="0.25">
      <c r="A16" s="32">
        <v>9</v>
      </c>
      <c r="B16" s="59" t="s">
        <v>582</v>
      </c>
      <c r="C16" s="60" t="s">
        <v>583</v>
      </c>
      <c r="D16" s="30"/>
      <c r="E16" s="30"/>
      <c r="F16" s="30"/>
      <c r="G16" s="31">
        <f t="shared" si="0"/>
        <v>0</v>
      </c>
      <c r="H16" s="32" t="str">
        <f t="shared" si="1"/>
        <v>ไม่ผ่าน</v>
      </c>
      <c r="J16" s="22"/>
      <c r="K16" s="22"/>
      <c r="L16" s="22"/>
    </row>
    <row r="17" spans="1:12" s="3" customFormat="1" ht="15.6" customHeight="1" thickBot="1" x14ac:dyDescent="0.25">
      <c r="A17" s="32">
        <v>10</v>
      </c>
      <c r="B17" s="59" t="s">
        <v>574</v>
      </c>
      <c r="C17" s="60" t="s">
        <v>575</v>
      </c>
      <c r="D17" s="30"/>
      <c r="E17" s="30"/>
      <c r="F17" s="30"/>
      <c r="G17" s="31">
        <f t="shared" si="0"/>
        <v>0</v>
      </c>
      <c r="H17" s="32" t="str">
        <f t="shared" si="1"/>
        <v>ไม่ผ่าน</v>
      </c>
      <c r="J17" s="22"/>
      <c r="K17" s="22"/>
      <c r="L17" s="22"/>
    </row>
    <row r="18" spans="1:12" s="3" customFormat="1" ht="15.6" customHeight="1" thickBot="1" x14ac:dyDescent="0.25">
      <c r="A18" s="32">
        <v>11</v>
      </c>
      <c r="B18" s="59" t="s">
        <v>584</v>
      </c>
      <c r="C18" s="60" t="s">
        <v>585</v>
      </c>
      <c r="D18" s="45"/>
      <c r="E18" s="45"/>
      <c r="F18" s="30"/>
      <c r="G18" s="31">
        <f t="shared" si="0"/>
        <v>0</v>
      </c>
      <c r="H18" s="32" t="str">
        <f t="shared" si="1"/>
        <v>ไม่ผ่าน</v>
      </c>
      <c r="I18" s="8"/>
      <c r="J18" s="22"/>
      <c r="K18" s="22"/>
      <c r="L18" s="22"/>
    </row>
    <row r="19" spans="1:12" s="3" customFormat="1" ht="15.6" customHeight="1" thickBot="1" x14ac:dyDescent="0.25">
      <c r="A19" s="32">
        <v>12</v>
      </c>
      <c r="B19" s="59" t="s">
        <v>586</v>
      </c>
      <c r="C19" s="60" t="s">
        <v>587</v>
      </c>
      <c r="D19" s="30"/>
      <c r="E19" s="30"/>
      <c r="F19" s="30"/>
      <c r="G19" s="31">
        <f t="shared" si="0"/>
        <v>0</v>
      </c>
      <c r="H19" s="32" t="str">
        <f t="shared" si="1"/>
        <v>ไม่ผ่าน</v>
      </c>
      <c r="J19" s="22"/>
      <c r="K19" s="22"/>
      <c r="L19" s="22"/>
    </row>
    <row r="20" spans="1:12" s="3" customFormat="1" ht="15.6" customHeight="1" thickBot="1" x14ac:dyDescent="0.25">
      <c r="A20" s="32">
        <v>13</v>
      </c>
      <c r="B20" s="59" t="s">
        <v>588</v>
      </c>
      <c r="C20" s="60" t="s">
        <v>589</v>
      </c>
      <c r="D20" s="30"/>
      <c r="E20" s="30"/>
      <c r="F20" s="30"/>
      <c r="G20" s="31">
        <f t="shared" si="0"/>
        <v>0</v>
      </c>
      <c r="H20" s="32" t="str">
        <f t="shared" si="1"/>
        <v>ไม่ผ่าน</v>
      </c>
      <c r="J20" s="22"/>
      <c r="K20" s="22"/>
      <c r="L20" s="22"/>
    </row>
    <row r="21" spans="1:12" s="3" customFormat="1" ht="15.6" customHeight="1" thickBot="1" x14ac:dyDescent="0.25">
      <c r="A21" s="32">
        <v>14</v>
      </c>
      <c r="B21" s="59" t="s">
        <v>590</v>
      </c>
      <c r="C21" s="60" t="s">
        <v>591</v>
      </c>
      <c r="D21" s="30"/>
      <c r="E21" s="30"/>
      <c r="F21" s="30"/>
      <c r="G21" s="31">
        <f t="shared" si="0"/>
        <v>0</v>
      </c>
      <c r="H21" s="32" t="str">
        <f t="shared" si="1"/>
        <v>ไม่ผ่าน</v>
      </c>
      <c r="J21" s="22"/>
      <c r="K21" s="22"/>
      <c r="L21" s="22"/>
    </row>
    <row r="22" spans="1:12" s="3" customFormat="1" ht="15.6" customHeight="1" thickBot="1" x14ac:dyDescent="0.25">
      <c r="A22" s="32">
        <v>15</v>
      </c>
      <c r="B22" s="59" t="s">
        <v>592</v>
      </c>
      <c r="C22" s="60" t="s">
        <v>593</v>
      </c>
      <c r="D22" s="30"/>
      <c r="E22" s="30"/>
      <c r="F22" s="30"/>
      <c r="G22" s="31">
        <f t="shared" si="0"/>
        <v>0</v>
      </c>
      <c r="H22" s="32" t="str">
        <f t="shared" si="1"/>
        <v>ไม่ผ่าน</v>
      </c>
      <c r="J22" s="22"/>
      <c r="K22" s="22"/>
      <c r="L22" s="22"/>
    </row>
    <row r="23" spans="1:12" s="3" customFormat="1" ht="15.6" customHeight="1" thickBot="1" x14ac:dyDescent="0.25">
      <c r="A23" s="32">
        <v>16</v>
      </c>
      <c r="B23" s="59" t="s">
        <v>594</v>
      </c>
      <c r="C23" s="60" t="s">
        <v>595</v>
      </c>
      <c r="D23" s="30"/>
      <c r="E23" s="30"/>
      <c r="F23" s="30"/>
      <c r="G23" s="31">
        <f t="shared" si="0"/>
        <v>0</v>
      </c>
      <c r="H23" s="32" t="str">
        <f t="shared" si="1"/>
        <v>ไม่ผ่าน</v>
      </c>
      <c r="J23" s="22"/>
      <c r="K23" s="22"/>
      <c r="L23" s="22"/>
    </row>
    <row r="24" spans="1:12" s="3" customFormat="1" ht="15.6" customHeight="1" thickBot="1" x14ac:dyDescent="0.25">
      <c r="A24" s="32">
        <v>17</v>
      </c>
      <c r="B24" s="59" t="s">
        <v>596</v>
      </c>
      <c r="C24" s="60" t="s">
        <v>597</v>
      </c>
      <c r="D24" s="30"/>
      <c r="E24" s="30"/>
      <c r="F24" s="30"/>
      <c r="G24" s="31">
        <f t="shared" si="0"/>
        <v>0</v>
      </c>
      <c r="H24" s="32" t="str">
        <f t="shared" si="1"/>
        <v>ไม่ผ่าน</v>
      </c>
      <c r="J24" s="22"/>
      <c r="K24" s="22"/>
      <c r="L24" s="22"/>
    </row>
    <row r="25" spans="1:12" s="2" customFormat="1" ht="15.6" customHeight="1" thickBot="1" x14ac:dyDescent="0.25">
      <c r="A25" s="32">
        <v>18</v>
      </c>
      <c r="B25" s="59" t="s">
        <v>91</v>
      </c>
      <c r="C25" s="60" t="s">
        <v>598</v>
      </c>
      <c r="D25" s="30"/>
      <c r="E25" s="30"/>
      <c r="F25" s="30"/>
      <c r="G25" s="31">
        <f t="shared" si="0"/>
        <v>0</v>
      </c>
      <c r="H25" s="32" t="str">
        <f t="shared" si="1"/>
        <v>ไม่ผ่าน</v>
      </c>
      <c r="J25" s="40"/>
      <c r="K25" s="40"/>
      <c r="L25" s="40"/>
    </row>
    <row r="26" spans="1:12" s="3" customFormat="1" ht="15.6" customHeight="1" thickBot="1" x14ac:dyDescent="0.25">
      <c r="A26" s="32">
        <v>19</v>
      </c>
      <c r="B26" s="59" t="s">
        <v>599</v>
      </c>
      <c r="C26" s="60" t="s">
        <v>323</v>
      </c>
      <c r="D26" s="30"/>
      <c r="E26" s="30"/>
      <c r="F26" s="30"/>
      <c r="G26" s="31">
        <f t="shared" si="0"/>
        <v>0</v>
      </c>
      <c r="H26" s="32" t="str">
        <f t="shared" si="1"/>
        <v>ไม่ผ่าน</v>
      </c>
      <c r="J26" s="22"/>
      <c r="K26" s="22"/>
      <c r="L26" s="22"/>
    </row>
    <row r="27" spans="1:12" s="3" customFormat="1" ht="15.6" customHeight="1" thickBot="1" x14ac:dyDescent="0.25">
      <c r="A27" s="32">
        <v>20</v>
      </c>
      <c r="B27" s="59" t="s">
        <v>600</v>
      </c>
      <c r="C27" s="60" t="s">
        <v>537</v>
      </c>
      <c r="D27" s="30"/>
      <c r="E27" s="30"/>
      <c r="F27" s="30"/>
      <c r="G27" s="31">
        <f t="shared" si="0"/>
        <v>0</v>
      </c>
      <c r="H27" s="32" t="str">
        <f t="shared" si="1"/>
        <v>ไม่ผ่าน</v>
      </c>
      <c r="J27" s="22"/>
      <c r="K27" s="22"/>
      <c r="L27" s="22"/>
    </row>
    <row r="28" spans="1:12" s="3" customFormat="1" ht="15.6" customHeight="1" thickBot="1" x14ac:dyDescent="0.25">
      <c r="A28" s="32">
        <v>21</v>
      </c>
      <c r="B28" s="59" t="s">
        <v>601</v>
      </c>
      <c r="C28" s="60" t="s">
        <v>602</v>
      </c>
      <c r="D28" s="30"/>
      <c r="E28" s="30"/>
      <c r="F28" s="30"/>
      <c r="G28" s="31">
        <f t="shared" si="0"/>
        <v>0</v>
      </c>
      <c r="H28" s="32" t="str">
        <f t="shared" si="1"/>
        <v>ไม่ผ่าน</v>
      </c>
      <c r="J28" s="22"/>
      <c r="K28" s="22"/>
      <c r="L28" s="22"/>
    </row>
    <row r="29" spans="1:12" s="3" customFormat="1" ht="15.6" customHeight="1" thickBot="1" x14ac:dyDescent="0.25">
      <c r="A29" s="32">
        <v>22</v>
      </c>
      <c r="B29" s="59" t="s">
        <v>66</v>
      </c>
      <c r="C29" s="60" t="s">
        <v>603</v>
      </c>
      <c r="D29" s="30"/>
      <c r="E29" s="30"/>
      <c r="F29" s="30"/>
      <c r="G29" s="31">
        <f t="shared" si="0"/>
        <v>0</v>
      </c>
      <c r="H29" s="32" t="str">
        <f t="shared" si="1"/>
        <v>ไม่ผ่าน</v>
      </c>
      <c r="J29" s="22"/>
      <c r="K29" s="22"/>
      <c r="L29" s="22"/>
    </row>
    <row r="30" spans="1:12" s="3" customFormat="1" ht="15.6" customHeight="1" thickBot="1" x14ac:dyDescent="0.25">
      <c r="A30" s="32">
        <v>23</v>
      </c>
      <c r="B30" s="61" t="s">
        <v>604</v>
      </c>
      <c r="C30" s="62" t="s">
        <v>35</v>
      </c>
      <c r="D30" s="30"/>
      <c r="E30" s="30"/>
      <c r="F30" s="30"/>
      <c r="G30" s="31">
        <f t="shared" si="0"/>
        <v>0</v>
      </c>
      <c r="H30" s="32" t="str">
        <f t="shared" si="1"/>
        <v>ไม่ผ่าน</v>
      </c>
      <c r="J30" s="22"/>
      <c r="K30" s="22"/>
      <c r="L30" s="22"/>
    </row>
    <row r="31" spans="1:12" s="3" customFormat="1" ht="15.6" customHeight="1" thickBot="1" x14ac:dyDescent="0.25">
      <c r="A31" s="32">
        <v>24</v>
      </c>
      <c r="B31" s="59" t="s">
        <v>605</v>
      </c>
      <c r="C31" s="60" t="s">
        <v>606</v>
      </c>
      <c r="D31" s="30"/>
      <c r="E31" s="30"/>
      <c r="F31" s="30"/>
      <c r="G31" s="31">
        <f t="shared" si="0"/>
        <v>0</v>
      </c>
      <c r="H31" s="32" t="str">
        <f t="shared" si="1"/>
        <v>ไม่ผ่าน</v>
      </c>
      <c r="J31" s="22"/>
      <c r="K31" s="22"/>
      <c r="L31" s="22"/>
    </row>
    <row r="32" spans="1:12" s="3" customFormat="1" ht="15.6" customHeight="1" thickBot="1" x14ac:dyDescent="0.25">
      <c r="A32" s="32">
        <v>25</v>
      </c>
      <c r="B32" s="59" t="s">
        <v>47</v>
      </c>
      <c r="C32" s="60" t="s">
        <v>607</v>
      </c>
      <c r="D32" s="30"/>
      <c r="E32" s="30"/>
      <c r="F32" s="30"/>
      <c r="G32" s="31">
        <f t="shared" si="0"/>
        <v>0</v>
      </c>
      <c r="H32" s="32" t="str">
        <f t="shared" si="1"/>
        <v>ไม่ผ่าน</v>
      </c>
      <c r="J32" s="22"/>
      <c r="K32" s="22"/>
      <c r="L32" s="22"/>
    </row>
    <row r="33" spans="1:12" s="3" customFormat="1" ht="15.6" customHeight="1" thickBot="1" x14ac:dyDescent="0.25">
      <c r="A33" s="32">
        <v>26</v>
      </c>
      <c r="B33" s="59" t="s">
        <v>608</v>
      </c>
      <c r="C33" s="60" t="s">
        <v>609</v>
      </c>
      <c r="D33" s="30"/>
      <c r="E33" s="30"/>
      <c r="F33" s="30"/>
      <c r="G33" s="31">
        <f t="shared" si="0"/>
        <v>0</v>
      </c>
      <c r="H33" s="32" t="str">
        <f t="shared" si="1"/>
        <v>ไม่ผ่าน</v>
      </c>
      <c r="J33" s="22"/>
      <c r="K33" s="22"/>
      <c r="L33" s="22"/>
    </row>
    <row r="34" spans="1:12" s="3" customFormat="1" ht="15.6" customHeight="1" thickBot="1" x14ac:dyDescent="0.25">
      <c r="A34" s="32">
        <v>27</v>
      </c>
      <c r="B34" s="59" t="s">
        <v>610</v>
      </c>
      <c r="C34" s="60" t="s">
        <v>611</v>
      </c>
      <c r="D34" s="30"/>
      <c r="E34" s="30"/>
      <c r="F34" s="30"/>
      <c r="G34" s="31">
        <f t="shared" si="0"/>
        <v>0</v>
      </c>
      <c r="H34" s="32" t="str">
        <f t="shared" si="1"/>
        <v>ไม่ผ่าน</v>
      </c>
      <c r="J34" s="22"/>
      <c r="K34" s="22"/>
      <c r="L34" s="22"/>
    </row>
    <row r="35" spans="1:12" s="3" customFormat="1" ht="15.6" customHeight="1" thickBot="1" x14ac:dyDescent="0.25">
      <c r="A35" s="32">
        <v>28</v>
      </c>
      <c r="B35" s="59" t="s">
        <v>612</v>
      </c>
      <c r="C35" s="60" t="s">
        <v>613</v>
      </c>
      <c r="D35" s="30"/>
      <c r="E35" s="30"/>
      <c r="F35" s="30"/>
      <c r="G35" s="31">
        <f t="shared" si="0"/>
        <v>0</v>
      </c>
      <c r="H35" s="32" t="str">
        <f t="shared" si="1"/>
        <v>ไม่ผ่าน</v>
      </c>
      <c r="J35" s="22"/>
      <c r="K35" s="22"/>
      <c r="L35" s="22"/>
    </row>
    <row r="36" spans="1:12" s="3" customFormat="1" ht="15.6" customHeight="1" thickBot="1" x14ac:dyDescent="0.25">
      <c r="A36" s="32">
        <v>29</v>
      </c>
      <c r="B36" s="59" t="s">
        <v>614</v>
      </c>
      <c r="C36" s="60" t="s">
        <v>615</v>
      </c>
      <c r="D36" s="30"/>
      <c r="E36" s="30"/>
      <c r="F36" s="30"/>
      <c r="G36" s="31">
        <f t="shared" si="0"/>
        <v>0</v>
      </c>
      <c r="H36" s="32" t="str">
        <f t="shared" si="1"/>
        <v>ไม่ผ่าน</v>
      </c>
      <c r="J36" s="22"/>
      <c r="K36" s="22"/>
      <c r="L36" s="22"/>
    </row>
    <row r="37" spans="1:12" ht="15" customHeight="1" x14ac:dyDescent="0.2">
      <c r="A37" s="33"/>
      <c r="B37" s="34"/>
      <c r="C37" s="35"/>
      <c r="D37" s="36"/>
      <c r="E37" s="36"/>
      <c r="F37" s="35"/>
      <c r="G37" s="37" t="s">
        <v>14</v>
      </c>
      <c r="H37" s="32">
        <f>COUNTIF(H8:H36,"ผ่าน")</f>
        <v>0</v>
      </c>
      <c r="I37" s="3"/>
    </row>
    <row r="38" spans="1:12" ht="15" customHeight="1" x14ac:dyDescent="0.2">
      <c r="A38" s="18"/>
      <c r="B38" s="38"/>
      <c r="C38" s="38"/>
      <c r="D38" s="37"/>
      <c r="E38" s="37"/>
      <c r="F38" s="38"/>
      <c r="G38" s="37" t="s">
        <v>15</v>
      </c>
      <c r="H38" s="32">
        <f>COUNTIF(H8:H36,"ไม่ผ่าน")</f>
        <v>29</v>
      </c>
    </row>
    <row r="39" spans="1:12" ht="15" customHeight="1" x14ac:dyDescent="0.2">
      <c r="A39" s="39"/>
      <c r="B39" s="22"/>
      <c r="C39" s="22"/>
      <c r="I39" s="5"/>
    </row>
    <row r="40" spans="1:12" ht="15" customHeight="1" x14ac:dyDescent="0.2">
      <c r="A40" s="39"/>
      <c r="B40" s="41" t="s">
        <v>13</v>
      </c>
      <c r="C40" s="22"/>
    </row>
    <row r="41" spans="1:12" ht="15" customHeight="1" x14ac:dyDescent="0.2">
      <c r="A41" s="39"/>
      <c r="B41" s="22"/>
      <c r="C41" s="22" t="s">
        <v>95</v>
      </c>
    </row>
    <row r="42" spans="1:12" ht="15" customHeight="1" x14ac:dyDescent="0.2">
      <c r="A42" s="39"/>
      <c r="B42" s="22"/>
      <c r="C42" s="22" t="s">
        <v>96</v>
      </c>
    </row>
    <row r="43" spans="1:12" ht="15" customHeight="1" x14ac:dyDescent="0.2">
      <c r="A43" s="39"/>
      <c r="B43" s="22"/>
      <c r="C43" s="22" t="s">
        <v>28</v>
      </c>
    </row>
    <row r="45" spans="1:12" ht="15" customHeight="1" x14ac:dyDescent="0.2">
      <c r="B45" s="72" t="s">
        <v>16</v>
      </c>
      <c r="C45" s="23" t="s">
        <v>17</v>
      </c>
      <c r="D45" s="23" t="s">
        <v>18</v>
      </c>
      <c r="E45" s="23" t="s">
        <v>19</v>
      </c>
    </row>
    <row r="46" spans="1:12" ht="15" customHeight="1" x14ac:dyDescent="0.2">
      <c r="B46" s="73"/>
      <c r="C46" s="32" t="s">
        <v>24</v>
      </c>
      <c r="D46" s="32" t="s">
        <v>20</v>
      </c>
      <c r="E46" s="32">
        <f>COUNTIF(G8:G36,"&gt;=40")</f>
        <v>0</v>
      </c>
    </row>
    <row r="47" spans="1:12" ht="15" customHeight="1" x14ac:dyDescent="0.2">
      <c r="B47" s="73"/>
      <c r="C47" s="32" t="s">
        <v>25</v>
      </c>
      <c r="D47" s="32" t="s">
        <v>21</v>
      </c>
      <c r="E47" s="32">
        <f>SUMPRODUCT((G8:G36&gt;=33)*(G8:G36&lt;=39))</f>
        <v>0</v>
      </c>
    </row>
    <row r="48" spans="1:12" ht="15" customHeight="1" x14ac:dyDescent="0.2">
      <c r="B48" s="73"/>
      <c r="C48" s="32" t="s">
        <v>26</v>
      </c>
      <c r="D48" s="32" t="s">
        <v>22</v>
      </c>
      <c r="E48" s="32">
        <f>SUMPRODUCT((G8:G36&gt;=25)*(G8:G36&lt;=32))</f>
        <v>0</v>
      </c>
    </row>
    <row r="49" spans="2:5" ht="15" customHeight="1" x14ac:dyDescent="0.2">
      <c r="B49" s="74"/>
      <c r="C49" s="32" t="s">
        <v>27</v>
      </c>
      <c r="D49" s="32" t="s">
        <v>23</v>
      </c>
      <c r="E49" s="32">
        <f>COUNTIF(G8:G36,"&lt;25")</f>
        <v>29</v>
      </c>
    </row>
  </sheetData>
  <mergeCells count="5">
    <mergeCell ref="A1:H1"/>
    <mergeCell ref="A2:H2"/>
    <mergeCell ref="A3:H3"/>
    <mergeCell ref="D6:F6"/>
    <mergeCell ref="B45:B49"/>
  </mergeCells>
  <pageMargins left="0.35433070866141736" right="0.23622047244094491" top="0.23622047244094491" bottom="0.11811023622047245" header="0.11811023622047245" footer="0.11811023622047245"/>
  <pageSetup paperSize="9" scale="86" orientation="portrait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4"/>
  <sheetViews>
    <sheetView view="pageLayout" topLeftCell="A15" zoomScale="62" zoomScaleNormal="120" zoomScalePageLayoutView="62" workbookViewId="0">
      <selection activeCell="A42" sqref="A42:XFD42"/>
    </sheetView>
  </sheetViews>
  <sheetFormatPr defaultColWidth="9.140625" defaultRowHeight="15" customHeight="1" x14ac:dyDescent="0.2"/>
  <cols>
    <col min="1" max="1" width="4.7109375" style="42" customWidth="1"/>
    <col min="2" max="2" width="16.28515625" style="42" customWidth="1"/>
    <col min="3" max="3" width="14.5703125" style="42" customWidth="1"/>
    <col min="4" max="4" width="9.5703125" style="40" customWidth="1"/>
    <col min="5" max="5" width="9.7109375" style="40" customWidth="1"/>
    <col min="6" max="6" width="9.28515625" style="22" customWidth="1"/>
    <col min="7" max="7" width="13.140625" style="22" customWidth="1"/>
    <col min="8" max="8" width="18.140625" style="22" customWidth="1"/>
    <col min="9" max="16384" width="9.140625" style="1"/>
  </cols>
  <sheetData>
    <row r="1" spans="1:8" s="4" customFormat="1" ht="21" x14ac:dyDescent="0.3">
      <c r="A1" s="68" t="s">
        <v>729</v>
      </c>
      <c r="B1" s="68"/>
      <c r="C1" s="68"/>
      <c r="D1" s="68"/>
      <c r="E1" s="68"/>
      <c r="F1" s="68"/>
      <c r="G1" s="68"/>
      <c r="H1" s="68"/>
    </row>
    <row r="2" spans="1:8" s="4" customFormat="1" ht="21" x14ac:dyDescent="0.3">
      <c r="A2" s="68"/>
      <c r="B2" s="68"/>
      <c r="C2" s="68"/>
      <c r="D2" s="68"/>
      <c r="E2" s="68"/>
      <c r="F2" s="68"/>
      <c r="G2" s="68"/>
      <c r="H2" s="68"/>
    </row>
    <row r="3" spans="1:8" s="4" customFormat="1" ht="21" x14ac:dyDescent="0.3">
      <c r="A3" s="69" t="s">
        <v>94</v>
      </c>
      <c r="B3" s="69"/>
      <c r="C3" s="69"/>
      <c r="D3" s="69"/>
      <c r="E3" s="69"/>
      <c r="F3" s="69"/>
      <c r="G3" s="69"/>
      <c r="H3" s="69"/>
    </row>
    <row r="4" spans="1:8" s="4" customFormat="1" ht="21" x14ac:dyDescent="0.3">
      <c r="A4" s="13" t="s">
        <v>4</v>
      </c>
      <c r="B4" s="46"/>
      <c r="C4" s="46"/>
      <c r="D4" s="47"/>
      <c r="E4" s="47"/>
      <c r="F4" s="47"/>
      <c r="G4" s="47"/>
      <c r="H4" s="47"/>
    </row>
    <row r="5" spans="1:8" s="4" customFormat="1" ht="21" x14ac:dyDescent="0.3">
      <c r="A5" s="14" t="s">
        <v>5</v>
      </c>
      <c r="B5" s="14"/>
      <c r="C5" s="15"/>
      <c r="D5" s="20"/>
      <c r="E5" s="20"/>
      <c r="F5" s="21"/>
      <c r="G5" s="21"/>
      <c r="H5" s="22"/>
    </row>
    <row r="6" spans="1:8" s="6" customFormat="1" ht="33.75" customHeight="1" x14ac:dyDescent="0.3">
      <c r="A6" s="11"/>
      <c r="B6" s="11"/>
      <c r="C6" s="16"/>
      <c r="D6" s="70" t="s">
        <v>8</v>
      </c>
      <c r="E6" s="71"/>
      <c r="F6" s="71"/>
      <c r="G6" s="23" t="s">
        <v>7</v>
      </c>
      <c r="H6" s="23" t="s">
        <v>6</v>
      </c>
    </row>
    <row r="7" spans="1:8" s="3" customFormat="1" ht="148.5" customHeight="1" thickBot="1" x14ac:dyDescent="0.25">
      <c r="A7" s="24" t="s">
        <v>0</v>
      </c>
      <c r="B7" s="25" t="s">
        <v>1</v>
      </c>
      <c r="C7" s="26" t="s">
        <v>2</v>
      </c>
      <c r="D7" s="27" t="s">
        <v>11</v>
      </c>
      <c r="E7" s="27" t="s">
        <v>10</v>
      </c>
      <c r="F7" s="27" t="s">
        <v>12</v>
      </c>
      <c r="G7" s="28" t="s">
        <v>9</v>
      </c>
      <c r="H7" s="17" t="s">
        <v>3</v>
      </c>
    </row>
    <row r="8" spans="1:8" s="3" customFormat="1" ht="19.5" customHeight="1" thickBot="1" x14ac:dyDescent="0.25">
      <c r="A8" s="29">
        <v>1</v>
      </c>
      <c r="B8" s="51" t="s">
        <v>731</v>
      </c>
      <c r="C8" s="54" t="s">
        <v>616</v>
      </c>
      <c r="D8" s="30"/>
      <c r="E8" s="30"/>
      <c r="F8" s="30"/>
      <c r="G8" s="31">
        <f>D8+E8+F8</f>
        <v>0</v>
      </c>
      <c r="H8" s="32" t="str">
        <f>IF(G8&gt;=25,"ผ่าน","ไม่ผ่าน")</f>
        <v>ไม่ผ่าน</v>
      </c>
    </row>
    <row r="9" spans="1:8" s="3" customFormat="1" ht="15.6" customHeight="1" thickBot="1" x14ac:dyDescent="0.25">
      <c r="A9" s="32">
        <v>2</v>
      </c>
      <c r="B9" s="52" t="s">
        <v>617</v>
      </c>
      <c r="C9" s="55" t="s">
        <v>618</v>
      </c>
      <c r="D9" s="30"/>
      <c r="E9" s="30"/>
      <c r="F9" s="30"/>
      <c r="G9" s="31">
        <f t="shared" ref="G9:G41" si="0">D9+E9+F9</f>
        <v>0</v>
      </c>
      <c r="H9" s="32" t="str">
        <f t="shared" ref="H9:H41" si="1">IF(G9&gt;=25,"ผ่าน","ไม่ผ่าน")</f>
        <v>ไม่ผ่าน</v>
      </c>
    </row>
    <row r="10" spans="1:8" s="3" customFormat="1" ht="15.6" customHeight="1" thickBot="1" x14ac:dyDescent="0.25">
      <c r="A10" s="32">
        <v>3</v>
      </c>
      <c r="B10" s="52" t="s">
        <v>619</v>
      </c>
      <c r="C10" s="55" t="s">
        <v>620</v>
      </c>
      <c r="D10" s="30"/>
      <c r="E10" s="30"/>
      <c r="F10" s="30"/>
      <c r="G10" s="31">
        <f t="shared" si="0"/>
        <v>0</v>
      </c>
      <c r="H10" s="32" t="str">
        <f t="shared" si="1"/>
        <v>ไม่ผ่าน</v>
      </c>
    </row>
    <row r="11" spans="1:8" s="3" customFormat="1" ht="15.6" customHeight="1" thickBot="1" x14ac:dyDescent="0.25">
      <c r="A11" s="32">
        <v>4</v>
      </c>
      <c r="B11" s="52" t="s">
        <v>54</v>
      </c>
      <c r="C11" s="55" t="s">
        <v>621</v>
      </c>
      <c r="D11" s="30"/>
      <c r="E11" s="30"/>
      <c r="F11" s="30"/>
      <c r="G11" s="31">
        <f t="shared" si="0"/>
        <v>0</v>
      </c>
      <c r="H11" s="32" t="str">
        <f t="shared" si="1"/>
        <v>ไม่ผ่าน</v>
      </c>
    </row>
    <row r="12" spans="1:8" s="3" customFormat="1" ht="15.6" customHeight="1" thickBot="1" x14ac:dyDescent="0.25">
      <c r="A12" s="32">
        <v>5</v>
      </c>
      <c r="B12" s="52" t="s">
        <v>622</v>
      </c>
      <c r="C12" s="55" t="s">
        <v>623</v>
      </c>
      <c r="D12" s="30"/>
      <c r="E12" s="30"/>
      <c r="F12" s="30"/>
      <c r="G12" s="31">
        <f t="shared" si="0"/>
        <v>0</v>
      </c>
      <c r="H12" s="32" t="str">
        <f t="shared" si="1"/>
        <v>ไม่ผ่าน</v>
      </c>
    </row>
    <row r="13" spans="1:8" s="3" customFormat="1" ht="15.6" customHeight="1" thickBot="1" x14ac:dyDescent="0.25">
      <c r="A13" s="32">
        <v>6</v>
      </c>
      <c r="B13" s="52" t="s">
        <v>624</v>
      </c>
      <c r="C13" s="55" t="s">
        <v>625</v>
      </c>
      <c r="D13" s="30"/>
      <c r="E13" s="30"/>
      <c r="F13" s="30"/>
      <c r="G13" s="31">
        <f t="shared" si="0"/>
        <v>0</v>
      </c>
      <c r="H13" s="32" t="str">
        <f t="shared" si="1"/>
        <v>ไม่ผ่าน</v>
      </c>
    </row>
    <row r="14" spans="1:8" s="3" customFormat="1" ht="15.6" customHeight="1" thickBot="1" x14ac:dyDescent="0.25">
      <c r="A14" s="32">
        <v>7</v>
      </c>
      <c r="B14" s="53" t="s">
        <v>626</v>
      </c>
      <c r="C14" s="56" t="s">
        <v>627</v>
      </c>
      <c r="D14" s="30"/>
      <c r="E14" s="30"/>
      <c r="F14" s="30"/>
      <c r="G14" s="31">
        <f t="shared" si="0"/>
        <v>0</v>
      </c>
      <c r="H14" s="32" t="str">
        <f t="shared" si="1"/>
        <v>ไม่ผ่าน</v>
      </c>
    </row>
    <row r="15" spans="1:8" s="3" customFormat="1" ht="15.6" customHeight="1" thickBot="1" x14ac:dyDescent="0.25">
      <c r="A15" s="32">
        <v>8</v>
      </c>
      <c r="B15" s="52" t="s">
        <v>628</v>
      </c>
      <c r="C15" s="55" t="s">
        <v>629</v>
      </c>
      <c r="D15" s="30"/>
      <c r="E15" s="30"/>
      <c r="F15" s="30"/>
      <c r="G15" s="31">
        <f t="shared" si="0"/>
        <v>0</v>
      </c>
      <c r="H15" s="32" t="str">
        <f t="shared" si="1"/>
        <v>ไม่ผ่าน</v>
      </c>
    </row>
    <row r="16" spans="1:8" s="3" customFormat="1" ht="15.6" customHeight="1" thickBot="1" x14ac:dyDescent="0.25">
      <c r="A16" s="32">
        <v>9</v>
      </c>
      <c r="B16" s="52" t="s">
        <v>572</v>
      </c>
      <c r="C16" s="55" t="s">
        <v>630</v>
      </c>
      <c r="D16" s="30"/>
      <c r="E16" s="30"/>
      <c r="F16" s="30"/>
      <c r="G16" s="31">
        <f t="shared" si="0"/>
        <v>0</v>
      </c>
      <c r="H16" s="32" t="str">
        <f t="shared" si="1"/>
        <v>ไม่ผ่าน</v>
      </c>
    </row>
    <row r="17" spans="1:9" s="3" customFormat="1" ht="15.6" customHeight="1" thickBot="1" x14ac:dyDescent="0.25">
      <c r="A17" s="32">
        <v>10</v>
      </c>
      <c r="B17" s="52" t="s">
        <v>631</v>
      </c>
      <c r="C17" s="55" t="s">
        <v>632</v>
      </c>
      <c r="D17" s="30"/>
      <c r="E17" s="30"/>
      <c r="F17" s="30"/>
      <c r="G17" s="31">
        <f t="shared" si="0"/>
        <v>0</v>
      </c>
      <c r="H17" s="32" t="str">
        <f t="shared" si="1"/>
        <v>ไม่ผ่าน</v>
      </c>
    </row>
    <row r="18" spans="1:9" s="3" customFormat="1" ht="15.6" customHeight="1" thickBot="1" x14ac:dyDescent="0.25">
      <c r="A18" s="32">
        <v>11</v>
      </c>
      <c r="B18" s="52" t="s">
        <v>633</v>
      </c>
      <c r="C18" s="55" t="s">
        <v>634</v>
      </c>
      <c r="D18" s="45"/>
      <c r="E18" s="45"/>
      <c r="F18" s="30"/>
      <c r="G18" s="31">
        <f t="shared" si="0"/>
        <v>0</v>
      </c>
      <c r="H18" s="32" t="str">
        <f t="shared" si="1"/>
        <v>ไม่ผ่าน</v>
      </c>
      <c r="I18" s="8"/>
    </row>
    <row r="19" spans="1:9" s="3" customFormat="1" ht="15.6" customHeight="1" thickBot="1" x14ac:dyDescent="0.25">
      <c r="A19" s="32">
        <v>12</v>
      </c>
      <c r="B19" s="52" t="s">
        <v>80</v>
      </c>
      <c r="C19" s="55" t="s">
        <v>635</v>
      </c>
      <c r="D19" s="30"/>
      <c r="E19" s="30"/>
      <c r="F19" s="30"/>
      <c r="G19" s="31">
        <f t="shared" si="0"/>
        <v>0</v>
      </c>
      <c r="H19" s="32" t="str">
        <f t="shared" si="1"/>
        <v>ไม่ผ่าน</v>
      </c>
    </row>
    <row r="20" spans="1:9" s="3" customFormat="1" ht="15.6" customHeight="1" thickBot="1" x14ac:dyDescent="0.25">
      <c r="A20" s="32">
        <v>13</v>
      </c>
      <c r="B20" s="52" t="s">
        <v>636</v>
      </c>
      <c r="C20" s="55" t="s">
        <v>637</v>
      </c>
      <c r="D20" s="30"/>
      <c r="E20" s="30"/>
      <c r="F20" s="30"/>
      <c r="G20" s="31">
        <f t="shared" si="0"/>
        <v>0</v>
      </c>
      <c r="H20" s="32" t="str">
        <f t="shared" si="1"/>
        <v>ไม่ผ่าน</v>
      </c>
    </row>
    <row r="21" spans="1:9" s="3" customFormat="1" ht="15.6" customHeight="1" thickBot="1" x14ac:dyDescent="0.25">
      <c r="A21" s="32">
        <v>14</v>
      </c>
      <c r="B21" s="52" t="s">
        <v>638</v>
      </c>
      <c r="C21" s="55" t="s">
        <v>639</v>
      </c>
      <c r="D21" s="30"/>
      <c r="E21" s="30"/>
      <c r="F21" s="30"/>
      <c r="G21" s="31">
        <f t="shared" si="0"/>
        <v>0</v>
      </c>
      <c r="H21" s="32" t="str">
        <f t="shared" si="1"/>
        <v>ไม่ผ่าน</v>
      </c>
    </row>
    <row r="22" spans="1:9" s="3" customFormat="1" ht="15.6" customHeight="1" thickBot="1" x14ac:dyDescent="0.25">
      <c r="A22" s="32">
        <v>15</v>
      </c>
      <c r="B22" s="52" t="s">
        <v>68</v>
      </c>
      <c r="C22" s="55" t="s">
        <v>640</v>
      </c>
      <c r="D22" s="30"/>
      <c r="E22" s="30"/>
      <c r="F22" s="30"/>
      <c r="G22" s="31">
        <f t="shared" si="0"/>
        <v>0</v>
      </c>
      <c r="H22" s="32" t="str">
        <f t="shared" si="1"/>
        <v>ไม่ผ่าน</v>
      </c>
    </row>
    <row r="23" spans="1:9" s="3" customFormat="1" ht="15.6" customHeight="1" thickBot="1" x14ac:dyDescent="0.25">
      <c r="A23" s="32">
        <v>16</v>
      </c>
      <c r="B23" s="53" t="s">
        <v>43</v>
      </c>
      <c r="C23" s="56" t="s">
        <v>641</v>
      </c>
      <c r="D23" s="30"/>
      <c r="E23" s="30"/>
      <c r="F23" s="30"/>
      <c r="G23" s="31">
        <f t="shared" si="0"/>
        <v>0</v>
      </c>
      <c r="H23" s="32" t="str">
        <f t="shared" si="1"/>
        <v>ไม่ผ่าน</v>
      </c>
    </row>
    <row r="24" spans="1:9" s="3" customFormat="1" ht="15.6" customHeight="1" thickBot="1" x14ac:dyDescent="0.25">
      <c r="A24" s="32">
        <v>17</v>
      </c>
      <c r="B24" s="52" t="s">
        <v>29</v>
      </c>
      <c r="C24" s="55" t="s">
        <v>169</v>
      </c>
      <c r="D24" s="30"/>
      <c r="E24" s="30"/>
      <c r="F24" s="30"/>
      <c r="G24" s="31">
        <f t="shared" si="0"/>
        <v>0</v>
      </c>
      <c r="H24" s="32" t="str">
        <f t="shared" si="1"/>
        <v>ไม่ผ่าน</v>
      </c>
    </row>
    <row r="25" spans="1:9" s="3" customFormat="1" ht="15.6" customHeight="1" thickBot="1" x14ac:dyDescent="0.25">
      <c r="A25" s="32">
        <v>18</v>
      </c>
      <c r="B25" s="52" t="s">
        <v>642</v>
      </c>
      <c r="C25" s="55" t="s">
        <v>643</v>
      </c>
      <c r="D25" s="30"/>
      <c r="E25" s="30"/>
      <c r="F25" s="30"/>
      <c r="G25" s="31">
        <f t="shared" si="0"/>
        <v>0</v>
      </c>
      <c r="H25" s="32" t="str">
        <f t="shared" si="1"/>
        <v>ไม่ผ่าน</v>
      </c>
      <c r="I25" s="2"/>
    </row>
    <row r="26" spans="1:9" s="3" customFormat="1" ht="15.6" customHeight="1" thickBot="1" x14ac:dyDescent="0.25">
      <c r="A26" s="32">
        <v>19</v>
      </c>
      <c r="B26" s="52" t="s">
        <v>89</v>
      </c>
      <c r="C26" s="55" t="s">
        <v>644</v>
      </c>
      <c r="D26" s="30"/>
      <c r="E26" s="30"/>
      <c r="F26" s="30"/>
      <c r="G26" s="31">
        <f t="shared" si="0"/>
        <v>0</v>
      </c>
      <c r="H26" s="32" t="str">
        <f t="shared" si="1"/>
        <v>ไม่ผ่าน</v>
      </c>
    </row>
    <row r="27" spans="1:9" s="3" customFormat="1" ht="15.6" customHeight="1" thickBot="1" x14ac:dyDescent="0.25">
      <c r="A27" s="32">
        <v>20</v>
      </c>
      <c r="B27" s="52" t="s">
        <v>645</v>
      </c>
      <c r="C27" s="55" t="s">
        <v>646</v>
      </c>
      <c r="D27" s="30"/>
      <c r="E27" s="30"/>
      <c r="F27" s="30"/>
      <c r="G27" s="31">
        <f t="shared" si="0"/>
        <v>0</v>
      </c>
      <c r="H27" s="32" t="str">
        <f t="shared" si="1"/>
        <v>ไม่ผ่าน</v>
      </c>
    </row>
    <row r="28" spans="1:9" s="3" customFormat="1" ht="15.6" customHeight="1" thickBot="1" x14ac:dyDescent="0.25">
      <c r="A28" s="32">
        <v>21</v>
      </c>
      <c r="B28" s="52" t="s">
        <v>647</v>
      </c>
      <c r="C28" s="55" t="s">
        <v>648</v>
      </c>
      <c r="D28" s="30"/>
      <c r="E28" s="30"/>
      <c r="F28" s="30"/>
      <c r="G28" s="31">
        <f t="shared" si="0"/>
        <v>0</v>
      </c>
      <c r="H28" s="32" t="str">
        <f t="shared" si="1"/>
        <v>ไม่ผ่าน</v>
      </c>
    </row>
    <row r="29" spans="1:9" s="3" customFormat="1" ht="15.6" customHeight="1" thickBot="1" x14ac:dyDescent="0.25">
      <c r="A29" s="32">
        <v>22</v>
      </c>
      <c r="B29" s="52" t="s">
        <v>649</v>
      </c>
      <c r="C29" s="55" t="s">
        <v>650</v>
      </c>
      <c r="D29" s="30"/>
      <c r="E29" s="30"/>
      <c r="F29" s="30"/>
      <c r="G29" s="31">
        <f t="shared" si="0"/>
        <v>0</v>
      </c>
      <c r="H29" s="32" t="str">
        <f t="shared" si="1"/>
        <v>ไม่ผ่าน</v>
      </c>
    </row>
    <row r="30" spans="1:9" s="5" customFormat="1" ht="20.25" customHeight="1" thickBot="1" x14ac:dyDescent="0.25">
      <c r="A30" s="32">
        <v>23</v>
      </c>
      <c r="B30" s="53" t="s">
        <v>651</v>
      </c>
      <c r="C30" s="56" t="s">
        <v>652</v>
      </c>
      <c r="D30" s="30"/>
      <c r="E30" s="30"/>
      <c r="F30" s="30"/>
      <c r="G30" s="31">
        <f t="shared" si="0"/>
        <v>0</v>
      </c>
      <c r="H30" s="32" t="str">
        <f t="shared" si="1"/>
        <v>ไม่ผ่าน</v>
      </c>
      <c r="I30" s="3"/>
    </row>
    <row r="31" spans="1:9" ht="21" customHeight="1" thickBot="1" x14ac:dyDescent="0.25">
      <c r="A31" s="32">
        <v>24</v>
      </c>
      <c r="B31" s="52" t="s">
        <v>653</v>
      </c>
      <c r="C31" s="55" t="s">
        <v>654</v>
      </c>
      <c r="D31" s="30"/>
      <c r="E31" s="30"/>
      <c r="F31" s="30"/>
      <c r="G31" s="31">
        <f t="shared" si="0"/>
        <v>0</v>
      </c>
      <c r="H31" s="32" t="str">
        <f t="shared" si="1"/>
        <v>ไม่ผ่าน</v>
      </c>
      <c r="I31" s="3"/>
    </row>
    <row r="32" spans="1:9" ht="15" customHeight="1" thickBot="1" x14ac:dyDescent="0.25">
      <c r="A32" s="32">
        <v>25</v>
      </c>
      <c r="B32" s="52" t="s">
        <v>655</v>
      </c>
      <c r="C32" s="55" t="s">
        <v>656</v>
      </c>
      <c r="D32" s="30"/>
      <c r="E32" s="30"/>
      <c r="F32" s="30"/>
      <c r="G32" s="31">
        <f t="shared" si="0"/>
        <v>0</v>
      </c>
      <c r="H32" s="32" t="str">
        <f t="shared" si="1"/>
        <v>ไม่ผ่าน</v>
      </c>
      <c r="I32" s="3"/>
    </row>
    <row r="33" spans="1:9" ht="15" customHeight="1" thickBot="1" x14ac:dyDescent="0.25">
      <c r="A33" s="32">
        <v>26</v>
      </c>
      <c r="B33" s="52" t="s">
        <v>657</v>
      </c>
      <c r="C33" s="55" t="s">
        <v>658</v>
      </c>
      <c r="D33" s="30"/>
      <c r="E33" s="30"/>
      <c r="F33" s="30"/>
      <c r="G33" s="31">
        <f t="shared" si="0"/>
        <v>0</v>
      </c>
      <c r="H33" s="32" t="str">
        <f t="shared" si="1"/>
        <v>ไม่ผ่าน</v>
      </c>
      <c r="I33" s="3"/>
    </row>
    <row r="34" spans="1:9" ht="15" customHeight="1" thickBot="1" x14ac:dyDescent="0.25">
      <c r="A34" s="32">
        <v>27</v>
      </c>
      <c r="B34" s="53" t="s">
        <v>659</v>
      </c>
      <c r="C34" s="56" t="s">
        <v>646</v>
      </c>
      <c r="D34" s="30"/>
      <c r="E34" s="30"/>
      <c r="F34" s="30"/>
      <c r="G34" s="31">
        <f t="shared" si="0"/>
        <v>0</v>
      </c>
      <c r="H34" s="32" t="str">
        <f t="shared" si="1"/>
        <v>ไม่ผ่าน</v>
      </c>
      <c r="I34" s="3"/>
    </row>
    <row r="35" spans="1:9" ht="15" customHeight="1" thickBot="1" x14ac:dyDescent="0.25">
      <c r="A35" s="32">
        <v>28</v>
      </c>
      <c r="B35" s="75" t="s">
        <v>660</v>
      </c>
      <c r="C35" s="76" t="s">
        <v>661</v>
      </c>
      <c r="D35" s="30"/>
      <c r="E35" s="30"/>
      <c r="F35" s="30"/>
      <c r="G35" s="31">
        <f t="shared" si="0"/>
        <v>0</v>
      </c>
      <c r="H35" s="32" t="str">
        <f t="shared" si="1"/>
        <v>ไม่ผ่าน</v>
      </c>
      <c r="I35" s="3"/>
    </row>
    <row r="36" spans="1:9" ht="15" customHeight="1" thickBot="1" x14ac:dyDescent="0.25">
      <c r="A36" s="32">
        <v>29</v>
      </c>
      <c r="B36" s="75" t="s">
        <v>662</v>
      </c>
      <c r="C36" s="76" t="s">
        <v>432</v>
      </c>
      <c r="D36" s="30"/>
      <c r="E36" s="30"/>
      <c r="F36" s="30"/>
      <c r="G36" s="31">
        <f t="shared" si="0"/>
        <v>0</v>
      </c>
      <c r="H36" s="32" t="str">
        <f t="shared" si="1"/>
        <v>ไม่ผ่าน</v>
      </c>
      <c r="I36" s="3"/>
    </row>
    <row r="37" spans="1:9" ht="15" customHeight="1" thickBot="1" x14ac:dyDescent="0.25">
      <c r="A37" s="32">
        <v>30</v>
      </c>
      <c r="B37" s="75" t="s">
        <v>663</v>
      </c>
      <c r="C37" s="76" t="s">
        <v>664</v>
      </c>
      <c r="D37" s="30"/>
      <c r="E37" s="30"/>
      <c r="F37" s="30"/>
      <c r="G37" s="31">
        <f t="shared" si="0"/>
        <v>0</v>
      </c>
      <c r="H37" s="32" t="str">
        <f t="shared" si="1"/>
        <v>ไม่ผ่าน</v>
      </c>
      <c r="I37" s="3"/>
    </row>
    <row r="38" spans="1:9" ht="15" customHeight="1" thickBot="1" x14ac:dyDescent="0.25">
      <c r="A38" s="32">
        <v>31</v>
      </c>
      <c r="B38" s="75" t="s">
        <v>665</v>
      </c>
      <c r="C38" s="76" t="s">
        <v>666</v>
      </c>
      <c r="D38" s="30"/>
      <c r="E38" s="30"/>
      <c r="F38" s="30"/>
      <c r="G38" s="31">
        <f t="shared" si="0"/>
        <v>0</v>
      </c>
      <c r="H38" s="32" t="str">
        <f t="shared" si="1"/>
        <v>ไม่ผ่าน</v>
      </c>
      <c r="I38" s="3"/>
    </row>
    <row r="39" spans="1:9" ht="15" customHeight="1" thickBot="1" x14ac:dyDescent="0.25">
      <c r="A39" s="32">
        <v>32</v>
      </c>
      <c r="B39" s="75" t="s">
        <v>667</v>
      </c>
      <c r="C39" s="76" t="s">
        <v>668</v>
      </c>
      <c r="D39" s="30"/>
      <c r="E39" s="30"/>
      <c r="F39" s="30"/>
      <c r="G39" s="31">
        <f t="shared" si="0"/>
        <v>0</v>
      </c>
      <c r="H39" s="32" t="str">
        <f t="shared" si="1"/>
        <v>ไม่ผ่าน</v>
      </c>
      <c r="I39" s="3"/>
    </row>
    <row r="40" spans="1:9" ht="15" customHeight="1" thickBot="1" x14ac:dyDescent="0.25">
      <c r="A40" s="32">
        <v>33</v>
      </c>
      <c r="B40" s="75" t="s">
        <v>669</v>
      </c>
      <c r="C40" s="76" t="s">
        <v>670</v>
      </c>
      <c r="D40" s="30"/>
      <c r="E40" s="30"/>
      <c r="F40" s="30"/>
      <c r="G40" s="31">
        <f t="shared" si="0"/>
        <v>0</v>
      </c>
      <c r="H40" s="32" t="str">
        <f t="shared" si="1"/>
        <v>ไม่ผ่าน</v>
      </c>
      <c r="I40" s="3"/>
    </row>
    <row r="41" spans="1:9" ht="15" customHeight="1" thickBot="1" x14ac:dyDescent="0.25">
      <c r="A41" s="32">
        <v>34</v>
      </c>
      <c r="B41" s="75" t="s">
        <v>671</v>
      </c>
      <c r="C41" s="76" t="s">
        <v>672</v>
      </c>
      <c r="D41" s="30"/>
      <c r="E41" s="30"/>
      <c r="F41" s="30"/>
      <c r="G41" s="31">
        <f t="shared" si="0"/>
        <v>0</v>
      </c>
      <c r="H41" s="32" t="str">
        <f t="shared" si="1"/>
        <v>ไม่ผ่าน</v>
      </c>
      <c r="I41" s="3"/>
    </row>
    <row r="42" spans="1:9" ht="15" customHeight="1" x14ac:dyDescent="0.2">
      <c r="A42" s="33"/>
      <c r="B42" s="34"/>
      <c r="C42" s="35"/>
      <c r="D42" s="36"/>
      <c r="E42" s="36"/>
      <c r="F42" s="35"/>
      <c r="G42" s="37" t="s">
        <v>14</v>
      </c>
      <c r="H42" s="32">
        <f>COUNTIF(H8:H41,"ผ่าน")</f>
        <v>0</v>
      </c>
      <c r="I42" s="3"/>
    </row>
    <row r="43" spans="1:9" ht="15" customHeight="1" x14ac:dyDescent="0.2">
      <c r="A43" s="18"/>
      <c r="B43" s="38"/>
      <c r="C43" s="38"/>
      <c r="D43" s="37"/>
      <c r="E43" s="37"/>
      <c r="F43" s="38"/>
      <c r="G43" s="37" t="s">
        <v>15</v>
      </c>
      <c r="H43" s="32">
        <f>COUNTIF(H8:H41,"ไม่ผ่าน")</f>
        <v>34</v>
      </c>
    </row>
    <row r="44" spans="1:9" ht="15" customHeight="1" x14ac:dyDescent="0.2">
      <c r="A44" s="39"/>
      <c r="B44" s="22"/>
      <c r="C44" s="22"/>
      <c r="I44" s="5"/>
    </row>
    <row r="45" spans="1:9" ht="15" customHeight="1" x14ac:dyDescent="0.2">
      <c r="A45" s="39"/>
      <c r="B45" s="41" t="s">
        <v>13</v>
      </c>
      <c r="C45" s="22"/>
    </row>
    <row r="46" spans="1:9" ht="15" customHeight="1" x14ac:dyDescent="0.2">
      <c r="A46" s="39"/>
      <c r="B46" s="22"/>
      <c r="C46" s="22" t="s">
        <v>95</v>
      </c>
    </row>
    <row r="47" spans="1:9" ht="15" customHeight="1" x14ac:dyDescent="0.2">
      <c r="A47" s="39"/>
      <c r="B47" s="22"/>
      <c r="C47" s="22" t="s">
        <v>96</v>
      </c>
    </row>
    <row r="48" spans="1:9" ht="15" customHeight="1" x14ac:dyDescent="0.2">
      <c r="A48" s="39"/>
      <c r="B48" s="22"/>
      <c r="C48" s="22" t="s">
        <v>28</v>
      </c>
    </row>
    <row r="50" spans="2:5" ht="15" customHeight="1" x14ac:dyDescent="0.2">
      <c r="B50" s="72" t="s">
        <v>16</v>
      </c>
      <c r="C50" s="23" t="s">
        <v>17</v>
      </c>
      <c r="D50" s="23" t="s">
        <v>18</v>
      </c>
      <c r="E50" s="23" t="s">
        <v>19</v>
      </c>
    </row>
    <row r="51" spans="2:5" ht="15" customHeight="1" x14ac:dyDescent="0.2">
      <c r="B51" s="73"/>
      <c r="C51" s="32" t="s">
        <v>24</v>
      </c>
      <c r="D51" s="32" t="s">
        <v>20</v>
      </c>
      <c r="E51" s="32">
        <f>COUNTIF(G8:G41,"&gt;=40")</f>
        <v>0</v>
      </c>
    </row>
    <row r="52" spans="2:5" ht="15" customHeight="1" x14ac:dyDescent="0.2">
      <c r="B52" s="73"/>
      <c r="C52" s="32" t="s">
        <v>25</v>
      </c>
      <c r="D52" s="32" t="s">
        <v>21</v>
      </c>
      <c r="E52" s="32">
        <f>SUMPRODUCT((G8:G41&gt;=33)*(G8:G41&lt;=39))</f>
        <v>0</v>
      </c>
    </row>
    <row r="53" spans="2:5" ht="15" customHeight="1" x14ac:dyDescent="0.2">
      <c r="B53" s="73"/>
      <c r="C53" s="32" t="s">
        <v>26</v>
      </c>
      <c r="D53" s="32" t="s">
        <v>22</v>
      </c>
      <c r="E53" s="32">
        <f>SUMPRODUCT((G8:G41&gt;=25)*(G8:G41&lt;=32))</f>
        <v>0</v>
      </c>
    </row>
    <row r="54" spans="2:5" ht="15" customHeight="1" x14ac:dyDescent="0.2">
      <c r="B54" s="74"/>
      <c r="C54" s="32" t="s">
        <v>27</v>
      </c>
      <c r="D54" s="32" t="s">
        <v>23</v>
      </c>
      <c r="E54" s="32">
        <f>COUNTIF(G8:G41,"&lt;25")</f>
        <v>34</v>
      </c>
    </row>
  </sheetData>
  <mergeCells count="5">
    <mergeCell ref="B50:B54"/>
    <mergeCell ref="A1:H1"/>
    <mergeCell ref="A2:H2"/>
    <mergeCell ref="A3:H3"/>
    <mergeCell ref="D6:F6"/>
  </mergeCells>
  <pageMargins left="0.35433070866141736" right="0.23622047244094491" top="0.23622047244094491" bottom="0.11811023622047245" header="0.11811023622047245" footer="0.11811023622047245"/>
  <pageSetup paperSize="9" scale="80" orientation="portrait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50"/>
  <sheetViews>
    <sheetView showWhiteSpace="0" view="pageLayout" zoomScale="90" zoomScaleNormal="120" zoomScalePageLayoutView="90" workbookViewId="0">
      <selection sqref="A1:H1"/>
    </sheetView>
  </sheetViews>
  <sheetFormatPr defaultColWidth="9.140625" defaultRowHeight="15" customHeight="1" x14ac:dyDescent="0.2"/>
  <cols>
    <col min="1" max="1" width="4.7109375" style="42" customWidth="1"/>
    <col min="2" max="2" width="16.28515625" style="42" customWidth="1"/>
    <col min="3" max="3" width="14.5703125" style="42" customWidth="1"/>
    <col min="4" max="4" width="9.5703125" style="40" customWidth="1"/>
    <col min="5" max="5" width="9.7109375" style="40" customWidth="1"/>
    <col min="6" max="6" width="9.28515625" style="22" customWidth="1"/>
    <col min="7" max="7" width="13.140625" style="22" customWidth="1"/>
    <col min="8" max="8" width="18.140625" style="22" customWidth="1"/>
    <col min="9" max="16384" width="9.140625" style="1"/>
  </cols>
  <sheetData>
    <row r="1" spans="1:9" s="4" customFormat="1" ht="21" x14ac:dyDescent="0.3">
      <c r="A1" s="68" t="s">
        <v>730</v>
      </c>
      <c r="B1" s="68"/>
      <c r="C1" s="68"/>
      <c r="D1" s="68"/>
      <c r="E1" s="68"/>
      <c r="F1" s="68"/>
      <c r="G1" s="68"/>
      <c r="H1" s="68"/>
    </row>
    <row r="2" spans="1:9" s="4" customFormat="1" ht="21" x14ac:dyDescent="0.3">
      <c r="A2" s="68"/>
      <c r="B2" s="68"/>
      <c r="C2" s="68"/>
      <c r="D2" s="68"/>
      <c r="E2" s="68"/>
      <c r="F2" s="68"/>
      <c r="G2" s="68"/>
      <c r="H2" s="68"/>
    </row>
    <row r="3" spans="1:9" s="10" customFormat="1" ht="21" x14ac:dyDescent="0.3">
      <c r="A3" s="69" t="s">
        <v>94</v>
      </c>
      <c r="B3" s="69"/>
      <c r="C3" s="69"/>
      <c r="D3" s="69"/>
      <c r="E3" s="69"/>
      <c r="F3" s="69"/>
      <c r="G3" s="69"/>
      <c r="H3" s="69"/>
      <c r="I3" s="4"/>
    </row>
    <row r="4" spans="1:9" s="4" customFormat="1" ht="21" x14ac:dyDescent="0.3">
      <c r="A4" s="13" t="s">
        <v>4</v>
      </c>
      <c r="B4" s="46"/>
      <c r="C4" s="46"/>
      <c r="D4" s="47"/>
      <c r="E4" s="47"/>
      <c r="F4" s="47"/>
      <c r="G4" s="47"/>
      <c r="H4" s="47"/>
    </row>
    <row r="5" spans="1:9" s="4" customFormat="1" ht="21" x14ac:dyDescent="0.3">
      <c r="A5" s="14" t="s">
        <v>5</v>
      </c>
      <c r="B5" s="14"/>
      <c r="C5" s="15"/>
      <c r="D5" s="20"/>
      <c r="E5" s="20"/>
      <c r="F5" s="21"/>
      <c r="G5" s="21"/>
      <c r="H5" s="22"/>
    </row>
    <row r="6" spans="1:9" s="6" customFormat="1" ht="23.25" customHeight="1" x14ac:dyDescent="0.3">
      <c r="A6" s="11"/>
      <c r="B6" s="11"/>
      <c r="C6" s="16"/>
      <c r="D6" s="70" t="s">
        <v>8</v>
      </c>
      <c r="E6" s="71"/>
      <c r="F6" s="71"/>
      <c r="G6" s="23" t="s">
        <v>7</v>
      </c>
      <c r="H6" s="23" t="s">
        <v>6</v>
      </c>
    </row>
    <row r="7" spans="1:9" s="3" customFormat="1" ht="129" customHeight="1" thickBot="1" x14ac:dyDescent="0.25">
      <c r="A7" s="24" t="s">
        <v>0</v>
      </c>
      <c r="B7" s="25" t="s">
        <v>1</v>
      </c>
      <c r="C7" s="26" t="s">
        <v>2</v>
      </c>
      <c r="D7" s="27" t="s">
        <v>11</v>
      </c>
      <c r="E7" s="27" t="s">
        <v>10</v>
      </c>
      <c r="F7" s="27" t="s">
        <v>12</v>
      </c>
      <c r="G7" s="28" t="s">
        <v>9</v>
      </c>
      <c r="H7" s="17" t="s">
        <v>3</v>
      </c>
    </row>
    <row r="8" spans="1:9" s="3" customFormat="1" ht="19.5" customHeight="1" thickBot="1" x14ac:dyDescent="0.25">
      <c r="A8" s="29">
        <v>1</v>
      </c>
      <c r="B8" s="64" t="s">
        <v>673</v>
      </c>
      <c r="C8" s="65" t="s">
        <v>674</v>
      </c>
      <c r="D8" s="30"/>
      <c r="E8" s="30"/>
      <c r="F8" s="30"/>
      <c r="G8" s="31">
        <f>D8+E8+F8</f>
        <v>0</v>
      </c>
      <c r="H8" s="32" t="str">
        <f>IF(G8&gt;=25,"ผ่าน","ไม่ผ่าน")</f>
        <v>ไม่ผ่าน</v>
      </c>
    </row>
    <row r="9" spans="1:9" s="3" customFormat="1" ht="15.6" customHeight="1" thickBot="1" x14ac:dyDescent="0.25">
      <c r="A9" s="32">
        <v>2</v>
      </c>
      <c r="B9" s="66" t="s">
        <v>675</v>
      </c>
      <c r="C9" s="67" t="s">
        <v>676</v>
      </c>
      <c r="D9" s="30"/>
      <c r="E9" s="30"/>
      <c r="F9" s="30"/>
      <c r="G9" s="31">
        <f t="shared" ref="G9:G37" si="0">D9+E9+F9</f>
        <v>0</v>
      </c>
      <c r="H9" s="32" t="str">
        <f t="shared" ref="H9:H37" si="1">IF(G9&gt;=25,"ผ่าน","ไม่ผ่าน")</f>
        <v>ไม่ผ่าน</v>
      </c>
    </row>
    <row r="10" spans="1:9" s="3" customFormat="1" ht="15.6" customHeight="1" thickBot="1" x14ac:dyDescent="0.25">
      <c r="A10" s="32">
        <v>3</v>
      </c>
      <c r="B10" s="66" t="s">
        <v>677</v>
      </c>
      <c r="C10" s="67" t="s">
        <v>678</v>
      </c>
      <c r="D10" s="30"/>
      <c r="E10" s="30"/>
      <c r="F10" s="30"/>
      <c r="G10" s="31">
        <f t="shared" si="0"/>
        <v>0</v>
      </c>
      <c r="H10" s="32" t="str">
        <f t="shared" si="1"/>
        <v>ไม่ผ่าน</v>
      </c>
    </row>
    <row r="11" spans="1:9" s="3" customFormat="1" ht="15.6" customHeight="1" thickBot="1" x14ac:dyDescent="0.25">
      <c r="A11" s="32">
        <v>4</v>
      </c>
      <c r="B11" s="66" t="s">
        <v>679</v>
      </c>
      <c r="C11" s="67" t="s">
        <v>236</v>
      </c>
      <c r="D11" s="30"/>
      <c r="E11" s="30"/>
      <c r="F11" s="30"/>
      <c r="G11" s="31">
        <f t="shared" si="0"/>
        <v>0</v>
      </c>
      <c r="H11" s="32" t="str">
        <f t="shared" si="1"/>
        <v>ไม่ผ่าน</v>
      </c>
    </row>
    <row r="12" spans="1:9" s="3" customFormat="1" ht="15.6" customHeight="1" thickBot="1" x14ac:dyDescent="0.25">
      <c r="A12" s="32">
        <v>5</v>
      </c>
      <c r="B12" s="66" t="s">
        <v>680</v>
      </c>
      <c r="C12" s="67" t="s">
        <v>681</v>
      </c>
      <c r="D12" s="30"/>
      <c r="E12" s="30"/>
      <c r="F12" s="30"/>
      <c r="G12" s="31">
        <f t="shared" si="0"/>
        <v>0</v>
      </c>
      <c r="H12" s="32" t="str">
        <f t="shared" si="1"/>
        <v>ไม่ผ่าน</v>
      </c>
    </row>
    <row r="13" spans="1:9" s="3" customFormat="1" ht="15.6" customHeight="1" thickBot="1" x14ac:dyDescent="0.25">
      <c r="A13" s="32">
        <v>6</v>
      </c>
      <c r="B13" s="66" t="s">
        <v>682</v>
      </c>
      <c r="C13" s="67" t="s">
        <v>683</v>
      </c>
      <c r="D13" s="30"/>
      <c r="E13" s="30"/>
      <c r="F13" s="30"/>
      <c r="G13" s="31">
        <f t="shared" si="0"/>
        <v>0</v>
      </c>
      <c r="H13" s="32" t="str">
        <f t="shared" si="1"/>
        <v>ไม่ผ่าน</v>
      </c>
    </row>
    <row r="14" spans="1:9" s="3" customFormat="1" ht="15.6" customHeight="1" thickBot="1" x14ac:dyDescent="0.25">
      <c r="A14" s="32">
        <v>7</v>
      </c>
      <c r="B14" s="66" t="s">
        <v>684</v>
      </c>
      <c r="C14" s="67" t="s">
        <v>685</v>
      </c>
      <c r="D14" s="30"/>
      <c r="E14" s="30"/>
      <c r="F14" s="30"/>
      <c r="G14" s="31">
        <f t="shared" si="0"/>
        <v>0</v>
      </c>
      <c r="H14" s="32" t="str">
        <f t="shared" si="1"/>
        <v>ไม่ผ่าน</v>
      </c>
    </row>
    <row r="15" spans="1:9" s="3" customFormat="1" ht="15.6" customHeight="1" thickBot="1" x14ac:dyDescent="0.25">
      <c r="A15" s="32">
        <v>8</v>
      </c>
      <c r="B15" s="66" t="s">
        <v>686</v>
      </c>
      <c r="C15" s="67" t="s">
        <v>687</v>
      </c>
      <c r="D15" s="30"/>
      <c r="E15" s="30"/>
      <c r="F15" s="30"/>
      <c r="G15" s="31">
        <f t="shared" si="0"/>
        <v>0</v>
      </c>
      <c r="H15" s="32" t="str">
        <f t="shared" si="1"/>
        <v>ไม่ผ่าน</v>
      </c>
    </row>
    <row r="16" spans="1:9" s="3" customFormat="1" ht="15.6" customHeight="1" thickBot="1" x14ac:dyDescent="0.25">
      <c r="A16" s="32">
        <v>9</v>
      </c>
      <c r="B16" s="66" t="s">
        <v>688</v>
      </c>
      <c r="C16" s="67" t="s">
        <v>689</v>
      </c>
      <c r="D16" s="30"/>
      <c r="E16" s="30"/>
      <c r="F16" s="30"/>
      <c r="G16" s="31">
        <f t="shared" si="0"/>
        <v>0</v>
      </c>
      <c r="H16" s="32" t="str">
        <f t="shared" si="1"/>
        <v>ไม่ผ่าน</v>
      </c>
    </row>
    <row r="17" spans="1:41" s="3" customFormat="1" ht="15.6" customHeight="1" thickBot="1" x14ac:dyDescent="0.25">
      <c r="A17" s="32">
        <v>10</v>
      </c>
      <c r="B17" s="66" t="s">
        <v>690</v>
      </c>
      <c r="C17" s="67" t="s">
        <v>691</v>
      </c>
      <c r="D17" s="30"/>
      <c r="E17" s="30"/>
      <c r="F17" s="30"/>
      <c r="G17" s="31">
        <f t="shared" si="0"/>
        <v>0</v>
      </c>
      <c r="H17" s="32" t="str">
        <f t="shared" si="1"/>
        <v>ไม่ผ่าน</v>
      </c>
    </row>
    <row r="18" spans="1:41" s="3" customFormat="1" ht="15.6" customHeight="1" thickBot="1" x14ac:dyDescent="0.25">
      <c r="A18" s="32">
        <v>11</v>
      </c>
      <c r="B18" s="66" t="s">
        <v>168</v>
      </c>
      <c r="C18" s="67" t="s">
        <v>692</v>
      </c>
      <c r="D18" s="45"/>
      <c r="E18" s="45"/>
      <c r="F18" s="30"/>
      <c r="G18" s="31">
        <f t="shared" si="0"/>
        <v>0</v>
      </c>
      <c r="H18" s="32" t="str">
        <f t="shared" si="1"/>
        <v>ไม่ผ่าน</v>
      </c>
      <c r="I18" s="8"/>
    </row>
    <row r="19" spans="1:41" s="3" customFormat="1" ht="15.6" customHeight="1" thickBot="1" x14ac:dyDescent="0.25">
      <c r="A19" s="32">
        <v>12</v>
      </c>
      <c r="B19" s="66" t="s">
        <v>367</v>
      </c>
      <c r="C19" s="67" t="s">
        <v>693</v>
      </c>
      <c r="D19" s="30"/>
      <c r="E19" s="30"/>
      <c r="F19" s="30"/>
      <c r="G19" s="31">
        <f t="shared" si="0"/>
        <v>0</v>
      </c>
      <c r="H19" s="32" t="str">
        <f t="shared" si="1"/>
        <v>ไม่ผ่าน</v>
      </c>
    </row>
    <row r="20" spans="1:41" s="3" customFormat="1" ht="15.6" customHeight="1" thickBot="1" x14ac:dyDescent="0.25">
      <c r="A20" s="32">
        <v>13</v>
      </c>
      <c r="B20" s="66" t="s">
        <v>694</v>
      </c>
      <c r="C20" s="67" t="s">
        <v>695</v>
      </c>
      <c r="D20" s="30"/>
      <c r="E20" s="30"/>
      <c r="F20" s="30"/>
      <c r="G20" s="31">
        <f t="shared" si="0"/>
        <v>0</v>
      </c>
      <c r="H20" s="32" t="str">
        <f t="shared" si="1"/>
        <v>ไม่ผ่าน</v>
      </c>
    </row>
    <row r="21" spans="1:41" s="3" customFormat="1" ht="15.6" customHeight="1" thickBot="1" x14ac:dyDescent="0.25">
      <c r="A21" s="32">
        <v>14</v>
      </c>
      <c r="B21" s="66" t="s">
        <v>447</v>
      </c>
      <c r="C21" s="67" t="s">
        <v>696</v>
      </c>
      <c r="D21" s="30"/>
      <c r="E21" s="30"/>
      <c r="F21" s="30"/>
      <c r="G21" s="31">
        <f t="shared" si="0"/>
        <v>0</v>
      </c>
      <c r="H21" s="32" t="str">
        <f t="shared" si="1"/>
        <v>ไม่ผ่าน</v>
      </c>
    </row>
    <row r="22" spans="1:41" s="3" customFormat="1" ht="15.6" customHeight="1" thickBot="1" x14ac:dyDescent="0.25">
      <c r="A22" s="32">
        <v>15</v>
      </c>
      <c r="B22" s="66" t="s">
        <v>697</v>
      </c>
      <c r="C22" s="67" t="s">
        <v>698</v>
      </c>
      <c r="D22" s="30"/>
      <c r="E22" s="30"/>
      <c r="F22" s="30"/>
      <c r="G22" s="31">
        <f t="shared" si="0"/>
        <v>0</v>
      </c>
      <c r="H22" s="32" t="str">
        <f t="shared" si="1"/>
        <v>ไม่ผ่าน</v>
      </c>
    </row>
    <row r="23" spans="1:41" s="3" customFormat="1" ht="15.6" customHeight="1" thickBot="1" x14ac:dyDescent="0.25">
      <c r="A23" s="32">
        <v>16</v>
      </c>
      <c r="B23" s="66" t="s">
        <v>699</v>
      </c>
      <c r="C23" s="67" t="s">
        <v>700</v>
      </c>
      <c r="D23" s="30"/>
      <c r="E23" s="30"/>
      <c r="F23" s="30"/>
      <c r="G23" s="31">
        <f t="shared" si="0"/>
        <v>0</v>
      </c>
      <c r="H23" s="32" t="str">
        <f t="shared" si="1"/>
        <v>ไม่ผ่าน</v>
      </c>
    </row>
    <row r="24" spans="1:41" s="3" customFormat="1" ht="15.6" customHeight="1" thickBot="1" x14ac:dyDescent="0.25">
      <c r="A24" s="32">
        <v>17</v>
      </c>
      <c r="B24" s="66" t="s">
        <v>701</v>
      </c>
      <c r="C24" s="67" t="s">
        <v>702</v>
      </c>
      <c r="D24" s="30"/>
      <c r="E24" s="30"/>
      <c r="F24" s="30"/>
      <c r="G24" s="31">
        <f t="shared" si="0"/>
        <v>0</v>
      </c>
      <c r="H24" s="32" t="str">
        <f t="shared" si="1"/>
        <v>ไม่ผ่าน</v>
      </c>
    </row>
    <row r="25" spans="1:41" s="3" customFormat="1" ht="15.6" customHeight="1" thickBot="1" x14ac:dyDescent="0.25">
      <c r="A25" s="32">
        <v>18</v>
      </c>
      <c r="B25" s="66" t="s">
        <v>344</v>
      </c>
      <c r="C25" s="67" t="s">
        <v>703</v>
      </c>
      <c r="D25" s="30"/>
      <c r="E25" s="30"/>
      <c r="F25" s="30"/>
      <c r="G25" s="31">
        <f t="shared" si="0"/>
        <v>0</v>
      </c>
      <c r="H25" s="32" t="str">
        <f t="shared" si="1"/>
        <v>ไม่ผ่าน</v>
      </c>
      <c r="I25" s="2"/>
    </row>
    <row r="26" spans="1:41" s="3" customFormat="1" ht="15.6" customHeight="1" thickBot="1" x14ac:dyDescent="0.25">
      <c r="A26" s="32">
        <v>19</v>
      </c>
      <c r="B26" s="66" t="s">
        <v>91</v>
      </c>
      <c r="C26" s="67" t="s">
        <v>512</v>
      </c>
      <c r="D26" s="30"/>
      <c r="E26" s="30"/>
      <c r="F26" s="30"/>
      <c r="G26" s="31">
        <f t="shared" si="0"/>
        <v>0</v>
      </c>
      <c r="H26" s="32" t="str">
        <f t="shared" si="1"/>
        <v>ไม่ผ่าน</v>
      </c>
    </row>
    <row r="27" spans="1:41" s="3" customFormat="1" ht="15.6" customHeight="1" thickBot="1" x14ac:dyDescent="0.25">
      <c r="A27" s="32">
        <v>20</v>
      </c>
      <c r="B27" s="66" t="s">
        <v>50</v>
      </c>
      <c r="C27" s="67" t="s">
        <v>357</v>
      </c>
      <c r="D27" s="30"/>
      <c r="E27" s="30"/>
      <c r="F27" s="30"/>
      <c r="G27" s="31">
        <f t="shared" si="0"/>
        <v>0</v>
      </c>
      <c r="H27" s="32" t="str">
        <f t="shared" si="1"/>
        <v>ไม่ผ่าน</v>
      </c>
    </row>
    <row r="28" spans="1:41" s="3" customFormat="1" ht="15.6" customHeight="1" thickBot="1" x14ac:dyDescent="0.25">
      <c r="A28" s="32">
        <v>21</v>
      </c>
      <c r="B28" s="66" t="s">
        <v>41</v>
      </c>
      <c r="C28" s="67" t="s">
        <v>704</v>
      </c>
      <c r="D28" s="30"/>
      <c r="E28" s="30"/>
      <c r="F28" s="30"/>
      <c r="G28" s="31">
        <f t="shared" si="0"/>
        <v>0</v>
      </c>
      <c r="H28" s="32" t="str">
        <f t="shared" si="1"/>
        <v>ไม่ผ่าน</v>
      </c>
    </row>
    <row r="29" spans="1:41" s="3" customFormat="1" ht="15.6" customHeight="1" thickBot="1" x14ac:dyDescent="0.25">
      <c r="A29" s="32">
        <v>22</v>
      </c>
      <c r="B29" s="66" t="s">
        <v>705</v>
      </c>
      <c r="C29" s="67" t="s">
        <v>706</v>
      </c>
      <c r="D29" s="30"/>
      <c r="E29" s="30"/>
      <c r="F29" s="30"/>
      <c r="G29" s="31">
        <f t="shared" si="0"/>
        <v>0</v>
      </c>
      <c r="H29" s="32" t="str">
        <f t="shared" si="1"/>
        <v>ไม่ผ่าน</v>
      </c>
    </row>
    <row r="30" spans="1:41" s="7" customFormat="1" ht="15.6" customHeight="1" thickBot="1" x14ac:dyDescent="0.25">
      <c r="A30" s="32">
        <v>23</v>
      </c>
      <c r="B30" s="66" t="s">
        <v>707</v>
      </c>
      <c r="C30" s="67" t="s">
        <v>708</v>
      </c>
      <c r="D30" s="30"/>
      <c r="E30" s="30"/>
      <c r="F30" s="30"/>
      <c r="G30" s="31">
        <f t="shared" si="0"/>
        <v>0</v>
      </c>
      <c r="H30" s="32" t="str">
        <f t="shared" si="1"/>
        <v>ไม่ผ่าน</v>
      </c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</row>
    <row r="31" spans="1:41" s="3" customFormat="1" ht="15.6" customHeight="1" thickBot="1" x14ac:dyDescent="0.25">
      <c r="A31" s="32">
        <v>24</v>
      </c>
      <c r="B31" s="66" t="s">
        <v>227</v>
      </c>
      <c r="C31" s="67" t="s">
        <v>321</v>
      </c>
      <c r="D31" s="30"/>
      <c r="E31" s="30"/>
      <c r="F31" s="30"/>
      <c r="G31" s="31">
        <f t="shared" si="0"/>
        <v>0</v>
      </c>
      <c r="H31" s="32" t="str">
        <f t="shared" si="1"/>
        <v>ไม่ผ่าน</v>
      </c>
    </row>
    <row r="32" spans="1:41" s="3" customFormat="1" ht="15.6" customHeight="1" thickBot="1" x14ac:dyDescent="0.25">
      <c r="A32" s="32">
        <v>25</v>
      </c>
      <c r="B32" s="66" t="s">
        <v>64</v>
      </c>
      <c r="C32" s="67" t="s">
        <v>709</v>
      </c>
      <c r="D32" s="30"/>
      <c r="E32" s="30"/>
      <c r="F32" s="30"/>
      <c r="G32" s="31">
        <f t="shared" si="0"/>
        <v>0</v>
      </c>
      <c r="H32" s="32" t="str">
        <f t="shared" si="1"/>
        <v>ไม่ผ่าน</v>
      </c>
    </row>
    <row r="33" spans="1:9" s="3" customFormat="1" ht="15.6" customHeight="1" thickBot="1" x14ac:dyDescent="0.25">
      <c r="A33" s="32">
        <v>26</v>
      </c>
      <c r="B33" s="66" t="s">
        <v>710</v>
      </c>
      <c r="C33" s="67" t="s">
        <v>711</v>
      </c>
      <c r="D33" s="30"/>
      <c r="E33" s="30"/>
      <c r="F33" s="30"/>
      <c r="G33" s="31">
        <f t="shared" si="0"/>
        <v>0</v>
      </c>
      <c r="H33" s="32" t="str">
        <f t="shared" si="1"/>
        <v>ไม่ผ่าน</v>
      </c>
    </row>
    <row r="34" spans="1:9" s="3" customFormat="1" ht="15.6" customHeight="1" thickBot="1" x14ac:dyDescent="0.25">
      <c r="A34" s="32">
        <v>27</v>
      </c>
      <c r="B34" s="66" t="s">
        <v>712</v>
      </c>
      <c r="C34" s="67" t="s">
        <v>713</v>
      </c>
      <c r="D34" s="30"/>
      <c r="E34" s="30"/>
      <c r="F34" s="30"/>
      <c r="G34" s="31">
        <f t="shared" si="0"/>
        <v>0</v>
      </c>
      <c r="H34" s="32" t="str">
        <f t="shared" si="1"/>
        <v>ไม่ผ่าน</v>
      </c>
    </row>
    <row r="35" spans="1:9" s="3" customFormat="1" ht="15.6" customHeight="1" thickBot="1" x14ac:dyDescent="0.25">
      <c r="A35" s="32">
        <v>28</v>
      </c>
      <c r="B35" s="66" t="s">
        <v>714</v>
      </c>
      <c r="C35" s="67" t="s">
        <v>715</v>
      </c>
      <c r="D35" s="30"/>
      <c r="E35" s="30"/>
      <c r="F35" s="30"/>
      <c r="G35" s="31">
        <f t="shared" si="0"/>
        <v>0</v>
      </c>
      <c r="H35" s="32" t="str">
        <f t="shared" si="1"/>
        <v>ไม่ผ่าน</v>
      </c>
    </row>
    <row r="36" spans="1:9" s="3" customFormat="1" ht="15.6" customHeight="1" thickBot="1" x14ac:dyDescent="0.25">
      <c r="A36" s="32">
        <v>29</v>
      </c>
      <c r="B36" s="66" t="s">
        <v>716</v>
      </c>
      <c r="C36" s="67" t="s">
        <v>717</v>
      </c>
      <c r="D36" s="30"/>
      <c r="E36" s="30"/>
      <c r="F36" s="30"/>
      <c r="G36" s="31">
        <f t="shared" si="0"/>
        <v>0</v>
      </c>
      <c r="H36" s="32" t="str">
        <f t="shared" si="1"/>
        <v>ไม่ผ่าน</v>
      </c>
    </row>
    <row r="37" spans="1:9" s="3" customFormat="1" ht="15.6" customHeight="1" thickBot="1" x14ac:dyDescent="0.25">
      <c r="A37" s="32">
        <v>30</v>
      </c>
      <c r="B37" s="66" t="s">
        <v>718</v>
      </c>
      <c r="C37" s="67" t="s">
        <v>719</v>
      </c>
      <c r="D37" s="30"/>
      <c r="E37" s="30"/>
      <c r="F37" s="30"/>
      <c r="G37" s="31">
        <f t="shared" si="0"/>
        <v>0</v>
      </c>
      <c r="H37" s="32" t="str">
        <f t="shared" si="1"/>
        <v>ไม่ผ่าน</v>
      </c>
    </row>
    <row r="38" spans="1:9" ht="15" customHeight="1" x14ac:dyDescent="0.2">
      <c r="A38" s="33"/>
      <c r="B38" s="34"/>
      <c r="C38" s="35"/>
      <c r="D38" s="36"/>
      <c r="E38" s="36"/>
      <c r="F38" s="35"/>
      <c r="G38" s="37" t="s">
        <v>14</v>
      </c>
      <c r="H38" s="32">
        <f>COUNTIF(H8:H37,"ผ่าน")</f>
        <v>0</v>
      </c>
      <c r="I38" s="3"/>
    </row>
    <row r="39" spans="1:9" ht="15" customHeight="1" x14ac:dyDescent="0.2">
      <c r="A39" s="18"/>
      <c r="B39" s="38"/>
      <c r="C39" s="38"/>
      <c r="D39" s="37"/>
      <c r="E39" s="37"/>
      <c r="F39" s="38"/>
      <c r="G39" s="37" t="s">
        <v>15</v>
      </c>
      <c r="H39" s="32">
        <f>COUNTIF(H8:H37,"ไม่ผ่าน")</f>
        <v>30</v>
      </c>
    </row>
    <row r="40" spans="1:9" ht="15" customHeight="1" x14ac:dyDescent="0.2">
      <c r="A40" s="39"/>
      <c r="B40" s="22"/>
      <c r="C40" s="22"/>
      <c r="I40" s="5"/>
    </row>
    <row r="41" spans="1:9" ht="15" customHeight="1" x14ac:dyDescent="0.2">
      <c r="A41" s="39"/>
      <c r="B41" s="41" t="s">
        <v>13</v>
      </c>
      <c r="C41" s="22"/>
    </row>
    <row r="42" spans="1:9" ht="15" customHeight="1" x14ac:dyDescent="0.2">
      <c r="A42" s="39"/>
      <c r="B42" s="22"/>
      <c r="C42" s="22" t="s">
        <v>95</v>
      </c>
    </row>
    <row r="43" spans="1:9" ht="15" customHeight="1" x14ac:dyDescent="0.2">
      <c r="A43" s="39"/>
      <c r="B43" s="22"/>
      <c r="C43" s="22" t="s">
        <v>96</v>
      </c>
    </row>
    <row r="44" spans="1:9" ht="15" customHeight="1" x14ac:dyDescent="0.2">
      <c r="A44" s="39"/>
      <c r="B44" s="22"/>
      <c r="C44" s="22" t="s">
        <v>28</v>
      </c>
    </row>
    <row r="46" spans="1:9" ht="15" customHeight="1" x14ac:dyDescent="0.2">
      <c r="B46" s="72" t="s">
        <v>16</v>
      </c>
      <c r="C46" s="23" t="s">
        <v>17</v>
      </c>
      <c r="D46" s="23" t="s">
        <v>18</v>
      </c>
      <c r="E46" s="23" t="s">
        <v>19</v>
      </c>
    </row>
    <row r="47" spans="1:9" ht="15" customHeight="1" x14ac:dyDescent="0.2">
      <c r="B47" s="73"/>
      <c r="C47" s="32" t="s">
        <v>24</v>
      </c>
      <c r="D47" s="32" t="s">
        <v>20</v>
      </c>
      <c r="E47" s="32">
        <f>COUNTIF(G8:G37,"&gt;=40")</f>
        <v>0</v>
      </c>
    </row>
    <row r="48" spans="1:9" ht="15" customHeight="1" x14ac:dyDescent="0.2">
      <c r="B48" s="73"/>
      <c r="C48" s="32" t="s">
        <v>25</v>
      </c>
      <c r="D48" s="32" t="s">
        <v>21</v>
      </c>
      <c r="E48" s="32">
        <f>SUMPRODUCT((G8:G37&gt;=33)*(G8:G37&lt;=39))</f>
        <v>0</v>
      </c>
    </row>
    <row r="49" spans="2:5" ht="15" customHeight="1" x14ac:dyDescent="0.2">
      <c r="B49" s="73"/>
      <c r="C49" s="32" t="s">
        <v>26</v>
      </c>
      <c r="D49" s="32" t="s">
        <v>22</v>
      </c>
      <c r="E49" s="32">
        <f>SUMPRODUCT((G8:G37&gt;=25)*(G8:G37&lt;=32))</f>
        <v>0</v>
      </c>
    </row>
    <row r="50" spans="2:5" ht="15" customHeight="1" x14ac:dyDescent="0.2">
      <c r="B50" s="74"/>
      <c r="C50" s="32" t="s">
        <v>27</v>
      </c>
      <c r="D50" s="32" t="s">
        <v>23</v>
      </c>
      <c r="E50" s="32">
        <f>COUNTIF(G8:G37,"&lt;25")</f>
        <v>30</v>
      </c>
    </row>
  </sheetData>
  <mergeCells count="5">
    <mergeCell ref="B46:B50"/>
    <mergeCell ref="A1:H1"/>
    <mergeCell ref="A2:H2"/>
    <mergeCell ref="A3:H3"/>
    <mergeCell ref="D6:F6"/>
  </mergeCells>
  <pageMargins left="0.35" right="0.22" top="0.22" bottom="0.11811023622047245" header="0.11811023622047245" footer="0.11811023622047245"/>
  <pageSetup paperSize="9" scale="95" orientation="portrait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12</vt:i4>
      </vt:variant>
    </vt:vector>
  </HeadingPairs>
  <TitlesOfParts>
    <vt:vector size="12" baseType="lpstr">
      <vt:lpstr>ห้อง1</vt:lpstr>
      <vt:lpstr>ห้อง2 </vt:lpstr>
      <vt:lpstr>ห้อง3</vt:lpstr>
      <vt:lpstr>ห้อง4</vt:lpstr>
      <vt:lpstr>ห้อง5</vt:lpstr>
      <vt:lpstr>ห้อง6</vt:lpstr>
      <vt:lpstr>ห้อง7</vt:lpstr>
      <vt:lpstr>ห้อง8</vt:lpstr>
      <vt:lpstr>ห้อง9</vt:lpstr>
      <vt:lpstr>ห้อง10</vt:lpstr>
      <vt:lpstr>ห้อง11</vt:lpstr>
      <vt:lpstr>Sheet1</vt:lpstr>
    </vt:vector>
  </TitlesOfParts>
  <Company>pkn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EasyMan</dc:creator>
  <cp:lastModifiedBy>User</cp:lastModifiedBy>
  <cp:lastPrinted>2019-03-18T06:25:25Z</cp:lastPrinted>
  <dcterms:created xsi:type="dcterms:W3CDTF">2006-04-18T17:13:08Z</dcterms:created>
  <dcterms:modified xsi:type="dcterms:W3CDTF">2021-03-02T12:30:38Z</dcterms:modified>
</cp:coreProperties>
</file>