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ม.2\"/>
    </mc:Choice>
  </mc:AlternateContent>
  <xr:revisionPtr revIDLastSave="0" documentId="8_{2EC7A302-5481-4E03-B4A4-BB699CFC1AF2}" xr6:coauthVersionLast="45" xr6:coauthVersionMax="45" xr10:uidLastSave="{00000000-0000-0000-0000-000000000000}"/>
  <bookViews>
    <workbookView xWindow="390" yWindow="390" windowWidth="9345" windowHeight="10710" firstSheet="7" activeTab="8" xr2:uid="{00000000-000D-0000-FFFF-FFFF00000000}"/>
  </bookViews>
  <sheets>
    <sheet name="ห้อง 1" sheetId="18" r:id="rId1"/>
    <sheet name="ห้อง 2" sheetId="20" r:id="rId2"/>
    <sheet name="ห้อง 3" sheetId="21" r:id="rId3"/>
    <sheet name="ห้อง 4" sheetId="22" r:id="rId4"/>
    <sheet name="ห้อง 5" sheetId="23" r:id="rId5"/>
    <sheet name="ห้อง 6" sheetId="24" r:id="rId6"/>
    <sheet name="ห้อง 7" sheetId="25" r:id="rId7"/>
    <sheet name="ห้อง 8" sheetId="26" r:id="rId8"/>
    <sheet name="ห้อง 9" sheetId="27" r:id="rId9"/>
    <sheet name="ห้อง 10" sheetId="28" r:id="rId10"/>
  </sheets>
  <calcPr calcId="191029"/>
  <fileRecoveryPr repairLoad="1"/>
</workbook>
</file>

<file path=xl/calcChain.xml><?xml version="1.0" encoding="utf-8"?>
<calcChain xmlns="http://schemas.openxmlformats.org/spreadsheetml/2006/main">
  <c r="G50" i="28" l="1"/>
  <c r="H50" i="28" s="1"/>
  <c r="G51" i="28"/>
  <c r="J51" i="28" s="1"/>
  <c r="H51" i="28"/>
  <c r="I51" i="28"/>
  <c r="G52" i="28"/>
  <c r="L52" i="28" s="1"/>
  <c r="H52" i="28"/>
  <c r="I52" i="28"/>
  <c r="J52" i="28"/>
  <c r="K52" i="28"/>
  <c r="G53" i="28"/>
  <c r="H53" i="28" s="1"/>
  <c r="J53" i="28"/>
  <c r="K53" i="28"/>
  <c r="L53" i="28"/>
  <c r="G54" i="28"/>
  <c r="H54" i="28" s="1"/>
  <c r="G55" i="28"/>
  <c r="J55" i="28" s="1"/>
  <c r="H55" i="28"/>
  <c r="I55" i="28"/>
  <c r="G47" i="27"/>
  <c r="J47" i="27" s="1"/>
  <c r="H47" i="27"/>
  <c r="I47" i="27"/>
  <c r="G48" i="27"/>
  <c r="L48" i="27" s="1"/>
  <c r="H48" i="27"/>
  <c r="I48" i="27"/>
  <c r="J48" i="27"/>
  <c r="K48" i="27"/>
  <c r="G49" i="27"/>
  <c r="H49" i="27"/>
  <c r="I49" i="27"/>
  <c r="J49" i="27"/>
  <c r="K49" i="27"/>
  <c r="L49" i="27"/>
  <c r="G50" i="27"/>
  <c r="H50" i="27" s="1"/>
  <c r="G51" i="27"/>
  <c r="J51" i="27" s="1"/>
  <c r="H51" i="27"/>
  <c r="I51" i="27"/>
  <c r="G52" i="27"/>
  <c r="L52" i="27" s="1"/>
  <c r="H52" i="27"/>
  <c r="I52" i="27"/>
  <c r="J52" i="27"/>
  <c r="K52" i="27"/>
  <c r="G53" i="27"/>
  <c r="H53" i="27"/>
  <c r="I53" i="27"/>
  <c r="J53" i="27"/>
  <c r="K53" i="27"/>
  <c r="L53" i="27"/>
  <c r="G54" i="27"/>
  <c r="H54" i="27" s="1"/>
  <c r="G55" i="27"/>
  <c r="J55" i="27" s="1"/>
  <c r="H55" i="27"/>
  <c r="I55" i="27"/>
  <c r="G56" i="27"/>
  <c r="L56" i="27" s="1"/>
  <c r="H56" i="27"/>
  <c r="I56" i="27"/>
  <c r="J56" i="27"/>
  <c r="K56" i="27"/>
  <c r="G56" i="26"/>
  <c r="H56" i="26" s="1"/>
  <c r="J56" i="26"/>
  <c r="K56" i="26"/>
  <c r="L56" i="26"/>
  <c r="G51" i="26"/>
  <c r="J51" i="26" s="1"/>
  <c r="H51" i="26"/>
  <c r="I51" i="26"/>
  <c r="G52" i="26"/>
  <c r="L52" i="26" s="1"/>
  <c r="H52" i="26"/>
  <c r="I52" i="26"/>
  <c r="J52" i="26"/>
  <c r="K52" i="26"/>
  <c r="G53" i="26"/>
  <c r="H53" i="26" s="1"/>
  <c r="I53" i="26"/>
  <c r="J53" i="26"/>
  <c r="K53" i="26"/>
  <c r="L53" i="26"/>
  <c r="G54" i="26"/>
  <c r="H54" i="26" s="1"/>
  <c r="G55" i="26"/>
  <c r="J55" i="26" s="1"/>
  <c r="I55" i="26"/>
  <c r="G54" i="25"/>
  <c r="H54" i="25" s="1"/>
  <c r="G55" i="25"/>
  <c r="J55" i="25" s="1"/>
  <c r="G53" i="24"/>
  <c r="J53" i="24" s="1"/>
  <c r="H53" i="24"/>
  <c r="I53" i="24"/>
  <c r="G54" i="24"/>
  <c r="L54" i="24" s="1"/>
  <c r="H54" i="24"/>
  <c r="I54" i="24"/>
  <c r="J54" i="24"/>
  <c r="K54" i="24"/>
  <c r="G55" i="24"/>
  <c r="H55" i="24" s="1"/>
  <c r="J55" i="24"/>
  <c r="K55" i="24"/>
  <c r="L55" i="24"/>
  <c r="G56" i="24"/>
  <c r="H56" i="24" s="1"/>
  <c r="G51" i="23"/>
  <c r="H51" i="23" s="1"/>
  <c r="I51" i="23"/>
  <c r="J51" i="23"/>
  <c r="K51" i="23"/>
  <c r="L51" i="23"/>
  <c r="G52" i="23"/>
  <c r="I52" i="23" s="1"/>
  <c r="G53" i="23"/>
  <c r="K53" i="23" s="1"/>
  <c r="H53" i="23"/>
  <c r="I53" i="23"/>
  <c r="J53" i="23"/>
  <c r="G54" i="23"/>
  <c r="H54" i="23"/>
  <c r="I54" i="23"/>
  <c r="J54" i="23"/>
  <c r="K54" i="23"/>
  <c r="L54" i="23"/>
  <c r="G55" i="23"/>
  <c r="H55" i="23" s="1"/>
  <c r="I55" i="23"/>
  <c r="J55" i="23"/>
  <c r="K55" i="23"/>
  <c r="L55" i="23"/>
  <c r="G56" i="23"/>
  <c r="I56" i="23" s="1"/>
  <c r="G54" i="22"/>
  <c r="J54" i="22" s="1"/>
  <c r="H54" i="22"/>
  <c r="I54" i="22"/>
  <c r="G55" i="22"/>
  <c r="L55" i="22" s="1"/>
  <c r="J55" i="22"/>
  <c r="K55" i="22"/>
  <c r="L54" i="28" l="1"/>
  <c r="K50" i="28"/>
  <c r="L50" i="28"/>
  <c r="K54" i="28"/>
  <c r="I53" i="28"/>
  <c r="L55" i="28"/>
  <c r="J54" i="28"/>
  <c r="L51" i="28"/>
  <c r="J50" i="28"/>
  <c r="K55" i="28"/>
  <c r="I54" i="28"/>
  <c r="K51" i="28"/>
  <c r="I50" i="28"/>
  <c r="L54" i="27"/>
  <c r="L50" i="27"/>
  <c r="K54" i="27"/>
  <c r="L55" i="27"/>
  <c r="J54" i="27"/>
  <c r="L51" i="27"/>
  <c r="J50" i="27"/>
  <c r="K50" i="27"/>
  <c r="L47" i="27"/>
  <c r="K55" i="27"/>
  <c r="I54" i="27"/>
  <c r="K51" i="27"/>
  <c r="I50" i="27"/>
  <c r="K47" i="27"/>
  <c r="I56" i="26"/>
  <c r="H55" i="26"/>
  <c r="K54" i="26"/>
  <c r="K51" i="26"/>
  <c r="L54" i="26"/>
  <c r="L55" i="26"/>
  <c r="J54" i="26"/>
  <c r="L51" i="26"/>
  <c r="K55" i="26"/>
  <c r="I54" i="26"/>
  <c r="I55" i="25"/>
  <c r="H55" i="25"/>
  <c r="L54" i="25"/>
  <c r="L55" i="25"/>
  <c r="K55" i="25"/>
  <c r="I54" i="25"/>
  <c r="K54" i="25"/>
  <c r="J54" i="25"/>
  <c r="K56" i="24"/>
  <c r="I55" i="24"/>
  <c r="J56" i="24"/>
  <c r="L53" i="24"/>
  <c r="I56" i="24"/>
  <c r="K53" i="24"/>
  <c r="L56" i="24"/>
  <c r="H52" i="23"/>
  <c r="K52" i="23"/>
  <c r="J56" i="23"/>
  <c r="L53" i="23"/>
  <c r="J52" i="23"/>
  <c r="H56" i="23"/>
  <c r="L56" i="23"/>
  <c r="L52" i="23"/>
  <c r="K56" i="23"/>
  <c r="I55" i="22"/>
  <c r="H55" i="22"/>
  <c r="L54" i="22"/>
  <c r="K54" i="22"/>
  <c r="G49" i="28"/>
  <c r="L49" i="28" s="1"/>
  <c r="G48" i="28"/>
  <c r="H48" i="28" s="1"/>
  <c r="G47" i="28"/>
  <c r="H47" i="28" s="1"/>
  <c r="G46" i="28"/>
  <c r="L46" i="28" s="1"/>
  <c r="G45" i="28"/>
  <c r="L45" i="28" s="1"/>
  <c r="G44" i="28"/>
  <c r="H44" i="28" s="1"/>
  <c r="G43" i="28"/>
  <c r="H43" i="28" s="1"/>
  <c r="G42" i="28"/>
  <c r="G41" i="28"/>
  <c r="L41" i="28" s="1"/>
  <c r="G40" i="28"/>
  <c r="H40" i="28" s="1"/>
  <c r="G39" i="28"/>
  <c r="H39" i="28" s="1"/>
  <c r="G38" i="28"/>
  <c r="L38" i="28" s="1"/>
  <c r="G37" i="28"/>
  <c r="L37" i="28" s="1"/>
  <c r="I36" i="28"/>
  <c r="G36" i="28"/>
  <c r="H36" i="28" s="1"/>
  <c r="G35" i="28"/>
  <c r="H35" i="28" s="1"/>
  <c r="G34" i="28"/>
  <c r="G33" i="28"/>
  <c r="L33" i="28" s="1"/>
  <c r="G32" i="28"/>
  <c r="H32" i="28" s="1"/>
  <c r="G31" i="28"/>
  <c r="H31" i="28" s="1"/>
  <c r="G30" i="28"/>
  <c r="L30" i="28" s="1"/>
  <c r="G29" i="28"/>
  <c r="L29" i="28" s="1"/>
  <c r="I28" i="28"/>
  <c r="G28" i="28"/>
  <c r="H28" i="28" s="1"/>
  <c r="G27" i="28"/>
  <c r="H27" i="28" s="1"/>
  <c r="G26" i="28"/>
  <c r="G25" i="28"/>
  <c r="L25" i="28" s="1"/>
  <c r="G24" i="28"/>
  <c r="H24" i="28" s="1"/>
  <c r="I23" i="28"/>
  <c r="G23" i="28"/>
  <c r="H23" i="28" s="1"/>
  <c r="G22" i="28"/>
  <c r="L22" i="28" s="1"/>
  <c r="G21" i="28"/>
  <c r="L21" i="28" s="1"/>
  <c r="G20" i="28"/>
  <c r="H20" i="28" s="1"/>
  <c r="G19" i="28"/>
  <c r="H19" i="28" s="1"/>
  <c r="G18" i="28"/>
  <c r="G17" i="28"/>
  <c r="L17" i="28" s="1"/>
  <c r="G16" i="28"/>
  <c r="H16" i="28" s="1"/>
  <c r="I15" i="28"/>
  <c r="G15" i="28"/>
  <c r="H15" i="28" s="1"/>
  <c r="G14" i="28"/>
  <c r="L14" i="28" s="1"/>
  <c r="G13" i="28"/>
  <c r="L13" i="28" s="1"/>
  <c r="G12" i="28"/>
  <c r="H12" i="28" s="1"/>
  <c r="G46" i="27"/>
  <c r="L46" i="27" s="1"/>
  <c r="K45" i="27"/>
  <c r="I45" i="27"/>
  <c r="G45" i="27"/>
  <c r="L45" i="27" s="1"/>
  <c r="K44" i="27"/>
  <c r="G44" i="27"/>
  <c r="J44" i="27" s="1"/>
  <c r="I43" i="27"/>
  <c r="G43" i="27"/>
  <c r="H43" i="27" s="1"/>
  <c r="G42" i="27"/>
  <c r="L42" i="27" s="1"/>
  <c r="K41" i="27"/>
  <c r="I41" i="27"/>
  <c r="G41" i="27"/>
  <c r="L41" i="27" s="1"/>
  <c r="K40" i="27"/>
  <c r="G40" i="27"/>
  <c r="J40" i="27" s="1"/>
  <c r="I39" i="27"/>
  <c r="G39" i="27"/>
  <c r="H39" i="27" s="1"/>
  <c r="G38" i="27"/>
  <c r="L38" i="27" s="1"/>
  <c r="K37" i="27"/>
  <c r="I37" i="27"/>
  <c r="G37" i="27"/>
  <c r="L37" i="27" s="1"/>
  <c r="K36" i="27"/>
  <c r="G36" i="27"/>
  <c r="J36" i="27" s="1"/>
  <c r="I35" i="27"/>
  <c r="G35" i="27"/>
  <c r="H35" i="27" s="1"/>
  <c r="G34" i="27"/>
  <c r="L34" i="27" s="1"/>
  <c r="K33" i="27"/>
  <c r="I33" i="27"/>
  <c r="G33" i="27"/>
  <c r="L33" i="27" s="1"/>
  <c r="K32" i="27"/>
  <c r="G32" i="27"/>
  <c r="J32" i="27" s="1"/>
  <c r="I31" i="27"/>
  <c r="G31" i="27"/>
  <c r="H31" i="27" s="1"/>
  <c r="G30" i="27"/>
  <c r="L30" i="27" s="1"/>
  <c r="K29" i="27"/>
  <c r="I29" i="27"/>
  <c r="G29" i="27"/>
  <c r="L29" i="27" s="1"/>
  <c r="K28" i="27"/>
  <c r="G28" i="27"/>
  <c r="J28" i="27" s="1"/>
  <c r="I27" i="27"/>
  <c r="G27" i="27"/>
  <c r="H27" i="27" s="1"/>
  <c r="G26" i="27"/>
  <c r="L26" i="27" s="1"/>
  <c r="K25" i="27"/>
  <c r="I25" i="27"/>
  <c r="G25" i="27"/>
  <c r="L25" i="27" s="1"/>
  <c r="K24" i="27"/>
  <c r="G24" i="27"/>
  <c r="J24" i="27" s="1"/>
  <c r="I23" i="27"/>
  <c r="G23" i="27"/>
  <c r="H23" i="27" s="1"/>
  <c r="G22" i="27"/>
  <c r="L22" i="27" s="1"/>
  <c r="K21" i="27"/>
  <c r="I21" i="27"/>
  <c r="G21" i="27"/>
  <c r="L21" i="27" s="1"/>
  <c r="K20" i="27"/>
  <c r="G20" i="27"/>
  <c r="J20" i="27" s="1"/>
  <c r="I19" i="27"/>
  <c r="G19" i="27"/>
  <c r="H19" i="27" s="1"/>
  <c r="G18" i="27"/>
  <c r="L18" i="27" s="1"/>
  <c r="K17" i="27"/>
  <c r="I17" i="27"/>
  <c r="G17" i="27"/>
  <c r="L17" i="27" s="1"/>
  <c r="K16" i="27"/>
  <c r="G16" i="27"/>
  <c r="J16" i="27" s="1"/>
  <c r="I15" i="27"/>
  <c r="G15" i="27"/>
  <c r="H15" i="27" s="1"/>
  <c r="G14" i="27"/>
  <c r="L14" i="27" s="1"/>
  <c r="K13" i="27"/>
  <c r="I13" i="27"/>
  <c r="G13" i="27"/>
  <c r="L13" i="27" s="1"/>
  <c r="K12" i="27"/>
  <c r="G12" i="27"/>
  <c r="J12" i="27" s="1"/>
  <c r="G50" i="26"/>
  <c r="I50" i="26" s="1"/>
  <c r="G49" i="26"/>
  <c r="L49" i="26" s="1"/>
  <c r="K48" i="26"/>
  <c r="G48" i="26"/>
  <c r="J48" i="26" s="1"/>
  <c r="K47" i="26"/>
  <c r="I47" i="26"/>
  <c r="G47" i="26"/>
  <c r="H47" i="26" s="1"/>
  <c r="G46" i="26"/>
  <c r="L46" i="26" s="1"/>
  <c r="G45" i="26"/>
  <c r="L45" i="26" s="1"/>
  <c r="K44" i="26"/>
  <c r="G44" i="26"/>
  <c r="J44" i="26" s="1"/>
  <c r="K43" i="26"/>
  <c r="I43" i="26"/>
  <c r="G43" i="26"/>
  <c r="H43" i="26" s="1"/>
  <c r="G42" i="26"/>
  <c r="L42" i="26" s="1"/>
  <c r="G41" i="26"/>
  <c r="L41" i="26" s="1"/>
  <c r="K40" i="26"/>
  <c r="G40" i="26"/>
  <c r="J40" i="26" s="1"/>
  <c r="K39" i="26"/>
  <c r="I39" i="26"/>
  <c r="G39" i="26"/>
  <c r="H39" i="26" s="1"/>
  <c r="G38" i="26"/>
  <c r="L38" i="26" s="1"/>
  <c r="G37" i="26"/>
  <c r="L37" i="26" s="1"/>
  <c r="K36" i="26"/>
  <c r="G36" i="26"/>
  <c r="J36" i="26" s="1"/>
  <c r="K35" i="26"/>
  <c r="I35" i="26"/>
  <c r="G35" i="26"/>
  <c r="H35" i="26" s="1"/>
  <c r="G34" i="26"/>
  <c r="I34" i="26" s="1"/>
  <c r="G33" i="26"/>
  <c r="L33" i="26" s="1"/>
  <c r="K32" i="26"/>
  <c r="G32" i="26"/>
  <c r="J32" i="26" s="1"/>
  <c r="K31" i="26"/>
  <c r="I31" i="26"/>
  <c r="G31" i="26"/>
  <c r="H31" i="26" s="1"/>
  <c r="G30" i="26"/>
  <c r="I30" i="26" s="1"/>
  <c r="G29" i="26"/>
  <c r="L29" i="26" s="1"/>
  <c r="K28" i="26"/>
  <c r="G28" i="26"/>
  <c r="J28" i="26" s="1"/>
  <c r="K27" i="26"/>
  <c r="I27" i="26"/>
  <c r="G27" i="26"/>
  <c r="H27" i="26" s="1"/>
  <c r="G26" i="26"/>
  <c r="L26" i="26" s="1"/>
  <c r="G25" i="26"/>
  <c r="L25" i="26" s="1"/>
  <c r="K24" i="26"/>
  <c r="G24" i="26"/>
  <c r="J24" i="26" s="1"/>
  <c r="K23" i="26"/>
  <c r="I23" i="26"/>
  <c r="G23" i="26"/>
  <c r="H23" i="26" s="1"/>
  <c r="G22" i="26"/>
  <c r="L22" i="26" s="1"/>
  <c r="G21" i="26"/>
  <c r="L21" i="26" s="1"/>
  <c r="K20" i="26"/>
  <c r="G20" i="26"/>
  <c r="J20" i="26" s="1"/>
  <c r="K19" i="26"/>
  <c r="I19" i="26"/>
  <c r="G19" i="26"/>
  <c r="H19" i="26" s="1"/>
  <c r="G18" i="26"/>
  <c r="L18" i="26" s="1"/>
  <c r="G17" i="26"/>
  <c r="L17" i="26" s="1"/>
  <c r="K16" i="26"/>
  <c r="G16" i="26"/>
  <c r="J16" i="26" s="1"/>
  <c r="K15" i="26"/>
  <c r="I15" i="26"/>
  <c r="G15" i="26"/>
  <c r="H15" i="26" s="1"/>
  <c r="G14" i="26"/>
  <c r="L14" i="26" s="1"/>
  <c r="G13" i="26"/>
  <c r="L13" i="26" s="1"/>
  <c r="K12" i="26"/>
  <c r="G12" i="26"/>
  <c r="J12" i="26" s="1"/>
  <c r="G53" i="25"/>
  <c r="K52" i="25"/>
  <c r="I52" i="25"/>
  <c r="G52" i="25"/>
  <c r="H52" i="25" s="1"/>
  <c r="G51" i="25"/>
  <c r="G50" i="25"/>
  <c r="L50" i="25" s="1"/>
  <c r="K49" i="25"/>
  <c r="G49" i="25"/>
  <c r="J49" i="25" s="1"/>
  <c r="I48" i="25"/>
  <c r="G48" i="25"/>
  <c r="H48" i="25" s="1"/>
  <c r="H47" i="25"/>
  <c r="G47" i="25"/>
  <c r="L47" i="25" s="1"/>
  <c r="G46" i="25"/>
  <c r="L46" i="25" s="1"/>
  <c r="H45" i="25"/>
  <c r="G45" i="25"/>
  <c r="J45" i="25" s="1"/>
  <c r="J44" i="25"/>
  <c r="G44" i="25"/>
  <c r="H44" i="25" s="1"/>
  <c r="G43" i="25"/>
  <c r="G42" i="25"/>
  <c r="L42" i="25" s="1"/>
  <c r="K41" i="25"/>
  <c r="G41" i="25"/>
  <c r="J41" i="25" s="1"/>
  <c r="I40" i="25"/>
  <c r="G40" i="25"/>
  <c r="H40" i="25" s="1"/>
  <c r="H39" i="25"/>
  <c r="G39" i="25"/>
  <c r="L39" i="25" s="1"/>
  <c r="G38" i="25"/>
  <c r="L38" i="25" s="1"/>
  <c r="H37" i="25"/>
  <c r="G37" i="25"/>
  <c r="J37" i="25" s="1"/>
  <c r="J36" i="25"/>
  <c r="G36" i="25"/>
  <c r="H36" i="25" s="1"/>
  <c r="G35" i="25"/>
  <c r="G34" i="25"/>
  <c r="L34" i="25" s="1"/>
  <c r="K33" i="25"/>
  <c r="G33" i="25"/>
  <c r="J33" i="25" s="1"/>
  <c r="I32" i="25"/>
  <c r="G32" i="25"/>
  <c r="H32" i="25" s="1"/>
  <c r="H31" i="25"/>
  <c r="G31" i="25"/>
  <c r="L31" i="25" s="1"/>
  <c r="G30" i="25"/>
  <c r="L30" i="25" s="1"/>
  <c r="H29" i="25"/>
  <c r="G29" i="25"/>
  <c r="J29" i="25" s="1"/>
  <c r="J28" i="25"/>
  <c r="G28" i="25"/>
  <c r="H28" i="25" s="1"/>
  <c r="G27" i="25"/>
  <c r="G26" i="25"/>
  <c r="L26" i="25" s="1"/>
  <c r="K25" i="25"/>
  <c r="G25" i="25"/>
  <c r="J25" i="25" s="1"/>
  <c r="I24" i="25"/>
  <c r="G24" i="25"/>
  <c r="H24" i="25" s="1"/>
  <c r="H23" i="25"/>
  <c r="G23" i="25"/>
  <c r="L23" i="25" s="1"/>
  <c r="G22" i="25"/>
  <c r="L22" i="25" s="1"/>
  <c r="H21" i="25"/>
  <c r="G21" i="25"/>
  <c r="J21" i="25" s="1"/>
  <c r="J20" i="25"/>
  <c r="G20" i="25"/>
  <c r="H20" i="25" s="1"/>
  <c r="G19" i="25"/>
  <c r="G18" i="25"/>
  <c r="L18" i="25" s="1"/>
  <c r="K17" i="25"/>
  <c r="G17" i="25"/>
  <c r="J17" i="25" s="1"/>
  <c r="I16" i="25"/>
  <c r="G16" i="25"/>
  <c r="H16" i="25" s="1"/>
  <c r="H15" i="25"/>
  <c r="G15" i="25"/>
  <c r="L15" i="25" s="1"/>
  <c r="G14" i="25"/>
  <c r="L14" i="25" s="1"/>
  <c r="H13" i="25"/>
  <c r="G13" i="25"/>
  <c r="J13" i="25" s="1"/>
  <c r="J12" i="25"/>
  <c r="G12" i="25"/>
  <c r="H12" i="25" s="1"/>
  <c r="L52" i="24"/>
  <c r="K52" i="24"/>
  <c r="G52" i="24"/>
  <c r="J52" i="24" s="1"/>
  <c r="K51" i="24"/>
  <c r="J51" i="24"/>
  <c r="I51" i="24"/>
  <c r="H51" i="24"/>
  <c r="G51" i="24"/>
  <c r="L51" i="24" s="1"/>
  <c r="G50" i="24"/>
  <c r="I50" i="24" s="1"/>
  <c r="G49" i="24"/>
  <c r="L49" i="24" s="1"/>
  <c r="K48" i="24"/>
  <c r="G48" i="24"/>
  <c r="J48" i="24" s="1"/>
  <c r="H47" i="24"/>
  <c r="G47" i="24"/>
  <c r="L47" i="24" s="1"/>
  <c r="G46" i="24"/>
  <c r="K46" i="24" s="1"/>
  <c r="G45" i="24"/>
  <c r="L45" i="24" s="1"/>
  <c r="L44" i="24"/>
  <c r="K44" i="24"/>
  <c r="G44" i="24"/>
  <c r="J44" i="24" s="1"/>
  <c r="J43" i="24"/>
  <c r="I43" i="24"/>
  <c r="G43" i="24"/>
  <c r="L43" i="24" s="1"/>
  <c r="G42" i="24"/>
  <c r="K42" i="24" s="1"/>
  <c r="G41" i="24"/>
  <c r="L41" i="24" s="1"/>
  <c r="G40" i="24"/>
  <c r="K39" i="24"/>
  <c r="I39" i="24"/>
  <c r="G39" i="24"/>
  <c r="L39" i="24" s="1"/>
  <c r="G38" i="24"/>
  <c r="K38" i="24" s="1"/>
  <c r="G37" i="24"/>
  <c r="L37" i="24" s="1"/>
  <c r="L36" i="24"/>
  <c r="K36" i="24"/>
  <c r="G36" i="24"/>
  <c r="J36" i="24" s="1"/>
  <c r="K35" i="24"/>
  <c r="J35" i="24"/>
  <c r="I35" i="24"/>
  <c r="H35" i="24"/>
  <c r="G35" i="24"/>
  <c r="L35" i="24" s="1"/>
  <c r="G34" i="24"/>
  <c r="I34" i="24" s="1"/>
  <c r="G33" i="24"/>
  <c r="L33" i="24" s="1"/>
  <c r="K32" i="24"/>
  <c r="G32" i="24"/>
  <c r="J32" i="24" s="1"/>
  <c r="H31" i="24"/>
  <c r="G31" i="24"/>
  <c r="G30" i="24"/>
  <c r="K30" i="24" s="1"/>
  <c r="G29" i="24"/>
  <c r="L29" i="24" s="1"/>
  <c r="L28" i="24"/>
  <c r="K28" i="24"/>
  <c r="G28" i="24"/>
  <c r="J28" i="24" s="1"/>
  <c r="J27" i="24"/>
  <c r="I27" i="24"/>
  <c r="G27" i="24"/>
  <c r="L27" i="24" s="1"/>
  <c r="G26" i="24"/>
  <c r="I26" i="24" s="1"/>
  <c r="G25" i="24"/>
  <c r="L25" i="24" s="1"/>
  <c r="G24" i="24"/>
  <c r="K23" i="24"/>
  <c r="I23" i="24"/>
  <c r="G23" i="24"/>
  <c r="L23" i="24" s="1"/>
  <c r="G22" i="24"/>
  <c r="I22" i="24" s="1"/>
  <c r="G21" i="24"/>
  <c r="L21" i="24" s="1"/>
  <c r="L20" i="24"/>
  <c r="K20" i="24"/>
  <c r="G20" i="24"/>
  <c r="J20" i="24" s="1"/>
  <c r="K19" i="24"/>
  <c r="J19" i="24"/>
  <c r="I19" i="24"/>
  <c r="H19" i="24"/>
  <c r="G19" i="24"/>
  <c r="L19" i="24" s="1"/>
  <c r="G18" i="24"/>
  <c r="I18" i="24" s="1"/>
  <c r="G17" i="24"/>
  <c r="L17" i="24" s="1"/>
  <c r="K16" i="24"/>
  <c r="G16" i="24"/>
  <c r="J16" i="24" s="1"/>
  <c r="H15" i="24"/>
  <c r="G15" i="24"/>
  <c r="G14" i="24"/>
  <c r="K14" i="24" s="1"/>
  <c r="G13" i="24"/>
  <c r="L13" i="24" s="1"/>
  <c r="L12" i="24"/>
  <c r="K12" i="24"/>
  <c r="G12" i="24"/>
  <c r="J12" i="24" s="1"/>
  <c r="I50" i="23"/>
  <c r="G50" i="23"/>
  <c r="L50" i="23" s="1"/>
  <c r="G49" i="23"/>
  <c r="L49" i="23" s="1"/>
  <c r="K48" i="23"/>
  <c r="G48" i="23"/>
  <c r="I48" i="23" s="1"/>
  <c r="L47" i="23"/>
  <c r="I47" i="23"/>
  <c r="H47" i="23"/>
  <c r="G47" i="23"/>
  <c r="J47" i="23" s="1"/>
  <c r="I46" i="23"/>
  <c r="G46" i="23"/>
  <c r="L46" i="23" s="1"/>
  <c r="G45" i="23"/>
  <c r="L45" i="23" s="1"/>
  <c r="G44" i="23"/>
  <c r="L43" i="23"/>
  <c r="I43" i="23"/>
  <c r="G43" i="23"/>
  <c r="J43" i="23" s="1"/>
  <c r="I42" i="23"/>
  <c r="G42" i="23"/>
  <c r="L42" i="23" s="1"/>
  <c r="G41" i="23"/>
  <c r="L41" i="23" s="1"/>
  <c r="K40" i="23"/>
  <c r="G40" i="23"/>
  <c r="G39" i="23"/>
  <c r="I38" i="23"/>
  <c r="G38" i="23"/>
  <c r="L38" i="23" s="1"/>
  <c r="G37" i="23"/>
  <c r="L37" i="23" s="1"/>
  <c r="K36" i="23"/>
  <c r="J36" i="23"/>
  <c r="G36" i="23"/>
  <c r="I36" i="23" s="1"/>
  <c r="I35" i="23"/>
  <c r="G35" i="23"/>
  <c r="K35" i="23" s="1"/>
  <c r="G34" i="23"/>
  <c r="L34" i="23" s="1"/>
  <c r="G33" i="23"/>
  <c r="L33" i="23" s="1"/>
  <c r="G32" i="23"/>
  <c r="K31" i="23"/>
  <c r="I31" i="23"/>
  <c r="H31" i="23"/>
  <c r="G31" i="23"/>
  <c r="J31" i="23" s="1"/>
  <c r="G30" i="23"/>
  <c r="G29" i="23"/>
  <c r="L29" i="23" s="1"/>
  <c r="J28" i="23"/>
  <c r="G28" i="23"/>
  <c r="I28" i="23" s="1"/>
  <c r="H27" i="23"/>
  <c r="G27" i="23"/>
  <c r="G26" i="23"/>
  <c r="G25" i="23"/>
  <c r="L25" i="23" s="1"/>
  <c r="K24" i="23"/>
  <c r="J24" i="23"/>
  <c r="G24" i="23"/>
  <c r="I24" i="23" s="1"/>
  <c r="L23" i="23"/>
  <c r="K23" i="23"/>
  <c r="H23" i="23"/>
  <c r="G23" i="23"/>
  <c r="J23" i="23" s="1"/>
  <c r="I22" i="23"/>
  <c r="G22" i="23"/>
  <c r="L22" i="23" s="1"/>
  <c r="G21" i="23"/>
  <c r="L21" i="23" s="1"/>
  <c r="K20" i="23"/>
  <c r="J20" i="23"/>
  <c r="G20" i="23"/>
  <c r="I20" i="23" s="1"/>
  <c r="L19" i="23"/>
  <c r="K19" i="23"/>
  <c r="I19" i="23"/>
  <c r="H19" i="23"/>
  <c r="G19" i="23"/>
  <c r="J19" i="23" s="1"/>
  <c r="G18" i="23"/>
  <c r="L18" i="23" s="1"/>
  <c r="G17" i="23"/>
  <c r="L17" i="23" s="1"/>
  <c r="J16" i="23"/>
  <c r="G16" i="23"/>
  <c r="I16" i="23" s="1"/>
  <c r="H15" i="23"/>
  <c r="G15" i="23"/>
  <c r="G14" i="23"/>
  <c r="L14" i="23" s="1"/>
  <c r="G13" i="23"/>
  <c r="L13" i="23" s="1"/>
  <c r="K12" i="23"/>
  <c r="J12" i="23"/>
  <c r="G12" i="23"/>
  <c r="I12" i="23" s="1"/>
  <c r="G53" i="22"/>
  <c r="L53" i="22" s="1"/>
  <c r="G52" i="22"/>
  <c r="G51" i="22"/>
  <c r="H51" i="22" s="1"/>
  <c r="G50" i="22"/>
  <c r="L50" i="22" s="1"/>
  <c r="G49" i="22"/>
  <c r="L49" i="22" s="1"/>
  <c r="K48" i="22"/>
  <c r="G48" i="22"/>
  <c r="J48" i="22" s="1"/>
  <c r="G47" i="22"/>
  <c r="L47" i="22" s="1"/>
  <c r="G46" i="22"/>
  <c r="L46" i="22" s="1"/>
  <c r="G45" i="22"/>
  <c r="L45" i="22" s="1"/>
  <c r="G44" i="22"/>
  <c r="G43" i="22"/>
  <c r="G42" i="22"/>
  <c r="G41" i="22"/>
  <c r="L41" i="22" s="1"/>
  <c r="G40" i="22"/>
  <c r="J40" i="22" s="1"/>
  <c r="G39" i="22"/>
  <c r="H39" i="22" s="1"/>
  <c r="I38" i="22"/>
  <c r="G38" i="22"/>
  <c r="J38" i="22" s="1"/>
  <c r="G37" i="22"/>
  <c r="L37" i="22" s="1"/>
  <c r="G36" i="22"/>
  <c r="J36" i="22" s="1"/>
  <c r="G35" i="22"/>
  <c r="L35" i="22" s="1"/>
  <c r="G34" i="22"/>
  <c r="G33" i="22"/>
  <c r="L33" i="22" s="1"/>
  <c r="G32" i="22"/>
  <c r="G31" i="22"/>
  <c r="H31" i="22" s="1"/>
  <c r="G30" i="22"/>
  <c r="J30" i="22" s="1"/>
  <c r="G29" i="22"/>
  <c r="L29" i="22" s="1"/>
  <c r="K28" i="22"/>
  <c r="G28" i="22"/>
  <c r="J28" i="22" s="1"/>
  <c r="K27" i="22"/>
  <c r="G27" i="22"/>
  <c r="G26" i="22"/>
  <c r="J26" i="22" s="1"/>
  <c r="G25" i="22"/>
  <c r="L25" i="22" s="1"/>
  <c r="K24" i="22"/>
  <c r="G24" i="22"/>
  <c r="J24" i="22" s="1"/>
  <c r="K23" i="22"/>
  <c r="G23" i="22"/>
  <c r="H23" i="22" s="1"/>
  <c r="G22" i="22"/>
  <c r="G21" i="22"/>
  <c r="L21" i="22" s="1"/>
  <c r="G20" i="22"/>
  <c r="L19" i="22"/>
  <c r="K19" i="22"/>
  <c r="I19" i="22"/>
  <c r="G19" i="22"/>
  <c r="H19" i="22" s="1"/>
  <c r="G18" i="22"/>
  <c r="L18" i="22" s="1"/>
  <c r="G17" i="22"/>
  <c r="L17" i="22" s="1"/>
  <c r="G16" i="22"/>
  <c r="J16" i="22" s="1"/>
  <c r="G15" i="22"/>
  <c r="G14" i="22"/>
  <c r="L14" i="22" s="1"/>
  <c r="G13" i="22"/>
  <c r="L13" i="22" s="1"/>
  <c r="G12" i="22"/>
  <c r="G54" i="21"/>
  <c r="I54" i="21" s="1"/>
  <c r="G53" i="21"/>
  <c r="L53" i="21" s="1"/>
  <c r="L52" i="21"/>
  <c r="K52" i="21"/>
  <c r="G52" i="21"/>
  <c r="J52" i="21" s="1"/>
  <c r="L51" i="21"/>
  <c r="I51" i="21"/>
  <c r="G51" i="21"/>
  <c r="G50" i="21"/>
  <c r="L50" i="21" s="1"/>
  <c r="G49" i="21"/>
  <c r="L49" i="21" s="1"/>
  <c r="G48" i="21"/>
  <c r="H47" i="21"/>
  <c r="G47" i="21"/>
  <c r="G46" i="21"/>
  <c r="L46" i="21" s="1"/>
  <c r="G45" i="21"/>
  <c r="L45" i="21" s="1"/>
  <c r="L44" i="21"/>
  <c r="K44" i="21"/>
  <c r="J44" i="21"/>
  <c r="G44" i="21"/>
  <c r="I44" i="21" s="1"/>
  <c r="G43" i="21"/>
  <c r="K43" i="21" s="1"/>
  <c r="G42" i="21"/>
  <c r="I42" i="21" s="1"/>
  <c r="G41" i="21"/>
  <c r="L41" i="21" s="1"/>
  <c r="L40" i="21"/>
  <c r="G40" i="21"/>
  <c r="G39" i="21"/>
  <c r="H39" i="21" s="1"/>
  <c r="G38" i="21"/>
  <c r="L38" i="21" s="1"/>
  <c r="G37" i="21"/>
  <c r="L37" i="21" s="1"/>
  <c r="L36" i="21"/>
  <c r="K36" i="21"/>
  <c r="J36" i="21"/>
  <c r="G36" i="21"/>
  <c r="I36" i="21" s="1"/>
  <c r="G35" i="21"/>
  <c r="K35" i="21" s="1"/>
  <c r="G34" i="21"/>
  <c r="L34" i="21" s="1"/>
  <c r="G33" i="21"/>
  <c r="L33" i="21" s="1"/>
  <c r="L32" i="21"/>
  <c r="K32" i="21"/>
  <c r="G32" i="21"/>
  <c r="G31" i="21"/>
  <c r="K31" i="21" s="1"/>
  <c r="G30" i="21"/>
  <c r="I30" i="21" s="1"/>
  <c r="G29" i="21"/>
  <c r="L29" i="21" s="1"/>
  <c r="L28" i="21"/>
  <c r="K28" i="21"/>
  <c r="J28" i="21"/>
  <c r="G28" i="21"/>
  <c r="I28" i="21" s="1"/>
  <c r="L27" i="21"/>
  <c r="K27" i="21"/>
  <c r="I27" i="21"/>
  <c r="G27" i="21"/>
  <c r="G26" i="21"/>
  <c r="J26" i="21" s="1"/>
  <c r="G25" i="21"/>
  <c r="L25" i="21" s="1"/>
  <c r="K24" i="21"/>
  <c r="G24" i="21"/>
  <c r="L24" i="21" s="1"/>
  <c r="K23" i="21"/>
  <c r="H23" i="21"/>
  <c r="G23" i="21"/>
  <c r="G22" i="21"/>
  <c r="J22" i="21" s="1"/>
  <c r="G21" i="21"/>
  <c r="L21" i="21" s="1"/>
  <c r="L20" i="21"/>
  <c r="K20" i="21"/>
  <c r="J20" i="21"/>
  <c r="G20" i="21"/>
  <c r="I20" i="21" s="1"/>
  <c r="L19" i="21"/>
  <c r="I19" i="21"/>
  <c r="G19" i="21"/>
  <c r="G18" i="21"/>
  <c r="I18" i="21" s="1"/>
  <c r="G17" i="21"/>
  <c r="L17" i="21" s="1"/>
  <c r="G16" i="21"/>
  <c r="K16" i="21" s="1"/>
  <c r="H15" i="21"/>
  <c r="G15" i="21"/>
  <c r="G14" i="21"/>
  <c r="L14" i="21" s="1"/>
  <c r="G13" i="21"/>
  <c r="L13" i="21" s="1"/>
  <c r="G12" i="21"/>
  <c r="G37" i="20"/>
  <c r="L37" i="20" s="1"/>
  <c r="G36" i="20"/>
  <c r="G35" i="20"/>
  <c r="I34" i="20"/>
  <c r="G34" i="20"/>
  <c r="L34" i="20" s="1"/>
  <c r="G33" i="20"/>
  <c r="L33" i="20" s="1"/>
  <c r="J32" i="20"/>
  <c r="I32" i="20"/>
  <c r="G32" i="20"/>
  <c r="H32" i="20" s="1"/>
  <c r="K31" i="20"/>
  <c r="G31" i="20"/>
  <c r="H31" i="20" s="1"/>
  <c r="I30" i="20"/>
  <c r="G30" i="20"/>
  <c r="L30" i="20" s="1"/>
  <c r="G29" i="20"/>
  <c r="L29" i="20" s="1"/>
  <c r="G28" i="20"/>
  <c r="K28" i="20" s="1"/>
  <c r="K27" i="20"/>
  <c r="G27" i="20"/>
  <c r="H27" i="20" s="1"/>
  <c r="I26" i="20"/>
  <c r="G26" i="20"/>
  <c r="L26" i="20" s="1"/>
  <c r="G25" i="20"/>
  <c r="L25" i="20" s="1"/>
  <c r="G24" i="20"/>
  <c r="K24" i="20" s="1"/>
  <c r="G23" i="20"/>
  <c r="H23" i="20" s="1"/>
  <c r="I22" i="20"/>
  <c r="G22" i="20"/>
  <c r="L22" i="20" s="1"/>
  <c r="K21" i="20"/>
  <c r="G21" i="20"/>
  <c r="L21" i="20" s="1"/>
  <c r="G20" i="20"/>
  <c r="G19" i="20"/>
  <c r="H19" i="20" s="1"/>
  <c r="G18" i="20"/>
  <c r="L18" i="20" s="1"/>
  <c r="K17" i="20"/>
  <c r="G17" i="20"/>
  <c r="L17" i="20" s="1"/>
  <c r="G16" i="20"/>
  <c r="H16" i="20" s="1"/>
  <c r="G15" i="20"/>
  <c r="L15" i="20" s="1"/>
  <c r="I14" i="20"/>
  <c r="G14" i="20"/>
  <c r="L14" i="20" s="1"/>
  <c r="G13" i="20"/>
  <c r="J13" i="20" s="1"/>
  <c r="K12" i="20"/>
  <c r="J12" i="20"/>
  <c r="I12" i="20"/>
  <c r="G12" i="20"/>
  <c r="H12" i="20" s="1"/>
  <c r="I12" i="28" l="1"/>
  <c r="I31" i="28"/>
  <c r="I44" i="28"/>
  <c r="I20" i="28"/>
  <c r="I39" i="28"/>
  <c r="I47" i="28"/>
  <c r="I30" i="22"/>
  <c r="K35" i="22"/>
  <c r="K39" i="22"/>
  <c r="I50" i="22"/>
  <c r="K16" i="22"/>
  <c r="I26" i="22"/>
  <c r="I46" i="22"/>
  <c r="I39" i="22"/>
  <c r="I23" i="22"/>
  <c r="I31" i="22"/>
  <c r="K36" i="22"/>
  <c r="K40" i="22"/>
  <c r="I51" i="22"/>
  <c r="L31" i="22"/>
  <c r="K51" i="22"/>
  <c r="I14" i="22"/>
  <c r="L23" i="22"/>
  <c r="L51" i="22"/>
  <c r="H20" i="20"/>
  <c r="K20" i="20"/>
  <c r="J39" i="23"/>
  <c r="K39" i="23"/>
  <c r="I39" i="23"/>
  <c r="H39" i="23"/>
  <c r="L39" i="23"/>
  <c r="K51" i="25"/>
  <c r="L51" i="25"/>
  <c r="I51" i="25"/>
  <c r="H51" i="25"/>
  <c r="L26" i="28"/>
  <c r="J26" i="28"/>
  <c r="I26" i="28"/>
  <c r="K13" i="20"/>
  <c r="I32" i="21"/>
  <c r="J32" i="21"/>
  <c r="L35" i="21"/>
  <c r="I43" i="21"/>
  <c r="I18" i="22"/>
  <c r="J27" i="23"/>
  <c r="L27" i="23"/>
  <c r="K27" i="23"/>
  <c r="I27" i="23"/>
  <c r="I40" i="23"/>
  <c r="J40" i="23"/>
  <c r="I44" i="23"/>
  <c r="K44" i="23"/>
  <c r="J44" i="23"/>
  <c r="L27" i="25"/>
  <c r="I27" i="25"/>
  <c r="H27" i="25"/>
  <c r="H36" i="20"/>
  <c r="K36" i="20"/>
  <c r="J36" i="20"/>
  <c r="I16" i="20"/>
  <c r="J39" i="21"/>
  <c r="I39" i="21"/>
  <c r="L39" i="21"/>
  <c r="J22" i="22"/>
  <c r="I22" i="22"/>
  <c r="L26" i="23"/>
  <c r="I26" i="23"/>
  <c r="J15" i="21"/>
  <c r="I15" i="21"/>
  <c r="L15" i="21"/>
  <c r="J19" i="21"/>
  <c r="H19" i="21"/>
  <c r="K39" i="21"/>
  <c r="J47" i="21"/>
  <c r="I47" i="21"/>
  <c r="L47" i="21"/>
  <c r="J51" i="21"/>
  <c r="H51" i="21"/>
  <c r="H27" i="22"/>
  <c r="L27" i="22"/>
  <c r="I27" i="22"/>
  <c r="L31" i="24"/>
  <c r="K31" i="24"/>
  <c r="J31" i="24"/>
  <c r="I31" i="24"/>
  <c r="L34" i="28"/>
  <c r="J34" i="28"/>
  <c r="I34" i="28"/>
  <c r="H12" i="21"/>
  <c r="J12" i="21"/>
  <c r="I12" i="21"/>
  <c r="L12" i="21"/>
  <c r="J20" i="20"/>
  <c r="I32" i="23"/>
  <c r="K32" i="23"/>
  <c r="L43" i="25"/>
  <c r="I43" i="25"/>
  <c r="H43" i="25"/>
  <c r="K16" i="20"/>
  <c r="J43" i="21"/>
  <c r="H43" i="21"/>
  <c r="J44" i="22"/>
  <c r="K44" i="22"/>
  <c r="I40" i="21"/>
  <c r="J40" i="21"/>
  <c r="L43" i="21"/>
  <c r="H15" i="22"/>
  <c r="K15" i="22"/>
  <c r="I15" i="22"/>
  <c r="I18" i="20"/>
  <c r="H35" i="20"/>
  <c r="K35" i="20"/>
  <c r="K15" i="21"/>
  <c r="K19" i="21"/>
  <c r="J23" i="21"/>
  <c r="I23" i="21"/>
  <c r="L23" i="21"/>
  <c r="J27" i="21"/>
  <c r="H27" i="21"/>
  <c r="K40" i="21"/>
  <c r="K47" i="21"/>
  <c r="K51" i="21"/>
  <c r="L15" i="22"/>
  <c r="J32" i="22"/>
  <c r="K32" i="22"/>
  <c r="H47" i="22"/>
  <c r="K47" i="22"/>
  <c r="I47" i="22"/>
  <c r="J32" i="23"/>
  <c r="L15" i="24"/>
  <c r="K15" i="24"/>
  <c r="J15" i="24"/>
  <c r="I15" i="24"/>
  <c r="L19" i="25"/>
  <c r="I19" i="25"/>
  <c r="H19" i="25"/>
  <c r="J53" i="25"/>
  <c r="L53" i="25"/>
  <c r="K53" i="25"/>
  <c r="H53" i="25"/>
  <c r="L42" i="28"/>
  <c r="J42" i="28"/>
  <c r="I42" i="28"/>
  <c r="I16" i="21"/>
  <c r="J16" i="21"/>
  <c r="I48" i="21"/>
  <c r="J48" i="21"/>
  <c r="L42" i="22"/>
  <c r="I42" i="22"/>
  <c r="J40" i="24"/>
  <c r="L40" i="24"/>
  <c r="K40" i="24"/>
  <c r="H24" i="20"/>
  <c r="J24" i="20"/>
  <c r="J31" i="21"/>
  <c r="I31" i="21"/>
  <c r="L31" i="21"/>
  <c r="J35" i="21"/>
  <c r="H35" i="21"/>
  <c r="K48" i="21"/>
  <c r="J20" i="22"/>
  <c r="K20" i="22"/>
  <c r="L34" i="22"/>
  <c r="I34" i="22"/>
  <c r="H43" i="22"/>
  <c r="L43" i="22"/>
  <c r="K43" i="22"/>
  <c r="L30" i="23"/>
  <c r="I30" i="23"/>
  <c r="L35" i="25"/>
  <c r="I35" i="25"/>
  <c r="H35" i="25"/>
  <c r="L18" i="28"/>
  <c r="J18" i="28"/>
  <c r="I18" i="28"/>
  <c r="H28" i="20"/>
  <c r="I28" i="20"/>
  <c r="I36" i="20"/>
  <c r="J16" i="20"/>
  <c r="I20" i="20"/>
  <c r="I24" i="20"/>
  <c r="J28" i="20"/>
  <c r="K12" i="21"/>
  <c r="L16" i="21"/>
  <c r="I24" i="21"/>
  <c r="J24" i="21"/>
  <c r="H31" i="21"/>
  <c r="I35" i="21"/>
  <c r="L48" i="21"/>
  <c r="J12" i="22"/>
  <c r="K12" i="22"/>
  <c r="H35" i="22"/>
  <c r="I35" i="22"/>
  <c r="I43" i="22"/>
  <c r="J52" i="22"/>
  <c r="K52" i="22"/>
  <c r="J15" i="23"/>
  <c r="L15" i="23"/>
  <c r="K15" i="23"/>
  <c r="I15" i="23"/>
  <c r="J35" i="23"/>
  <c r="L35" i="23"/>
  <c r="H35" i="23"/>
  <c r="J24" i="24"/>
  <c r="L24" i="24"/>
  <c r="K24" i="24"/>
  <c r="I34" i="23"/>
  <c r="H43" i="23"/>
  <c r="J48" i="23"/>
  <c r="H23" i="24"/>
  <c r="H39" i="24"/>
  <c r="I12" i="25"/>
  <c r="H17" i="25"/>
  <c r="I20" i="25"/>
  <c r="H25" i="25"/>
  <c r="I28" i="25"/>
  <c r="H33" i="25"/>
  <c r="I36" i="25"/>
  <c r="H41" i="25"/>
  <c r="I44" i="25"/>
  <c r="H49" i="25"/>
  <c r="I16" i="28"/>
  <c r="I19" i="28"/>
  <c r="I24" i="28"/>
  <c r="I27" i="28"/>
  <c r="I32" i="28"/>
  <c r="I35" i="28"/>
  <c r="I40" i="28"/>
  <c r="I43" i="28"/>
  <c r="I48" i="28"/>
  <c r="I14" i="28"/>
  <c r="J16" i="28"/>
  <c r="K19" i="28"/>
  <c r="I22" i="28"/>
  <c r="J24" i="28"/>
  <c r="K27" i="28"/>
  <c r="I30" i="28"/>
  <c r="J32" i="28"/>
  <c r="K35" i="28"/>
  <c r="I38" i="28"/>
  <c r="J40" i="28"/>
  <c r="K43" i="28"/>
  <c r="I46" i="28"/>
  <c r="J48" i="28"/>
  <c r="K31" i="22"/>
  <c r="K16" i="23"/>
  <c r="I23" i="23"/>
  <c r="K28" i="23"/>
  <c r="L31" i="23"/>
  <c r="K43" i="23"/>
  <c r="L16" i="24"/>
  <c r="J23" i="24"/>
  <c r="H27" i="24"/>
  <c r="L32" i="24"/>
  <c r="J39" i="24"/>
  <c r="H43" i="24"/>
  <c r="L48" i="24"/>
  <c r="K12" i="25"/>
  <c r="I15" i="25"/>
  <c r="L17" i="25"/>
  <c r="K20" i="25"/>
  <c r="I23" i="25"/>
  <c r="L25" i="25"/>
  <c r="K28" i="25"/>
  <c r="I31" i="25"/>
  <c r="L33" i="25"/>
  <c r="K36" i="25"/>
  <c r="I39" i="25"/>
  <c r="L41" i="25"/>
  <c r="K44" i="25"/>
  <c r="I47" i="25"/>
  <c r="L49" i="25"/>
  <c r="J52" i="25"/>
  <c r="I12" i="26"/>
  <c r="I16" i="26"/>
  <c r="I20" i="26"/>
  <c r="I24" i="26"/>
  <c r="I28" i="26"/>
  <c r="I32" i="26"/>
  <c r="I36" i="26"/>
  <c r="I40" i="26"/>
  <c r="I44" i="26"/>
  <c r="J14" i="28"/>
  <c r="K16" i="28"/>
  <c r="L19" i="28"/>
  <c r="J22" i="28"/>
  <c r="K24" i="28"/>
  <c r="L27" i="28"/>
  <c r="J30" i="28"/>
  <c r="K32" i="28"/>
  <c r="L35" i="28"/>
  <c r="J38" i="28"/>
  <c r="K40" i="28"/>
  <c r="L43" i="28"/>
  <c r="J46" i="28"/>
  <c r="K48" i="28"/>
  <c r="K32" i="20"/>
  <c r="L39" i="22"/>
  <c r="K47" i="23"/>
  <c r="K27" i="24"/>
  <c r="K43" i="24"/>
  <c r="I47" i="24"/>
  <c r="K13" i="25"/>
  <c r="J16" i="25"/>
  <c r="K21" i="25"/>
  <c r="J24" i="25"/>
  <c r="K29" i="25"/>
  <c r="J32" i="25"/>
  <c r="K37" i="25"/>
  <c r="J40" i="25"/>
  <c r="K45" i="25"/>
  <c r="J48" i="25"/>
  <c r="J12" i="28"/>
  <c r="K15" i="28"/>
  <c r="J20" i="28"/>
  <c r="K23" i="28"/>
  <c r="J28" i="28"/>
  <c r="K31" i="28"/>
  <c r="J36" i="28"/>
  <c r="K39" i="28"/>
  <c r="J44" i="28"/>
  <c r="K47" i="28"/>
  <c r="J47" i="24"/>
  <c r="L13" i="25"/>
  <c r="K16" i="25"/>
  <c r="L21" i="25"/>
  <c r="K24" i="25"/>
  <c r="L29" i="25"/>
  <c r="K32" i="25"/>
  <c r="L37" i="25"/>
  <c r="K40" i="25"/>
  <c r="L45" i="25"/>
  <c r="K48" i="25"/>
  <c r="K12" i="28"/>
  <c r="L15" i="28"/>
  <c r="K20" i="28"/>
  <c r="L23" i="28"/>
  <c r="K28" i="28"/>
  <c r="L31" i="28"/>
  <c r="K36" i="28"/>
  <c r="L39" i="28"/>
  <c r="K44" i="28"/>
  <c r="L47" i="28"/>
  <c r="K47" i="24"/>
  <c r="L12" i="28"/>
  <c r="H14" i="28"/>
  <c r="J15" i="28"/>
  <c r="L16" i="28"/>
  <c r="H18" i="28"/>
  <c r="J19" i="28"/>
  <c r="L20" i="28"/>
  <c r="H22" i="28"/>
  <c r="J23" i="28"/>
  <c r="L24" i="28"/>
  <c r="H26" i="28"/>
  <c r="J27" i="28"/>
  <c r="L28" i="28"/>
  <c r="H30" i="28"/>
  <c r="J31" i="28"/>
  <c r="L32" i="28"/>
  <c r="H34" i="28"/>
  <c r="J35" i="28"/>
  <c r="L36" i="28"/>
  <c r="H38" i="28"/>
  <c r="J39" i="28"/>
  <c r="L40" i="28"/>
  <c r="H42" i="28"/>
  <c r="J43" i="28"/>
  <c r="L44" i="28"/>
  <c r="H46" i="28"/>
  <c r="J47" i="28"/>
  <c r="L48" i="28"/>
  <c r="H17" i="28"/>
  <c r="H25" i="28"/>
  <c r="H29" i="28"/>
  <c r="H41" i="28"/>
  <c r="H45" i="28"/>
  <c r="I13" i="28"/>
  <c r="K14" i="28"/>
  <c r="I17" i="28"/>
  <c r="K18" i="28"/>
  <c r="I21" i="28"/>
  <c r="K22" i="28"/>
  <c r="I25" i="28"/>
  <c r="K26" i="28"/>
  <c r="I29" i="28"/>
  <c r="K30" i="28"/>
  <c r="I33" i="28"/>
  <c r="K34" i="28"/>
  <c r="I37" i="28"/>
  <c r="K38" i="28"/>
  <c r="I41" i="28"/>
  <c r="K42" i="28"/>
  <c r="I45" i="28"/>
  <c r="K46" i="28"/>
  <c r="I49" i="28"/>
  <c r="H13" i="28"/>
  <c r="H49" i="28"/>
  <c r="J13" i="28"/>
  <c r="J17" i="28"/>
  <c r="J21" i="28"/>
  <c r="J25" i="28"/>
  <c r="J29" i="28"/>
  <c r="J33" i="28"/>
  <c r="J37" i="28"/>
  <c r="J41" i="28"/>
  <c r="J45" i="28"/>
  <c r="J49" i="28"/>
  <c r="H37" i="28"/>
  <c r="K13" i="28"/>
  <c r="K17" i="28"/>
  <c r="K21" i="28"/>
  <c r="K25" i="28"/>
  <c r="K29" i="28"/>
  <c r="K33" i="28"/>
  <c r="K37" i="28"/>
  <c r="K41" i="28"/>
  <c r="K45" i="28"/>
  <c r="K49" i="28"/>
  <c r="H21" i="28"/>
  <c r="H33" i="28"/>
  <c r="L12" i="27"/>
  <c r="H14" i="27"/>
  <c r="J15" i="27"/>
  <c r="L16" i="27"/>
  <c r="H18" i="27"/>
  <c r="J19" i="27"/>
  <c r="L20" i="27"/>
  <c r="H22" i="27"/>
  <c r="J23" i="27"/>
  <c r="L24" i="27"/>
  <c r="H26" i="27"/>
  <c r="J27" i="27"/>
  <c r="L28" i="27"/>
  <c r="H30" i="27"/>
  <c r="J31" i="27"/>
  <c r="L32" i="27"/>
  <c r="H34" i="27"/>
  <c r="J35" i="27"/>
  <c r="L36" i="27"/>
  <c r="H38" i="27"/>
  <c r="J39" i="27"/>
  <c r="L40" i="27"/>
  <c r="H42" i="27"/>
  <c r="J43" i="27"/>
  <c r="L44" i="27"/>
  <c r="H46" i="27"/>
  <c r="I14" i="27"/>
  <c r="K15" i="27"/>
  <c r="I18" i="27"/>
  <c r="K19" i="27"/>
  <c r="I22" i="27"/>
  <c r="K23" i="27"/>
  <c r="I26" i="27"/>
  <c r="K27" i="27"/>
  <c r="I30" i="27"/>
  <c r="K31" i="27"/>
  <c r="I34" i="27"/>
  <c r="K35" i="27"/>
  <c r="I38" i="27"/>
  <c r="K39" i="27"/>
  <c r="I42" i="27"/>
  <c r="K43" i="27"/>
  <c r="I46" i="27"/>
  <c r="H13" i="27"/>
  <c r="J14" i="27"/>
  <c r="L15" i="27"/>
  <c r="H17" i="27"/>
  <c r="J18" i="27"/>
  <c r="L19" i="27"/>
  <c r="H21" i="27"/>
  <c r="J22" i="27"/>
  <c r="L23" i="27"/>
  <c r="H25" i="27"/>
  <c r="J26" i="27"/>
  <c r="L27" i="27"/>
  <c r="H29" i="27"/>
  <c r="J30" i="27"/>
  <c r="L31" i="27"/>
  <c r="H33" i="27"/>
  <c r="J34" i="27"/>
  <c r="L35" i="27"/>
  <c r="H37" i="27"/>
  <c r="J38" i="27"/>
  <c r="L39" i="27"/>
  <c r="H41" i="27"/>
  <c r="J42" i="27"/>
  <c r="L43" i="27"/>
  <c r="H45" i="27"/>
  <c r="J46" i="27"/>
  <c r="K14" i="27"/>
  <c r="K18" i="27"/>
  <c r="K22" i="27"/>
  <c r="K26" i="27"/>
  <c r="K30" i="27"/>
  <c r="K34" i="27"/>
  <c r="K38" i="27"/>
  <c r="K42" i="27"/>
  <c r="K46" i="27"/>
  <c r="H12" i="27"/>
  <c r="J13" i="27"/>
  <c r="H16" i="27"/>
  <c r="J17" i="27"/>
  <c r="H20" i="27"/>
  <c r="J21" i="27"/>
  <c r="H24" i="27"/>
  <c r="J25" i="27"/>
  <c r="H28" i="27"/>
  <c r="J29" i="27"/>
  <c r="H32" i="27"/>
  <c r="J33" i="27"/>
  <c r="H36" i="27"/>
  <c r="J37" i="27"/>
  <c r="H40" i="27"/>
  <c r="J41" i="27"/>
  <c r="H44" i="27"/>
  <c r="J45" i="27"/>
  <c r="I12" i="27"/>
  <c r="I16" i="27"/>
  <c r="I20" i="27"/>
  <c r="I24" i="27"/>
  <c r="I28" i="27"/>
  <c r="I32" i="27"/>
  <c r="I36" i="27"/>
  <c r="I40" i="27"/>
  <c r="I44" i="27"/>
  <c r="L12" i="26"/>
  <c r="H14" i="26"/>
  <c r="J15" i="26"/>
  <c r="L16" i="26"/>
  <c r="H18" i="26"/>
  <c r="J19" i="26"/>
  <c r="L20" i="26"/>
  <c r="H22" i="26"/>
  <c r="J23" i="26"/>
  <c r="L24" i="26"/>
  <c r="H26" i="26"/>
  <c r="J27" i="26"/>
  <c r="L28" i="26"/>
  <c r="H30" i="26"/>
  <c r="J31" i="26"/>
  <c r="L32" i="26"/>
  <c r="H34" i="26"/>
  <c r="J35" i="26"/>
  <c r="L36" i="26"/>
  <c r="H38" i="26"/>
  <c r="J39" i="26"/>
  <c r="L40" i="26"/>
  <c r="H42" i="26"/>
  <c r="J43" i="26"/>
  <c r="L44" i="26"/>
  <c r="H46" i="26"/>
  <c r="J47" i="26"/>
  <c r="L48" i="26"/>
  <c r="H50" i="26"/>
  <c r="I26" i="26"/>
  <c r="H13" i="26"/>
  <c r="J14" i="26"/>
  <c r="L15" i="26"/>
  <c r="H17" i="26"/>
  <c r="J18" i="26"/>
  <c r="L19" i="26"/>
  <c r="H21" i="26"/>
  <c r="J22" i="26"/>
  <c r="L23" i="26"/>
  <c r="H25" i="26"/>
  <c r="J26" i="26"/>
  <c r="L27" i="26"/>
  <c r="H29" i="26"/>
  <c r="J30" i="26"/>
  <c r="L31" i="26"/>
  <c r="H33" i="26"/>
  <c r="J34" i="26"/>
  <c r="L35" i="26"/>
  <c r="H37" i="26"/>
  <c r="J38" i="26"/>
  <c r="L39" i="26"/>
  <c r="H41" i="26"/>
  <c r="J42" i="26"/>
  <c r="L43" i="26"/>
  <c r="H45" i="26"/>
  <c r="J46" i="26"/>
  <c r="L47" i="26"/>
  <c r="H49" i="26"/>
  <c r="J50" i="26"/>
  <c r="I18" i="26"/>
  <c r="I38" i="26"/>
  <c r="I42" i="26"/>
  <c r="I13" i="26"/>
  <c r="K14" i="26"/>
  <c r="I17" i="26"/>
  <c r="K18" i="26"/>
  <c r="I21" i="26"/>
  <c r="K22" i="26"/>
  <c r="I25" i="26"/>
  <c r="K26" i="26"/>
  <c r="I29" i="26"/>
  <c r="K30" i="26"/>
  <c r="I33" i="26"/>
  <c r="K34" i="26"/>
  <c r="I37" i="26"/>
  <c r="K38" i="26"/>
  <c r="I41" i="26"/>
  <c r="K42" i="26"/>
  <c r="I45" i="26"/>
  <c r="K46" i="26"/>
  <c r="I49" i="26"/>
  <c r="K50" i="26"/>
  <c r="I14" i="26"/>
  <c r="I22" i="26"/>
  <c r="I46" i="26"/>
  <c r="H12" i="26"/>
  <c r="J13" i="26"/>
  <c r="H16" i="26"/>
  <c r="J17" i="26"/>
  <c r="H20" i="26"/>
  <c r="J21" i="26"/>
  <c r="H24" i="26"/>
  <c r="J25" i="26"/>
  <c r="H28" i="26"/>
  <c r="J29" i="26"/>
  <c r="L30" i="26"/>
  <c r="H32" i="26"/>
  <c r="J33" i="26"/>
  <c r="L34" i="26"/>
  <c r="H36" i="26"/>
  <c r="J37" i="26"/>
  <c r="H40" i="26"/>
  <c r="J41" i="26"/>
  <c r="H44" i="26"/>
  <c r="J45" i="26"/>
  <c r="H48" i="26"/>
  <c r="J49" i="26"/>
  <c r="L50" i="26"/>
  <c r="K13" i="26"/>
  <c r="K17" i="26"/>
  <c r="K21" i="26"/>
  <c r="K25" i="26"/>
  <c r="K29" i="26"/>
  <c r="K33" i="26"/>
  <c r="K37" i="26"/>
  <c r="K41" i="26"/>
  <c r="K45" i="26"/>
  <c r="I48" i="26"/>
  <c r="K49" i="26"/>
  <c r="L12" i="25"/>
  <c r="H14" i="25"/>
  <c r="J15" i="25"/>
  <c r="L16" i="25"/>
  <c r="H18" i="25"/>
  <c r="J19" i="25"/>
  <c r="L20" i="25"/>
  <c r="H22" i="25"/>
  <c r="J23" i="25"/>
  <c r="L24" i="25"/>
  <c r="H26" i="25"/>
  <c r="J27" i="25"/>
  <c r="L28" i="25"/>
  <c r="H30" i="25"/>
  <c r="J31" i="25"/>
  <c r="L32" i="25"/>
  <c r="H34" i="25"/>
  <c r="J35" i="25"/>
  <c r="L36" i="25"/>
  <c r="H38" i="25"/>
  <c r="J39" i="25"/>
  <c r="L40" i="25"/>
  <c r="H42" i="25"/>
  <c r="J43" i="25"/>
  <c r="L44" i="25"/>
  <c r="H46" i="25"/>
  <c r="J47" i="25"/>
  <c r="L48" i="25"/>
  <c r="H50" i="25"/>
  <c r="J51" i="25"/>
  <c r="L52" i="25"/>
  <c r="I14" i="25"/>
  <c r="K15" i="25"/>
  <c r="I18" i="25"/>
  <c r="K19" i="25"/>
  <c r="I22" i="25"/>
  <c r="K23" i="25"/>
  <c r="I26" i="25"/>
  <c r="K27" i="25"/>
  <c r="I30" i="25"/>
  <c r="K31" i="25"/>
  <c r="I34" i="25"/>
  <c r="K35" i="25"/>
  <c r="I38" i="25"/>
  <c r="K39" i="25"/>
  <c r="I42" i="25"/>
  <c r="K43" i="25"/>
  <c r="I46" i="25"/>
  <c r="K47" i="25"/>
  <c r="I50" i="25"/>
  <c r="J14" i="25"/>
  <c r="J22" i="25"/>
  <c r="J38" i="25"/>
  <c r="J30" i="25"/>
  <c r="J34" i="25"/>
  <c r="I13" i="25"/>
  <c r="K14" i="25"/>
  <c r="I17" i="25"/>
  <c r="K18" i="25"/>
  <c r="I21" i="25"/>
  <c r="K22" i="25"/>
  <c r="I25" i="25"/>
  <c r="K26" i="25"/>
  <c r="I29" i="25"/>
  <c r="K30" i="25"/>
  <c r="I33" i="25"/>
  <c r="K34" i="25"/>
  <c r="I37" i="25"/>
  <c r="K38" i="25"/>
  <c r="I41" i="25"/>
  <c r="K42" i="25"/>
  <c r="I45" i="25"/>
  <c r="K46" i="25"/>
  <c r="I49" i="25"/>
  <c r="K50" i="25"/>
  <c r="I53" i="25"/>
  <c r="J18" i="25"/>
  <c r="J26" i="25"/>
  <c r="J42" i="25"/>
  <c r="J46" i="25"/>
  <c r="J50" i="25"/>
  <c r="H14" i="24"/>
  <c r="H46" i="24"/>
  <c r="I30" i="24"/>
  <c r="H13" i="24"/>
  <c r="J14" i="24"/>
  <c r="H17" i="24"/>
  <c r="J18" i="24"/>
  <c r="H21" i="24"/>
  <c r="J22" i="24"/>
  <c r="H25" i="24"/>
  <c r="J26" i="24"/>
  <c r="H29" i="24"/>
  <c r="J30" i="24"/>
  <c r="H33" i="24"/>
  <c r="J34" i="24"/>
  <c r="H37" i="24"/>
  <c r="J38" i="24"/>
  <c r="H41" i="24"/>
  <c r="J42" i="24"/>
  <c r="H45" i="24"/>
  <c r="J46" i="24"/>
  <c r="H49" i="24"/>
  <c r="J50" i="24"/>
  <c r="H18" i="24"/>
  <c r="H22" i="24"/>
  <c r="H34" i="24"/>
  <c r="H50" i="24"/>
  <c r="I38" i="24"/>
  <c r="I42" i="24"/>
  <c r="I46" i="24"/>
  <c r="I13" i="24"/>
  <c r="K18" i="24"/>
  <c r="I49" i="24"/>
  <c r="K50" i="24"/>
  <c r="I21" i="24"/>
  <c r="K26" i="24"/>
  <c r="K34" i="24"/>
  <c r="H12" i="24"/>
  <c r="J13" i="24"/>
  <c r="L14" i="24"/>
  <c r="H16" i="24"/>
  <c r="J17" i="24"/>
  <c r="L18" i="24"/>
  <c r="H20" i="24"/>
  <c r="J21" i="24"/>
  <c r="L22" i="24"/>
  <c r="H24" i="24"/>
  <c r="J25" i="24"/>
  <c r="L26" i="24"/>
  <c r="H28" i="24"/>
  <c r="J29" i="24"/>
  <c r="L30" i="24"/>
  <c r="H32" i="24"/>
  <c r="J33" i="24"/>
  <c r="L34" i="24"/>
  <c r="H36" i="24"/>
  <c r="J37" i="24"/>
  <c r="L38" i="24"/>
  <c r="H40" i="24"/>
  <c r="J41" i="24"/>
  <c r="L42" i="24"/>
  <c r="H44" i="24"/>
  <c r="J45" i="24"/>
  <c r="L46" i="24"/>
  <c r="H48" i="24"/>
  <c r="J49" i="24"/>
  <c r="L50" i="24"/>
  <c r="H52" i="24"/>
  <c r="H26" i="24"/>
  <c r="H30" i="24"/>
  <c r="H38" i="24"/>
  <c r="H42" i="24"/>
  <c r="I14" i="24"/>
  <c r="K22" i="24"/>
  <c r="I25" i="24"/>
  <c r="I29" i="24"/>
  <c r="I33" i="24"/>
  <c r="I37" i="24"/>
  <c r="I12" i="24"/>
  <c r="K13" i="24"/>
  <c r="I16" i="24"/>
  <c r="K17" i="24"/>
  <c r="I20" i="24"/>
  <c r="K21" i="24"/>
  <c r="I24" i="24"/>
  <c r="K25" i="24"/>
  <c r="I28" i="24"/>
  <c r="K29" i="24"/>
  <c r="I32" i="24"/>
  <c r="K33" i="24"/>
  <c r="I36" i="24"/>
  <c r="K37" i="24"/>
  <c r="I40" i="24"/>
  <c r="K41" i="24"/>
  <c r="I44" i="24"/>
  <c r="K45" i="24"/>
  <c r="I48" i="24"/>
  <c r="K49" i="24"/>
  <c r="I52" i="24"/>
  <c r="I17" i="24"/>
  <c r="I41" i="24"/>
  <c r="I45" i="24"/>
  <c r="L12" i="23"/>
  <c r="H14" i="23"/>
  <c r="L16" i="23"/>
  <c r="H18" i="23"/>
  <c r="L20" i="23"/>
  <c r="H22" i="23"/>
  <c r="L24" i="23"/>
  <c r="H26" i="23"/>
  <c r="L28" i="23"/>
  <c r="H30" i="23"/>
  <c r="L32" i="23"/>
  <c r="H34" i="23"/>
  <c r="L36" i="23"/>
  <c r="H38" i="23"/>
  <c r="L40" i="23"/>
  <c r="H42" i="23"/>
  <c r="L44" i="23"/>
  <c r="H46" i="23"/>
  <c r="L48" i="23"/>
  <c r="H50" i="23"/>
  <c r="I14" i="23"/>
  <c r="H13" i="23"/>
  <c r="J14" i="23"/>
  <c r="H17" i="23"/>
  <c r="J18" i="23"/>
  <c r="H21" i="23"/>
  <c r="J22" i="23"/>
  <c r="H25" i="23"/>
  <c r="J26" i="23"/>
  <c r="H29" i="23"/>
  <c r="J30" i="23"/>
  <c r="H33" i="23"/>
  <c r="J34" i="23"/>
  <c r="H37" i="23"/>
  <c r="J38" i="23"/>
  <c r="H41" i="23"/>
  <c r="J42" i="23"/>
  <c r="H45" i="23"/>
  <c r="J46" i="23"/>
  <c r="H49" i="23"/>
  <c r="J50" i="23"/>
  <c r="I18" i="23"/>
  <c r="K22" i="23"/>
  <c r="I25" i="23"/>
  <c r="K30" i="23"/>
  <c r="I33" i="23"/>
  <c r="K34" i="23"/>
  <c r="I37" i="23"/>
  <c r="I41" i="23"/>
  <c r="I45" i="23"/>
  <c r="K46" i="23"/>
  <c r="I49" i="23"/>
  <c r="K50" i="23"/>
  <c r="I13" i="23"/>
  <c r="K14" i="23"/>
  <c r="I17" i="23"/>
  <c r="K18" i="23"/>
  <c r="I21" i="23"/>
  <c r="K26" i="23"/>
  <c r="I29" i="23"/>
  <c r="K38" i="23"/>
  <c r="K42" i="23"/>
  <c r="H12" i="23"/>
  <c r="J13" i="23"/>
  <c r="H16" i="23"/>
  <c r="J17" i="23"/>
  <c r="H20" i="23"/>
  <c r="J21" i="23"/>
  <c r="H24" i="23"/>
  <c r="J25" i="23"/>
  <c r="H28" i="23"/>
  <c r="J29" i="23"/>
  <c r="H32" i="23"/>
  <c r="J33" i="23"/>
  <c r="H36" i="23"/>
  <c r="J37" i="23"/>
  <c r="H40" i="23"/>
  <c r="J41" i="23"/>
  <c r="H44" i="23"/>
  <c r="J45" i="23"/>
  <c r="H48" i="23"/>
  <c r="J49" i="23"/>
  <c r="K13" i="23"/>
  <c r="K17" i="23"/>
  <c r="K21" i="23"/>
  <c r="K25" i="23"/>
  <c r="K29" i="23"/>
  <c r="K33" i="23"/>
  <c r="K37" i="23"/>
  <c r="K41" i="23"/>
  <c r="K45" i="23"/>
  <c r="K49" i="23"/>
  <c r="L12" i="22"/>
  <c r="H14" i="22"/>
  <c r="J15" i="22"/>
  <c r="L16" i="22"/>
  <c r="H18" i="22"/>
  <c r="J19" i="22"/>
  <c r="L20" i="22"/>
  <c r="H22" i="22"/>
  <c r="J23" i="22"/>
  <c r="L24" i="22"/>
  <c r="H26" i="22"/>
  <c r="J27" i="22"/>
  <c r="L28" i="22"/>
  <c r="H30" i="22"/>
  <c r="J31" i="22"/>
  <c r="L32" i="22"/>
  <c r="H34" i="22"/>
  <c r="J35" i="22"/>
  <c r="L36" i="22"/>
  <c r="H38" i="22"/>
  <c r="J39" i="22"/>
  <c r="L40" i="22"/>
  <c r="H42" i="22"/>
  <c r="J43" i="22"/>
  <c r="L44" i="22"/>
  <c r="H46" i="22"/>
  <c r="J47" i="22"/>
  <c r="L48" i="22"/>
  <c r="H50" i="22"/>
  <c r="J51" i="22"/>
  <c r="L52" i="22"/>
  <c r="J18" i="22"/>
  <c r="J34" i="22"/>
  <c r="H41" i="22"/>
  <c r="J42" i="22"/>
  <c r="H45" i="22"/>
  <c r="J46" i="22"/>
  <c r="H49" i="22"/>
  <c r="J50" i="22"/>
  <c r="H53" i="22"/>
  <c r="H13" i="22"/>
  <c r="H17" i="22"/>
  <c r="H33" i="22"/>
  <c r="I17" i="22"/>
  <c r="I21" i="22"/>
  <c r="K22" i="22"/>
  <c r="I25" i="22"/>
  <c r="K26" i="22"/>
  <c r="I29" i="22"/>
  <c r="K30" i="22"/>
  <c r="I33" i="22"/>
  <c r="K34" i="22"/>
  <c r="I37" i="22"/>
  <c r="K38" i="22"/>
  <c r="I41" i="22"/>
  <c r="K42" i="22"/>
  <c r="I45" i="22"/>
  <c r="K46" i="22"/>
  <c r="I49" i="22"/>
  <c r="K50" i="22"/>
  <c r="I53" i="22"/>
  <c r="J14" i="22"/>
  <c r="I13" i="22"/>
  <c r="K14" i="22"/>
  <c r="K18" i="22"/>
  <c r="H12" i="22"/>
  <c r="J13" i="22"/>
  <c r="H16" i="22"/>
  <c r="J17" i="22"/>
  <c r="H20" i="22"/>
  <c r="J21" i="22"/>
  <c r="L22" i="22"/>
  <c r="H24" i="22"/>
  <c r="J25" i="22"/>
  <c r="L26" i="22"/>
  <c r="H28" i="22"/>
  <c r="J29" i="22"/>
  <c r="L30" i="22"/>
  <c r="H32" i="22"/>
  <c r="J33" i="22"/>
  <c r="H36" i="22"/>
  <c r="J37" i="22"/>
  <c r="L38" i="22"/>
  <c r="H40" i="22"/>
  <c r="J41" i="22"/>
  <c r="H44" i="22"/>
  <c r="J45" i="22"/>
  <c r="H48" i="22"/>
  <c r="J49" i="22"/>
  <c r="H52" i="22"/>
  <c r="J53" i="22"/>
  <c r="H37" i="22"/>
  <c r="I12" i="22"/>
  <c r="K13" i="22"/>
  <c r="I16" i="22"/>
  <c r="K17" i="22"/>
  <c r="I20" i="22"/>
  <c r="K21" i="22"/>
  <c r="I24" i="22"/>
  <c r="K25" i="22"/>
  <c r="I28" i="22"/>
  <c r="K29" i="22"/>
  <c r="I32" i="22"/>
  <c r="K33" i="22"/>
  <c r="I36" i="22"/>
  <c r="K37" i="22"/>
  <c r="I40" i="22"/>
  <c r="K41" i="22"/>
  <c r="I44" i="22"/>
  <c r="K45" i="22"/>
  <c r="I48" i="22"/>
  <c r="K49" i="22"/>
  <c r="I52" i="22"/>
  <c r="K53" i="22"/>
  <c r="H21" i="22"/>
  <c r="H25" i="22"/>
  <c r="H29" i="22"/>
  <c r="L55" i="21"/>
  <c r="H14" i="21"/>
  <c r="H18" i="21"/>
  <c r="H22" i="21"/>
  <c r="H26" i="21"/>
  <c r="H30" i="21"/>
  <c r="H34" i="21"/>
  <c r="H38" i="21"/>
  <c r="H42" i="21"/>
  <c r="H46" i="21"/>
  <c r="H50" i="21"/>
  <c r="H54" i="21"/>
  <c r="I14" i="21"/>
  <c r="I26" i="21"/>
  <c r="I38" i="21"/>
  <c r="I34" i="21"/>
  <c r="I46" i="21"/>
  <c r="I50" i="21"/>
  <c r="J14" i="21"/>
  <c r="J18" i="21"/>
  <c r="H25" i="21"/>
  <c r="H29" i="21"/>
  <c r="H53" i="21"/>
  <c r="J54" i="21"/>
  <c r="I13" i="21"/>
  <c r="K14" i="21"/>
  <c r="I17" i="21"/>
  <c r="K18" i="21"/>
  <c r="I21" i="21"/>
  <c r="K22" i="21"/>
  <c r="I25" i="21"/>
  <c r="K26" i="21"/>
  <c r="I29" i="21"/>
  <c r="K30" i="21"/>
  <c r="I33" i="21"/>
  <c r="K34" i="21"/>
  <c r="I37" i="21"/>
  <c r="K38" i="21"/>
  <c r="I41" i="21"/>
  <c r="K42" i="21"/>
  <c r="I45" i="21"/>
  <c r="K46" i="21"/>
  <c r="I49" i="21"/>
  <c r="K50" i="21"/>
  <c r="I53" i="21"/>
  <c r="K54" i="21"/>
  <c r="H13" i="21"/>
  <c r="H17" i="21"/>
  <c r="H21" i="21"/>
  <c r="H33" i="21"/>
  <c r="J34" i="21"/>
  <c r="H37" i="21"/>
  <c r="J38" i="21"/>
  <c r="J42" i="21"/>
  <c r="H45" i="21"/>
  <c r="J46" i="21"/>
  <c r="H49" i="21"/>
  <c r="J50" i="21"/>
  <c r="J13" i="21"/>
  <c r="H16" i="21"/>
  <c r="J17" i="21"/>
  <c r="L18" i="21"/>
  <c r="H20" i="21"/>
  <c r="J21" i="21"/>
  <c r="L22" i="21"/>
  <c r="L56" i="21" s="1"/>
  <c r="H24" i="21"/>
  <c r="J25" i="21"/>
  <c r="L26" i="21"/>
  <c r="H28" i="21"/>
  <c r="J29" i="21"/>
  <c r="L30" i="21"/>
  <c r="H32" i="21"/>
  <c r="J33" i="21"/>
  <c r="H36" i="21"/>
  <c r="J37" i="21"/>
  <c r="H40" i="21"/>
  <c r="J41" i="21"/>
  <c r="L42" i="21"/>
  <c r="H44" i="21"/>
  <c r="J45" i="21"/>
  <c r="H48" i="21"/>
  <c r="J49" i="21"/>
  <c r="H52" i="21"/>
  <c r="J53" i="21"/>
  <c r="L54" i="21"/>
  <c r="I22" i="21"/>
  <c r="J30" i="21"/>
  <c r="H41" i="21"/>
  <c r="K13" i="21"/>
  <c r="K17" i="21"/>
  <c r="K21" i="21"/>
  <c r="K25" i="21"/>
  <c r="K29" i="21"/>
  <c r="K33" i="21"/>
  <c r="K37" i="21"/>
  <c r="K41" i="21"/>
  <c r="K45" i="21"/>
  <c r="K49" i="21"/>
  <c r="I52" i="21"/>
  <c r="K53" i="21"/>
  <c r="L13" i="20"/>
  <c r="H15" i="20"/>
  <c r="I15" i="20"/>
  <c r="I19" i="20"/>
  <c r="I23" i="20"/>
  <c r="I27" i="20"/>
  <c r="I31" i="20"/>
  <c r="I35" i="20"/>
  <c r="L12" i="20"/>
  <c r="H14" i="20"/>
  <c r="J15" i="20"/>
  <c r="L16" i="20"/>
  <c r="H18" i="20"/>
  <c r="J19" i="20"/>
  <c r="L20" i="20"/>
  <c r="H22" i="20"/>
  <c r="J23" i="20"/>
  <c r="L24" i="20"/>
  <c r="H26" i="20"/>
  <c r="J27" i="20"/>
  <c r="L28" i="20"/>
  <c r="H30" i="20"/>
  <c r="J31" i="20"/>
  <c r="L32" i="20"/>
  <c r="H34" i="20"/>
  <c r="J35" i="20"/>
  <c r="L36" i="20"/>
  <c r="K15" i="20"/>
  <c r="K19" i="20"/>
  <c r="J14" i="20"/>
  <c r="J18" i="20"/>
  <c r="L19" i="20"/>
  <c r="H21" i="20"/>
  <c r="J22" i="20"/>
  <c r="L23" i="20"/>
  <c r="H25" i="20"/>
  <c r="J26" i="20"/>
  <c r="L27" i="20"/>
  <c r="H29" i="20"/>
  <c r="J30" i="20"/>
  <c r="L31" i="20"/>
  <c r="H33" i="20"/>
  <c r="J34" i="20"/>
  <c r="L35" i="20"/>
  <c r="H37" i="20"/>
  <c r="H17" i="20"/>
  <c r="I13" i="20"/>
  <c r="K14" i="20"/>
  <c r="I17" i="20"/>
  <c r="K18" i="20"/>
  <c r="I21" i="20"/>
  <c r="K22" i="20"/>
  <c r="I25" i="20"/>
  <c r="K26" i="20"/>
  <c r="I29" i="20"/>
  <c r="K30" i="20"/>
  <c r="I33" i="20"/>
  <c r="K34" i="20"/>
  <c r="I37" i="20"/>
  <c r="K23" i="20"/>
  <c r="H13" i="20"/>
  <c r="J17" i="20"/>
  <c r="J21" i="20"/>
  <c r="J25" i="20"/>
  <c r="J29" i="20"/>
  <c r="J33" i="20"/>
  <c r="J37" i="20"/>
  <c r="K25" i="20"/>
  <c r="K29" i="20"/>
  <c r="K33" i="20"/>
  <c r="K37" i="20"/>
  <c r="G12" i="18"/>
  <c r="L12" i="18" s="1"/>
  <c r="G13" i="18"/>
  <c r="I13" i="18" s="1"/>
  <c r="G14" i="18"/>
  <c r="K14" i="18" s="1"/>
  <c r="G15" i="18"/>
  <c r="H15" i="18" s="1"/>
  <c r="G16" i="18"/>
  <c r="J16" i="18" s="1"/>
  <c r="G17" i="18"/>
  <c r="I17" i="18" s="1"/>
  <c r="G18" i="18"/>
  <c r="K18" i="18" s="1"/>
  <c r="G19" i="18"/>
  <c r="H19" i="18" s="1"/>
  <c r="G20" i="18"/>
  <c r="J20" i="18" s="1"/>
  <c r="G21" i="18"/>
  <c r="I21" i="18" s="1"/>
  <c r="G22" i="18"/>
  <c r="K22" i="18" s="1"/>
  <c r="G23" i="18"/>
  <c r="H23" i="18" s="1"/>
  <c r="G24" i="18"/>
  <c r="J24" i="18" s="1"/>
  <c r="G25" i="18"/>
  <c r="I25" i="18" s="1"/>
  <c r="G26" i="18"/>
  <c r="K26" i="18" s="1"/>
  <c r="G27" i="18"/>
  <c r="H27" i="18" s="1"/>
  <c r="G28" i="18"/>
  <c r="J28" i="18" s="1"/>
  <c r="G29" i="18"/>
  <c r="I29" i="18" s="1"/>
  <c r="G30" i="18"/>
  <c r="K30" i="18" s="1"/>
  <c r="G31" i="18"/>
  <c r="H31" i="18" s="1"/>
  <c r="G32" i="18"/>
  <c r="J32" i="18" s="1"/>
  <c r="G33" i="18"/>
  <c r="I33" i="18" s="1"/>
  <c r="G34" i="18"/>
  <c r="K34" i="18" s="1"/>
  <c r="G35" i="18"/>
  <c r="H35" i="18" s="1"/>
  <c r="G36" i="18"/>
  <c r="J36" i="18" s="1"/>
  <c r="G37" i="18"/>
  <c r="I37" i="18" s="1"/>
  <c r="G38" i="18"/>
  <c r="K38" i="18" s="1"/>
  <c r="G39" i="18"/>
  <c r="H39" i="18" s="1"/>
  <c r="F65" i="28" l="1"/>
  <c r="F66" i="22"/>
  <c r="F65" i="23"/>
  <c r="I22" i="18"/>
  <c r="F63" i="25"/>
  <c r="F66" i="28"/>
  <c r="F64" i="25"/>
  <c r="L20" i="18"/>
  <c r="F64" i="28"/>
  <c r="F63" i="28"/>
  <c r="F66" i="27"/>
  <c r="F67" i="27"/>
  <c r="L56" i="28"/>
  <c r="L57" i="28"/>
  <c r="F67" i="26"/>
  <c r="F66" i="26"/>
  <c r="F65" i="26"/>
  <c r="F65" i="25"/>
  <c r="F66" i="25"/>
  <c r="F67" i="24"/>
  <c r="L58" i="24"/>
  <c r="F66" i="24"/>
  <c r="F67" i="23"/>
  <c r="F66" i="23"/>
  <c r="F64" i="27"/>
  <c r="F65" i="27"/>
  <c r="L58" i="27"/>
  <c r="L57" i="27"/>
  <c r="F64" i="26"/>
  <c r="L58" i="26"/>
  <c r="L57" i="26"/>
  <c r="L57" i="25"/>
  <c r="L56" i="25"/>
  <c r="L57" i="24"/>
  <c r="F64" i="24"/>
  <c r="F65" i="24"/>
  <c r="F65" i="22"/>
  <c r="F63" i="22"/>
  <c r="F64" i="21"/>
  <c r="F63" i="21"/>
  <c r="F65" i="21"/>
  <c r="F62" i="21"/>
  <c r="L57" i="23"/>
  <c r="L58" i="23"/>
  <c r="F64" i="23"/>
  <c r="F64" i="22"/>
  <c r="L56" i="22"/>
  <c r="L57" i="22"/>
  <c r="F45" i="20"/>
  <c r="F47" i="20"/>
  <c r="F48" i="20"/>
  <c r="F46" i="20"/>
  <c r="I20" i="18"/>
  <c r="L38" i="20"/>
  <c r="L39" i="20"/>
  <c r="L16" i="18"/>
  <c r="L34" i="18"/>
  <c r="I16" i="18"/>
  <c r="I32" i="18"/>
  <c r="L14" i="18"/>
  <c r="K35" i="18"/>
  <c r="K19" i="18"/>
  <c r="K15" i="18"/>
  <c r="K39" i="18"/>
  <c r="J17" i="18"/>
  <c r="I14" i="18"/>
  <c r="J33" i="18"/>
  <c r="L26" i="18"/>
  <c r="H12" i="18"/>
  <c r="J39" i="18"/>
  <c r="I34" i="18"/>
  <c r="I30" i="18"/>
  <c r="J27" i="18"/>
  <c r="L22" i="18"/>
  <c r="L28" i="18"/>
  <c r="L32" i="18"/>
  <c r="K28" i="18"/>
  <c r="J25" i="18"/>
  <c r="I28" i="18"/>
  <c r="H28" i="18"/>
  <c r="L38" i="18"/>
  <c r="K31" i="18"/>
  <c r="J22" i="18"/>
  <c r="L30" i="18"/>
  <c r="H25" i="18"/>
  <c r="H22" i="18"/>
  <c r="K12" i="18"/>
  <c r="L36" i="18"/>
  <c r="L27" i="18"/>
  <c r="L18" i="18"/>
  <c r="L39" i="18"/>
  <c r="I36" i="18"/>
  <c r="K27" i="18"/>
  <c r="L24" i="18"/>
  <c r="J21" i="18"/>
  <c r="I18" i="18"/>
  <c r="I38" i="18"/>
  <c r="K36" i="18"/>
  <c r="H36" i="18"/>
  <c r="L35" i="18"/>
  <c r="J35" i="18"/>
  <c r="H33" i="18"/>
  <c r="J30" i="18"/>
  <c r="H30" i="18"/>
  <c r="J29" i="18"/>
  <c r="I26" i="18"/>
  <c r="I24" i="18"/>
  <c r="K23" i="18"/>
  <c r="K20" i="18"/>
  <c r="H20" i="18"/>
  <c r="L19" i="18"/>
  <c r="J19" i="18"/>
  <c r="H17" i="18"/>
  <c r="J14" i="18"/>
  <c r="H14" i="18"/>
  <c r="J13" i="18"/>
  <c r="J38" i="18"/>
  <c r="H38" i="18"/>
  <c r="H37" i="18"/>
  <c r="J34" i="18"/>
  <c r="H34" i="18"/>
  <c r="K32" i="18"/>
  <c r="H32" i="18"/>
  <c r="L31" i="18"/>
  <c r="J31" i="18"/>
  <c r="H29" i="18"/>
  <c r="J26" i="18"/>
  <c r="H26" i="18"/>
  <c r="K24" i="18"/>
  <c r="H24" i="18"/>
  <c r="L23" i="18"/>
  <c r="J23" i="18"/>
  <c r="H21" i="18"/>
  <c r="J18" i="18"/>
  <c r="H18" i="18"/>
  <c r="K16" i="18"/>
  <c r="H16" i="18"/>
  <c r="L15" i="18"/>
  <c r="J15" i="18"/>
  <c r="H13" i="18"/>
  <c r="I35" i="18"/>
  <c r="I31" i="18"/>
  <c r="I27" i="18"/>
  <c r="I23" i="18"/>
  <c r="I15" i="18"/>
  <c r="I39" i="18"/>
  <c r="I19" i="18"/>
  <c r="L37" i="18"/>
  <c r="L33" i="18"/>
  <c r="L29" i="18"/>
  <c r="L25" i="18"/>
  <c r="L21" i="18"/>
  <c r="L17" i="18"/>
  <c r="L13" i="18"/>
  <c r="K37" i="18"/>
  <c r="K33" i="18"/>
  <c r="K29" i="18"/>
  <c r="K25" i="18"/>
  <c r="K21" i="18"/>
  <c r="K17" i="18"/>
  <c r="K13" i="18"/>
  <c r="J37" i="18"/>
  <c r="I12" i="18"/>
  <c r="J12" i="18"/>
  <c r="F47" i="18" l="1"/>
  <c r="F50" i="18"/>
  <c r="L40" i="18"/>
  <c r="F48" i="18"/>
  <c r="L41" i="18"/>
  <c r="F49" i="18"/>
</calcChain>
</file>

<file path=xl/sharedStrings.xml><?xml version="1.0" encoding="utf-8"?>
<sst xmlns="http://schemas.openxmlformats.org/spreadsheetml/2006/main" count="1188" uniqueCount="810">
  <si>
    <t>เลขที่</t>
  </si>
  <si>
    <t>ชื่อ-สกุล</t>
  </si>
  <si>
    <t>รายการประเมิน</t>
  </si>
  <si>
    <t>ผลการประเมิน</t>
  </si>
  <si>
    <t>สรุป</t>
  </si>
  <si>
    <t>ผ่าน</t>
  </si>
  <si>
    <t>รวมจำนวนคน</t>
  </si>
  <si>
    <t>ร้อยละ</t>
  </si>
  <si>
    <t>อ่อนน้อม</t>
  </si>
  <si>
    <t>เด็กหญิงณัฐณิชา</t>
  </si>
  <si>
    <t>เด็กชายธนกฤต</t>
  </si>
  <si>
    <t>เด็กหญิงณัฐพร</t>
  </si>
  <si>
    <t>เด็กชายธนภัทร</t>
  </si>
  <si>
    <t>เด็กหญิงกนกวรรณ</t>
  </si>
  <si>
    <t>เด็กชายณัฐดนัย</t>
  </si>
  <si>
    <t>เด็กชายรัฐภูมิ</t>
  </si>
  <si>
    <t>เด็กหญิงณัชชา</t>
  </si>
  <si>
    <t>บุญธรรม</t>
  </si>
  <si>
    <t>เอื้อเฟื้อ</t>
  </si>
  <si>
    <t>เด็กหญิงกนกพร</t>
  </si>
  <si>
    <t>เด็กชายธนภูมิ</t>
  </si>
  <si>
    <t>ชาวเวียง</t>
  </si>
  <si>
    <t>เด็กชายศิวกร</t>
  </si>
  <si>
    <t>เด็กชายธนากร</t>
  </si>
  <si>
    <t>วงษ์สุวรรณ์</t>
  </si>
  <si>
    <t>เด็กหญิงกัญญาวีร์</t>
  </si>
  <si>
    <t>เด็กชายสิรภพ</t>
  </si>
  <si>
    <t>เด็กหญิงเปมิกา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</si>
  <si>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</si>
  <si>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</si>
  <si>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</si>
  <si>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</si>
  <si>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</si>
  <si>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ไม่ผ่านเกณฑ์</t>
  </si>
  <si>
    <t>ผ่าน(พอใช้)</t>
  </si>
  <si>
    <t>ผ่าน(ดี)</t>
  </si>
  <si>
    <t>ผ่าน(ดีเยี่ยม)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</si>
  <si>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2/1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</si>
  <si>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2/2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</si>
  <si>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2/3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</si>
  <si>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2/4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</si>
  <si>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2/5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</si>
  <si>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2/6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</si>
  <si>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2/7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</si>
  <si>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2/8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</si>
  <si>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2/9</t>
  </si>
  <si>
    <t>แบบบันทึกผลการประเมินความสามารถและทักษะในการใช้เทคโนโลยีเพื่อการเรียนรู้ ชั้นมัธยมศึกษาปีที่ 2/10</t>
  </si>
  <si>
    <t>คุณภาพผลงาน(12)</t>
  </si>
  <si>
    <t>มีจิตสำนึกและความรับผิดชอบ(9)</t>
  </si>
  <si>
    <t>การนำเสนอ(9)</t>
  </si>
  <si>
    <t xml:space="preserve"> รวม (30 คะแนน)</t>
  </si>
  <si>
    <t>ไม่ผ่านเกณฑ์ (0-9)</t>
  </si>
  <si>
    <t>พอใช้ (10-16)</t>
  </si>
  <si>
    <t>ดี (17-23)</t>
  </si>
  <si>
    <t>ดีมาก (24-30)</t>
  </si>
  <si>
    <t>คำชี้แจง ในช่องรายการประเมินให้บันทึกคะแนนที่ได้ ในช่องผลการประเมินให้ทำเครื่องหมาย P</t>
  </si>
  <si>
    <t>* เกณฑ์การตัดสิน 17 คะแนนขึ้นไปถือว่าผ่าน</t>
  </si>
  <si>
    <t>น้อยกว่า 10 คะแนน</t>
  </si>
  <si>
    <t>10 - 16  คะแนน</t>
  </si>
  <si>
    <t>17 - 23 คะแนน</t>
  </si>
  <si>
    <t>24 - 30 คะแนน</t>
  </si>
  <si>
    <t>ประเมิน วันที่ …......... เดือน …................................. พ.ศ…................</t>
  </si>
  <si>
    <t>เด็กหญิงพีรดา</t>
  </si>
  <si>
    <t>สุบุตรดี</t>
  </si>
  <si>
    <t>เด็กหญิงจิรัชญา</t>
  </si>
  <si>
    <t>เด็กหญิงเพชรลดา</t>
  </si>
  <si>
    <t>เด็กหญิงชาลินี</t>
  </si>
  <si>
    <t>เด็กหญิงวริศรา</t>
  </si>
  <si>
    <t>พันธ์ธรรม</t>
  </si>
  <si>
    <t>ศรีสวัสดิ์</t>
  </si>
  <si>
    <t>ชาวเมือง</t>
  </si>
  <si>
    <t>เด็กชายชวกร</t>
  </si>
  <si>
    <t>เด็กหญิงกมลรัตน์</t>
  </si>
  <si>
    <t>อยู่คง</t>
  </si>
  <si>
    <t>เด็กหญิงนภัสสร</t>
  </si>
  <si>
    <t>เด็กหญิงปิยธิดา</t>
  </si>
  <si>
    <t>เด็กชายเจษฎา</t>
  </si>
  <si>
    <t>เด็กชายปัณณวัฒน์</t>
  </si>
  <si>
    <t>เด็กชายธนาธิป</t>
  </si>
  <si>
    <t>เด็กหญิงอรวรรณ</t>
  </si>
  <si>
    <t>เด็กหญิงอรัญญา</t>
  </si>
  <si>
    <t>สังข์ทอง</t>
  </si>
  <si>
    <t>มากเจริญ</t>
  </si>
  <si>
    <t>เด็กหญิงรุ้งตะวัน</t>
  </si>
  <si>
    <t>เด็กหญิงปภาวรินทร์</t>
  </si>
  <si>
    <t>รุ่งเรือง</t>
  </si>
  <si>
    <t>อาจหาญ</t>
  </si>
  <si>
    <t>เด็กชายธนวัฒน์</t>
  </si>
  <si>
    <t>พิมพิสาร</t>
  </si>
  <si>
    <t>ทองทาย</t>
  </si>
  <si>
    <t>โปรยลาภ</t>
  </si>
  <si>
    <t>เด็กหญิงวาสนา</t>
  </si>
  <si>
    <t>หอมเดิม</t>
  </si>
  <si>
    <t>เด็กหญิงลักษิกา</t>
  </si>
  <si>
    <t>เด็กหญิงปพิชญา</t>
  </si>
  <si>
    <t>ดีศรี</t>
  </si>
  <si>
    <t>เด็กชายอนันดา</t>
  </si>
  <si>
    <t>พระครูถิ่น</t>
  </si>
  <si>
    <t>โพนงาม</t>
  </si>
  <si>
    <t>เหลืองอร่ามจิตร</t>
  </si>
  <si>
    <t>อุทโก</t>
  </si>
  <si>
    <t>เด็กหญิงณัฐวรรณ</t>
  </si>
  <si>
    <t>เด็กหญิงจิราพัชร</t>
  </si>
  <si>
    <t>เด็กหญิงพิมพ์ชนก</t>
  </si>
  <si>
    <t>สุขสวัสดิ์</t>
  </si>
  <si>
    <t>สิงห์คำ</t>
  </si>
  <si>
    <t>เด็กชายธนกร</t>
  </si>
  <si>
    <t>โถทอง</t>
  </si>
  <si>
    <t>ทองดีแสน</t>
  </si>
  <si>
    <t>เด็กหญิงณัฏฐณิชา</t>
  </si>
  <si>
    <t>นวลสุวรรณ์</t>
  </si>
  <si>
    <t>ลำบอง</t>
  </si>
  <si>
    <t>พงษ์เฉย</t>
  </si>
  <si>
    <t>วัฒนวิเชียร</t>
  </si>
  <si>
    <t>เด็กชายยศพล</t>
  </si>
  <si>
    <t>เด็กหญิงณัฐฌา</t>
  </si>
  <si>
    <t>เด็กหญิงชลธิชา</t>
  </si>
  <si>
    <t>มาประเสริฐ</t>
  </si>
  <si>
    <t>แสงดำ</t>
  </si>
  <si>
    <t>เด็กชายสิรภัทร</t>
  </si>
  <si>
    <t>เด็กชายนครินทร์</t>
  </si>
  <si>
    <t>เด็กชายภาสกร</t>
  </si>
  <si>
    <t>เดชาฤทธิ์</t>
  </si>
  <si>
    <t>หลำผาสุข</t>
  </si>
  <si>
    <t>เด็กชายพงศกร</t>
  </si>
  <si>
    <t>แสงทอง</t>
  </si>
  <si>
    <t>ขันทอง</t>
  </si>
  <si>
    <t>เด็กชายพีรพัฒน์</t>
  </si>
  <si>
    <t>บุญมี</t>
  </si>
  <si>
    <t>เด็กชายพีรภัทร</t>
  </si>
  <si>
    <t>เด็กหญิงฑิฆัมพร</t>
  </si>
  <si>
    <t>(ลงชื่อ) ........................................................... ผู้ประเมิน</t>
  </si>
  <si>
    <t>(..................................................................)</t>
  </si>
  <si>
    <t>ตำแหน่ง ................................</t>
  </si>
  <si>
    <t>เด็กชายณัฏฐพงษ์</t>
  </si>
  <si>
    <t>คำภูษา</t>
  </si>
  <si>
    <t>ปริยาภัทรสกุล</t>
  </si>
  <si>
    <t>เด็กชายธัชพล</t>
  </si>
  <si>
    <t>อ่อนเอม</t>
  </si>
  <si>
    <t>เด็กชายนราวิชญ์</t>
  </si>
  <si>
    <t>โนนกงกาง</t>
  </si>
  <si>
    <t>เด็กชายปฏิภาณ</t>
  </si>
  <si>
    <t>เอื้อการณ์</t>
  </si>
  <si>
    <t>ไกรสิงห์</t>
  </si>
  <si>
    <t>เด็กชายสุดสยาม</t>
  </si>
  <si>
    <t>สร้อยวัฒนานนท์</t>
  </si>
  <si>
    <t>เด็กหญิงณัฏฐนิชา</t>
  </si>
  <si>
    <t>เด็กหญิงกันทลิส</t>
  </si>
  <si>
    <t>แพงดี</t>
  </si>
  <si>
    <t>เด็กหญิงกุลพัตร</t>
  </si>
  <si>
    <t>มานะกิจ</t>
  </si>
  <si>
    <t>เด็กหญิงจิดาภา</t>
  </si>
  <si>
    <t>โสดา</t>
  </si>
  <si>
    <t>เด็กหญิงโชตินิภา</t>
  </si>
  <si>
    <t>มั่นคง</t>
  </si>
  <si>
    <t>เกตุแก้ว</t>
  </si>
  <si>
    <t>อุ่นถิ่น</t>
  </si>
  <si>
    <t>เด็กหญิงนาริศา</t>
  </si>
  <si>
    <t>อินทสร</t>
  </si>
  <si>
    <t>เด็กหญิงปุณญาพร</t>
  </si>
  <si>
    <t>พหุคำบา</t>
  </si>
  <si>
    <t>เด็กหญิงพรญาณี</t>
  </si>
  <si>
    <t>เด็กหญิงพัชรลดา</t>
  </si>
  <si>
    <t>สมัครไร่</t>
  </si>
  <si>
    <t>เด็กหญิงมุกอันดา</t>
  </si>
  <si>
    <t>บุญครุฑ</t>
  </si>
  <si>
    <t>เด็กหญิงรัตนาวลี</t>
  </si>
  <si>
    <t>พักลา</t>
  </si>
  <si>
    <t>เด็กหญิงวรัชยา</t>
  </si>
  <si>
    <t>คงกระพันธ์</t>
  </si>
  <si>
    <t>เด็กหญิงศรัญญา</t>
  </si>
  <si>
    <t>พรชัยธนกิตติ</t>
  </si>
  <si>
    <t>เด็กหญิงศุภัชญา</t>
  </si>
  <si>
    <t>สมศรี</t>
  </si>
  <si>
    <t>เด็กหญิงสุธิดา</t>
  </si>
  <si>
    <t>วงศ์เลิศ</t>
  </si>
  <si>
    <t>เด็กหญิงสุธิมา</t>
  </si>
  <si>
    <t>สายแวว</t>
  </si>
  <si>
    <t>เด็กหญิงอนันธิญดา</t>
  </si>
  <si>
    <t>เหมเพชร</t>
  </si>
  <si>
    <t>เด็กหญิงอภิฌา</t>
  </si>
  <si>
    <t>นงศ์พยัคฆ์</t>
  </si>
  <si>
    <t>เด็กชายสุวัฒนา</t>
  </si>
  <si>
    <t>เด็กชายณัฐเมธี</t>
  </si>
  <si>
    <t>เอมบุตร</t>
  </si>
  <si>
    <t>พิลาโท</t>
  </si>
  <si>
    <t>เด็กชายธนวิทย์</t>
  </si>
  <si>
    <t>ทรัพย์เจริญ</t>
  </si>
  <si>
    <t>เด็กชายปัณณวิชญ์</t>
  </si>
  <si>
    <t>ย่างเล้ง</t>
  </si>
  <si>
    <t>เด็กชายภูวเดช</t>
  </si>
  <si>
    <t>อินทเชื้อ</t>
  </si>
  <si>
    <t>เด็กชายศุภกร</t>
  </si>
  <si>
    <t>ง่วนกิจเจริญ</t>
  </si>
  <si>
    <t>ตอเสนา</t>
  </si>
  <si>
    <t>งามเพลินศิลป์</t>
  </si>
  <si>
    <t>เด็กชายอภิณัฐ</t>
  </si>
  <si>
    <t>ตรีนิตย์</t>
  </si>
  <si>
    <t>เด็กหญิงกุลนาถ</t>
  </si>
  <si>
    <t>เจริญพร</t>
  </si>
  <si>
    <t>เด็กหญิงพรรณวรท</t>
  </si>
  <si>
    <t>เรืองรองธรรม</t>
  </si>
  <si>
    <t>เด็กหญิงจุฑารัตน์</t>
  </si>
  <si>
    <t>ปั้นทิม</t>
  </si>
  <si>
    <t>ยามนิยม</t>
  </si>
  <si>
    <t>เด็กหญิงธณัสนันท์</t>
  </si>
  <si>
    <t>เด็กหญิงธิดา</t>
  </si>
  <si>
    <t>โชติพงษ์</t>
  </si>
  <si>
    <t>เด็กหญิงนภัสกร</t>
  </si>
  <si>
    <t>นึกถึง</t>
  </si>
  <si>
    <t>เด็กหญิงนวินดา</t>
  </si>
  <si>
    <t>สุขสมทรัพย์</t>
  </si>
  <si>
    <t>เด็กหญิงมัณฑนา</t>
  </si>
  <si>
    <t>ยาฮะ</t>
  </si>
  <si>
    <t>เด็กหญิงมิญาวดี</t>
  </si>
  <si>
    <t>ขุมทิพย์</t>
  </si>
  <si>
    <t>เด็กหญิงวชิรญาณ์</t>
  </si>
  <si>
    <t>กุลเพชร์</t>
  </si>
  <si>
    <t>เด็กหญิงวัทญญา</t>
  </si>
  <si>
    <t>ขาวสอาด</t>
  </si>
  <si>
    <t>เด็กหญิงวิชญาพร</t>
  </si>
  <si>
    <t>เหล่าอุ่นอ่อน</t>
  </si>
  <si>
    <t>เด็กหญิงศิริโสภา</t>
  </si>
  <si>
    <t>มาศิริ</t>
  </si>
  <si>
    <t>เด็กหญิงสิรินทรา</t>
  </si>
  <si>
    <t>ปราณีชาติ</t>
  </si>
  <si>
    <t>เด็กชายกรณ์ภวิษย์</t>
  </si>
  <si>
    <t>สีดารักษ์</t>
  </si>
  <si>
    <t>เด็กชายกฤษฎา</t>
  </si>
  <si>
    <t>เอี่ยมโอด</t>
  </si>
  <si>
    <t>เด็กชายกิตติทัศ</t>
  </si>
  <si>
    <t>สืบแสง</t>
  </si>
  <si>
    <t>เด็กชายกิตติธัช</t>
  </si>
  <si>
    <t>นาแพง</t>
  </si>
  <si>
    <t>เด็กชายคุณากร</t>
  </si>
  <si>
    <t>คชรินทร์</t>
  </si>
  <si>
    <t>แป้งร่ำ</t>
  </si>
  <si>
    <t>กุลพงษ์</t>
  </si>
  <si>
    <t>บัวสันเทียะ</t>
  </si>
  <si>
    <t>เด็กชายนนทวัชช์</t>
  </si>
  <si>
    <t>แก้วตา</t>
  </si>
  <si>
    <t>เด็กชายนนธวัฒน์</t>
  </si>
  <si>
    <t>โนนนอก</t>
  </si>
  <si>
    <t>เด็กชายนิติธร</t>
  </si>
  <si>
    <t>ศรีเนตร</t>
  </si>
  <si>
    <t>ผึ่งผาย</t>
  </si>
  <si>
    <t>เด็กชายพิชญุตม์</t>
  </si>
  <si>
    <t>โพธิ์เย็น</t>
  </si>
  <si>
    <t>เด็กชายภูริภัทร</t>
  </si>
  <si>
    <t>ทรายทอง</t>
  </si>
  <si>
    <t>เด็กชายสมเกียรติ</t>
  </si>
  <si>
    <t>เจริญเอม</t>
  </si>
  <si>
    <t>เด็กชายสุธิศักดิ์</t>
  </si>
  <si>
    <t>วงรอด</t>
  </si>
  <si>
    <t>เด็กชายอชิติกร</t>
  </si>
  <si>
    <t>เหล็กศิริ</t>
  </si>
  <si>
    <t>เรืองนาม</t>
  </si>
  <si>
    <t>แก้วแสงศิริชัย</t>
  </si>
  <si>
    <t>เด็กหญิงกัลยทรรศน์</t>
  </si>
  <si>
    <t>วงษ์วัฒนะ</t>
  </si>
  <si>
    <t>เด็กหญิงขวัญมนัส</t>
  </si>
  <si>
    <t>จินพิณโย</t>
  </si>
  <si>
    <t>ไชโย</t>
  </si>
  <si>
    <t>เด็กหญิงจิราภา</t>
  </si>
  <si>
    <t>แสงสุวรรณ</t>
  </si>
  <si>
    <t>เด็กหญิงชนิสรา</t>
  </si>
  <si>
    <t>อยู่สมพงษ์</t>
  </si>
  <si>
    <t>เด็กหญิงชวิศา</t>
  </si>
  <si>
    <t>ศรแก้ว</t>
  </si>
  <si>
    <t>เด็กหญิงญาณีรัตน์</t>
  </si>
  <si>
    <t>ขวัญเมือง</t>
  </si>
  <si>
    <t>เด็กหญิงฑุลิกา</t>
  </si>
  <si>
    <t>ศิลธรรม</t>
  </si>
  <si>
    <t>เด็กหญิงณัฏฐวรรณ</t>
  </si>
  <si>
    <t>ช่างเก็บ</t>
  </si>
  <si>
    <t>เด็กหญิงณิชา</t>
  </si>
  <si>
    <t>มากแสง</t>
  </si>
  <si>
    <t>เด็กหญิงดอกฝ้าย</t>
  </si>
  <si>
    <t>มนต์ขลัง</t>
  </si>
  <si>
    <t>เด็กหญิงดานุทิน</t>
  </si>
  <si>
    <t>สืบวงษ์</t>
  </si>
  <si>
    <t>เด็กหญิงธมลวรรณ</t>
  </si>
  <si>
    <t>ปัทธิสามะ</t>
  </si>
  <si>
    <t>เด็กหญิงนันทิกานต์</t>
  </si>
  <si>
    <t>เจริญ</t>
  </si>
  <si>
    <t>เด็กหญิงปัณฑิตา</t>
  </si>
  <si>
    <t>ศรีจันทร์</t>
  </si>
  <si>
    <t>เด็กหญิงปารีณา</t>
  </si>
  <si>
    <t>จีระสิงห์</t>
  </si>
  <si>
    <t>เด็กหญิงวรรณรดา</t>
  </si>
  <si>
    <t>สาทัง</t>
  </si>
  <si>
    <t>เด็กหญิงวรรณษา</t>
  </si>
  <si>
    <t>ผ่องสะอาด</t>
  </si>
  <si>
    <t>ศรีภา</t>
  </si>
  <si>
    <t>ประกอบแก้ว</t>
  </si>
  <si>
    <t>เด็กหญิงศิลาลักษณ์</t>
  </si>
  <si>
    <t>ศักดิ์ดาเจริญ</t>
  </si>
  <si>
    <t>เด็กหญิงอนงนาฏ</t>
  </si>
  <si>
    <t>เด็กชายก้องกฤษฏา</t>
  </si>
  <si>
    <t>จำจิตต์</t>
  </si>
  <si>
    <t>เด็กชายกันตพัฒน์</t>
  </si>
  <si>
    <t>สุดใจ</t>
  </si>
  <si>
    <t>เด็กชายเกียรติศักดิ์</t>
  </si>
  <si>
    <t>เด็กชายชนาธิป</t>
  </si>
  <si>
    <t>เถลิงกอบลาภ</t>
  </si>
  <si>
    <t>เด็กชายทักษ์ดนัย</t>
  </si>
  <si>
    <t>มูลชัย</t>
  </si>
  <si>
    <t>เด็กชายทัศนวัฒน์</t>
  </si>
  <si>
    <t>พราวศรี</t>
  </si>
  <si>
    <t>เด็กชายธนพงษ์</t>
  </si>
  <si>
    <t>องค์ตระกูลอารี</t>
  </si>
  <si>
    <t>เด็กชายธนยศ</t>
  </si>
  <si>
    <t>ศิริโต</t>
  </si>
  <si>
    <t>เด็กชายธนันธร</t>
  </si>
  <si>
    <t>ชูสลับ</t>
  </si>
  <si>
    <t>เด็กชายปณตพล</t>
  </si>
  <si>
    <t>บุญท้วม</t>
  </si>
  <si>
    <t>เด็กชายยศกร</t>
  </si>
  <si>
    <t>ประสานเชื้อ</t>
  </si>
  <si>
    <t>เด็กชายรัชชานนท์</t>
  </si>
  <si>
    <t>ใกล้บุบผา</t>
  </si>
  <si>
    <t>เด็กชายรุจิกร</t>
  </si>
  <si>
    <t>นึกธรรม</t>
  </si>
  <si>
    <t>เด็กชายวีรวัฒน์</t>
  </si>
  <si>
    <t>เด็กชายสิขรินทร์</t>
  </si>
  <si>
    <t>พรหมมา</t>
  </si>
  <si>
    <t>เด็กชายสิริศักดิ์</t>
  </si>
  <si>
    <t>อารี</t>
  </si>
  <si>
    <t>เด็กชายสุรสิทธิ์</t>
  </si>
  <si>
    <t>เรืองฤทธิ์</t>
  </si>
  <si>
    <t>เด็กชายอดิศร</t>
  </si>
  <si>
    <t>เด็กหญิงจิระประภา</t>
  </si>
  <si>
    <t>ประภา</t>
  </si>
  <si>
    <t>เด็กหญิงชญาณี</t>
  </si>
  <si>
    <t>เกตุมี</t>
  </si>
  <si>
    <t>เด็กหญิงชลิตา</t>
  </si>
  <si>
    <t>เทศนวน</t>
  </si>
  <si>
    <t>กองวิเศษ</t>
  </si>
  <si>
    <t>เด็กหญิงชุติมา</t>
  </si>
  <si>
    <t>ศิลาภรพรรณ</t>
  </si>
  <si>
    <t>เด็กหญิงญาณินท์</t>
  </si>
  <si>
    <t>เสียงเย็น</t>
  </si>
  <si>
    <t>เด็กหญิงธนพร</t>
  </si>
  <si>
    <t>กระจ่างมล</t>
  </si>
  <si>
    <t>เด็กหญิงธนวรรณ</t>
  </si>
  <si>
    <t>บุคขุน</t>
  </si>
  <si>
    <t>เด็กหญิงธัญรดา</t>
  </si>
  <si>
    <t>เนียมทอง</t>
  </si>
  <si>
    <t>เด็กหญิงนิภาธร</t>
  </si>
  <si>
    <t>แก้วศรี</t>
  </si>
  <si>
    <t>เด็กหญิงเบญจสิริ</t>
  </si>
  <si>
    <t>เพ็งครั่ง</t>
  </si>
  <si>
    <t>เด็กหญิงปภาดา</t>
  </si>
  <si>
    <t>บัวชาบาล</t>
  </si>
  <si>
    <t>สุดใจชื้น</t>
  </si>
  <si>
    <t>เด็กหญิงพรพรรณ</t>
  </si>
  <si>
    <t>ไกรทอง</t>
  </si>
  <si>
    <t>เด็กหญิงพัทธนันท์</t>
  </si>
  <si>
    <t>เปี่ยมวารี</t>
  </si>
  <si>
    <t>เด็กหญิงพิชามญชุ์</t>
  </si>
  <si>
    <t>กิ่งเส็ง</t>
  </si>
  <si>
    <t>เด็กหญิงเพชรดา</t>
  </si>
  <si>
    <t>จันทะวงษา</t>
  </si>
  <si>
    <t>เด็กหญิงรภัสสา</t>
  </si>
  <si>
    <t>เด็กหญิงสริญญา</t>
  </si>
  <si>
    <t>หนูแดง</t>
  </si>
  <si>
    <t>เด็กหญิงสุพัชชา</t>
  </si>
  <si>
    <t>ทุ่มโมง</t>
  </si>
  <si>
    <t>เด็กหญิงสุพัตรา</t>
  </si>
  <si>
    <t>บุญนิธิพัฒน์</t>
  </si>
  <si>
    <t>เด็กหญิงสุวนันท์</t>
  </si>
  <si>
    <t>วิมลภักดิ์</t>
  </si>
  <si>
    <t>เด็กหญิงหยกมณี</t>
  </si>
  <si>
    <t>ยืนสุข</t>
  </si>
  <si>
    <t>กันยาประสิทธิ์</t>
  </si>
  <si>
    <t>เด็กหญิงอัฐภิญญา</t>
  </si>
  <si>
    <t>นวลปลอด</t>
  </si>
  <si>
    <t>เด็กชายเกศฎา</t>
  </si>
  <si>
    <t>แกมนิล</t>
  </si>
  <si>
    <t>เด็กชายชนิตพล</t>
  </si>
  <si>
    <t>อวยพร</t>
  </si>
  <si>
    <t>เด็กชายชยพล</t>
  </si>
  <si>
    <t>อุดมวิทยานุกูล</t>
  </si>
  <si>
    <t>เด็กชายทฤษฎี</t>
  </si>
  <si>
    <t>ไพรเขียว</t>
  </si>
  <si>
    <t>เด็กชายธนพนธ์</t>
  </si>
  <si>
    <t>มุกดาหาญ</t>
  </si>
  <si>
    <t>อิ่มสุข</t>
  </si>
  <si>
    <t>เด็กชายธนารักษ์</t>
  </si>
  <si>
    <t>ลำน้ำ</t>
  </si>
  <si>
    <t>เด็กชายธาดา</t>
  </si>
  <si>
    <t>เด็กชายธีรเมธ</t>
  </si>
  <si>
    <t>แสงคำชู</t>
  </si>
  <si>
    <t>เด็กชายนพณัฐ</t>
  </si>
  <si>
    <t>เขียวชอุ่ม</t>
  </si>
  <si>
    <t>เด็กชายนัทธวัฒน์</t>
  </si>
  <si>
    <t>บัวปั้น</t>
  </si>
  <si>
    <t>เด็กชายปฐมพร</t>
  </si>
  <si>
    <t>รัตนสุวรรณ์</t>
  </si>
  <si>
    <t>พุทธิษา</t>
  </si>
  <si>
    <t>เด็กชายสิทธิโชค</t>
  </si>
  <si>
    <t>กองจรูญ</t>
  </si>
  <si>
    <t>ศรีหิรัญ</t>
  </si>
  <si>
    <t>เด็กชายอนาวิล</t>
  </si>
  <si>
    <t>พุธไทย</t>
  </si>
  <si>
    <t>เด็กชายอภินันท์</t>
  </si>
  <si>
    <t>สอนจิต</t>
  </si>
  <si>
    <t>เด็กชายคณิศร</t>
  </si>
  <si>
    <t>วรลักณ์</t>
  </si>
  <si>
    <t>เด็กชายอัษฎา</t>
  </si>
  <si>
    <t>เทพปะโมง</t>
  </si>
  <si>
    <t>ศรีสกุล</t>
  </si>
  <si>
    <t>เด็กหญิงกันตพัฒน์</t>
  </si>
  <si>
    <t>อรรคนิมาตย์</t>
  </si>
  <si>
    <t>เด็กหญิงกิตติ์ชญาห์</t>
  </si>
  <si>
    <t>ศรีมะลัย</t>
  </si>
  <si>
    <t>เด็กหญิงจรรยพร</t>
  </si>
  <si>
    <t>ถาดทอง</t>
  </si>
  <si>
    <t>วงษ์เชื้อ</t>
  </si>
  <si>
    <t>ภักดีไสย์</t>
  </si>
  <si>
    <t>เด็กหญิงจุฑาภรณ์</t>
  </si>
  <si>
    <t>เอี่ยมสอาด</t>
  </si>
  <si>
    <t>เด็กหญิงชลดา</t>
  </si>
  <si>
    <t>เด็กหญิงณัฏฐกานต์</t>
  </si>
  <si>
    <t>เด็กหญิงณัฐกาญจน์</t>
  </si>
  <si>
    <t>เด็กหญิงธนภรณ์</t>
  </si>
  <si>
    <t>คูณมี</t>
  </si>
  <si>
    <t>เด็กหญิงนงนภัส</t>
  </si>
  <si>
    <t>รวมพร</t>
  </si>
  <si>
    <t>เด็กหญิงพิณนรี</t>
  </si>
  <si>
    <t>อินทร์จันทร์</t>
  </si>
  <si>
    <t>เด็กหญิงมินตรา</t>
  </si>
  <si>
    <t>ปาณะวร</t>
  </si>
  <si>
    <t>เด็กหญิงเมนิตา</t>
  </si>
  <si>
    <t>เด็กหญิงลลิตวดี</t>
  </si>
  <si>
    <t>บุญเพ็ง</t>
  </si>
  <si>
    <t>เด็กหญิงวรารี</t>
  </si>
  <si>
    <t>เอิบอิ่ม</t>
  </si>
  <si>
    <t>มูลคำ</t>
  </si>
  <si>
    <t>เด็กหญิงศรัณย์พร</t>
  </si>
  <si>
    <t>ด้วงทอง</t>
  </si>
  <si>
    <t>เด็กหญิงสุชานรี</t>
  </si>
  <si>
    <t>อินทรหอม</t>
  </si>
  <si>
    <t>เด็กหญิงสุธีธิดา</t>
  </si>
  <si>
    <t>พอดี</t>
  </si>
  <si>
    <t>เด็กหญิงอรญา</t>
  </si>
  <si>
    <t>บุญโกมล</t>
  </si>
  <si>
    <t>เด็กชายกิตติ</t>
  </si>
  <si>
    <t>ข้าวหอม</t>
  </si>
  <si>
    <t>เด็กชายคุณภัทร</t>
  </si>
  <si>
    <t>บัวปล้อง</t>
  </si>
  <si>
    <t>เด็กชายจิระวัฒน์</t>
  </si>
  <si>
    <t>ชื่นจิตร</t>
  </si>
  <si>
    <t>เด็กชายเฉลิมชาติ</t>
  </si>
  <si>
    <t>พจน์สวนีย์</t>
  </si>
  <si>
    <t>โพธิ์พึ่ง</t>
  </si>
  <si>
    <t>เด็กชายธนโชติ</t>
  </si>
  <si>
    <t>พรเอี่ยม</t>
  </si>
  <si>
    <t>เด็กชายธรรมรัตน์</t>
  </si>
  <si>
    <t>อินทร์สุข</t>
  </si>
  <si>
    <t>เด็กชายธีรภัทร</t>
  </si>
  <si>
    <t>แย้มเยื้อน</t>
  </si>
  <si>
    <t>เด็กชายนรินทร</t>
  </si>
  <si>
    <t>ชัยวรรณวุฒิ</t>
  </si>
  <si>
    <t>รื่นกลิ่น</t>
  </si>
  <si>
    <t>เด็กชายพลกฤต</t>
  </si>
  <si>
    <t>ชันพรมมา</t>
  </si>
  <si>
    <t>อยู่สุขสุวรรณ</t>
  </si>
  <si>
    <t>เด็กชายวัชรชัย</t>
  </si>
  <si>
    <t>ศรีคะชา</t>
  </si>
  <si>
    <t>เด็กชายพิเชฐ</t>
  </si>
  <si>
    <t>เพชรสังหาร</t>
  </si>
  <si>
    <t>เด็กชายศุภโชค</t>
  </si>
  <si>
    <t>นงพรมมา</t>
  </si>
  <si>
    <t>เด็กชายสายฟ้า</t>
  </si>
  <si>
    <t>ลาพงษ์</t>
  </si>
  <si>
    <t>เด็กชายสุวิจักขณ์</t>
  </si>
  <si>
    <t>ชมภู</t>
  </si>
  <si>
    <t>เด็กชายโสภณ</t>
  </si>
  <si>
    <t>ภูวะสุรินทร์</t>
  </si>
  <si>
    <t>เด็กหญิงกชกร</t>
  </si>
  <si>
    <t>เด็กหญิงกรพินธุ์</t>
  </si>
  <si>
    <t>ลามิล</t>
  </si>
  <si>
    <t>เด็กหญิงขวัญข้าว</t>
  </si>
  <si>
    <t>ช่วงรังษี</t>
  </si>
  <si>
    <t>สุเมฆ</t>
  </si>
  <si>
    <t>เด็กหญิงณัฏฐธิดา</t>
  </si>
  <si>
    <t>ปิ่นทอง</t>
  </si>
  <si>
    <t>เด็กหญิงณัฐนิชา</t>
  </si>
  <si>
    <t>แสงจ้า</t>
  </si>
  <si>
    <t>เด็กหญิงดาริยา</t>
  </si>
  <si>
    <t>ยุทธนไพบูลย์</t>
  </si>
  <si>
    <t>เด็กหญิงทิพย์รัตน์</t>
  </si>
  <si>
    <t>เด็กหญิงนวลนภา</t>
  </si>
  <si>
    <t>สมบูรณ์</t>
  </si>
  <si>
    <t>พรมแสง</t>
  </si>
  <si>
    <t>เด็กหญิงปิยมาศ</t>
  </si>
  <si>
    <t>งามประสาท</t>
  </si>
  <si>
    <t>เด็กหญิงพนิตพิชา</t>
  </si>
  <si>
    <t>เด็กหญิงพรประภา</t>
  </si>
  <si>
    <t>วรรณประดิษฐ์</t>
  </si>
  <si>
    <t>เด็กหญิงภัทรลภา</t>
  </si>
  <si>
    <t>สุขเสมอ</t>
  </si>
  <si>
    <t>วังยายฉิม</t>
  </si>
  <si>
    <t>แก้วบำรุง</t>
  </si>
  <si>
    <t>พืชนะผล</t>
  </si>
  <si>
    <t>เด็กหญิงวราภรณ์</t>
  </si>
  <si>
    <t>วราห์คำ</t>
  </si>
  <si>
    <t>เด็กหญิงศุภมาส</t>
  </si>
  <si>
    <t>เมตตา</t>
  </si>
  <si>
    <t>เด็กหญิงสมหญิง</t>
  </si>
  <si>
    <t>เสนกรรหา</t>
  </si>
  <si>
    <t>เด็กหญิงสุชาวดี</t>
  </si>
  <si>
    <t>แสงไพศรรค์</t>
  </si>
  <si>
    <t>เด็กหญิงสุนิศา</t>
  </si>
  <si>
    <t>ช่อดอกรัก</t>
  </si>
  <si>
    <t>เด็กหญิงสุพัชญา</t>
  </si>
  <si>
    <t>เด็กหญิงสุวพร</t>
  </si>
  <si>
    <t>ทองเล็ก</t>
  </si>
  <si>
    <t>เด็กหญิงอริสรา</t>
  </si>
  <si>
    <t>คาประยูร</t>
  </si>
  <si>
    <t>เด็กหญิงธารธิดา</t>
  </si>
  <si>
    <t>เที่ยงวงษ์</t>
  </si>
  <si>
    <t>เด็กชายจักรภัทร</t>
  </si>
  <si>
    <t>แม่นปืน</t>
  </si>
  <si>
    <t>เด็กชายณัฐพล</t>
  </si>
  <si>
    <t>โช่ครุ่ง</t>
  </si>
  <si>
    <t>เด็กชายเตวิทย์</t>
  </si>
  <si>
    <t>มีหลาย</t>
  </si>
  <si>
    <t>ณ ทุ่งฝาย</t>
  </si>
  <si>
    <t>เด็กชายธรรมธัช</t>
  </si>
  <si>
    <t>ทิพย์วรรณ</t>
  </si>
  <si>
    <t>สายพิมพ์</t>
  </si>
  <si>
    <t>เด็กชายพัฒนพันธุ์</t>
  </si>
  <si>
    <t>เลิศสุวรรณ</t>
  </si>
  <si>
    <t>เด็กชายพัณวศา</t>
  </si>
  <si>
    <t>เด็กชายพิสิษฐ์</t>
  </si>
  <si>
    <t>จาคะพิทาน</t>
  </si>
  <si>
    <t>วิเชียร</t>
  </si>
  <si>
    <t>มรกต</t>
  </si>
  <si>
    <t>เด็กชายสุกฤษฎิ์</t>
  </si>
  <si>
    <t>เด็กชายสุรศักดิ์</t>
  </si>
  <si>
    <t>ลับแล</t>
  </si>
  <si>
    <t>เด็กชายหาญณรงค์</t>
  </si>
  <si>
    <t>มูลทอง</t>
  </si>
  <si>
    <t>เด็กชายอนุลักษ์</t>
  </si>
  <si>
    <t>สาสุนันท์</t>
  </si>
  <si>
    <t>เด็กชายอัครชา</t>
  </si>
  <si>
    <t>สายสมบูรณ์</t>
  </si>
  <si>
    <t>เด็กชายอาทิตย์</t>
  </si>
  <si>
    <t>บุญโชติ</t>
  </si>
  <si>
    <t>เด็กหญิงแก้วตา</t>
  </si>
  <si>
    <t>ศรีสอาด</t>
  </si>
  <si>
    <t>เด็กหญิงขนิษฐา</t>
  </si>
  <si>
    <t>เด็กหญิงคุณัญญา</t>
  </si>
  <si>
    <t>ราดสาย</t>
  </si>
  <si>
    <t>ขันโท</t>
  </si>
  <si>
    <t>เด็กหญิงจิราณี</t>
  </si>
  <si>
    <t>จิรัมย์</t>
  </si>
  <si>
    <t>เด็กหญิงชริญญา</t>
  </si>
  <si>
    <t>แสนเดช</t>
  </si>
  <si>
    <t>อนันตภักดิ์</t>
  </si>
  <si>
    <t>ศรีผ่อง</t>
  </si>
  <si>
    <t>เด็กหญิงทักษยา</t>
  </si>
  <si>
    <t>ทักษิณธานี</t>
  </si>
  <si>
    <t>เด็กหญิงธัญลักษณ์</t>
  </si>
  <si>
    <t>ปัญญะปูน</t>
  </si>
  <si>
    <t>เด็กหญิงบุญธิตา</t>
  </si>
  <si>
    <t>ผลสุข</t>
  </si>
  <si>
    <t>เด็กหญิงยุวดี</t>
  </si>
  <si>
    <t>ทับทิมโต</t>
  </si>
  <si>
    <t>เด็กหญิงลภัสรดา</t>
  </si>
  <si>
    <t>บันเชิด</t>
  </si>
  <si>
    <t>เด็กหญิงวนิดา</t>
  </si>
  <si>
    <t>เด็กหญิงวรัทยา</t>
  </si>
  <si>
    <t>พัสดุ</t>
  </si>
  <si>
    <t>เด็กหญิงศศิกานต์</t>
  </si>
  <si>
    <t>สันทรีย์</t>
  </si>
  <si>
    <t>เด็กหญิงศุภนิดา</t>
  </si>
  <si>
    <t>จันทร</t>
  </si>
  <si>
    <t>เด็กหญิงเสาวลักษณ์</t>
  </si>
  <si>
    <t>ยามจีน</t>
  </si>
  <si>
    <t>เด็กหญิงอติกานต์</t>
  </si>
  <si>
    <t>พงศ์นิศิษฐ์</t>
  </si>
  <si>
    <t>เด็กหญิงอริยา</t>
  </si>
  <si>
    <t>เด็กหญิงอัญลิปรียา</t>
  </si>
  <si>
    <t>สมคูณ</t>
  </si>
  <si>
    <t>เด็กหญิงอิสริยา</t>
  </si>
  <si>
    <t>ทันถากิจ</t>
  </si>
  <si>
    <t>ดวงจันทร์</t>
  </si>
  <si>
    <t>เด็กชายกฤษณะ</t>
  </si>
  <si>
    <t>มีมาก</t>
  </si>
  <si>
    <t>สวนเสริม</t>
  </si>
  <si>
    <t>โกฮวด</t>
  </si>
  <si>
    <t>เด็กชายเกียรติก้อง</t>
  </si>
  <si>
    <t>พูลศรี</t>
  </si>
  <si>
    <t>เด็กชายจารุธกรณ์</t>
  </si>
  <si>
    <t>ลาน้อย</t>
  </si>
  <si>
    <t>เด็กชายจิรายุส</t>
  </si>
  <si>
    <t>ปรีชาศิลป์</t>
  </si>
  <si>
    <t>ฟักตั้ง</t>
  </si>
  <si>
    <t>เด็กชายชิราวุธ</t>
  </si>
  <si>
    <t>ถือมั่น</t>
  </si>
  <si>
    <t>เด็กชายณัฐพัฒน์</t>
  </si>
  <si>
    <t>โพนหนา</t>
  </si>
  <si>
    <t>สมพร</t>
  </si>
  <si>
    <t>เด็กชายธนรัตน์</t>
  </si>
  <si>
    <t>ชูประเสริฐ</t>
  </si>
  <si>
    <t>เด็กชายนำพล</t>
  </si>
  <si>
    <t>วงษ์มณี</t>
  </si>
  <si>
    <t>เด็กชายนุกูล</t>
  </si>
  <si>
    <t>เนื่องจากแย้ม</t>
  </si>
  <si>
    <t>เด็กชายบุรพล</t>
  </si>
  <si>
    <t>เด็กชายพงศพัศ</t>
  </si>
  <si>
    <t>ธรรมวงค์</t>
  </si>
  <si>
    <t>เด็กชายรัฐศาสตร์</t>
  </si>
  <si>
    <t>พุ่มพวง</t>
  </si>
  <si>
    <t>เด็กชายหรรษธร</t>
  </si>
  <si>
    <t>วรรณรัตน์</t>
  </si>
  <si>
    <t>รวมทรัพย์</t>
  </si>
  <si>
    <t xml:space="preserve">เด็กชายธนกฤต  </t>
  </si>
  <si>
    <t>ทรงอินทร์</t>
  </si>
  <si>
    <t>เด็กชายธีร์ธวัช</t>
  </si>
  <si>
    <t>ดอนบุญไทย</t>
  </si>
  <si>
    <t>สิมมา</t>
  </si>
  <si>
    <t>เด็กหญิงกัลย์สุดา</t>
  </si>
  <si>
    <t>วงษ์จำรัส</t>
  </si>
  <si>
    <t>เด็กหญิงกัลยาณี</t>
  </si>
  <si>
    <t>ฟั้นกาวิน</t>
  </si>
  <si>
    <t>เด็กหญิงกุลธิดา</t>
  </si>
  <si>
    <t>กิมใช่ย้ง</t>
  </si>
  <si>
    <t>เด็กหญิงเกตุแก้ว</t>
  </si>
  <si>
    <t>น้อยมณี</t>
  </si>
  <si>
    <t>เด็กหญิงเกสสุดา</t>
  </si>
  <si>
    <t>อัฒจักร</t>
  </si>
  <si>
    <t>เด็กหญิงจิราณุช</t>
  </si>
  <si>
    <t>ยศนันท์</t>
  </si>
  <si>
    <t>เด็กหญิงชญารัตน์</t>
  </si>
  <si>
    <t>โพธิ์เปี่ยม</t>
  </si>
  <si>
    <t>เด็กหญิงเบญญทิพย์</t>
  </si>
  <si>
    <t>มณีแนม</t>
  </si>
  <si>
    <t>เด็กหญิงประภาสิริ</t>
  </si>
  <si>
    <t>ขาวผ่อง</t>
  </si>
  <si>
    <t>เด็กหญิงปาริฉัตร</t>
  </si>
  <si>
    <t>เด็กหญิงพิมพ์กมน</t>
  </si>
  <si>
    <t>ศรีเกตุธนานันท์</t>
  </si>
  <si>
    <t>เด็กหญิงเพ็ญธันญา</t>
  </si>
  <si>
    <t>อ้อนกระโทก</t>
  </si>
  <si>
    <t>เด็กหญิงภัทรพร</t>
  </si>
  <si>
    <t>ศรีตระเวร</t>
  </si>
  <si>
    <t>เด็กหญิงวันวิสา</t>
  </si>
  <si>
    <t>วงษ์เย็น</t>
  </si>
  <si>
    <t>เด็กหญิงศิริกาญจน์</t>
  </si>
  <si>
    <t>สีชัง</t>
  </si>
  <si>
    <t>เด็กหญิงสุธาสินี</t>
  </si>
  <si>
    <t>พิทักษ์กิจงาม</t>
  </si>
  <si>
    <t>เด็กหญิงอภัสสรา</t>
  </si>
  <si>
    <t>เปล่งผิว</t>
  </si>
  <si>
    <t>เด็กหญิงอภิชญา</t>
  </si>
  <si>
    <t>วงศ์ษาพาน</t>
  </si>
  <si>
    <t>เด็กหญิงราชาวดี</t>
  </si>
  <si>
    <t>แก้วทุ่งมน</t>
  </si>
  <si>
    <t>เด็กชายกิตติศักดิ์</t>
  </si>
  <si>
    <t>โสวรรณะ</t>
  </si>
  <si>
    <t>เด็กชายจงรักษ์</t>
  </si>
  <si>
    <t>เด็กชายจตุรัตน์</t>
  </si>
  <si>
    <t>วงศ์กำภู</t>
  </si>
  <si>
    <t>เด็กชายจารุเกียรติ</t>
  </si>
  <si>
    <t>ผ่องศรี</t>
  </si>
  <si>
    <t>เด็กชายจีระพันธ์</t>
  </si>
  <si>
    <t>กรเพ็ชร์</t>
  </si>
  <si>
    <t>เด็กชายชาญวิทย์</t>
  </si>
  <si>
    <t>สุขโข</t>
  </si>
  <si>
    <t>เด็กชายณตฤณ</t>
  </si>
  <si>
    <t>คำสอน</t>
  </si>
  <si>
    <t>จันทร์เปล่ง</t>
  </si>
  <si>
    <t>เด็กชายธีรโชติ</t>
  </si>
  <si>
    <t>ทองแหลม</t>
  </si>
  <si>
    <t>เด็กชายปฏิวัติ</t>
  </si>
  <si>
    <t>พุทธมหิกานนท์</t>
  </si>
  <si>
    <t>เด็กชายพีรทัต</t>
  </si>
  <si>
    <t>จันทร์ฉาย</t>
  </si>
  <si>
    <t>สุขใส</t>
  </si>
  <si>
    <t>เด็กชายภูริณัฐ</t>
  </si>
  <si>
    <t>บุญแก่น</t>
  </si>
  <si>
    <t>เด็กชายวรรณชัย</t>
  </si>
  <si>
    <t>ขาวประเสริฐ</t>
  </si>
  <si>
    <t>เด็กชายศรศักดิ์</t>
  </si>
  <si>
    <t>คงชื่น</t>
  </si>
  <si>
    <t>เด็กชายสงกรานต์</t>
  </si>
  <si>
    <t>โสรินทร์</t>
  </si>
  <si>
    <t>เด็กชายอดิเทพ</t>
  </si>
  <si>
    <t>สิงห์สุข</t>
  </si>
  <si>
    <t>เด็กชายอนุสรณ์</t>
  </si>
  <si>
    <t>ลมดี</t>
  </si>
  <si>
    <t xml:space="preserve">เด็กชายออมสิน  </t>
  </si>
  <si>
    <t>เด็กหญิงกณิษฐา</t>
  </si>
  <si>
    <t>โนรีวงศ์</t>
  </si>
  <si>
    <t>วงษ์จ้อย</t>
  </si>
  <si>
    <t>รักชาติ</t>
  </si>
  <si>
    <t>เด็กหญิงกัญญาณัฐ</t>
  </si>
  <si>
    <t>ชื่นกระจ่าง</t>
  </si>
  <si>
    <t>เด็กหญิงกาญจนารัตน์</t>
  </si>
  <si>
    <t>ขำคง</t>
  </si>
  <si>
    <t>เด็กหญิงจันธราพร</t>
  </si>
  <si>
    <t>กันเนื่อง</t>
  </si>
  <si>
    <t xml:space="preserve">เด็กหญิงชวัลรัตน์ </t>
  </si>
  <si>
    <t>ชัยชุมพร</t>
  </si>
  <si>
    <t>ปานนิล</t>
  </si>
  <si>
    <t>เด็กหญิงณัฐวดี</t>
  </si>
  <si>
    <t>คงสัตย์</t>
  </si>
  <si>
    <t>เด็กหญิงธีราภรณ์</t>
  </si>
  <si>
    <t>เด็กหญิงนิตยา</t>
  </si>
  <si>
    <t>เด็กหญิงพลอยมณี</t>
  </si>
  <si>
    <t>ตีวะบุตร</t>
  </si>
  <si>
    <t>นิลกล่ำ</t>
  </si>
  <si>
    <t>เด็กหญิงภัทรธาภรณ์</t>
  </si>
  <si>
    <t>อ่วมศิริ</t>
  </si>
  <si>
    <t>เด็กหญิงรัตนาพร</t>
  </si>
  <si>
    <t>จันทราสินธุ์</t>
  </si>
  <si>
    <t>ชื่นบาน</t>
  </si>
  <si>
    <t>เด็กหญิงวิชิตา</t>
  </si>
  <si>
    <t>แก้วคำ</t>
  </si>
  <si>
    <t>เด็กหญิงวิภูษา</t>
  </si>
  <si>
    <t>บุตโต</t>
  </si>
  <si>
    <t>แก้วมล</t>
  </si>
  <si>
    <t>เด็กหญิงสุริวิภา</t>
  </si>
  <si>
    <t>นครเอี่ยม</t>
  </si>
  <si>
    <t>เด็กหญิงอภิสรา</t>
  </si>
  <si>
    <t>คชาวงษ์</t>
  </si>
  <si>
    <t>แย้มทัส</t>
  </si>
  <si>
    <t>เด็กหญิงอรอุมา</t>
  </si>
  <si>
    <t>วารุณประภา</t>
  </si>
  <si>
    <t>เด็กหญิงอุษาศิริ</t>
  </si>
  <si>
    <t>คุณสุข</t>
  </si>
  <si>
    <t>เด็กชายกฤษดา</t>
  </si>
  <si>
    <t>เสาพะเนา</t>
  </si>
  <si>
    <t>เด็กชายณัฐพงศ์</t>
  </si>
  <si>
    <t>ทองอ่อน</t>
  </si>
  <si>
    <t>คำยศ</t>
  </si>
  <si>
    <t>แซ่โง้ว</t>
  </si>
  <si>
    <t>เสมา</t>
  </si>
  <si>
    <t>รอบคอบ</t>
  </si>
  <si>
    <t>เด็กชายธีรเดช</t>
  </si>
  <si>
    <t>ไพรศูนย์</t>
  </si>
  <si>
    <t>เด็กชายธีรปรีชัย</t>
  </si>
  <si>
    <t>เด็กชายนราธิป</t>
  </si>
  <si>
    <t>เมืองฤทธิ์</t>
  </si>
  <si>
    <t>เด็กชายปิยวัฒน์</t>
  </si>
  <si>
    <t>เตชะสกุลเจริญ</t>
  </si>
  <si>
    <t>เด็กชายพิพิธธน</t>
  </si>
  <si>
    <t>ท่าหิน</t>
  </si>
  <si>
    <t>บุญยะใบ</t>
  </si>
  <si>
    <t>เด็กชายภัทรศักดิ์</t>
  </si>
  <si>
    <t>ศิริอำพันธ์</t>
  </si>
  <si>
    <t>เด็กชายรติบดี</t>
  </si>
  <si>
    <t>อึ้งสุวานิช</t>
  </si>
  <si>
    <t>เด็กชายวิวัฒน์ไชย</t>
  </si>
  <si>
    <t>พงษ์ประสิทธิ์</t>
  </si>
  <si>
    <t>เด็กชายวิศรุติ</t>
  </si>
  <si>
    <t>เด็กชายศตรัชน์</t>
  </si>
  <si>
    <t>คำหาญ</t>
  </si>
  <si>
    <t>ปริกสุวรรณ</t>
  </si>
  <si>
    <t>เด็กชายศุภวิชญ์</t>
  </si>
  <si>
    <t>พิลาแพง</t>
  </si>
  <si>
    <t>เด็กชายสมิทธ</t>
  </si>
  <si>
    <t>พุ่มม่วง</t>
  </si>
  <si>
    <t>เด็กชายสินชัย</t>
  </si>
  <si>
    <t>เด็กชายสุพัฒน์</t>
  </si>
  <si>
    <t>สิงห์โตเผือก</t>
  </si>
  <si>
    <t>เด็กชายอธิปบดี</t>
  </si>
  <si>
    <t>พุทธปัญญา</t>
  </si>
  <si>
    <t>บัวชุม</t>
  </si>
  <si>
    <t>เด็กชายอนุชา</t>
  </si>
  <si>
    <t>น้ำทรัพย์</t>
  </si>
  <si>
    <t>เด็กชายกฤษฎากร</t>
  </si>
  <si>
    <t>นิวัชชาติ</t>
  </si>
  <si>
    <t>เด็กหญิงกัญญาภัทร</t>
  </si>
  <si>
    <t>ชนนิกร</t>
  </si>
  <si>
    <t>เด็กหญิงคณิตา</t>
  </si>
  <si>
    <t>กุมารสิงห์</t>
  </si>
  <si>
    <t>เด็กหญิงจิรัฐิติกาล</t>
  </si>
  <si>
    <t>หนองแฝก</t>
  </si>
  <si>
    <t>เด็กหญิงชญานิษฐ์</t>
  </si>
  <si>
    <t>สุชีชล</t>
  </si>
  <si>
    <t>เด็กหญิงทิพาพรรณ</t>
  </si>
  <si>
    <t>กลิ่นพิพัฒน์</t>
  </si>
  <si>
    <t>เด็กหญิงธิดารัตน์</t>
  </si>
  <si>
    <t>วงษ์พันเสือ</t>
  </si>
  <si>
    <t>เด็กหญิงนฤมล</t>
  </si>
  <si>
    <t>ฟักสอาด</t>
  </si>
  <si>
    <t>คูณศรี</t>
  </si>
  <si>
    <t>เด็กหญิงประดิภา</t>
  </si>
  <si>
    <t>องค์ยา</t>
  </si>
  <si>
    <t>เด็กหญิงปรีชญา</t>
  </si>
  <si>
    <t>แขกวงษ์</t>
  </si>
  <si>
    <t>เด็กหญิงปิ่นมุก</t>
  </si>
  <si>
    <t>แก้วประเสริฐ</t>
  </si>
  <si>
    <t>เด็กหญิงภัทชราพร</t>
  </si>
  <si>
    <t>เพ็ชรสังวาล</t>
  </si>
  <si>
    <t>เด็กหญิงวรรณิษา</t>
  </si>
  <si>
    <t>โอ่วเจริญ</t>
  </si>
  <si>
    <t>เด็กหญิงวิชชุดา</t>
  </si>
  <si>
    <t>วงษ์กรด</t>
  </si>
  <si>
    <t>เด็กหญิงศิริกร</t>
  </si>
  <si>
    <t>เสือขวัญ</t>
  </si>
  <si>
    <t>เด็กหญิงสิริขวัญ</t>
  </si>
  <si>
    <t>เสาวคนธ์</t>
  </si>
  <si>
    <t>เด็กหญิงอชิรญาณ์</t>
  </si>
  <si>
    <t>มานะต่อ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</si>
</sst>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t#,##0_);\(\t#,##0\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1" fontId="4" fillId="0" borderId="0" xfId="0" applyNumberFormat="1" applyFont="1" applyFill="1"/>
    <xf numFmtId="187" fontId="7" fillId="0" borderId="1" xfId="0" applyNumberFormat="1" applyFont="1" applyFill="1" applyBorder="1" applyAlignment="1">
      <alignment horizontal="center" vertical="center"/>
    </xf>
    <xf numFmtId="187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2" fillId="3" borderId="10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left" vertical="center" shrinkToFit="1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 shrinkToFit="1"/>
    </xf>
    <xf numFmtId="0" fontId="10" fillId="3" borderId="11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87" fontId="7" fillId="0" borderId="6" xfId="0" applyNumberFormat="1" applyFont="1" applyFill="1" applyBorder="1" applyAlignment="1">
      <alignment horizontal="center" vertical="center"/>
    </xf>
    <xf numFmtId="187" fontId="7" fillId="0" borderId="13" xfId="0" applyNumberFormat="1" applyFont="1" applyFill="1" applyBorder="1" applyAlignment="1">
      <alignment horizontal="center" vertical="center"/>
    </xf>
    <xf numFmtId="187" fontId="7" fillId="0" borderId="9" xfId="0" applyNumberFormat="1" applyFont="1" applyFill="1" applyBorder="1" applyAlignment="1">
      <alignment horizontal="center" vertical="center"/>
    </xf>
    <xf numFmtId="187" fontId="7" fillId="0" borderId="1" xfId="0" applyNumberFormat="1" applyFont="1" applyFill="1" applyBorder="1" applyAlignment="1">
      <alignment horizontal="center"/>
    </xf>
    <xf numFmtId="187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textRotation="90"/>
    </xf>
    <xf numFmtId="0" fontId="4" fillId="0" borderId="9" xfId="0" applyFont="1" applyFill="1" applyBorder="1" applyAlignment="1">
      <alignment horizontal="center" textRotation="90"/>
    </xf>
    <xf numFmtId="0" fontId="4" fillId="0" borderId="2" xfId="0" applyFont="1" applyFill="1" applyBorder="1" applyAlignment="1">
      <alignment horizontal="center" textRotation="90"/>
    </xf>
    <xf numFmtId="0" fontId="4" fillId="0" borderId="7" xfId="0" applyFont="1" applyFill="1" applyBorder="1" applyAlignment="1">
      <alignment horizontal="center" textRotation="90"/>
    </xf>
  </cellXfs>
  <cellStyles count="3">
    <cellStyle name="Normal 2" xfId="2" xr:uid="{C452A1F4-2282-450B-9EB3-3ED7DCC4870A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144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19400" y="114300"/>
          <a:ext cx="2028825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9E470368-15AE-45FA-AA0D-04DA0EA7F9D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1E7490E-911D-4BF9-8D02-1F8AB8C1608B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72A0958-BE77-4D72-B738-8A16F32E0C7F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05D7D9-BFB9-4231-A478-9E8A3FC375D2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B774F73-AA02-42DC-91EC-8B306E16C36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35143C-68A6-4CBC-A900-28BBDE1D28D8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794433A-46A3-49BA-8C62-278100E4CDB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34838C-1AD2-43BB-8AA5-152B0B93F566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FA994C5-45EC-43EA-BEC0-7E120585C6F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9E4B32F-C041-451C-B3CA-9E0B9B999DE4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289412C2-D08F-4510-A157-CA7760B42C3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18D82D2-5A06-4F75-8B84-DF46137737C3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DDC9083F-1D13-44EC-B48C-00B725E47E34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1562F5B-61DB-4373-A9CF-555E2FAAA232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31F9164-A719-4F7D-81D5-9BBD28EE799C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0D019A2-CD15-4B77-AF5C-124A6705ADA8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95250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9777E8A-8FA4-416D-931D-B4AF98CD4D39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3620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0</xdr:row>
      <xdr:rowOff>114300</xdr:rowOff>
    </xdr:from>
    <xdr:to>
      <xdr:col>8</xdr:col>
      <xdr:colOff>104775</xdr:colOff>
      <xdr:row>4</xdr:row>
      <xdr:rowOff>47625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505180F-112E-4D74-88E3-C52514A48F82}"/>
            </a:ext>
          </a:extLst>
        </xdr:cNvPr>
        <xdr:cNvSpPr txBox="1">
          <a:spLocks noChangeArrowheads="1"/>
        </xdr:cNvSpPr>
      </xdr:nvSpPr>
      <xdr:spPr bwMode="auto">
        <a:xfrm>
          <a:off x="2752725" y="114300"/>
          <a:ext cx="1838325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WhiteSpace="0" view="pageLayout" topLeftCell="A36" workbookViewId="0">
      <selection activeCell="A40" sqref="A40:C52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37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8" t="s">
        <v>134</v>
      </c>
      <c r="C12" s="29" t="s">
        <v>135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8" t="s">
        <v>23</v>
      </c>
      <c r="C13" s="29" t="s">
        <v>136</v>
      </c>
      <c r="D13" s="8"/>
      <c r="E13" s="8"/>
      <c r="F13" s="9"/>
      <c r="G13" s="14">
        <f t="shared" ref="G13:G39" si="0">D13+E13+F13</f>
        <v>0</v>
      </c>
      <c r="H13" s="14" t="str">
        <f t="shared" ref="H13:H39" si="1">IF(G13&lt;=9,"/","")</f>
        <v>/</v>
      </c>
      <c r="I13" s="14" t="str">
        <f t="shared" ref="I13:I39" si="2">IF(AND(G13&gt;9,G13&lt;=16),"/","")</f>
        <v/>
      </c>
      <c r="J13" s="14" t="str">
        <f t="shared" ref="J13:J39" si="3">IF(AND(G13&gt;16,G13&lt;=23),"/","")</f>
        <v/>
      </c>
      <c r="K13" s="14" t="str">
        <f t="shared" ref="K13:K39" si="4">IF(AND(G13&gt;23,G13&lt;=30),"/","")</f>
        <v/>
      </c>
      <c r="L13" s="14" t="str">
        <f t="shared" ref="L13:L39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8" t="s">
        <v>137</v>
      </c>
      <c r="C14" s="29" t="s">
        <v>138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8" t="s">
        <v>139</v>
      </c>
      <c r="C15" s="29" t="s">
        <v>140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8" t="s">
        <v>141</v>
      </c>
      <c r="C16" s="29" t="s">
        <v>142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8" t="s">
        <v>129</v>
      </c>
      <c r="C17" s="29" t="s">
        <v>143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8" t="s">
        <v>144</v>
      </c>
      <c r="C18" s="29" t="s">
        <v>145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0" t="s">
        <v>146</v>
      </c>
      <c r="C19" s="21" t="s">
        <v>143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8" t="s">
        <v>147</v>
      </c>
      <c r="C20" s="29" t="s">
        <v>148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8" t="s">
        <v>149</v>
      </c>
      <c r="C21" s="29" t="s">
        <v>150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8" t="s">
        <v>151</v>
      </c>
      <c r="C22" s="29" t="s">
        <v>152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30" t="s">
        <v>153</v>
      </c>
      <c r="C23" s="31" t="s">
        <v>154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8" t="s">
        <v>115</v>
      </c>
      <c r="C24" s="29" t="s">
        <v>155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0" t="s">
        <v>9</v>
      </c>
      <c r="C25" s="21" t="s">
        <v>156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8" t="s">
        <v>157</v>
      </c>
      <c r="C26" s="29" t="s">
        <v>158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8" t="s">
        <v>159</v>
      </c>
      <c r="C27" s="29" t="s">
        <v>160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8" t="s">
        <v>161</v>
      </c>
      <c r="C28" s="29" t="s">
        <v>98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30" t="s">
        <v>162</v>
      </c>
      <c r="C29" s="31" t="s">
        <v>163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0" t="s">
        <v>164</v>
      </c>
      <c r="C30" s="21" t="s">
        <v>165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30" t="s">
        <v>166</v>
      </c>
      <c r="C31" s="31" t="s">
        <v>167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30" t="s">
        <v>93</v>
      </c>
      <c r="C32" s="31" t="s">
        <v>86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30" t="s">
        <v>168</v>
      </c>
      <c r="C33" s="31" t="s">
        <v>169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8" t="s">
        <v>170</v>
      </c>
      <c r="C34" s="29" t="s">
        <v>171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8" t="s">
        <v>172</v>
      </c>
      <c r="C35" s="29" t="s">
        <v>173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8" t="s">
        <v>174</v>
      </c>
      <c r="C36" s="29" t="s">
        <v>175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8" t="s">
        <v>176</v>
      </c>
      <c r="C37" s="29" t="s">
        <v>177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8" t="s">
        <v>178</v>
      </c>
      <c r="C38" s="29" t="s">
        <v>179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8" t="s">
        <v>180</v>
      </c>
      <c r="C39" s="29" t="s">
        <v>181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ht="21" x14ac:dyDescent="0.45">
      <c r="A40" s="47" t="s">
        <v>6</v>
      </c>
      <c r="B40" s="48"/>
      <c r="C40" s="48"/>
      <c r="D40" s="48"/>
      <c r="E40" s="48"/>
      <c r="F40" s="48"/>
      <c r="G40" s="48"/>
      <c r="H40" s="48"/>
      <c r="I40" s="48"/>
      <c r="J40" s="49"/>
      <c r="K40" s="14" t="s">
        <v>5</v>
      </c>
      <c r="L40" s="14">
        <f>COUNTIF(L12:L39,"ผ่าน")</f>
        <v>0</v>
      </c>
    </row>
    <row r="41" spans="1:12" ht="21" x14ac:dyDescent="0.45">
      <c r="A41" s="50" t="s">
        <v>7</v>
      </c>
      <c r="B41" s="51"/>
      <c r="C41" s="51"/>
      <c r="D41" s="51"/>
      <c r="E41" s="51"/>
      <c r="F41" s="51"/>
      <c r="G41" s="51"/>
      <c r="H41" s="51"/>
      <c r="I41" s="51"/>
      <c r="J41" s="52"/>
      <c r="K41" s="15" t="s">
        <v>28</v>
      </c>
      <c r="L41" s="15">
        <f>COUNTIF(L12:L39,"ไม่ผ่าน")</f>
        <v>28</v>
      </c>
    </row>
    <row r="42" spans="1:12" ht="21" x14ac:dyDescent="0.45">
      <c r="A42" s="10"/>
      <c r="B42" s="4" t="s">
        <v>56</v>
      </c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1" x14ac:dyDescent="0.45">
      <c r="A43" s="4"/>
      <c r="B43" s="46" t="s">
        <v>131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2" ht="21" x14ac:dyDescent="0.45">
      <c r="A44" s="10"/>
      <c r="B44" s="46" t="s">
        <v>132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ht="21" x14ac:dyDescent="0.45">
      <c r="A45" s="10"/>
      <c r="B45" s="46" t="s">
        <v>133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ht="21" x14ac:dyDescent="0.45">
      <c r="A46" s="4"/>
      <c r="B46" s="40" t="s">
        <v>29</v>
      </c>
      <c r="C46" s="11" t="s">
        <v>30</v>
      </c>
      <c r="D46" s="43" t="s">
        <v>31</v>
      </c>
      <c r="E46" s="43"/>
      <c r="F46" s="43" t="s">
        <v>32</v>
      </c>
      <c r="G46" s="43"/>
      <c r="H46" s="4"/>
      <c r="I46" s="4"/>
      <c r="J46" s="4"/>
      <c r="K46" s="4"/>
      <c r="L46" s="4"/>
    </row>
    <row r="47" spans="1:12" ht="21" x14ac:dyDescent="0.45">
      <c r="A47" s="4"/>
      <c r="B47" s="41"/>
      <c r="C47" s="12" t="s">
        <v>57</v>
      </c>
      <c r="D47" s="44" t="s">
        <v>33</v>
      </c>
      <c r="E47" s="44"/>
      <c r="F47" s="45">
        <f>COUNTIF(H12:H39,"/")</f>
        <v>28</v>
      </c>
      <c r="G47" s="45"/>
      <c r="H47" s="4"/>
      <c r="I47" s="4"/>
      <c r="J47" s="4"/>
      <c r="K47" s="4"/>
      <c r="L47" s="4"/>
    </row>
    <row r="48" spans="1:12" ht="21" x14ac:dyDescent="0.45">
      <c r="A48" s="4"/>
      <c r="B48" s="41"/>
      <c r="C48" s="12" t="s">
        <v>58</v>
      </c>
      <c r="D48" s="44" t="s">
        <v>34</v>
      </c>
      <c r="E48" s="44"/>
      <c r="F48" s="45">
        <f>COUNTIF(I12:I39,"/")</f>
        <v>0</v>
      </c>
      <c r="G48" s="45"/>
      <c r="H48" s="4"/>
      <c r="I48" s="4"/>
      <c r="J48" s="4"/>
      <c r="K48" s="4"/>
      <c r="L48" s="4"/>
    </row>
    <row r="49" spans="1:12" ht="21" x14ac:dyDescent="0.45">
      <c r="A49" s="4"/>
      <c r="B49" s="41"/>
      <c r="C49" s="12" t="s">
        <v>59</v>
      </c>
      <c r="D49" s="44" t="s">
        <v>35</v>
      </c>
      <c r="E49" s="44"/>
      <c r="F49" s="45">
        <f>COUNTIF(J12:J39,"/")</f>
        <v>0</v>
      </c>
      <c r="G49" s="45"/>
      <c r="H49" s="4"/>
      <c r="I49" s="4"/>
      <c r="J49" s="4"/>
      <c r="K49" s="4"/>
      <c r="L49" s="4"/>
    </row>
    <row r="50" spans="1:12" ht="21" x14ac:dyDescent="0.45">
      <c r="A50" s="4"/>
      <c r="B50" s="42"/>
      <c r="C50" s="12" t="s">
        <v>60</v>
      </c>
      <c r="D50" s="44" t="s">
        <v>36</v>
      </c>
      <c r="E50" s="44"/>
      <c r="F50" s="45">
        <f>COUNTIF(K12:K39,"/")</f>
        <v>0</v>
      </c>
      <c r="G50" s="45"/>
      <c r="H50" s="4"/>
      <c r="I50" s="4"/>
      <c r="J50" s="4"/>
      <c r="K50" s="4"/>
      <c r="L50" s="4"/>
    </row>
    <row r="51" spans="1:12" ht="21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1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2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21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</sheetData>
  <mergeCells count="29"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B45:L45"/>
    <mergeCell ref="B43:L43"/>
    <mergeCell ref="B44:L44"/>
    <mergeCell ref="A40:J40"/>
    <mergeCell ref="A41:J41"/>
    <mergeCell ref="B46:B50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</mergeCells>
  <pageMargins left="0.51181102362204722" right="0.31496062992125984" top="0.35433070866141736" bottom="0.19685039370078741" header="0.11811023622047245" footer="0"/>
  <pageSetup paperSize="9" scale="76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022D-8567-44CC-BBFC-4F07B0BF829D}">
  <sheetPr>
    <pageSetUpPr fitToPage="1"/>
  </sheetPr>
  <dimension ref="A1:L76"/>
  <sheetViews>
    <sheetView showWhiteSpace="0" view="pageLayout" topLeftCell="A56" workbookViewId="0">
      <selection activeCell="B12" sqref="B12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735</v>
      </c>
      <c r="C12" s="23" t="s">
        <v>736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737</v>
      </c>
      <c r="C13" s="23" t="s">
        <v>738</v>
      </c>
      <c r="D13" s="8"/>
      <c r="E13" s="8"/>
      <c r="F13" s="9"/>
      <c r="G13" s="14">
        <f t="shared" ref="G13:G49" si="0">D13+E13+F13</f>
        <v>0</v>
      </c>
      <c r="H13" s="14" t="str">
        <f t="shared" ref="H13:H49" si="1">IF(G13&lt;=9,"/","")</f>
        <v>/</v>
      </c>
      <c r="I13" s="14" t="str">
        <f t="shared" ref="I13:I49" si="2">IF(AND(G13&gt;9,G13&lt;=16),"/","")</f>
        <v/>
      </c>
      <c r="J13" s="14" t="str">
        <f t="shared" ref="J13:J49" si="3">IF(AND(G13&gt;16,G13&lt;=23),"/","")</f>
        <v/>
      </c>
      <c r="K13" s="14" t="str">
        <f t="shared" ref="K13:K49" si="4">IF(AND(G13&gt;23,G13&lt;=30),"/","")</f>
        <v/>
      </c>
      <c r="L13" s="14" t="str">
        <f t="shared" ref="L13:L49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12</v>
      </c>
      <c r="C14" s="23" t="s">
        <v>739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87</v>
      </c>
      <c r="C15" s="23" t="s">
        <v>740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87</v>
      </c>
      <c r="C16" s="23" t="s">
        <v>741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23</v>
      </c>
      <c r="C17" s="23" t="s">
        <v>742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4" t="s">
        <v>743</v>
      </c>
      <c r="C18" s="25" t="s">
        <v>744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4" t="s">
        <v>745</v>
      </c>
      <c r="C19" s="25" t="s">
        <v>494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746</v>
      </c>
      <c r="C20" s="23" t="s">
        <v>747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748</v>
      </c>
      <c r="C21" s="23" t="s">
        <v>749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750</v>
      </c>
      <c r="C22" s="23" t="s">
        <v>751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4" t="s">
        <v>127</v>
      </c>
      <c r="C23" s="25" t="s">
        <v>752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4" t="s">
        <v>753</v>
      </c>
      <c r="C24" s="25" t="s">
        <v>754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755</v>
      </c>
      <c r="C25" s="23" t="s">
        <v>756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4" t="s">
        <v>757</v>
      </c>
      <c r="C26" s="25" t="s">
        <v>758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759</v>
      </c>
      <c r="C27" s="23" t="s">
        <v>100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760</v>
      </c>
      <c r="C28" s="23" t="s">
        <v>761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22</v>
      </c>
      <c r="C29" s="23" t="s">
        <v>762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4" t="s">
        <v>763</v>
      </c>
      <c r="C30" s="25" t="s">
        <v>764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765</v>
      </c>
      <c r="C31" s="23" t="s">
        <v>766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767</v>
      </c>
      <c r="C32" s="23" t="s">
        <v>107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4" t="s">
        <v>768</v>
      </c>
      <c r="C33" s="25" t="s">
        <v>769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770</v>
      </c>
      <c r="C34" s="23" t="s">
        <v>771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4" t="s">
        <v>403</v>
      </c>
      <c r="C35" s="25" t="s">
        <v>772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2" t="s">
        <v>773</v>
      </c>
      <c r="C36" s="23" t="s">
        <v>774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775</v>
      </c>
      <c r="C37" s="23" t="s">
        <v>122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4" t="s">
        <v>13</v>
      </c>
      <c r="C38" s="25" t="s">
        <v>776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777</v>
      </c>
      <c r="C39" s="23" t="s">
        <v>778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779</v>
      </c>
      <c r="C40" s="23" t="s">
        <v>780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781</v>
      </c>
      <c r="C41" s="23" t="s">
        <v>782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783</v>
      </c>
      <c r="C42" s="23" t="s">
        <v>784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4" t="s">
        <v>785</v>
      </c>
      <c r="C43" s="25" t="s">
        <v>786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787</v>
      </c>
      <c r="C44" s="23" t="s">
        <v>788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4" t="s">
        <v>789</v>
      </c>
      <c r="C45" s="25" t="s">
        <v>790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4" t="s">
        <v>94</v>
      </c>
      <c r="C46" s="25" t="s">
        <v>791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792</v>
      </c>
      <c r="C47" s="23" t="s">
        <v>793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2" t="s">
        <v>794</v>
      </c>
      <c r="C48" s="23" t="s">
        <v>795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2" t="s">
        <v>796</v>
      </c>
      <c r="C49" s="23" t="s">
        <v>797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4" t="s">
        <v>798</v>
      </c>
      <c r="C50" s="25" t="s">
        <v>799</v>
      </c>
      <c r="D50" s="8"/>
      <c r="E50" s="8"/>
      <c r="F50" s="9"/>
      <c r="G50" s="14">
        <f t="shared" ref="G50:G55" si="6">D50+E50+F50</f>
        <v>0</v>
      </c>
      <c r="H50" s="14" t="str">
        <f t="shared" ref="H50:H55" si="7">IF(G50&lt;=9,"/","")</f>
        <v>/</v>
      </c>
      <c r="I50" s="14" t="str">
        <f t="shared" ref="I50:I55" si="8">IF(AND(G50&gt;9,G50&lt;=16),"/","")</f>
        <v/>
      </c>
      <c r="J50" s="14" t="str">
        <f t="shared" ref="J50:J55" si="9">IF(AND(G50&gt;16,G50&lt;=23),"/","")</f>
        <v/>
      </c>
      <c r="K50" s="14" t="str">
        <f t="shared" ref="K50:K55" si="10">IF(AND(G50&gt;23,G50&lt;=30),"/","")</f>
        <v/>
      </c>
      <c r="L50" s="14" t="str">
        <f t="shared" ref="L50:L55" si="11">IF(G50&gt;=17,"ผ่าน","ไม่ผ่าน")</f>
        <v>ไม่ผ่าน</v>
      </c>
    </row>
    <row r="51" spans="1:12" s="2" customFormat="1" ht="21" x14ac:dyDescent="0.45">
      <c r="A51" s="7">
        <v>40</v>
      </c>
      <c r="B51" s="22" t="s">
        <v>800</v>
      </c>
      <c r="C51" s="23" t="s">
        <v>801</v>
      </c>
      <c r="D51" s="8"/>
      <c r="E51" s="8"/>
      <c r="F51" s="9"/>
      <c r="G51" s="14">
        <f t="shared" si="6"/>
        <v>0</v>
      </c>
      <c r="H51" s="14" t="str">
        <f t="shared" si="7"/>
        <v>/</v>
      </c>
      <c r="I51" s="14" t="str">
        <f t="shared" si="8"/>
        <v/>
      </c>
      <c r="J51" s="14" t="str">
        <f t="shared" si="9"/>
        <v/>
      </c>
      <c r="K51" s="14" t="str">
        <f t="shared" si="10"/>
        <v/>
      </c>
      <c r="L51" s="14" t="str">
        <f t="shared" si="11"/>
        <v>ไม่ผ่าน</v>
      </c>
    </row>
    <row r="52" spans="1:12" s="2" customFormat="1" ht="21" x14ac:dyDescent="0.45">
      <c r="A52" s="7">
        <v>41</v>
      </c>
      <c r="B52" s="22" t="s">
        <v>802</v>
      </c>
      <c r="C52" s="23" t="s">
        <v>803</v>
      </c>
      <c r="D52" s="8"/>
      <c r="E52" s="8"/>
      <c r="F52" s="9"/>
      <c r="G52" s="14">
        <f t="shared" si="6"/>
        <v>0</v>
      </c>
      <c r="H52" s="14" t="str">
        <f t="shared" si="7"/>
        <v>/</v>
      </c>
      <c r="I52" s="14" t="str">
        <f t="shared" si="8"/>
        <v/>
      </c>
      <c r="J52" s="14" t="str">
        <f t="shared" si="9"/>
        <v/>
      </c>
      <c r="K52" s="14" t="str">
        <f t="shared" si="10"/>
        <v/>
      </c>
      <c r="L52" s="14" t="str">
        <f t="shared" si="11"/>
        <v>ไม่ผ่าน</v>
      </c>
    </row>
    <row r="53" spans="1:12" ht="21" x14ac:dyDescent="0.45">
      <c r="A53" s="7">
        <v>42</v>
      </c>
      <c r="B53" s="22" t="s">
        <v>804</v>
      </c>
      <c r="C53" s="23" t="s">
        <v>805</v>
      </c>
      <c r="D53" s="8"/>
      <c r="E53" s="8"/>
      <c r="F53" s="9"/>
      <c r="G53" s="14">
        <f t="shared" si="6"/>
        <v>0</v>
      </c>
      <c r="H53" s="14" t="str">
        <f t="shared" si="7"/>
        <v>/</v>
      </c>
      <c r="I53" s="14" t="str">
        <f t="shared" si="8"/>
        <v/>
      </c>
      <c r="J53" s="14" t="str">
        <f t="shared" si="9"/>
        <v/>
      </c>
      <c r="K53" s="14" t="str">
        <f t="shared" si="10"/>
        <v/>
      </c>
      <c r="L53" s="14" t="str">
        <f t="shared" si="11"/>
        <v>ไม่ผ่าน</v>
      </c>
    </row>
    <row r="54" spans="1:12" ht="21" x14ac:dyDescent="0.45">
      <c r="A54" s="7">
        <v>43</v>
      </c>
      <c r="B54" s="22" t="s">
        <v>806</v>
      </c>
      <c r="C54" s="23" t="s">
        <v>807</v>
      </c>
      <c r="D54" s="8"/>
      <c r="E54" s="8"/>
      <c r="F54" s="9"/>
      <c r="G54" s="14">
        <f t="shared" si="6"/>
        <v>0</v>
      </c>
      <c r="H54" s="14" t="str">
        <f t="shared" si="7"/>
        <v>/</v>
      </c>
      <c r="I54" s="14" t="str">
        <f t="shared" si="8"/>
        <v/>
      </c>
      <c r="J54" s="14" t="str">
        <f t="shared" si="9"/>
        <v/>
      </c>
      <c r="K54" s="14" t="str">
        <f t="shared" si="10"/>
        <v/>
      </c>
      <c r="L54" s="14" t="str">
        <f t="shared" si="11"/>
        <v>ไม่ผ่าน</v>
      </c>
    </row>
    <row r="55" spans="1:12" ht="21" x14ac:dyDescent="0.45">
      <c r="A55" s="7">
        <v>44</v>
      </c>
      <c r="B55" s="22" t="s">
        <v>808</v>
      </c>
      <c r="C55" s="23" t="s">
        <v>809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ht="21" x14ac:dyDescent="0.45">
      <c r="A56" s="47" t="s">
        <v>6</v>
      </c>
      <c r="B56" s="48"/>
      <c r="C56" s="48"/>
      <c r="D56" s="48"/>
      <c r="E56" s="48"/>
      <c r="F56" s="48"/>
      <c r="G56" s="48"/>
      <c r="H56" s="48"/>
      <c r="I56" s="48"/>
      <c r="J56" s="49"/>
      <c r="K56" s="14" t="s">
        <v>5</v>
      </c>
      <c r="L56" s="14">
        <f>COUNTIF(L12:L55,"ผ่าน")</f>
        <v>0</v>
      </c>
    </row>
    <row r="57" spans="1:12" ht="21" x14ac:dyDescent="0.45">
      <c r="A57" s="50" t="s">
        <v>7</v>
      </c>
      <c r="B57" s="51"/>
      <c r="C57" s="51"/>
      <c r="D57" s="51"/>
      <c r="E57" s="51"/>
      <c r="F57" s="51"/>
      <c r="G57" s="51"/>
      <c r="H57" s="51"/>
      <c r="I57" s="51"/>
      <c r="J57" s="52"/>
      <c r="K57" s="15" t="s">
        <v>28</v>
      </c>
      <c r="L57" s="15">
        <f>COUNTIF(L12:L55,"ไม่ผ่าน")</f>
        <v>44</v>
      </c>
    </row>
    <row r="58" spans="1:12" ht="21" x14ac:dyDescent="0.45">
      <c r="A58" s="10"/>
      <c r="B58" s="4" t="s">
        <v>56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1" x14ac:dyDescent="0.45">
      <c r="A59" s="4"/>
      <c r="B59" s="46" t="s">
        <v>131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21" x14ac:dyDescent="0.45">
      <c r="A60" s="10"/>
      <c r="B60" s="46" t="s">
        <v>132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4"/>
      <c r="B62" s="40" t="s">
        <v>29</v>
      </c>
      <c r="C62" s="11" t="s">
        <v>30</v>
      </c>
      <c r="D62" s="43" t="s">
        <v>31</v>
      </c>
      <c r="E62" s="43"/>
      <c r="F62" s="43" t="s">
        <v>32</v>
      </c>
      <c r="G62" s="43"/>
      <c r="H62" s="4"/>
      <c r="I62" s="4"/>
      <c r="J62" s="4"/>
      <c r="K62" s="4"/>
      <c r="L62" s="4"/>
    </row>
    <row r="63" spans="1:12" ht="21" x14ac:dyDescent="0.45">
      <c r="A63" s="4"/>
      <c r="B63" s="41"/>
      <c r="C63" s="12" t="s">
        <v>57</v>
      </c>
      <c r="D63" s="44" t="s">
        <v>33</v>
      </c>
      <c r="E63" s="44"/>
      <c r="F63" s="45">
        <f>COUNTIF(H12:H55,"/")</f>
        <v>44</v>
      </c>
      <c r="G63" s="45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58</v>
      </c>
      <c r="D64" s="44" t="s">
        <v>34</v>
      </c>
      <c r="E64" s="44"/>
      <c r="F64" s="45">
        <f>COUNTIF(I12:I55,"/")</f>
        <v>0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59</v>
      </c>
      <c r="D65" s="44" t="s">
        <v>35</v>
      </c>
      <c r="E65" s="44"/>
      <c r="F65" s="45">
        <f>COUNTIF(J12:J55,"/")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2"/>
      <c r="C66" s="12" t="s">
        <v>60</v>
      </c>
      <c r="D66" s="44" t="s">
        <v>36</v>
      </c>
      <c r="E66" s="44"/>
      <c r="F66" s="45">
        <f>COUNTIF(K12:K55,"/")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</sheetData>
  <mergeCells count="29">
    <mergeCell ref="F65:G65"/>
    <mergeCell ref="D66:E66"/>
    <mergeCell ref="F66:G66"/>
    <mergeCell ref="B60:L60"/>
    <mergeCell ref="B61:L61"/>
    <mergeCell ref="B62:B66"/>
    <mergeCell ref="D62:E62"/>
    <mergeCell ref="F62:G62"/>
    <mergeCell ref="D63:E63"/>
    <mergeCell ref="F63:G63"/>
    <mergeCell ref="D64:E64"/>
    <mergeCell ref="F64:G64"/>
    <mergeCell ref="D65:E65"/>
    <mergeCell ref="B59:L59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6:J56"/>
    <mergeCell ref="A57:J57"/>
  </mergeCells>
  <pageMargins left="0.51181102362204722" right="0.31496062992125984" top="0.35433070866141736" bottom="0.19685039370078741" header="0.11811023622047245" footer="0"/>
  <pageSetup paperSize="9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3AD9-5E02-45C4-977F-D19EB314B8B8}">
  <sheetPr>
    <pageSetUpPr fitToPage="1"/>
  </sheetPr>
  <dimension ref="A1:L58"/>
  <sheetViews>
    <sheetView showWhiteSpace="0" view="pageLayout" topLeftCell="A30" workbookViewId="0">
      <selection activeCell="A38" sqref="A38:C53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32" t="s">
        <v>182</v>
      </c>
      <c r="C12" s="33" t="s">
        <v>70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4" t="s">
        <v>183</v>
      </c>
      <c r="C13" s="25" t="s">
        <v>184</v>
      </c>
      <c r="D13" s="8"/>
      <c r="E13" s="8"/>
      <c r="F13" s="9"/>
      <c r="G13" s="14">
        <f t="shared" ref="G13:G37" si="0">D13+E13+F13</f>
        <v>0</v>
      </c>
      <c r="H13" s="14" t="str">
        <f t="shared" ref="H13:H37" si="1">IF(G13&lt;=9,"/","")</f>
        <v>/</v>
      </c>
      <c r="I13" s="14" t="str">
        <f t="shared" ref="I13:I37" si="2">IF(AND(G13&gt;9,G13&lt;=16),"/","")</f>
        <v/>
      </c>
      <c r="J13" s="14" t="str">
        <f t="shared" ref="J13:J37" si="3">IF(AND(G13&gt;16,G13&lt;=23),"/","")</f>
        <v/>
      </c>
      <c r="K13" s="14" t="str">
        <f t="shared" ref="K13:K37" si="4">IF(AND(G13&gt;23,G13&lt;=30),"/","")</f>
        <v/>
      </c>
      <c r="L13" s="14" t="str">
        <f t="shared" ref="L13:L37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4" t="s">
        <v>20</v>
      </c>
      <c r="C14" s="25" t="s">
        <v>185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4" t="s">
        <v>186</v>
      </c>
      <c r="C15" s="25" t="s">
        <v>187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4" t="s">
        <v>188</v>
      </c>
      <c r="C16" s="25" t="s">
        <v>189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34" t="s">
        <v>190</v>
      </c>
      <c r="C17" s="35" t="s">
        <v>191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36" t="s">
        <v>192</v>
      </c>
      <c r="C18" s="37" t="s">
        <v>193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36" t="s">
        <v>119</v>
      </c>
      <c r="C19" s="37" t="s">
        <v>194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36" t="s">
        <v>10</v>
      </c>
      <c r="C20" s="37" t="s">
        <v>195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36" t="s">
        <v>196</v>
      </c>
      <c r="C21" s="37" t="s">
        <v>197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34" t="s">
        <v>198</v>
      </c>
      <c r="C22" s="35" t="s">
        <v>199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36" t="s">
        <v>200</v>
      </c>
      <c r="C23" s="37" t="s">
        <v>201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36" t="s">
        <v>202</v>
      </c>
      <c r="C24" s="37" t="s">
        <v>203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36" t="s">
        <v>101</v>
      </c>
      <c r="C25" s="37" t="s">
        <v>204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34" t="s">
        <v>205</v>
      </c>
      <c r="C26" s="35" t="s">
        <v>89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36" t="s">
        <v>206</v>
      </c>
      <c r="C27" s="37" t="s">
        <v>207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4" t="s">
        <v>208</v>
      </c>
      <c r="C28" s="25" t="s">
        <v>209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4" t="s">
        <v>210</v>
      </c>
      <c r="C29" s="25" t="s">
        <v>211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34" t="s">
        <v>212</v>
      </c>
      <c r="C30" s="35" t="s">
        <v>213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34" t="s">
        <v>214</v>
      </c>
      <c r="C31" s="35" t="s">
        <v>215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34" t="s">
        <v>216</v>
      </c>
      <c r="C32" s="35" t="s">
        <v>217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34" t="s">
        <v>218</v>
      </c>
      <c r="C33" s="35" t="s">
        <v>219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34" t="s">
        <v>220</v>
      </c>
      <c r="C34" s="35" t="s">
        <v>221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4" t="s">
        <v>222</v>
      </c>
      <c r="C35" s="25" t="s">
        <v>223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4" t="s">
        <v>224</v>
      </c>
      <c r="C36" s="25" t="s">
        <v>225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4" t="s">
        <v>65</v>
      </c>
      <c r="C37" s="25" t="s">
        <v>8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ht="21" x14ac:dyDescent="0.45">
      <c r="A38" s="47" t="s">
        <v>6</v>
      </c>
      <c r="B38" s="48"/>
      <c r="C38" s="48"/>
      <c r="D38" s="48"/>
      <c r="E38" s="48"/>
      <c r="F38" s="48"/>
      <c r="G38" s="48"/>
      <c r="H38" s="48"/>
      <c r="I38" s="48"/>
      <c r="J38" s="49"/>
      <c r="K38" s="14" t="s">
        <v>5</v>
      </c>
      <c r="L38" s="14">
        <f>COUNTIF(L12:L37,"ผ่าน")</f>
        <v>0</v>
      </c>
    </row>
    <row r="39" spans="1:12" ht="21" x14ac:dyDescent="0.45">
      <c r="A39" s="50" t="s">
        <v>7</v>
      </c>
      <c r="B39" s="51"/>
      <c r="C39" s="51"/>
      <c r="D39" s="51"/>
      <c r="E39" s="51"/>
      <c r="F39" s="51"/>
      <c r="G39" s="51"/>
      <c r="H39" s="51"/>
      <c r="I39" s="51"/>
      <c r="J39" s="52"/>
      <c r="K39" s="15" t="s">
        <v>28</v>
      </c>
      <c r="L39" s="15">
        <f>COUNTIF(L12:L37,"ไม่ผ่าน")</f>
        <v>26</v>
      </c>
    </row>
    <row r="40" spans="1:12" ht="21" x14ac:dyDescent="0.45">
      <c r="A40" s="10"/>
      <c r="B40" s="4" t="s">
        <v>56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1" x14ac:dyDescent="0.45">
      <c r="A41" s="4"/>
      <c r="B41" s="46" t="s">
        <v>131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2" ht="21" x14ac:dyDescent="0.45">
      <c r="A42" s="10"/>
      <c r="B42" s="46" t="s">
        <v>132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2" ht="21" x14ac:dyDescent="0.45">
      <c r="A43" s="10"/>
      <c r="B43" s="46" t="s">
        <v>133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2" ht="21" x14ac:dyDescent="0.45">
      <c r="A44" s="4"/>
      <c r="B44" s="40" t="s">
        <v>29</v>
      </c>
      <c r="C44" s="11" t="s">
        <v>30</v>
      </c>
      <c r="D44" s="43" t="s">
        <v>31</v>
      </c>
      <c r="E44" s="43"/>
      <c r="F44" s="43" t="s">
        <v>32</v>
      </c>
      <c r="G44" s="43"/>
      <c r="H44" s="4"/>
      <c r="I44" s="4"/>
      <c r="J44" s="4"/>
      <c r="K44" s="4"/>
      <c r="L44" s="4"/>
    </row>
    <row r="45" spans="1:12" ht="21" x14ac:dyDescent="0.45">
      <c r="A45" s="4"/>
      <c r="B45" s="41"/>
      <c r="C45" s="12" t="s">
        <v>57</v>
      </c>
      <c r="D45" s="44" t="s">
        <v>33</v>
      </c>
      <c r="E45" s="44"/>
      <c r="F45" s="45">
        <f>COUNTIF(H12:H37,"/")</f>
        <v>26</v>
      </c>
      <c r="G45" s="45"/>
      <c r="H45" s="4"/>
      <c r="I45" s="4"/>
      <c r="J45" s="4"/>
      <c r="K45" s="4"/>
      <c r="L45" s="4"/>
    </row>
    <row r="46" spans="1:12" ht="21" x14ac:dyDescent="0.45">
      <c r="A46" s="4"/>
      <c r="B46" s="41"/>
      <c r="C46" s="12" t="s">
        <v>58</v>
      </c>
      <c r="D46" s="44" t="s">
        <v>34</v>
      </c>
      <c r="E46" s="44"/>
      <c r="F46" s="45">
        <f>COUNTIF(I12:I37,"/")</f>
        <v>0</v>
      </c>
      <c r="G46" s="45"/>
      <c r="H46" s="4"/>
      <c r="I46" s="4"/>
      <c r="J46" s="4"/>
      <c r="K46" s="4"/>
      <c r="L46" s="4"/>
    </row>
    <row r="47" spans="1:12" ht="21" x14ac:dyDescent="0.45">
      <c r="A47" s="4"/>
      <c r="B47" s="41"/>
      <c r="C47" s="12" t="s">
        <v>59</v>
      </c>
      <c r="D47" s="44" t="s">
        <v>35</v>
      </c>
      <c r="E47" s="44"/>
      <c r="F47" s="45">
        <f>COUNTIF(J12:J37,"/")</f>
        <v>0</v>
      </c>
      <c r="G47" s="45"/>
      <c r="H47" s="4"/>
      <c r="I47" s="4"/>
      <c r="J47" s="4"/>
      <c r="K47" s="4"/>
      <c r="L47" s="4"/>
    </row>
    <row r="48" spans="1:12" ht="21" x14ac:dyDescent="0.45">
      <c r="A48" s="4"/>
      <c r="B48" s="42"/>
      <c r="C48" s="12" t="s">
        <v>60</v>
      </c>
      <c r="D48" s="44" t="s">
        <v>36</v>
      </c>
      <c r="E48" s="44"/>
      <c r="F48" s="45">
        <f>COUNTIF(K12:K37,"/")</f>
        <v>0</v>
      </c>
      <c r="G48" s="45"/>
      <c r="H48" s="4"/>
      <c r="I48" s="4"/>
      <c r="J48" s="4"/>
      <c r="K48" s="4"/>
      <c r="L48" s="4"/>
    </row>
    <row r="49" spans="1:12" ht="21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2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21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1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2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2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</sheetData>
  <mergeCells count="29">
    <mergeCell ref="F47:G47"/>
    <mergeCell ref="D48:E48"/>
    <mergeCell ref="F48:G48"/>
    <mergeCell ref="B42:L42"/>
    <mergeCell ref="B43:L43"/>
    <mergeCell ref="B44:B48"/>
    <mergeCell ref="D44:E44"/>
    <mergeCell ref="F44:G44"/>
    <mergeCell ref="D45:E45"/>
    <mergeCell ref="F45:G45"/>
    <mergeCell ref="D46:E46"/>
    <mergeCell ref="F46:G46"/>
    <mergeCell ref="D47:E47"/>
    <mergeCell ref="B41:L41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38:J38"/>
    <mergeCell ref="A39:J39"/>
  </mergeCells>
  <pageMargins left="0.51181102362204722" right="0.31496062992125984" top="0.35433070866141736" bottom="0.19685039370078741" header="0.11811023622047245" footer="0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5F61-F2D2-4890-A855-15EDB8D5D098}">
  <sheetPr>
    <pageSetUpPr fitToPage="1"/>
  </sheetPr>
  <dimension ref="A1:L75"/>
  <sheetViews>
    <sheetView showWhiteSpace="0" view="pageLayout" topLeftCell="A42" workbookViewId="0">
      <selection activeCell="B55" sqref="B55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39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226</v>
      </c>
      <c r="C12" s="23" t="s">
        <v>227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228</v>
      </c>
      <c r="C13" s="23" t="s">
        <v>229</v>
      </c>
      <c r="D13" s="8"/>
      <c r="E13" s="8"/>
      <c r="F13" s="9"/>
      <c r="G13" s="14">
        <f t="shared" ref="G13:G54" si="0">D13+E13+F13</f>
        <v>0</v>
      </c>
      <c r="H13" s="14" t="str">
        <f t="shared" ref="H13:H54" si="1">IF(G13&lt;=9,"/","")</f>
        <v>/</v>
      </c>
      <c r="I13" s="14" t="str">
        <f t="shared" ref="I13:I54" si="2">IF(AND(G13&gt;9,G13&lt;=16),"/","")</f>
        <v/>
      </c>
      <c r="J13" s="14" t="str">
        <f t="shared" ref="J13:J54" si="3">IF(AND(G13&gt;16,G13&lt;=23),"/","")</f>
        <v/>
      </c>
      <c r="K13" s="14" t="str">
        <f t="shared" ref="K13:K54" si="4">IF(AND(G13&gt;23,G13&lt;=30),"/","")</f>
        <v/>
      </c>
      <c r="L13" s="14" t="str">
        <f t="shared" ref="L13:L54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230</v>
      </c>
      <c r="C14" s="23" t="s">
        <v>231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232</v>
      </c>
      <c r="C15" s="23" t="s">
        <v>233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234</v>
      </c>
      <c r="C16" s="23" t="s">
        <v>235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106</v>
      </c>
      <c r="C17" s="23" t="s">
        <v>236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2" t="s">
        <v>87</v>
      </c>
      <c r="C18" s="23" t="s">
        <v>237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2" t="s">
        <v>78</v>
      </c>
      <c r="C19" s="23" t="s">
        <v>238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239</v>
      </c>
      <c r="C20" s="23" t="s">
        <v>240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241</v>
      </c>
      <c r="C21" s="23" t="s">
        <v>242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243</v>
      </c>
      <c r="C22" s="23" t="s">
        <v>244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2" t="s">
        <v>77</v>
      </c>
      <c r="C23" s="23" t="s">
        <v>245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2" t="s">
        <v>246</v>
      </c>
      <c r="C24" s="23" t="s">
        <v>247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248</v>
      </c>
      <c r="C25" s="23" t="s">
        <v>249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2" t="s">
        <v>250</v>
      </c>
      <c r="C26" s="23" t="s">
        <v>251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252</v>
      </c>
      <c r="C27" s="23" t="s">
        <v>253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254</v>
      </c>
      <c r="C28" s="23" t="s">
        <v>255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13</v>
      </c>
      <c r="C29" s="23" t="s">
        <v>256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2" t="s">
        <v>72</v>
      </c>
      <c r="C30" s="23" t="s">
        <v>257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258</v>
      </c>
      <c r="C31" s="23" t="s">
        <v>259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260</v>
      </c>
      <c r="C32" s="23" t="s">
        <v>261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2" t="s">
        <v>102</v>
      </c>
      <c r="C33" s="23" t="s">
        <v>262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263</v>
      </c>
      <c r="C34" s="23" t="s">
        <v>264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2" t="s">
        <v>265</v>
      </c>
      <c r="C35" s="23" t="s">
        <v>266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2" t="s">
        <v>267</v>
      </c>
      <c r="C36" s="23" t="s">
        <v>268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269</v>
      </c>
      <c r="C37" s="23" t="s">
        <v>270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2" t="s">
        <v>271</v>
      </c>
      <c r="C38" s="23" t="s">
        <v>104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109</v>
      </c>
      <c r="C39" s="23" t="s">
        <v>272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273</v>
      </c>
      <c r="C40" s="23" t="s">
        <v>274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275</v>
      </c>
      <c r="C41" s="23" t="s">
        <v>276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277</v>
      </c>
      <c r="C42" s="23" t="s">
        <v>278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2" t="s">
        <v>279</v>
      </c>
      <c r="C43" s="23" t="s">
        <v>280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281</v>
      </c>
      <c r="C44" s="23" t="s">
        <v>113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2" t="s">
        <v>74</v>
      </c>
      <c r="C45" s="23" t="s">
        <v>282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2" t="s">
        <v>283</v>
      </c>
      <c r="C46" s="23" t="s">
        <v>284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285</v>
      </c>
      <c r="C47" s="23" t="s">
        <v>286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2" t="s">
        <v>287</v>
      </c>
      <c r="C48" s="23" t="s">
        <v>288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2" t="s">
        <v>289</v>
      </c>
      <c r="C49" s="23" t="s">
        <v>290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2" t="s">
        <v>291</v>
      </c>
      <c r="C50" s="23" t="s">
        <v>292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21" x14ac:dyDescent="0.45">
      <c r="A51" s="7">
        <v>40</v>
      </c>
      <c r="B51" s="22" t="s">
        <v>91</v>
      </c>
      <c r="C51" s="23" t="s">
        <v>293</v>
      </c>
      <c r="D51" s="8"/>
      <c r="E51" s="8"/>
      <c r="F51" s="9"/>
      <c r="G51" s="14">
        <f t="shared" si="0"/>
        <v>0</v>
      </c>
      <c r="H51" s="14" t="str">
        <f t="shared" si="1"/>
        <v>/</v>
      </c>
      <c r="I51" s="14" t="str">
        <f t="shared" si="2"/>
        <v/>
      </c>
      <c r="J51" s="14" t="str">
        <f t="shared" si="3"/>
        <v/>
      </c>
      <c r="K51" s="14" t="str">
        <f t="shared" si="4"/>
        <v/>
      </c>
      <c r="L51" s="14" t="str">
        <f t="shared" si="5"/>
        <v>ไม่ผ่าน</v>
      </c>
    </row>
    <row r="52" spans="1:12" s="2" customFormat="1" ht="21" x14ac:dyDescent="0.45">
      <c r="A52" s="7">
        <v>41</v>
      </c>
      <c r="B52" s="22" t="s">
        <v>170</v>
      </c>
      <c r="C52" s="23" t="s">
        <v>294</v>
      </c>
      <c r="D52" s="8"/>
      <c r="E52" s="8"/>
      <c r="F52" s="9"/>
      <c r="G52" s="14">
        <f t="shared" si="0"/>
        <v>0</v>
      </c>
      <c r="H52" s="14" t="str">
        <f t="shared" si="1"/>
        <v>/</v>
      </c>
      <c r="I52" s="14" t="str">
        <f t="shared" si="2"/>
        <v/>
      </c>
      <c r="J52" s="14" t="str">
        <f t="shared" si="3"/>
        <v/>
      </c>
      <c r="K52" s="14" t="str">
        <f t="shared" si="4"/>
        <v/>
      </c>
      <c r="L52" s="14" t="str">
        <f t="shared" si="5"/>
        <v>ไม่ผ่าน</v>
      </c>
    </row>
    <row r="53" spans="1:12" s="2" customFormat="1" ht="19.5" customHeight="1" x14ac:dyDescent="0.45">
      <c r="A53" s="7">
        <v>42</v>
      </c>
      <c r="B53" s="22" t="s">
        <v>295</v>
      </c>
      <c r="C53" s="23" t="s">
        <v>296</v>
      </c>
      <c r="D53" s="8"/>
      <c r="E53" s="8"/>
      <c r="F53" s="9"/>
      <c r="G53" s="14">
        <f t="shared" si="0"/>
        <v>0</v>
      </c>
      <c r="H53" s="14" t="str">
        <f t="shared" si="1"/>
        <v>/</v>
      </c>
      <c r="I53" s="14" t="str">
        <f t="shared" si="2"/>
        <v/>
      </c>
      <c r="J53" s="14" t="str">
        <f t="shared" si="3"/>
        <v/>
      </c>
      <c r="K53" s="14" t="str">
        <f t="shared" si="4"/>
        <v/>
      </c>
      <c r="L53" s="14" t="str">
        <f t="shared" si="5"/>
        <v>ไม่ผ่าน</v>
      </c>
    </row>
    <row r="54" spans="1:12" s="2" customFormat="1" ht="18" customHeight="1" x14ac:dyDescent="0.45">
      <c r="A54" s="7">
        <v>43</v>
      </c>
      <c r="B54" s="22" t="s">
        <v>297</v>
      </c>
      <c r="C54" s="23" t="s">
        <v>85</v>
      </c>
      <c r="D54" s="8"/>
      <c r="E54" s="8"/>
      <c r="F54" s="9"/>
      <c r="G54" s="14">
        <f t="shared" si="0"/>
        <v>0</v>
      </c>
      <c r="H54" s="14" t="str">
        <f t="shared" si="1"/>
        <v>/</v>
      </c>
      <c r="I54" s="14" t="str">
        <f t="shared" si="2"/>
        <v/>
      </c>
      <c r="J54" s="14" t="str">
        <f t="shared" si="3"/>
        <v/>
      </c>
      <c r="K54" s="14" t="str">
        <f t="shared" si="4"/>
        <v/>
      </c>
      <c r="L54" s="14" t="str">
        <f t="shared" si="5"/>
        <v>ไม่ผ่าน</v>
      </c>
    </row>
    <row r="55" spans="1:12" ht="21" x14ac:dyDescent="0.45">
      <c r="A55" s="47" t="s">
        <v>6</v>
      </c>
      <c r="B55" s="48"/>
      <c r="C55" s="48"/>
      <c r="D55" s="48"/>
      <c r="E55" s="48"/>
      <c r="F55" s="48"/>
      <c r="G55" s="48"/>
      <c r="H55" s="48"/>
      <c r="I55" s="48"/>
      <c r="J55" s="49"/>
      <c r="K55" s="14" t="s">
        <v>5</v>
      </c>
      <c r="L55" s="14">
        <f>COUNTIF(L12:L54,"ผ่าน")</f>
        <v>0</v>
      </c>
    </row>
    <row r="56" spans="1:12" ht="21" x14ac:dyDescent="0.45">
      <c r="A56" s="50" t="s">
        <v>7</v>
      </c>
      <c r="B56" s="51"/>
      <c r="C56" s="51"/>
      <c r="D56" s="51"/>
      <c r="E56" s="51"/>
      <c r="F56" s="51"/>
      <c r="G56" s="51"/>
      <c r="H56" s="51"/>
      <c r="I56" s="51"/>
      <c r="J56" s="52"/>
      <c r="K56" s="15" t="s">
        <v>28</v>
      </c>
      <c r="L56" s="15">
        <f>COUNTIF(L12:L54,"ไม่ผ่าน")</f>
        <v>43</v>
      </c>
    </row>
    <row r="57" spans="1:12" ht="21" x14ac:dyDescent="0.45">
      <c r="A57" s="10"/>
      <c r="B57" s="4" t="s">
        <v>56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21" x14ac:dyDescent="0.45">
      <c r="A58" s="4"/>
      <c r="B58" s="46" t="s">
        <v>131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21" x14ac:dyDescent="0.45">
      <c r="A59" s="10"/>
      <c r="B59" s="46" t="s">
        <v>132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21" x14ac:dyDescent="0.45">
      <c r="A60" s="10"/>
      <c r="B60" s="46" t="s">
        <v>133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4"/>
      <c r="B61" s="40" t="s">
        <v>29</v>
      </c>
      <c r="C61" s="11" t="s">
        <v>30</v>
      </c>
      <c r="D61" s="43" t="s">
        <v>31</v>
      </c>
      <c r="E61" s="43"/>
      <c r="F61" s="43" t="s">
        <v>32</v>
      </c>
      <c r="G61" s="43"/>
      <c r="H61" s="4"/>
      <c r="I61" s="4"/>
      <c r="J61" s="4"/>
      <c r="K61" s="4"/>
      <c r="L61" s="4"/>
    </row>
    <row r="62" spans="1:12" ht="21" x14ac:dyDescent="0.45">
      <c r="A62" s="4"/>
      <c r="B62" s="41"/>
      <c r="C62" s="12" t="s">
        <v>57</v>
      </c>
      <c r="D62" s="44" t="s">
        <v>33</v>
      </c>
      <c r="E62" s="44"/>
      <c r="F62" s="45">
        <f>COUNTIF(H12:H54,"/")</f>
        <v>43</v>
      </c>
      <c r="G62" s="45"/>
      <c r="H62" s="4"/>
      <c r="I62" s="4"/>
      <c r="J62" s="4"/>
      <c r="K62" s="4"/>
      <c r="L62" s="4"/>
    </row>
    <row r="63" spans="1:12" ht="21" x14ac:dyDescent="0.45">
      <c r="A63" s="4"/>
      <c r="B63" s="41"/>
      <c r="C63" s="12" t="s">
        <v>58</v>
      </c>
      <c r="D63" s="44" t="s">
        <v>34</v>
      </c>
      <c r="E63" s="44"/>
      <c r="F63" s="45">
        <f>COUNTIF(I12:I54,"/")</f>
        <v>0</v>
      </c>
      <c r="G63" s="45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59</v>
      </c>
      <c r="D64" s="44" t="s">
        <v>35</v>
      </c>
      <c r="E64" s="44"/>
      <c r="F64" s="45">
        <f>COUNTIF(J12:J54,"/")</f>
        <v>0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2"/>
      <c r="C65" s="12" t="s">
        <v>60</v>
      </c>
      <c r="D65" s="44" t="s">
        <v>36</v>
      </c>
      <c r="E65" s="44"/>
      <c r="F65" s="45">
        <f>COUNTIF(K12:K54,"/")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2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</sheetData>
  <mergeCells count="29">
    <mergeCell ref="F64:G64"/>
    <mergeCell ref="D65:E65"/>
    <mergeCell ref="F65:G65"/>
    <mergeCell ref="B59:L59"/>
    <mergeCell ref="B60:L60"/>
    <mergeCell ref="B61:B65"/>
    <mergeCell ref="D61:E61"/>
    <mergeCell ref="F61:G61"/>
    <mergeCell ref="D62:E62"/>
    <mergeCell ref="F62:G62"/>
    <mergeCell ref="D63:E63"/>
    <mergeCell ref="F63:G63"/>
    <mergeCell ref="D64:E64"/>
    <mergeCell ref="B58:L58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5:J55"/>
    <mergeCell ref="A56:J56"/>
  </mergeCells>
  <pageMargins left="0.51181102362204722" right="0.31496062992125984" top="0.35433070866141736" bottom="0.19685039370078741" header="0.11811023622047245" footer="0"/>
  <pageSetup paperSize="9" scale="60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C06D-E108-4F99-B0A0-98455DA06A25}">
  <sheetPr>
    <pageSetUpPr fitToPage="1"/>
  </sheetPr>
  <dimension ref="A1:L76"/>
  <sheetViews>
    <sheetView showWhiteSpace="0" view="pageLayout" topLeftCell="A45" workbookViewId="0">
      <selection activeCell="B12" sqref="B12:C55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0" t="s">
        <v>298</v>
      </c>
      <c r="C12" s="21" t="s">
        <v>299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6" t="s">
        <v>300</v>
      </c>
      <c r="C13" s="27" t="s">
        <v>301</v>
      </c>
      <c r="D13" s="8"/>
      <c r="E13" s="8"/>
      <c r="F13" s="9"/>
      <c r="G13" s="14">
        <f t="shared" ref="G13:G53" si="0">D13+E13+F13</f>
        <v>0</v>
      </c>
      <c r="H13" s="14" t="str">
        <f t="shared" ref="H13:H53" si="1">IF(G13&lt;=9,"/","")</f>
        <v>/</v>
      </c>
      <c r="I13" s="14" t="str">
        <f t="shared" ref="I13:I53" si="2">IF(AND(G13&gt;9,G13&lt;=16),"/","")</f>
        <v/>
      </c>
      <c r="J13" s="14" t="str">
        <f t="shared" ref="J13:J53" si="3">IF(AND(G13&gt;16,G13&lt;=23),"/","")</f>
        <v/>
      </c>
      <c r="K13" s="14" t="str">
        <f t="shared" ref="K13:K53" si="4">IF(AND(G13&gt;23,G13&lt;=30),"/","")</f>
        <v/>
      </c>
      <c r="L13" s="14" t="str">
        <f t="shared" ref="L13:L53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6" t="s">
        <v>302</v>
      </c>
      <c r="C14" s="27" t="s">
        <v>112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6" t="s">
        <v>303</v>
      </c>
      <c r="C15" s="27" t="s">
        <v>304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6" t="s">
        <v>305</v>
      </c>
      <c r="C16" s="27" t="s">
        <v>306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6" t="s">
        <v>307</v>
      </c>
      <c r="C17" s="27" t="s">
        <v>308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6" t="s">
        <v>309</v>
      </c>
      <c r="C18" s="27" t="s">
        <v>310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6" t="s">
        <v>311</v>
      </c>
      <c r="C19" s="27" t="s">
        <v>312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6" t="s">
        <v>313</v>
      </c>
      <c r="C20" s="27" t="s">
        <v>314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6" t="s">
        <v>315</v>
      </c>
      <c r="C21" s="27" t="s">
        <v>316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6" t="s">
        <v>317</v>
      </c>
      <c r="C22" s="27" t="s">
        <v>318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6" t="s">
        <v>319</v>
      </c>
      <c r="C23" s="27" t="s">
        <v>320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6" t="s">
        <v>321</v>
      </c>
      <c r="C24" s="27" t="s">
        <v>322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6" t="s">
        <v>323</v>
      </c>
      <c r="C25" s="27" t="s">
        <v>73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0" t="s">
        <v>324</v>
      </c>
      <c r="C26" s="21" t="s">
        <v>325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6" t="s">
        <v>26</v>
      </c>
      <c r="C27" s="27" t="s">
        <v>18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6" t="s">
        <v>326</v>
      </c>
      <c r="C28" s="27" t="s">
        <v>327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6" t="s">
        <v>328</v>
      </c>
      <c r="C29" s="27" t="s">
        <v>329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6" t="s">
        <v>330</v>
      </c>
      <c r="C30" s="27" t="s">
        <v>253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6" t="s">
        <v>331</v>
      </c>
      <c r="C31" s="27" t="s">
        <v>332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6" t="s">
        <v>333</v>
      </c>
      <c r="C32" s="27" t="s">
        <v>334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0" t="s">
        <v>335</v>
      </c>
      <c r="C33" s="21" t="s">
        <v>336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6" t="s">
        <v>66</v>
      </c>
      <c r="C34" s="27" t="s">
        <v>337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6" t="s">
        <v>338</v>
      </c>
      <c r="C35" s="27" t="s">
        <v>339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6" t="s">
        <v>340</v>
      </c>
      <c r="C36" s="27" t="s">
        <v>341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6" t="s">
        <v>342</v>
      </c>
      <c r="C37" s="27" t="s">
        <v>343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6" t="s">
        <v>344</v>
      </c>
      <c r="C38" s="27" t="s">
        <v>345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6" t="s">
        <v>346</v>
      </c>
      <c r="C39" s="27" t="s">
        <v>347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6" t="s">
        <v>348</v>
      </c>
      <c r="C40" s="27" t="s">
        <v>349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6" t="s">
        <v>350</v>
      </c>
      <c r="C41" s="27" t="s">
        <v>351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6" t="s">
        <v>352</v>
      </c>
      <c r="C42" s="27" t="s">
        <v>353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6" t="s">
        <v>84</v>
      </c>
      <c r="C43" s="27" t="s">
        <v>354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0" t="s">
        <v>355</v>
      </c>
      <c r="C44" s="21" t="s">
        <v>356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6" t="s">
        <v>357</v>
      </c>
      <c r="C45" s="27" t="s">
        <v>358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6" t="s">
        <v>359</v>
      </c>
      <c r="C46" s="27" t="s">
        <v>360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6" t="s">
        <v>361</v>
      </c>
      <c r="C47" s="27" t="s">
        <v>362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6" t="s">
        <v>363</v>
      </c>
      <c r="C48" s="27" t="s">
        <v>312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6" t="s">
        <v>364</v>
      </c>
      <c r="C49" s="27" t="s">
        <v>365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6" t="s">
        <v>366</v>
      </c>
      <c r="C50" s="27" t="s">
        <v>367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21" x14ac:dyDescent="0.45">
      <c r="A51" s="7">
        <v>40</v>
      </c>
      <c r="B51" s="26" t="s">
        <v>368</v>
      </c>
      <c r="C51" s="27" t="s">
        <v>369</v>
      </c>
      <c r="D51" s="8"/>
      <c r="E51" s="8"/>
      <c r="F51" s="9"/>
      <c r="G51" s="14">
        <f t="shared" si="0"/>
        <v>0</v>
      </c>
      <c r="H51" s="14" t="str">
        <f t="shared" si="1"/>
        <v>/</v>
      </c>
      <c r="I51" s="14" t="str">
        <f t="shared" si="2"/>
        <v/>
      </c>
      <c r="J51" s="14" t="str">
        <f t="shared" si="3"/>
        <v/>
      </c>
      <c r="K51" s="14" t="str">
        <f t="shared" si="4"/>
        <v/>
      </c>
      <c r="L51" s="14" t="str">
        <f t="shared" si="5"/>
        <v>ไม่ผ่าน</v>
      </c>
    </row>
    <row r="52" spans="1:12" s="2" customFormat="1" ht="21" x14ac:dyDescent="0.45">
      <c r="A52" s="7">
        <v>41</v>
      </c>
      <c r="B52" s="26" t="s">
        <v>370</v>
      </c>
      <c r="C52" s="27" t="s">
        <v>371</v>
      </c>
      <c r="D52" s="8"/>
      <c r="E52" s="8"/>
      <c r="F52" s="9"/>
      <c r="G52" s="14">
        <f t="shared" si="0"/>
        <v>0</v>
      </c>
      <c r="H52" s="14" t="str">
        <f t="shared" si="1"/>
        <v>/</v>
      </c>
      <c r="I52" s="14" t="str">
        <f t="shared" si="2"/>
        <v/>
      </c>
      <c r="J52" s="14" t="str">
        <f t="shared" si="3"/>
        <v/>
      </c>
      <c r="K52" s="14" t="str">
        <f t="shared" si="4"/>
        <v/>
      </c>
      <c r="L52" s="14" t="str">
        <f t="shared" si="5"/>
        <v>ไม่ผ่าน</v>
      </c>
    </row>
    <row r="53" spans="1:12" s="2" customFormat="1" ht="19.5" customHeight="1" x14ac:dyDescent="0.45">
      <c r="A53" s="7">
        <v>42</v>
      </c>
      <c r="B53" s="26" t="s">
        <v>372</v>
      </c>
      <c r="C53" s="27" t="s">
        <v>373</v>
      </c>
      <c r="D53" s="8"/>
      <c r="E53" s="8"/>
      <c r="F53" s="9"/>
      <c r="G53" s="14">
        <f t="shared" si="0"/>
        <v>0</v>
      </c>
      <c r="H53" s="14" t="str">
        <f t="shared" si="1"/>
        <v>/</v>
      </c>
      <c r="I53" s="14" t="str">
        <f t="shared" si="2"/>
        <v/>
      </c>
      <c r="J53" s="14" t="str">
        <f t="shared" si="3"/>
        <v/>
      </c>
      <c r="K53" s="14" t="str">
        <f t="shared" si="4"/>
        <v/>
      </c>
      <c r="L53" s="14" t="str">
        <f t="shared" si="5"/>
        <v>ไม่ผ่าน</v>
      </c>
    </row>
    <row r="54" spans="1:12" s="2" customFormat="1" ht="18" customHeight="1" x14ac:dyDescent="0.45">
      <c r="A54" s="7">
        <v>43</v>
      </c>
      <c r="B54" s="26" t="s">
        <v>80</v>
      </c>
      <c r="C54" s="27" t="s">
        <v>374</v>
      </c>
      <c r="D54" s="8"/>
      <c r="E54" s="8"/>
      <c r="F54" s="9"/>
      <c r="G54" s="14">
        <f t="shared" ref="G54:G55" si="6">D54+E54+F54</f>
        <v>0</v>
      </c>
      <c r="H54" s="14" t="str">
        <f t="shared" ref="H54:H55" si="7">IF(G54&lt;=9,"/","")</f>
        <v>/</v>
      </c>
      <c r="I54" s="14" t="str">
        <f t="shared" ref="I54:I55" si="8">IF(AND(G54&gt;9,G54&lt;=16),"/","")</f>
        <v/>
      </c>
      <c r="J54" s="14" t="str">
        <f t="shared" ref="J54:J55" si="9">IF(AND(G54&gt;16,G54&lt;=23),"/","")</f>
        <v/>
      </c>
      <c r="K54" s="14" t="str">
        <f t="shared" ref="K54:K55" si="10">IF(AND(G54&gt;23,G54&lt;=30),"/","")</f>
        <v/>
      </c>
      <c r="L54" s="14" t="str">
        <f t="shared" ref="L54:L55" si="11">IF(G54&gt;=17,"ผ่าน","ไม่ผ่าน")</f>
        <v>ไม่ผ่าน</v>
      </c>
    </row>
    <row r="55" spans="1:12" ht="21" x14ac:dyDescent="0.45">
      <c r="A55" s="7">
        <v>44</v>
      </c>
      <c r="B55" s="26" t="s">
        <v>375</v>
      </c>
      <c r="C55" s="27" t="s">
        <v>376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ht="21" x14ac:dyDescent="0.45">
      <c r="A56" s="47" t="s">
        <v>6</v>
      </c>
      <c r="B56" s="48"/>
      <c r="C56" s="48"/>
      <c r="D56" s="48"/>
      <c r="E56" s="48"/>
      <c r="F56" s="48"/>
      <c r="G56" s="48"/>
      <c r="H56" s="48"/>
      <c r="I56" s="48"/>
      <c r="J56" s="49"/>
      <c r="K56" s="14" t="s">
        <v>5</v>
      </c>
      <c r="L56" s="14">
        <f>COUNTIF(L12:L55,"ผ่าน")</f>
        <v>0</v>
      </c>
    </row>
    <row r="57" spans="1:12" ht="21" x14ac:dyDescent="0.45">
      <c r="A57" s="50" t="s">
        <v>7</v>
      </c>
      <c r="B57" s="51"/>
      <c r="C57" s="51"/>
      <c r="D57" s="51"/>
      <c r="E57" s="51"/>
      <c r="F57" s="51"/>
      <c r="G57" s="51"/>
      <c r="H57" s="51"/>
      <c r="I57" s="51"/>
      <c r="J57" s="52"/>
      <c r="K57" s="15" t="s">
        <v>28</v>
      </c>
      <c r="L57" s="15">
        <f>COUNTIF(L12:L55,"ไม่ผ่าน")</f>
        <v>44</v>
      </c>
    </row>
    <row r="58" spans="1:12" ht="21" x14ac:dyDescent="0.45">
      <c r="A58" s="10"/>
      <c r="B58" s="4" t="s">
        <v>56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1" x14ac:dyDescent="0.45">
      <c r="A59" s="4"/>
      <c r="B59" s="46" t="s">
        <v>131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21" x14ac:dyDescent="0.45">
      <c r="A60" s="10"/>
      <c r="B60" s="46" t="s">
        <v>132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4"/>
      <c r="B62" s="40" t="s">
        <v>29</v>
      </c>
      <c r="C62" s="11" t="s">
        <v>30</v>
      </c>
      <c r="D62" s="43" t="s">
        <v>31</v>
      </c>
      <c r="E62" s="43"/>
      <c r="F62" s="43" t="s">
        <v>32</v>
      </c>
      <c r="G62" s="43"/>
      <c r="H62" s="4"/>
      <c r="I62" s="4"/>
      <c r="J62" s="4"/>
      <c r="K62" s="4"/>
      <c r="L62" s="4"/>
    </row>
    <row r="63" spans="1:12" ht="21" x14ac:dyDescent="0.45">
      <c r="A63" s="4"/>
      <c r="B63" s="41"/>
      <c r="C63" s="12" t="s">
        <v>57</v>
      </c>
      <c r="D63" s="44" t="s">
        <v>33</v>
      </c>
      <c r="E63" s="44"/>
      <c r="F63" s="45">
        <f>COUNTIF(H12:H55,"/")</f>
        <v>44</v>
      </c>
      <c r="G63" s="45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58</v>
      </c>
      <c r="D64" s="44" t="s">
        <v>34</v>
      </c>
      <c r="E64" s="44"/>
      <c r="F64" s="45">
        <f>COUNTIF(I12:I55,"/")</f>
        <v>0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59</v>
      </c>
      <c r="D65" s="44" t="s">
        <v>35</v>
      </c>
      <c r="E65" s="44"/>
      <c r="F65" s="45">
        <f>COUNTIF(J12:J55,"/")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2"/>
      <c r="C66" s="12" t="s">
        <v>60</v>
      </c>
      <c r="D66" s="44" t="s">
        <v>36</v>
      </c>
      <c r="E66" s="44"/>
      <c r="F66" s="45">
        <f>COUNTIF(K12:K55,"/")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</sheetData>
  <mergeCells count="29">
    <mergeCell ref="F65:G65"/>
    <mergeCell ref="D66:E66"/>
    <mergeCell ref="F66:G66"/>
    <mergeCell ref="B60:L60"/>
    <mergeCell ref="B61:L61"/>
    <mergeCell ref="B62:B66"/>
    <mergeCell ref="D62:E62"/>
    <mergeCell ref="F62:G62"/>
    <mergeCell ref="D63:E63"/>
    <mergeCell ref="F63:G63"/>
    <mergeCell ref="D64:E64"/>
    <mergeCell ref="F64:G64"/>
    <mergeCell ref="D65:E65"/>
    <mergeCell ref="B59:L59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6:J56"/>
    <mergeCell ref="A57:J57"/>
  </mergeCells>
  <pageMargins left="0.51181102362204722" right="0.31496062992125984" top="0.35433070866141736" bottom="0.19685039370078741" header="0.11811023622047245" footer="0"/>
  <pageSetup paperSize="9" scale="5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3DD0-138A-4ED1-B7A9-E5804D2D5667}">
  <sheetPr>
    <pageSetUpPr fitToPage="1"/>
  </sheetPr>
  <dimension ref="A1:L77"/>
  <sheetViews>
    <sheetView showWhiteSpace="0" view="pageLayout" topLeftCell="A47" workbookViewId="0">
      <selection activeCell="B12" sqref="B12:C56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38" t="s">
        <v>377</v>
      </c>
      <c r="C12" s="39" t="s">
        <v>378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38" t="s">
        <v>379</v>
      </c>
      <c r="C13" s="39" t="s">
        <v>380</v>
      </c>
      <c r="D13" s="8"/>
      <c r="E13" s="8"/>
      <c r="F13" s="9"/>
      <c r="G13" s="14">
        <f t="shared" ref="G13:G50" si="0">D13+E13+F13</f>
        <v>0</v>
      </c>
      <c r="H13" s="14" t="str">
        <f t="shared" ref="H13:H50" si="1">IF(G13&lt;=9,"/","")</f>
        <v>/</v>
      </c>
      <c r="I13" s="14" t="str">
        <f t="shared" ref="I13:I50" si="2">IF(AND(G13&gt;9,G13&lt;=16),"/","")</f>
        <v/>
      </c>
      <c r="J13" s="14" t="str">
        <f t="shared" ref="J13:J50" si="3">IF(AND(G13&gt;16,G13&lt;=23),"/","")</f>
        <v/>
      </c>
      <c r="K13" s="14" t="str">
        <f t="shared" ref="K13:K50" si="4">IF(AND(G13&gt;23,G13&lt;=30),"/","")</f>
        <v/>
      </c>
      <c r="L13" s="14" t="str">
        <f t="shared" ref="L13:L50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38" t="s">
        <v>381</v>
      </c>
      <c r="C14" s="39" t="s">
        <v>382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38" t="s">
        <v>383</v>
      </c>
      <c r="C15" s="39" t="s">
        <v>384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38" t="s">
        <v>385</v>
      </c>
      <c r="C16" s="39" t="s">
        <v>386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38" t="s">
        <v>12</v>
      </c>
      <c r="C17" s="39" t="s">
        <v>387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38" t="s">
        <v>388</v>
      </c>
      <c r="C18" s="39" t="s">
        <v>389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38" t="s">
        <v>390</v>
      </c>
      <c r="C19" s="39" t="s">
        <v>111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38" t="s">
        <v>391</v>
      </c>
      <c r="C20" s="39" t="s">
        <v>392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38" t="s">
        <v>393</v>
      </c>
      <c r="C21" s="39" t="s">
        <v>394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38" t="s">
        <v>395</v>
      </c>
      <c r="C22" s="39" t="s">
        <v>396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38" t="s">
        <v>397</v>
      </c>
      <c r="C23" s="39" t="s">
        <v>398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38" t="s">
        <v>188</v>
      </c>
      <c r="C24" s="39" t="s">
        <v>123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38" t="s">
        <v>22</v>
      </c>
      <c r="C25" s="39" t="s">
        <v>399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38" t="s">
        <v>400</v>
      </c>
      <c r="C26" s="39" t="s">
        <v>401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38" t="s">
        <v>96</v>
      </c>
      <c r="C27" s="39" t="s">
        <v>402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38" t="s">
        <v>403</v>
      </c>
      <c r="C28" s="39" t="s">
        <v>404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38" t="s">
        <v>405</v>
      </c>
      <c r="C29" s="39" t="s">
        <v>406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38" t="s">
        <v>407</v>
      </c>
      <c r="C30" s="39" t="s">
        <v>408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38" t="s">
        <v>409</v>
      </c>
      <c r="C31" s="39" t="s">
        <v>410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38" t="s">
        <v>19</v>
      </c>
      <c r="C32" s="39" t="s">
        <v>128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38" t="s">
        <v>25</v>
      </c>
      <c r="C33" s="39" t="s">
        <v>411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38" t="s">
        <v>412</v>
      </c>
      <c r="C34" s="39" t="s">
        <v>413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38" t="s">
        <v>414</v>
      </c>
      <c r="C35" s="39" t="s">
        <v>415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38" t="s">
        <v>416</v>
      </c>
      <c r="C36" s="39" t="s">
        <v>417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38" t="s">
        <v>64</v>
      </c>
      <c r="C37" s="39" t="s">
        <v>418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38" t="s">
        <v>64</v>
      </c>
      <c r="C38" s="39" t="s">
        <v>419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38" t="s">
        <v>420</v>
      </c>
      <c r="C39" s="39" t="s">
        <v>421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38" t="s">
        <v>422</v>
      </c>
      <c r="C40" s="39" t="s">
        <v>337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38" t="s">
        <v>423</v>
      </c>
      <c r="C41" s="39" t="s">
        <v>68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38" t="s">
        <v>424</v>
      </c>
      <c r="C42" s="39" t="s">
        <v>99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38" t="s">
        <v>425</v>
      </c>
      <c r="C43" s="39" t="s">
        <v>426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38" t="s">
        <v>427</v>
      </c>
      <c r="C44" s="39" t="s">
        <v>428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38" t="s">
        <v>429</v>
      </c>
      <c r="C45" s="39" t="s">
        <v>430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38" t="s">
        <v>431</v>
      </c>
      <c r="C46" s="39" t="s">
        <v>70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38" t="s">
        <v>164</v>
      </c>
      <c r="C47" s="39" t="s">
        <v>432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38" t="s">
        <v>433</v>
      </c>
      <c r="C48" s="39" t="s">
        <v>110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38" t="s">
        <v>434</v>
      </c>
      <c r="C49" s="39" t="s">
        <v>435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38" t="s">
        <v>436</v>
      </c>
      <c r="C50" s="39" t="s">
        <v>437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18.75" customHeight="1" x14ac:dyDescent="0.45">
      <c r="A51" s="7">
        <v>40</v>
      </c>
      <c r="B51" s="38" t="s">
        <v>67</v>
      </c>
      <c r="C51" s="39" t="s">
        <v>438</v>
      </c>
      <c r="D51" s="8"/>
      <c r="E51" s="8"/>
      <c r="F51" s="9"/>
      <c r="G51" s="14">
        <f t="shared" ref="G51:G56" si="6">D51+E51+F51</f>
        <v>0</v>
      </c>
      <c r="H51" s="14" t="str">
        <f t="shared" ref="H51:H56" si="7">IF(G51&lt;=9,"/","")</f>
        <v>/</v>
      </c>
      <c r="I51" s="14" t="str">
        <f t="shared" ref="I51:I56" si="8">IF(AND(G51&gt;9,G51&lt;=16),"/","")</f>
        <v/>
      </c>
      <c r="J51" s="14" t="str">
        <f t="shared" ref="J51:J56" si="9">IF(AND(G51&gt;16,G51&lt;=23),"/","")</f>
        <v/>
      </c>
      <c r="K51" s="14" t="str">
        <f t="shared" ref="K51:K56" si="10">IF(AND(G51&gt;23,G51&lt;=30),"/","")</f>
        <v/>
      </c>
      <c r="L51" s="14" t="str">
        <f t="shared" ref="L51:L56" si="11">IF(G51&gt;=17,"ผ่าน","ไม่ผ่าน")</f>
        <v>ไม่ผ่าน</v>
      </c>
    </row>
    <row r="52" spans="1:12" s="2" customFormat="1" ht="18.75" customHeight="1" x14ac:dyDescent="0.45">
      <c r="A52" s="7">
        <v>41</v>
      </c>
      <c r="B52" s="38" t="s">
        <v>439</v>
      </c>
      <c r="C52" s="39" t="s">
        <v>440</v>
      </c>
      <c r="D52" s="8"/>
      <c r="E52" s="8"/>
      <c r="F52" s="9"/>
      <c r="G52" s="14">
        <f t="shared" si="6"/>
        <v>0</v>
      </c>
      <c r="H52" s="14" t="str">
        <f t="shared" si="7"/>
        <v>/</v>
      </c>
      <c r="I52" s="14" t="str">
        <f t="shared" si="8"/>
        <v/>
      </c>
      <c r="J52" s="14" t="str">
        <f t="shared" si="9"/>
        <v/>
      </c>
      <c r="K52" s="14" t="str">
        <f t="shared" si="10"/>
        <v/>
      </c>
      <c r="L52" s="14" t="str">
        <f t="shared" si="11"/>
        <v>ไม่ผ่าน</v>
      </c>
    </row>
    <row r="53" spans="1:12" s="2" customFormat="1" ht="18.75" customHeight="1" x14ac:dyDescent="0.45">
      <c r="A53" s="7">
        <v>42</v>
      </c>
      <c r="B53" s="38" t="s">
        <v>441</v>
      </c>
      <c r="C53" s="39" t="s">
        <v>442</v>
      </c>
      <c r="D53" s="8"/>
      <c r="E53" s="8"/>
      <c r="F53" s="9"/>
      <c r="G53" s="14">
        <f t="shared" si="6"/>
        <v>0</v>
      </c>
      <c r="H53" s="14" t="str">
        <f t="shared" si="7"/>
        <v>/</v>
      </c>
      <c r="I53" s="14" t="str">
        <f t="shared" si="8"/>
        <v/>
      </c>
      <c r="J53" s="14" t="str">
        <f t="shared" si="9"/>
        <v/>
      </c>
      <c r="K53" s="14" t="str">
        <f t="shared" si="10"/>
        <v/>
      </c>
      <c r="L53" s="14" t="str">
        <f t="shared" si="11"/>
        <v>ไม่ผ่าน</v>
      </c>
    </row>
    <row r="54" spans="1:12" s="2" customFormat="1" ht="21" x14ac:dyDescent="0.45">
      <c r="A54" s="7">
        <v>43</v>
      </c>
      <c r="B54" s="38" t="s">
        <v>443</v>
      </c>
      <c r="C54" s="39" t="s">
        <v>444</v>
      </c>
      <c r="D54" s="8"/>
      <c r="E54" s="8"/>
      <c r="F54" s="9"/>
      <c r="G54" s="14">
        <f t="shared" si="6"/>
        <v>0</v>
      </c>
      <c r="H54" s="14" t="str">
        <f t="shared" si="7"/>
        <v>/</v>
      </c>
      <c r="I54" s="14" t="str">
        <f t="shared" si="8"/>
        <v/>
      </c>
      <c r="J54" s="14" t="str">
        <f t="shared" si="9"/>
        <v/>
      </c>
      <c r="K54" s="14" t="str">
        <f t="shared" si="10"/>
        <v/>
      </c>
      <c r="L54" s="14" t="str">
        <f t="shared" si="11"/>
        <v>ไม่ผ่าน</v>
      </c>
    </row>
    <row r="55" spans="1:12" s="2" customFormat="1" ht="21" x14ac:dyDescent="0.45">
      <c r="A55" s="7">
        <v>44</v>
      </c>
      <c r="B55" s="38" t="s">
        <v>445</v>
      </c>
      <c r="C55" s="39" t="s">
        <v>446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s="2" customFormat="1" ht="19.5" customHeight="1" x14ac:dyDescent="0.45">
      <c r="A56" s="7">
        <v>45</v>
      </c>
      <c r="B56" s="38" t="s">
        <v>75</v>
      </c>
      <c r="C56" s="39" t="s">
        <v>356</v>
      </c>
      <c r="D56" s="8"/>
      <c r="E56" s="8"/>
      <c r="F56" s="9"/>
      <c r="G56" s="14">
        <f t="shared" si="6"/>
        <v>0</v>
      </c>
      <c r="H56" s="14" t="str">
        <f t="shared" si="7"/>
        <v>/</v>
      </c>
      <c r="I56" s="14" t="str">
        <f t="shared" si="8"/>
        <v/>
      </c>
      <c r="J56" s="14" t="str">
        <f t="shared" si="9"/>
        <v/>
      </c>
      <c r="K56" s="14" t="str">
        <f t="shared" si="10"/>
        <v/>
      </c>
      <c r="L56" s="14" t="str">
        <f t="shared" si="11"/>
        <v>ไม่ผ่าน</v>
      </c>
    </row>
    <row r="57" spans="1:12" ht="21" x14ac:dyDescent="0.45">
      <c r="A57" s="47" t="s">
        <v>6</v>
      </c>
      <c r="B57" s="48"/>
      <c r="C57" s="48"/>
      <c r="D57" s="48"/>
      <c r="E57" s="48"/>
      <c r="F57" s="48"/>
      <c r="G57" s="48"/>
      <c r="H57" s="48"/>
      <c r="I57" s="48"/>
      <c r="J57" s="49"/>
      <c r="K57" s="14" t="s">
        <v>5</v>
      </c>
      <c r="L57" s="14">
        <f>COUNTIF(L12:L56,"ผ่าน")</f>
        <v>0</v>
      </c>
    </row>
    <row r="58" spans="1:12" ht="21" x14ac:dyDescent="0.45">
      <c r="A58" s="50" t="s">
        <v>7</v>
      </c>
      <c r="B58" s="51"/>
      <c r="C58" s="51"/>
      <c r="D58" s="51"/>
      <c r="E58" s="51"/>
      <c r="F58" s="51"/>
      <c r="G58" s="51"/>
      <c r="H58" s="51"/>
      <c r="I58" s="51"/>
      <c r="J58" s="52"/>
      <c r="K58" s="15" t="s">
        <v>28</v>
      </c>
      <c r="L58" s="15">
        <f>COUNTIF(L12:L56,"ไม่ผ่าน")</f>
        <v>45</v>
      </c>
    </row>
    <row r="59" spans="1:12" ht="21" x14ac:dyDescent="0.45">
      <c r="A59" s="10"/>
      <c r="B59" s="4" t="s">
        <v>56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1" x14ac:dyDescent="0.45">
      <c r="A60" s="4"/>
      <c r="B60" s="46" t="s">
        <v>131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10"/>
      <c r="B62" s="46" t="s">
        <v>133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21" x14ac:dyDescent="0.45">
      <c r="A63" s="4"/>
      <c r="B63" s="40" t="s">
        <v>29</v>
      </c>
      <c r="C63" s="11" t="s">
        <v>30</v>
      </c>
      <c r="D63" s="43" t="s">
        <v>31</v>
      </c>
      <c r="E63" s="43"/>
      <c r="F63" s="43" t="s">
        <v>32</v>
      </c>
      <c r="G63" s="43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57</v>
      </c>
      <c r="D64" s="44" t="s">
        <v>33</v>
      </c>
      <c r="E64" s="44"/>
      <c r="F64" s="45">
        <f>COUNTIF(H12:H56,"/")</f>
        <v>45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58</v>
      </c>
      <c r="D65" s="44" t="s">
        <v>34</v>
      </c>
      <c r="E65" s="44"/>
      <c r="F65" s="45">
        <f>COUNTIF(I12:I56,"/")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1"/>
      <c r="C66" s="12" t="s">
        <v>59</v>
      </c>
      <c r="D66" s="44" t="s">
        <v>35</v>
      </c>
      <c r="E66" s="44"/>
      <c r="F66" s="45">
        <f>COUNTIF(J12:J56,"/")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2"/>
      <c r="C67" s="12" t="s">
        <v>60</v>
      </c>
      <c r="D67" s="44" t="s">
        <v>36</v>
      </c>
      <c r="E67" s="44"/>
      <c r="F67" s="45">
        <f>COUNTIF(K12:K56,"/")</f>
        <v>0</v>
      </c>
      <c r="G67" s="45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2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mergeCells count="29">
    <mergeCell ref="F66:G66"/>
    <mergeCell ref="D67:E67"/>
    <mergeCell ref="F67:G67"/>
    <mergeCell ref="B61:L61"/>
    <mergeCell ref="B62:L62"/>
    <mergeCell ref="B63:B67"/>
    <mergeCell ref="D63:E63"/>
    <mergeCell ref="F63:G63"/>
    <mergeCell ref="D64:E64"/>
    <mergeCell ref="F64:G64"/>
    <mergeCell ref="D65:E65"/>
    <mergeCell ref="F65:G65"/>
    <mergeCell ref="D66:E66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7:J57"/>
    <mergeCell ref="A58:J58"/>
  </mergeCells>
  <pageMargins left="0.51181102362204722" right="0.31496062992125984" top="0.35433070866141736" bottom="0.19685039370078741" header="0.11811023622047245" footer="0"/>
  <pageSetup paperSize="9" scale="58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92B2-CC98-43FE-BA4D-A57875B4A7F8}">
  <sheetPr>
    <pageSetUpPr fitToPage="1"/>
  </sheetPr>
  <dimension ref="A1:L77"/>
  <sheetViews>
    <sheetView showWhiteSpace="0" view="pageLayout" topLeftCell="A51" workbookViewId="0">
      <selection activeCell="B12" sqref="B12:C56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447</v>
      </c>
      <c r="C12" s="23" t="s">
        <v>448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449</v>
      </c>
      <c r="C13" s="23" t="s">
        <v>450</v>
      </c>
      <c r="D13" s="8"/>
      <c r="E13" s="8"/>
      <c r="F13" s="9"/>
      <c r="G13" s="14">
        <f t="shared" ref="G13:G52" si="0">D13+E13+F13</f>
        <v>0</v>
      </c>
      <c r="H13" s="14" t="str">
        <f t="shared" ref="H13:H52" si="1">IF(G13&lt;=9,"/","")</f>
        <v>/</v>
      </c>
      <c r="I13" s="14" t="str">
        <f t="shared" ref="I13:I52" si="2">IF(AND(G13&gt;9,G13&lt;=16),"/","")</f>
        <v/>
      </c>
      <c r="J13" s="14" t="str">
        <f t="shared" ref="J13:J52" si="3">IF(AND(G13&gt;16,G13&lt;=23),"/","")</f>
        <v/>
      </c>
      <c r="K13" s="14" t="str">
        <f t="shared" ref="K13:K52" si="4">IF(AND(G13&gt;23,G13&lt;=30),"/","")</f>
        <v/>
      </c>
      <c r="L13" s="14" t="str">
        <f t="shared" ref="L13:L52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451</v>
      </c>
      <c r="C14" s="23" t="s">
        <v>452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453</v>
      </c>
      <c r="C15" s="23" t="s">
        <v>454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106</v>
      </c>
      <c r="C16" s="23" t="s">
        <v>455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456</v>
      </c>
      <c r="C17" s="23" t="s">
        <v>457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2" t="s">
        <v>458</v>
      </c>
      <c r="C18" s="23" t="s">
        <v>459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2" t="s">
        <v>460</v>
      </c>
      <c r="C19" s="23" t="s">
        <v>107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120</v>
      </c>
      <c r="C20" s="23" t="s">
        <v>461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462</v>
      </c>
      <c r="C21" s="23" t="s">
        <v>463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124</v>
      </c>
      <c r="C22" s="23" t="s">
        <v>464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2" t="s">
        <v>465</v>
      </c>
      <c r="C23" s="23" t="s">
        <v>466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2" t="s">
        <v>127</v>
      </c>
      <c r="C24" s="23" t="s">
        <v>467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468</v>
      </c>
      <c r="C25" s="23" t="s">
        <v>469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2" t="s">
        <v>470</v>
      </c>
      <c r="C26" s="23" t="s">
        <v>471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472</v>
      </c>
      <c r="C27" s="23" t="s">
        <v>473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474</v>
      </c>
      <c r="C28" s="23" t="s">
        <v>475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476</v>
      </c>
      <c r="C29" s="23" t="s">
        <v>477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2" t="s">
        <v>478</v>
      </c>
      <c r="C30" s="23" t="s">
        <v>479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480</v>
      </c>
      <c r="C31" s="23" t="s">
        <v>118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481</v>
      </c>
      <c r="C32" s="23" t="s">
        <v>482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2" t="s">
        <v>483</v>
      </c>
      <c r="C33" s="23" t="s">
        <v>484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109</v>
      </c>
      <c r="C34" s="23" t="s">
        <v>485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2" t="s">
        <v>486</v>
      </c>
      <c r="C35" s="23" t="s">
        <v>487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2" t="s">
        <v>488</v>
      </c>
      <c r="C36" s="23" t="s">
        <v>489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490</v>
      </c>
      <c r="C37" s="23" t="s">
        <v>491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2" t="s">
        <v>492</v>
      </c>
      <c r="C38" s="23" t="s">
        <v>17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493</v>
      </c>
      <c r="C39" s="23" t="s">
        <v>494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285</v>
      </c>
      <c r="C40" s="23" t="s">
        <v>495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496</v>
      </c>
      <c r="C41" s="23" t="s">
        <v>497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498</v>
      </c>
      <c r="C42" s="23" t="s">
        <v>341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2" t="s">
        <v>499</v>
      </c>
      <c r="C43" s="23" t="s">
        <v>500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501</v>
      </c>
      <c r="C44" s="23" t="s">
        <v>502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2" t="s">
        <v>83</v>
      </c>
      <c r="C45" s="23" t="s">
        <v>503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2" t="s">
        <v>93</v>
      </c>
      <c r="C46" s="23" t="s">
        <v>504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93</v>
      </c>
      <c r="C47" s="23" t="s">
        <v>505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2" t="s">
        <v>506</v>
      </c>
      <c r="C48" s="23" t="s">
        <v>507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2" t="s">
        <v>508</v>
      </c>
      <c r="C49" s="23" t="s">
        <v>509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2" t="s">
        <v>510</v>
      </c>
      <c r="C50" s="23" t="s">
        <v>511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21" x14ac:dyDescent="0.45">
      <c r="A51" s="7">
        <v>40</v>
      </c>
      <c r="B51" s="22" t="s">
        <v>512</v>
      </c>
      <c r="C51" s="23" t="s">
        <v>513</v>
      </c>
      <c r="D51" s="8"/>
      <c r="E51" s="8"/>
      <c r="F51" s="9"/>
      <c r="G51" s="14">
        <f t="shared" si="0"/>
        <v>0</v>
      </c>
      <c r="H51" s="14" t="str">
        <f t="shared" si="1"/>
        <v>/</v>
      </c>
      <c r="I51" s="14" t="str">
        <f t="shared" si="2"/>
        <v/>
      </c>
      <c r="J51" s="14" t="str">
        <f t="shared" si="3"/>
        <v/>
      </c>
      <c r="K51" s="14" t="str">
        <f t="shared" si="4"/>
        <v/>
      </c>
      <c r="L51" s="14" t="str">
        <f t="shared" si="5"/>
        <v>ไม่ผ่าน</v>
      </c>
    </row>
    <row r="52" spans="1:12" s="2" customFormat="1" ht="21" x14ac:dyDescent="0.45">
      <c r="A52" s="7">
        <v>41</v>
      </c>
      <c r="B52" s="22" t="s">
        <v>514</v>
      </c>
      <c r="C52" s="23" t="s">
        <v>515</v>
      </c>
      <c r="D52" s="8"/>
      <c r="E52" s="8"/>
      <c r="F52" s="9"/>
      <c r="G52" s="14">
        <f t="shared" si="0"/>
        <v>0</v>
      </c>
      <c r="H52" s="14" t="str">
        <f t="shared" si="1"/>
        <v>/</v>
      </c>
      <c r="I52" s="14" t="str">
        <f t="shared" si="2"/>
        <v/>
      </c>
      <c r="J52" s="14" t="str">
        <f t="shared" si="3"/>
        <v/>
      </c>
      <c r="K52" s="14" t="str">
        <f t="shared" si="4"/>
        <v/>
      </c>
      <c r="L52" s="14" t="str">
        <f t="shared" si="5"/>
        <v>ไม่ผ่าน</v>
      </c>
    </row>
    <row r="53" spans="1:12" s="2" customFormat="1" ht="21" x14ac:dyDescent="0.45">
      <c r="A53" s="7">
        <v>42</v>
      </c>
      <c r="B53" s="22" t="s">
        <v>516</v>
      </c>
      <c r="C53" s="23" t="s">
        <v>63</v>
      </c>
      <c r="D53" s="8"/>
      <c r="E53" s="8"/>
      <c r="F53" s="9"/>
      <c r="G53" s="14">
        <f t="shared" ref="G53:G56" si="6">D53+E53+F53</f>
        <v>0</v>
      </c>
      <c r="H53" s="14" t="str">
        <f t="shared" ref="H53:H56" si="7">IF(G53&lt;=9,"/","")</f>
        <v>/</v>
      </c>
      <c r="I53" s="14" t="str">
        <f t="shared" ref="I53:I56" si="8">IF(AND(G53&gt;9,G53&lt;=16),"/","")</f>
        <v/>
      </c>
      <c r="J53" s="14" t="str">
        <f t="shared" ref="J53:J56" si="9">IF(AND(G53&gt;16,G53&lt;=23),"/","")</f>
        <v/>
      </c>
      <c r="K53" s="14" t="str">
        <f t="shared" ref="K53:K56" si="10">IF(AND(G53&gt;23,G53&lt;=30),"/","")</f>
        <v/>
      </c>
      <c r="L53" s="14" t="str">
        <f t="shared" ref="L53:L56" si="11">IF(G53&gt;=17,"ผ่าน","ไม่ผ่าน")</f>
        <v>ไม่ผ่าน</v>
      </c>
    </row>
    <row r="54" spans="1:12" s="2" customFormat="1" ht="21" x14ac:dyDescent="0.45">
      <c r="A54" s="7">
        <v>43</v>
      </c>
      <c r="B54" s="22" t="s">
        <v>517</v>
      </c>
      <c r="C54" s="23" t="s">
        <v>518</v>
      </c>
      <c r="D54" s="8"/>
      <c r="E54" s="8"/>
      <c r="F54" s="9"/>
      <c r="G54" s="14">
        <f t="shared" si="6"/>
        <v>0</v>
      </c>
      <c r="H54" s="14" t="str">
        <f t="shared" si="7"/>
        <v>/</v>
      </c>
      <c r="I54" s="14" t="str">
        <f t="shared" si="8"/>
        <v/>
      </c>
      <c r="J54" s="14" t="str">
        <f t="shared" si="9"/>
        <v/>
      </c>
      <c r="K54" s="14" t="str">
        <f t="shared" si="10"/>
        <v/>
      </c>
      <c r="L54" s="14" t="str">
        <f t="shared" si="11"/>
        <v>ไม่ผ่าน</v>
      </c>
    </row>
    <row r="55" spans="1:12" s="2" customFormat="1" ht="19.5" customHeight="1" x14ac:dyDescent="0.45">
      <c r="A55" s="7">
        <v>44</v>
      </c>
      <c r="B55" s="22" t="s">
        <v>519</v>
      </c>
      <c r="C55" s="23" t="s">
        <v>520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s="2" customFormat="1" ht="18" customHeight="1" x14ac:dyDescent="0.45">
      <c r="A56" s="7">
        <v>45</v>
      </c>
      <c r="B56" s="22" t="s">
        <v>521</v>
      </c>
      <c r="C56" s="23" t="s">
        <v>522</v>
      </c>
      <c r="D56" s="8"/>
      <c r="E56" s="8"/>
      <c r="F56" s="9"/>
      <c r="G56" s="14">
        <f t="shared" si="6"/>
        <v>0</v>
      </c>
      <c r="H56" s="14" t="str">
        <f t="shared" si="7"/>
        <v>/</v>
      </c>
      <c r="I56" s="14" t="str">
        <f t="shared" si="8"/>
        <v/>
      </c>
      <c r="J56" s="14" t="str">
        <f t="shared" si="9"/>
        <v/>
      </c>
      <c r="K56" s="14" t="str">
        <f t="shared" si="10"/>
        <v/>
      </c>
      <c r="L56" s="14" t="str">
        <f t="shared" si="11"/>
        <v>ไม่ผ่าน</v>
      </c>
    </row>
    <row r="57" spans="1:12" ht="21" x14ac:dyDescent="0.45">
      <c r="A57" s="47" t="s">
        <v>6</v>
      </c>
      <c r="B57" s="48"/>
      <c r="C57" s="48"/>
      <c r="D57" s="48"/>
      <c r="E57" s="48"/>
      <c r="F57" s="48"/>
      <c r="G57" s="48"/>
      <c r="H57" s="48"/>
      <c r="I57" s="48"/>
      <c r="J57" s="49"/>
      <c r="K57" s="14" t="s">
        <v>5</v>
      </c>
      <c r="L57" s="14">
        <f>COUNTIF(L12:L56,"ผ่าน")</f>
        <v>0</v>
      </c>
    </row>
    <row r="58" spans="1:12" ht="21" x14ac:dyDescent="0.45">
      <c r="A58" s="50" t="s">
        <v>7</v>
      </c>
      <c r="B58" s="51"/>
      <c r="C58" s="51"/>
      <c r="D58" s="51"/>
      <c r="E58" s="51"/>
      <c r="F58" s="51"/>
      <c r="G58" s="51"/>
      <c r="H58" s="51"/>
      <c r="I58" s="51"/>
      <c r="J58" s="52"/>
      <c r="K58" s="15" t="s">
        <v>28</v>
      </c>
      <c r="L58" s="15">
        <f>COUNTIF(L12:L56,"ไม่ผ่าน")</f>
        <v>45</v>
      </c>
    </row>
    <row r="59" spans="1:12" ht="21" x14ac:dyDescent="0.45">
      <c r="A59" s="10"/>
      <c r="B59" s="4" t="s">
        <v>56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1" x14ac:dyDescent="0.45">
      <c r="A60" s="4"/>
      <c r="B60" s="46" t="s">
        <v>131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10"/>
      <c r="B62" s="46" t="s">
        <v>133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21" x14ac:dyDescent="0.45">
      <c r="A63" s="4"/>
      <c r="B63" s="40" t="s">
        <v>29</v>
      </c>
      <c r="C63" s="11" t="s">
        <v>30</v>
      </c>
      <c r="D63" s="43" t="s">
        <v>31</v>
      </c>
      <c r="E63" s="43"/>
      <c r="F63" s="43" t="s">
        <v>32</v>
      </c>
      <c r="G63" s="43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57</v>
      </c>
      <c r="D64" s="44" t="s">
        <v>33</v>
      </c>
      <c r="E64" s="44"/>
      <c r="F64" s="45">
        <f>COUNTIF(H12:H56,"/")</f>
        <v>45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58</v>
      </c>
      <c r="D65" s="44" t="s">
        <v>34</v>
      </c>
      <c r="E65" s="44"/>
      <c r="F65" s="45">
        <f>COUNTIF(I12:I56,"/")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1"/>
      <c r="C66" s="12" t="s">
        <v>59</v>
      </c>
      <c r="D66" s="44" t="s">
        <v>35</v>
      </c>
      <c r="E66" s="44"/>
      <c r="F66" s="45">
        <f>COUNTIF(J12:J56,"/")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2"/>
      <c r="C67" s="12" t="s">
        <v>60</v>
      </c>
      <c r="D67" s="44" t="s">
        <v>36</v>
      </c>
      <c r="E67" s="44"/>
      <c r="F67" s="45">
        <f>COUNTIF(K12:K56,"/")</f>
        <v>0</v>
      </c>
      <c r="G67" s="45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2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mergeCells count="29">
    <mergeCell ref="F66:G66"/>
    <mergeCell ref="D67:E67"/>
    <mergeCell ref="F67:G67"/>
    <mergeCell ref="B61:L61"/>
    <mergeCell ref="B62:L62"/>
    <mergeCell ref="B63:B67"/>
    <mergeCell ref="D63:E63"/>
    <mergeCell ref="F63:G63"/>
    <mergeCell ref="D64:E64"/>
    <mergeCell ref="F64:G64"/>
    <mergeCell ref="D65:E65"/>
    <mergeCell ref="F65:G65"/>
    <mergeCell ref="D66:E66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7:J57"/>
    <mergeCell ref="A58:J58"/>
  </mergeCells>
  <pageMargins left="0.51181102362204722" right="0.31496062992125984" top="0.35433070866141736" bottom="0.19685039370078741" header="0.11811023622047245" footer="0"/>
  <pageSetup paperSize="9" scale="58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9B01-5C19-4E25-8C06-338F1714E662}">
  <sheetPr>
    <pageSetUpPr fitToPage="1"/>
  </sheetPr>
  <dimension ref="A1:L76"/>
  <sheetViews>
    <sheetView showWhiteSpace="0" view="pageLayout" topLeftCell="A42" workbookViewId="0">
      <selection activeCell="B12" sqref="B12:C55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523</v>
      </c>
      <c r="C12" s="23" t="s">
        <v>524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525</v>
      </c>
      <c r="C13" s="23" t="s">
        <v>526</v>
      </c>
      <c r="D13" s="8"/>
      <c r="E13" s="8"/>
      <c r="F13" s="9"/>
      <c r="G13" s="14">
        <f t="shared" ref="G13:G53" si="0">D13+E13+F13</f>
        <v>0</v>
      </c>
      <c r="H13" s="14" t="str">
        <f t="shared" ref="H13:H53" si="1">IF(G13&lt;=9,"/","")</f>
        <v>/</v>
      </c>
      <c r="I13" s="14" t="str">
        <f t="shared" ref="I13:I53" si="2">IF(AND(G13&gt;9,G13&lt;=16),"/","")</f>
        <v/>
      </c>
      <c r="J13" s="14" t="str">
        <f t="shared" ref="J13:J53" si="3">IF(AND(G13&gt;16,G13&lt;=23),"/","")</f>
        <v/>
      </c>
      <c r="K13" s="14" t="str">
        <f t="shared" ref="K13:K53" si="4">IF(AND(G13&gt;23,G13&lt;=30),"/","")</f>
        <v/>
      </c>
      <c r="L13" s="14" t="str">
        <f t="shared" ref="L13:L53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527</v>
      </c>
      <c r="C14" s="23" t="s">
        <v>528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305</v>
      </c>
      <c r="C15" s="23" t="s">
        <v>529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78</v>
      </c>
      <c r="C16" s="23" t="s">
        <v>24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530</v>
      </c>
      <c r="C17" s="23" t="s">
        <v>531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2" t="s">
        <v>77</v>
      </c>
      <c r="C18" s="23" t="s">
        <v>444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2" t="s">
        <v>124</v>
      </c>
      <c r="C19" s="23" t="s">
        <v>532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533</v>
      </c>
      <c r="C20" s="23" t="s">
        <v>534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535</v>
      </c>
      <c r="C21" s="23" t="s">
        <v>86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536</v>
      </c>
      <c r="C22" s="23" t="s">
        <v>537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2" t="s">
        <v>15</v>
      </c>
      <c r="C23" s="23" t="s">
        <v>538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2" t="s">
        <v>400</v>
      </c>
      <c r="C24" s="23" t="s">
        <v>539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540</v>
      </c>
      <c r="C25" s="23" t="s">
        <v>125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2" t="s">
        <v>541</v>
      </c>
      <c r="C26" s="23" t="s">
        <v>542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543</v>
      </c>
      <c r="C27" s="23" t="s">
        <v>544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545</v>
      </c>
      <c r="C28" s="23" t="s">
        <v>546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547</v>
      </c>
      <c r="C29" s="23" t="s">
        <v>548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2" t="s">
        <v>549</v>
      </c>
      <c r="C30" s="23" t="s">
        <v>550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551</v>
      </c>
      <c r="C31" s="23" t="s">
        <v>552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553</v>
      </c>
      <c r="C32" s="23" t="s">
        <v>21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2" t="s">
        <v>554</v>
      </c>
      <c r="C33" s="23" t="s">
        <v>555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151</v>
      </c>
      <c r="C34" s="23" t="s">
        <v>556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2" t="s">
        <v>557</v>
      </c>
      <c r="C35" s="23" t="s">
        <v>558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2" t="s">
        <v>559</v>
      </c>
      <c r="C36" s="23" t="s">
        <v>560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130</v>
      </c>
      <c r="C37" s="23" t="s">
        <v>561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2" t="s">
        <v>16</v>
      </c>
      <c r="C38" s="23" t="s">
        <v>562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563</v>
      </c>
      <c r="C39" s="23" t="s">
        <v>564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565</v>
      </c>
      <c r="C40" s="23" t="s">
        <v>566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567</v>
      </c>
      <c r="C41" s="23" t="s">
        <v>92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94</v>
      </c>
      <c r="C42" s="23" t="s">
        <v>568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2" t="s">
        <v>62</v>
      </c>
      <c r="C43" s="23" t="s">
        <v>544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569</v>
      </c>
      <c r="C44" s="23" t="s">
        <v>570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2" t="s">
        <v>571</v>
      </c>
      <c r="C45" s="23" t="s">
        <v>572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2" t="s">
        <v>573</v>
      </c>
      <c r="C46" s="23" t="s">
        <v>8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574</v>
      </c>
      <c r="C47" s="23" t="s">
        <v>575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2" t="s">
        <v>576</v>
      </c>
      <c r="C48" s="23" t="s">
        <v>577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2" t="s">
        <v>578</v>
      </c>
      <c r="C49" s="23" t="s">
        <v>579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2" t="s">
        <v>580</v>
      </c>
      <c r="C50" s="23" t="s">
        <v>581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21" x14ac:dyDescent="0.45">
      <c r="A51" s="7">
        <v>40</v>
      </c>
      <c r="B51" s="22" t="s">
        <v>582</v>
      </c>
      <c r="C51" s="23" t="s">
        <v>583</v>
      </c>
      <c r="D51" s="8"/>
      <c r="E51" s="8"/>
      <c r="F51" s="9"/>
      <c r="G51" s="14">
        <f t="shared" si="0"/>
        <v>0</v>
      </c>
      <c r="H51" s="14" t="str">
        <f t="shared" si="1"/>
        <v>/</v>
      </c>
      <c r="I51" s="14" t="str">
        <f t="shared" si="2"/>
        <v/>
      </c>
      <c r="J51" s="14" t="str">
        <f t="shared" si="3"/>
        <v/>
      </c>
      <c r="K51" s="14" t="str">
        <f t="shared" si="4"/>
        <v/>
      </c>
      <c r="L51" s="14" t="str">
        <f t="shared" si="5"/>
        <v>ไม่ผ่าน</v>
      </c>
    </row>
    <row r="52" spans="1:12" s="2" customFormat="1" ht="21" x14ac:dyDescent="0.45">
      <c r="A52" s="7">
        <v>41</v>
      </c>
      <c r="B52" s="22" t="s">
        <v>584</v>
      </c>
      <c r="C52" s="23" t="s">
        <v>108</v>
      </c>
      <c r="D52" s="8"/>
      <c r="E52" s="8"/>
      <c r="F52" s="9"/>
      <c r="G52" s="14">
        <f t="shared" si="0"/>
        <v>0</v>
      </c>
      <c r="H52" s="14" t="str">
        <f t="shared" si="1"/>
        <v>/</v>
      </c>
      <c r="I52" s="14" t="str">
        <f t="shared" si="2"/>
        <v/>
      </c>
      <c r="J52" s="14" t="str">
        <f t="shared" si="3"/>
        <v/>
      </c>
      <c r="K52" s="14" t="str">
        <f t="shared" si="4"/>
        <v/>
      </c>
      <c r="L52" s="14" t="str">
        <f t="shared" si="5"/>
        <v>ไม่ผ่าน</v>
      </c>
    </row>
    <row r="53" spans="1:12" s="2" customFormat="1" ht="19.5" customHeight="1" x14ac:dyDescent="0.45">
      <c r="A53" s="7">
        <v>42</v>
      </c>
      <c r="B53" s="22" t="s">
        <v>585</v>
      </c>
      <c r="C53" s="23" t="s">
        <v>586</v>
      </c>
      <c r="D53" s="8"/>
      <c r="E53" s="8"/>
      <c r="F53" s="9"/>
      <c r="G53" s="14">
        <f t="shared" si="0"/>
        <v>0</v>
      </c>
      <c r="H53" s="14" t="str">
        <f t="shared" si="1"/>
        <v>/</v>
      </c>
      <c r="I53" s="14" t="str">
        <f t="shared" si="2"/>
        <v/>
      </c>
      <c r="J53" s="14" t="str">
        <f t="shared" si="3"/>
        <v/>
      </c>
      <c r="K53" s="14" t="str">
        <f t="shared" si="4"/>
        <v/>
      </c>
      <c r="L53" s="14" t="str">
        <f t="shared" si="5"/>
        <v>ไม่ผ่าน</v>
      </c>
    </row>
    <row r="54" spans="1:12" s="2" customFormat="1" ht="19.5" customHeight="1" x14ac:dyDescent="0.45">
      <c r="A54" s="7">
        <v>43</v>
      </c>
      <c r="B54" s="22" t="s">
        <v>587</v>
      </c>
      <c r="C54" s="23" t="s">
        <v>588</v>
      </c>
      <c r="D54" s="8"/>
      <c r="E54" s="8"/>
      <c r="F54" s="9"/>
      <c r="G54" s="14">
        <f t="shared" ref="G54:G55" si="6">D54+E54+F54</f>
        <v>0</v>
      </c>
      <c r="H54" s="14" t="str">
        <f t="shared" ref="H54:H55" si="7">IF(G54&lt;=9,"/","")</f>
        <v>/</v>
      </c>
      <c r="I54" s="14" t="str">
        <f t="shared" ref="I54:I55" si="8">IF(AND(G54&gt;9,G54&lt;=16),"/","")</f>
        <v/>
      </c>
      <c r="J54" s="14" t="str">
        <f t="shared" ref="J54:J55" si="9">IF(AND(G54&gt;16,G54&lt;=23),"/","")</f>
        <v/>
      </c>
      <c r="K54" s="14" t="str">
        <f t="shared" ref="K54:K55" si="10">IF(AND(G54&gt;23,G54&lt;=30),"/","")</f>
        <v/>
      </c>
      <c r="L54" s="14" t="str">
        <f t="shared" ref="L54:L55" si="11">IF(G54&gt;=17,"ผ่าน","ไม่ผ่าน")</f>
        <v>ไม่ผ่าน</v>
      </c>
    </row>
    <row r="55" spans="1:12" s="2" customFormat="1" ht="18" customHeight="1" x14ac:dyDescent="0.45">
      <c r="A55" s="7">
        <v>44</v>
      </c>
      <c r="B55" s="38" t="s">
        <v>103</v>
      </c>
      <c r="C55" s="39" t="s">
        <v>589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ht="21" x14ac:dyDescent="0.45">
      <c r="A56" s="47" t="s">
        <v>6</v>
      </c>
      <c r="B56" s="48"/>
      <c r="C56" s="48"/>
      <c r="D56" s="48"/>
      <c r="E56" s="48"/>
      <c r="F56" s="48"/>
      <c r="G56" s="48"/>
      <c r="H56" s="48"/>
      <c r="I56" s="48"/>
      <c r="J56" s="49"/>
      <c r="K56" s="14" t="s">
        <v>5</v>
      </c>
      <c r="L56" s="14">
        <f>COUNTIF(L12:L55,"ผ่าน")</f>
        <v>0</v>
      </c>
    </row>
    <row r="57" spans="1:12" ht="21" x14ac:dyDescent="0.45">
      <c r="A57" s="50" t="s">
        <v>7</v>
      </c>
      <c r="B57" s="51"/>
      <c r="C57" s="51"/>
      <c r="D57" s="51"/>
      <c r="E57" s="51"/>
      <c r="F57" s="51"/>
      <c r="G57" s="51"/>
      <c r="H57" s="51"/>
      <c r="I57" s="51"/>
      <c r="J57" s="52"/>
      <c r="K57" s="15" t="s">
        <v>28</v>
      </c>
      <c r="L57" s="15">
        <f>COUNTIF(L12:L55,"ไม่ผ่าน")</f>
        <v>44</v>
      </c>
    </row>
    <row r="58" spans="1:12" ht="21" x14ac:dyDescent="0.45">
      <c r="A58" s="10"/>
      <c r="B58" s="4" t="s">
        <v>56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1" x14ac:dyDescent="0.45">
      <c r="A59" s="4"/>
      <c r="B59" s="46" t="s">
        <v>131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21" x14ac:dyDescent="0.45">
      <c r="A60" s="10"/>
      <c r="B60" s="46" t="s">
        <v>132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4"/>
      <c r="B62" s="40" t="s">
        <v>29</v>
      </c>
      <c r="C62" s="11" t="s">
        <v>30</v>
      </c>
      <c r="D62" s="43" t="s">
        <v>31</v>
      </c>
      <c r="E62" s="43"/>
      <c r="F62" s="43" t="s">
        <v>32</v>
      </c>
      <c r="G62" s="43"/>
      <c r="H62" s="4"/>
      <c r="I62" s="4"/>
      <c r="J62" s="4"/>
      <c r="K62" s="4"/>
      <c r="L62" s="4"/>
    </row>
    <row r="63" spans="1:12" ht="21" x14ac:dyDescent="0.45">
      <c r="A63" s="4"/>
      <c r="B63" s="41"/>
      <c r="C63" s="12" t="s">
        <v>57</v>
      </c>
      <c r="D63" s="44" t="s">
        <v>33</v>
      </c>
      <c r="E63" s="44"/>
      <c r="F63" s="45">
        <f>COUNTIF(H12:H55,"/")</f>
        <v>44</v>
      </c>
      <c r="G63" s="45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58</v>
      </c>
      <c r="D64" s="44" t="s">
        <v>34</v>
      </c>
      <c r="E64" s="44"/>
      <c r="F64" s="45">
        <f>COUNTIF(I12:I55,"/")</f>
        <v>0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59</v>
      </c>
      <c r="D65" s="44" t="s">
        <v>35</v>
      </c>
      <c r="E65" s="44"/>
      <c r="F65" s="45">
        <f>COUNTIF(J12:J55,"/")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2"/>
      <c r="C66" s="12" t="s">
        <v>60</v>
      </c>
      <c r="D66" s="44" t="s">
        <v>36</v>
      </c>
      <c r="E66" s="44"/>
      <c r="F66" s="45">
        <f>COUNTIF(K12:K55,"/")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</sheetData>
  <mergeCells count="29">
    <mergeCell ref="F65:G65"/>
    <mergeCell ref="D66:E66"/>
    <mergeCell ref="F66:G66"/>
    <mergeCell ref="B60:L60"/>
    <mergeCell ref="B61:L61"/>
    <mergeCell ref="B62:B66"/>
    <mergeCell ref="D62:E62"/>
    <mergeCell ref="F62:G62"/>
    <mergeCell ref="D63:E63"/>
    <mergeCell ref="F63:G63"/>
    <mergeCell ref="D64:E64"/>
    <mergeCell ref="F64:G64"/>
    <mergeCell ref="D65:E65"/>
    <mergeCell ref="B59:L59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6:J56"/>
    <mergeCell ref="A57:J57"/>
  </mergeCells>
  <pageMargins left="0.51181102362204722" right="0.31496062992125984" top="0.35433070866141736" bottom="0.19685039370078741" header="0.11811023622047245" footer="0"/>
  <pageSetup paperSize="9" scale="59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CBED-4A04-41BC-8D60-BA69C50A6D45}">
  <sheetPr>
    <pageSetUpPr fitToPage="1"/>
  </sheetPr>
  <dimension ref="A1:L77"/>
  <sheetViews>
    <sheetView showWhiteSpace="0" view="pageLayout" topLeftCell="A52" workbookViewId="0">
      <selection activeCell="B12" sqref="B12:C56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590</v>
      </c>
      <c r="C12" s="23" t="s">
        <v>591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590</v>
      </c>
      <c r="C13" s="23" t="s">
        <v>592</v>
      </c>
      <c r="D13" s="8"/>
      <c r="E13" s="8"/>
      <c r="F13" s="9"/>
      <c r="G13" s="14">
        <f t="shared" ref="G13:G50" si="0">D13+E13+F13</f>
        <v>0</v>
      </c>
      <c r="H13" s="14" t="str">
        <f t="shared" ref="H13:H50" si="1">IF(G13&lt;=9,"/","")</f>
        <v>/</v>
      </c>
      <c r="I13" s="14" t="str">
        <f t="shared" ref="I13:I50" si="2">IF(AND(G13&gt;9,G13&lt;=16),"/","")</f>
        <v/>
      </c>
      <c r="J13" s="14" t="str">
        <f t="shared" ref="J13:J50" si="3">IF(AND(G13&gt;16,G13&lt;=23),"/","")</f>
        <v/>
      </c>
      <c r="K13" s="14" t="str">
        <f t="shared" ref="K13:K50" si="4">IF(AND(G13&gt;23,G13&lt;=30),"/","")</f>
        <v/>
      </c>
      <c r="L13" s="14" t="str">
        <f t="shared" ref="L13:L50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590</v>
      </c>
      <c r="C14" s="23" t="s">
        <v>593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594</v>
      </c>
      <c r="C15" s="23" t="s">
        <v>595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596</v>
      </c>
      <c r="C16" s="23" t="s">
        <v>597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598</v>
      </c>
      <c r="C17" s="23" t="s">
        <v>17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2" t="s">
        <v>76</v>
      </c>
      <c r="C18" s="23" t="s">
        <v>599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2" t="s">
        <v>71</v>
      </c>
      <c r="C19" s="23" t="s">
        <v>600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601</v>
      </c>
      <c r="C20" s="23" t="s">
        <v>602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603</v>
      </c>
      <c r="C21" s="23" t="s">
        <v>604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305</v>
      </c>
      <c r="C22" s="23" t="s">
        <v>88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2" t="s">
        <v>12</v>
      </c>
      <c r="C23" s="23" t="s">
        <v>605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2" t="s">
        <v>606</v>
      </c>
      <c r="C24" s="23" t="s">
        <v>607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608</v>
      </c>
      <c r="C25" s="23" t="s">
        <v>609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2" t="s">
        <v>610</v>
      </c>
      <c r="C26" s="23" t="s">
        <v>611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612</v>
      </c>
      <c r="C27" s="23" t="s">
        <v>262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613</v>
      </c>
      <c r="C28" s="23" t="s">
        <v>126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121</v>
      </c>
      <c r="C29" s="23" t="s">
        <v>614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2" t="s">
        <v>615</v>
      </c>
      <c r="C30" s="23" t="s">
        <v>616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617</v>
      </c>
      <c r="C31" s="23" t="s">
        <v>618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305</v>
      </c>
      <c r="C32" s="23" t="s">
        <v>619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2" t="s">
        <v>620</v>
      </c>
      <c r="C33" s="23" t="s">
        <v>621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622</v>
      </c>
      <c r="C34" s="23" t="s">
        <v>623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16" t="s">
        <v>116</v>
      </c>
      <c r="C35" s="17" t="s">
        <v>117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18" t="s">
        <v>216</v>
      </c>
      <c r="C36" s="19" t="s">
        <v>624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625</v>
      </c>
      <c r="C37" s="23" t="s">
        <v>626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2" t="s">
        <v>627</v>
      </c>
      <c r="C38" s="23" t="s">
        <v>628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629</v>
      </c>
      <c r="C39" s="23" t="s">
        <v>630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631</v>
      </c>
      <c r="C40" s="23" t="s">
        <v>632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633</v>
      </c>
      <c r="C41" s="23" t="s">
        <v>634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635</v>
      </c>
      <c r="C42" s="23" t="s">
        <v>636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2" t="s">
        <v>637</v>
      </c>
      <c r="C43" s="23" t="s">
        <v>638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639</v>
      </c>
      <c r="C44" s="23" t="s">
        <v>640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2" t="s">
        <v>641</v>
      </c>
      <c r="C45" s="23" t="s">
        <v>642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2" t="s">
        <v>643</v>
      </c>
      <c r="C46" s="23" t="s">
        <v>118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27</v>
      </c>
      <c r="C47" s="23" t="s">
        <v>69</v>
      </c>
      <c r="D47" s="8"/>
      <c r="E47" s="8"/>
      <c r="F47" s="9"/>
      <c r="G47" s="14">
        <f t="shared" si="0"/>
        <v>0</v>
      </c>
      <c r="H47" s="14" t="str">
        <f t="shared" si="1"/>
        <v>/</v>
      </c>
      <c r="I47" s="14" t="str">
        <f t="shared" si="2"/>
        <v/>
      </c>
      <c r="J47" s="14" t="str">
        <f t="shared" si="3"/>
        <v/>
      </c>
      <c r="K47" s="14" t="str">
        <f t="shared" si="4"/>
        <v/>
      </c>
      <c r="L47" s="14" t="str">
        <f t="shared" si="5"/>
        <v>ไม่ผ่าน</v>
      </c>
    </row>
    <row r="48" spans="1:12" s="2" customFormat="1" ht="18.75" customHeight="1" x14ac:dyDescent="0.45">
      <c r="A48" s="7">
        <v>37</v>
      </c>
      <c r="B48" s="22" t="s">
        <v>644</v>
      </c>
      <c r="C48" s="23" t="s">
        <v>645</v>
      </c>
      <c r="D48" s="8"/>
      <c r="E48" s="8"/>
      <c r="F48" s="9"/>
      <c r="G48" s="14">
        <f t="shared" si="0"/>
        <v>0</v>
      </c>
      <c r="H48" s="14" t="str">
        <f t="shared" si="1"/>
        <v>/</v>
      </c>
      <c r="I48" s="14" t="str">
        <f t="shared" si="2"/>
        <v/>
      </c>
      <c r="J48" s="14" t="str">
        <f t="shared" si="3"/>
        <v/>
      </c>
      <c r="K48" s="14" t="str">
        <f t="shared" si="4"/>
        <v/>
      </c>
      <c r="L48" s="14" t="str">
        <f t="shared" si="5"/>
        <v>ไม่ผ่าน</v>
      </c>
    </row>
    <row r="49" spans="1:12" s="2" customFormat="1" ht="18.75" customHeight="1" x14ac:dyDescent="0.45">
      <c r="A49" s="7">
        <v>38</v>
      </c>
      <c r="B49" s="22" t="s">
        <v>646</v>
      </c>
      <c r="C49" s="23" t="s">
        <v>647</v>
      </c>
      <c r="D49" s="8"/>
      <c r="E49" s="8"/>
      <c r="F49" s="9"/>
      <c r="G49" s="14">
        <f t="shared" si="0"/>
        <v>0</v>
      </c>
      <c r="H49" s="14" t="str">
        <f t="shared" si="1"/>
        <v>/</v>
      </c>
      <c r="I49" s="14" t="str">
        <f t="shared" si="2"/>
        <v/>
      </c>
      <c r="J49" s="14" t="str">
        <f t="shared" si="3"/>
        <v/>
      </c>
      <c r="K49" s="14" t="str">
        <f t="shared" si="4"/>
        <v/>
      </c>
      <c r="L49" s="14" t="str">
        <f t="shared" si="5"/>
        <v>ไม่ผ่าน</v>
      </c>
    </row>
    <row r="50" spans="1:12" s="2" customFormat="1" ht="18.75" customHeight="1" x14ac:dyDescent="0.45">
      <c r="A50" s="7">
        <v>39</v>
      </c>
      <c r="B50" s="22" t="s">
        <v>648</v>
      </c>
      <c r="C50" s="23" t="s">
        <v>649</v>
      </c>
      <c r="D50" s="8"/>
      <c r="E50" s="8"/>
      <c r="F50" s="9"/>
      <c r="G50" s="14">
        <f t="shared" si="0"/>
        <v>0</v>
      </c>
      <c r="H50" s="14" t="str">
        <f t="shared" si="1"/>
        <v>/</v>
      </c>
      <c r="I50" s="14" t="str">
        <f t="shared" si="2"/>
        <v/>
      </c>
      <c r="J50" s="14" t="str">
        <f t="shared" si="3"/>
        <v/>
      </c>
      <c r="K50" s="14" t="str">
        <f t="shared" si="4"/>
        <v/>
      </c>
      <c r="L50" s="14" t="str">
        <f t="shared" si="5"/>
        <v>ไม่ผ่าน</v>
      </c>
    </row>
    <row r="51" spans="1:12" s="2" customFormat="1" ht="18.75" customHeight="1" x14ac:dyDescent="0.45">
      <c r="A51" s="7">
        <v>40</v>
      </c>
      <c r="B51" s="22" t="s">
        <v>650</v>
      </c>
      <c r="C51" s="23" t="s">
        <v>651</v>
      </c>
      <c r="D51" s="8"/>
      <c r="E51" s="8"/>
      <c r="F51" s="9"/>
      <c r="G51" s="14">
        <f t="shared" ref="G51:G56" si="6">D51+E51+F51</f>
        <v>0</v>
      </c>
      <c r="H51" s="14" t="str">
        <f t="shared" ref="H51:H56" si="7">IF(G51&lt;=9,"/","")</f>
        <v>/</v>
      </c>
      <c r="I51" s="14" t="str">
        <f t="shared" ref="I51:I56" si="8">IF(AND(G51&gt;9,G51&lt;=16),"/","")</f>
        <v/>
      </c>
      <c r="J51" s="14" t="str">
        <f t="shared" ref="J51:J56" si="9">IF(AND(G51&gt;16,G51&lt;=23),"/","")</f>
        <v/>
      </c>
      <c r="K51" s="14" t="str">
        <f t="shared" ref="K51:K56" si="10">IF(AND(G51&gt;23,G51&lt;=30),"/","")</f>
        <v/>
      </c>
      <c r="L51" s="14" t="str">
        <f t="shared" ref="L51:L56" si="11">IF(G51&gt;=17,"ผ่าน","ไม่ผ่าน")</f>
        <v>ไม่ผ่าน</v>
      </c>
    </row>
    <row r="52" spans="1:12" s="2" customFormat="1" ht="18.75" customHeight="1" x14ac:dyDescent="0.45">
      <c r="A52" s="7">
        <v>41</v>
      </c>
      <c r="B52" s="22" t="s">
        <v>652</v>
      </c>
      <c r="C52" s="23" t="s">
        <v>653</v>
      </c>
      <c r="D52" s="8"/>
      <c r="E52" s="8"/>
      <c r="F52" s="9"/>
      <c r="G52" s="14">
        <f t="shared" si="6"/>
        <v>0</v>
      </c>
      <c r="H52" s="14" t="str">
        <f t="shared" si="7"/>
        <v>/</v>
      </c>
      <c r="I52" s="14" t="str">
        <f t="shared" si="8"/>
        <v/>
      </c>
      <c r="J52" s="14" t="str">
        <f t="shared" si="9"/>
        <v/>
      </c>
      <c r="K52" s="14" t="str">
        <f t="shared" si="10"/>
        <v/>
      </c>
      <c r="L52" s="14" t="str">
        <f t="shared" si="11"/>
        <v>ไม่ผ่าน</v>
      </c>
    </row>
    <row r="53" spans="1:12" s="2" customFormat="1" ht="18.75" customHeight="1" x14ac:dyDescent="0.45">
      <c r="A53" s="7">
        <v>42</v>
      </c>
      <c r="B53" s="22" t="s">
        <v>654</v>
      </c>
      <c r="C53" s="23" t="s">
        <v>655</v>
      </c>
      <c r="D53" s="8"/>
      <c r="E53" s="8"/>
      <c r="F53" s="9"/>
      <c r="G53" s="14">
        <f t="shared" si="6"/>
        <v>0</v>
      </c>
      <c r="H53" s="14" t="str">
        <f t="shared" si="7"/>
        <v>/</v>
      </c>
      <c r="I53" s="14" t="str">
        <f t="shared" si="8"/>
        <v/>
      </c>
      <c r="J53" s="14" t="str">
        <f t="shared" si="9"/>
        <v/>
      </c>
      <c r="K53" s="14" t="str">
        <f t="shared" si="10"/>
        <v/>
      </c>
      <c r="L53" s="14" t="str">
        <f t="shared" si="11"/>
        <v>ไม่ผ่าน</v>
      </c>
    </row>
    <row r="54" spans="1:12" s="2" customFormat="1" ht="21" x14ac:dyDescent="0.45">
      <c r="A54" s="7">
        <v>43</v>
      </c>
      <c r="B54" s="22" t="s">
        <v>656</v>
      </c>
      <c r="C54" s="23" t="s">
        <v>657</v>
      </c>
      <c r="D54" s="8"/>
      <c r="E54" s="8"/>
      <c r="F54" s="9"/>
      <c r="G54" s="14">
        <f t="shared" si="6"/>
        <v>0</v>
      </c>
      <c r="H54" s="14" t="str">
        <f t="shared" si="7"/>
        <v>/</v>
      </c>
      <c r="I54" s="14" t="str">
        <f t="shared" si="8"/>
        <v/>
      </c>
      <c r="J54" s="14" t="str">
        <f t="shared" si="9"/>
        <v/>
      </c>
      <c r="K54" s="14" t="str">
        <f t="shared" si="10"/>
        <v/>
      </c>
      <c r="L54" s="14" t="str">
        <f t="shared" si="11"/>
        <v>ไม่ผ่าน</v>
      </c>
    </row>
    <row r="55" spans="1:12" s="2" customFormat="1" ht="21" x14ac:dyDescent="0.45">
      <c r="A55" s="7">
        <v>44</v>
      </c>
      <c r="B55" s="22" t="s">
        <v>658</v>
      </c>
      <c r="C55" s="23" t="s">
        <v>659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s="2" customFormat="1" ht="19.5" customHeight="1" x14ac:dyDescent="0.45">
      <c r="A56" s="7">
        <v>45</v>
      </c>
      <c r="B56" s="22" t="s">
        <v>660</v>
      </c>
      <c r="C56" s="23" t="s">
        <v>661</v>
      </c>
      <c r="D56" s="8"/>
      <c r="E56" s="8"/>
      <c r="F56" s="9"/>
      <c r="G56" s="14">
        <f t="shared" si="6"/>
        <v>0</v>
      </c>
      <c r="H56" s="14" t="str">
        <f t="shared" si="7"/>
        <v>/</v>
      </c>
      <c r="I56" s="14" t="str">
        <f t="shared" si="8"/>
        <v/>
      </c>
      <c r="J56" s="14" t="str">
        <f t="shared" si="9"/>
        <v/>
      </c>
      <c r="K56" s="14" t="str">
        <f t="shared" si="10"/>
        <v/>
      </c>
      <c r="L56" s="14" t="str">
        <f t="shared" si="11"/>
        <v>ไม่ผ่าน</v>
      </c>
    </row>
    <row r="57" spans="1:12" ht="21" x14ac:dyDescent="0.45">
      <c r="A57" s="47" t="s">
        <v>6</v>
      </c>
      <c r="B57" s="48"/>
      <c r="C57" s="48"/>
      <c r="D57" s="48"/>
      <c r="E57" s="48"/>
      <c r="F57" s="48"/>
      <c r="G57" s="48"/>
      <c r="H57" s="48"/>
      <c r="I57" s="48"/>
      <c r="J57" s="49"/>
      <c r="K57" s="14" t="s">
        <v>5</v>
      </c>
      <c r="L57" s="14">
        <f>COUNTIF(L12:L56,"ผ่าน")</f>
        <v>0</v>
      </c>
    </row>
    <row r="58" spans="1:12" ht="21" x14ac:dyDescent="0.45">
      <c r="A58" s="50" t="s">
        <v>7</v>
      </c>
      <c r="B58" s="51"/>
      <c r="C58" s="51"/>
      <c r="D58" s="51"/>
      <c r="E58" s="51"/>
      <c r="F58" s="51"/>
      <c r="G58" s="51"/>
      <c r="H58" s="51"/>
      <c r="I58" s="51"/>
      <c r="J58" s="52"/>
      <c r="K58" s="15" t="s">
        <v>28</v>
      </c>
      <c r="L58" s="15">
        <f>COUNTIF(L12:L56,"ไม่ผ่าน")</f>
        <v>45</v>
      </c>
    </row>
    <row r="59" spans="1:12" ht="21" x14ac:dyDescent="0.45">
      <c r="A59" s="10"/>
      <c r="B59" s="4" t="s">
        <v>56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1" x14ac:dyDescent="0.45">
      <c r="A60" s="4"/>
      <c r="B60" s="46" t="s">
        <v>131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21" x14ac:dyDescent="0.45">
      <c r="A61" s="10"/>
      <c r="B61" s="46" t="s">
        <v>132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10"/>
      <c r="B62" s="46" t="s">
        <v>133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21" x14ac:dyDescent="0.45">
      <c r="A63" s="4"/>
      <c r="B63" s="40" t="s">
        <v>29</v>
      </c>
      <c r="C63" s="11" t="s">
        <v>30</v>
      </c>
      <c r="D63" s="43" t="s">
        <v>31</v>
      </c>
      <c r="E63" s="43"/>
      <c r="F63" s="43" t="s">
        <v>32</v>
      </c>
      <c r="G63" s="43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57</v>
      </c>
      <c r="D64" s="44" t="s">
        <v>33</v>
      </c>
      <c r="E64" s="44"/>
      <c r="F64" s="45">
        <f>COUNTIF(H12:H56,"/")</f>
        <v>45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58</v>
      </c>
      <c r="D65" s="44" t="s">
        <v>34</v>
      </c>
      <c r="E65" s="44"/>
      <c r="F65" s="45">
        <f>COUNTIF(I12:I56,"/")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1"/>
      <c r="C66" s="12" t="s">
        <v>59</v>
      </c>
      <c r="D66" s="44" t="s">
        <v>35</v>
      </c>
      <c r="E66" s="44"/>
      <c r="F66" s="45">
        <f>COUNTIF(J12:J56,"/")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2"/>
      <c r="C67" s="12" t="s">
        <v>60</v>
      </c>
      <c r="D67" s="44" t="s">
        <v>36</v>
      </c>
      <c r="E67" s="44"/>
      <c r="F67" s="45">
        <f>COUNTIF(K12:K56,"/")</f>
        <v>0</v>
      </c>
      <c r="G67" s="45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2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mergeCells count="29">
    <mergeCell ref="F66:G66"/>
    <mergeCell ref="D67:E67"/>
    <mergeCell ref="F67:G67"/>
    <mergeCell ref="B61:L61"/>
    <mergeCell ref="B62:L62"/>
    <mergeCell ref="B63:B67"/>
    <mergeCell ref="D63:E63"/>
    <mergeCell ref="F63:G63"/>
    <mergeCell ref="D64:E64"/>
    <mergeCell ref="F64:G64"/>
    <mergeCell ref="D65:E65"/>
    <mergeCell ref="F65:G65"/>
    <mergeCell ref="D66:E66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7:J57"/>
    <mergeCell ref="A58:J58"/>
  </mergeCells>
  <pageMargins left="0.51181102362204722" right="0.31496062992125984" top="0.35433070866141736" bottom="0.19685039370078741" header="0.11811023622047245" footer="0"/>
  <pageSetup paperSize="9" scale="58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D698-934E-4ED9-9350-D4602D2E9FFF}">
  <sheetPr>
    <pageSetUpPr fitToPage="1"/>
  </sheetPr>
  <dimension ref="A1:L77"/>
  <sheetViews>
    <sheetView tabSelected="1" showWhiteSpace="0" view="pageLayout" topLeftCell="A48" workbookViewId="0">
      <selection activeCell="B12" sqref="B12:C56"/>
    </sheetView>
  </sheetViews>
  <sheetFormatPr defaultRowHeight="14.25" x14ac:dyDescent="0.2"/>
  <cols>
    <col min="1" max="1" width="4.125" customWidth="1"/>
    <col min="2" max="2" width="11" customWidth="1"/>
    <col min="3" max="3" width="13.125" customWidth="1"/>
    <col min="4" max="4" width="6.125" customWidth="1"/>
    <col min="5" max="5" width="5.25" customWidth="1"/>
    <col min="6" max="6" width="6.125" customWidth="1"/>
    <col min="7" max="7" width="7.375" customWidth="1"/>
    <col min="8" max="11" width="5.75" customWidth="1"/>
  </cols>
  <sheetData>
    <row r="1" spans="1:12" ht="2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</row>
    <row r="4" spans="1:12" ht="2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9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22.5" x14ac:dyDescent="0.45">
      <c r="A6" s="46" t="s">
        <v>45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1" customFormat="1" ht="22.5" x14ac:dyDescent="0.45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s="1" customFormat="1" ht="22.5" x14ac:dyDescent="0.45">
      <c r="A8" s="6" t="s">
        <v>55</v>
      </c>
      <c r="B8" s="6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2" customFormat="1" ht="21" x14ac:dyDescent="0.45">
      <c r="A9" s="54" t="s">
        <v>0</v>
      </c>
      <c r="B9" s="55" t="s">
        <v>1</v>
      </c>
      <c r="C9" s="56"/>
      <c r="D9" s="61" t="s">
        <v>2</v>
      </c>
      <c r="E9" s="61"/>
      <c r="F9" s="61"/>
      <c r="G9" s="62" t="s">
        <v>50</v>
      </c>
      <c r="H9" s="63" t="s">
        <v>3</v>
      </c>
      <c r="I9" s="63"/>
      <c r="J9" s="63"/>
      <c r="K9" s="63"/>
      <c r="L9" s="64" t="s">
        <v>4</v>
      </c>
    </row>
    <row r="10" spans="1:12" s="2" customFormat="1" ht="21.75" customHeight="1" x14ac:dyDescent="0.45">
      <c r="A10" s="54"/>
      <c r="B10" s="57"/>
      <c r="C10" s="58"/>
      <c r="D10" s="65" t="s">
        <v>47</v>
      </c>
      <c r="E10" s="65" t="s">
        <v>48</v>
      </c>
      <c r="F10" s="67" t="s">
        <v>49</v>
      </c>
      <c r="G10" s="62"/>
      <c r="H10" s="62" t="s">
        <v>51</v>
      </c>
      <c r="I10" s="63" t="s">
        <v>5</v>
      </c>
      <c r="J10" s="63"/>
      <c r="K10" s="63"/>
      <c r="L10" s="64"/>
    </row>
    <row r="11" spans="1:12" s="2" customFormat="1" ht="106.5" customHeight="1" x14ac:dyDescent="0.3">
      <c r="A11" s="54"/>
      <c r="B11" s="59"/>
      <c r="C11" s="60"/>
      <c r="D11" s="66"/>
      <c r="E11" s="66"/>
      <c r="F11" s="68"/>
      <c r="G11" s="62"/>
      <c r="H11" s="62"/>
      <c r="I11" s="13" t="s">
        <v>52</v>
      </c>
      <c r="J11" s="13" t="s">
        <v>53</v>
      </c>
      <c r="K11" s="13" t="s">
        <v>54</v>
      </c>
      <c r="L11" s="64"/>
    </row>
    <row r="12" spans="1:12" s="2" customFormat="1" ht="18" customHeight="1" x14ac:dyDescent="0.45">
      <c r="A12" s="7">
        <v>1</v>
      </c>
      <c r="B12" s="22" t="s">
        <v>662</v>
      </c>
      <c r="C12" s="23" t="s">
        <v>663</v>
      </c>
      <c r="D12" s="8"/>
      <c r="E12" s="8"/>
      <c r="F12" s="9"/>
      <c r="G12" s="14">
        <f>D12+E12+F12</f>
        <v>0</v>
      </c>
      <c r="H12" s="14" t="str">
        <f>IF(G12&lt;=9,"/","")</f>
        <v>/</v>
      </c>
      <c r="I12" s="14" t="str">
        <f>IF(AND(G12&gt;9,G12&lt;=16),"/","")</f>
        <v/>
      </c>
      <c r="J12" s="14" t="str">
        <f>IF(AND(G12&gt;16,G12&lt;=23),"/","")</f>
        <v/>
      </c>
      <c r="K12" s="14" t="str">
        <f>IF(AND(G12&gt;23,G12&lt;=30),"/","")</f>
        <v/>
      </c>
      <c r="L12" s="14" t="str">
        <f>IF(G12&gt;=17,"ผ่าน","ไม่ผ่าน")</f>
        <v>ไม่ผ่าน</v>
      </c>
    </row>
    <row r="13" spans="1:12" s="2" customFormat="1" ht="18" customHeight="1" x14ac:dyDescent="0.45">
      <c r="A13" s="7">
        <v>2</v>
      </c>
      <c r="B13" s="22" t="s">
        <v>664</v>
      </c>
      <c r="C13" s="23" t="s">
        <v>105</v>
      </c>
      <c r="D13" s="8"/>
      <c r="E13" s="8"/>
      <c r="F13" s="9"/>
      <c r="G13" s="14">
        <f t="shared" ref="G13:G46" si="0">D13+E13+F13</f>
        <v>0</v>
      </c>
      <c r="H13" s="14" t="str">
        <f t="shared" ref="H13:H46" si="1">IF(G13&lt;=9,"/","")</f>
        <v>/</v>
      </c>
      <c r="I13" s="14" t="str">
        <f t="shared" ref="I13:I46" si="2">IF(AND(G13&gt;9,G13&lt;=16),"/","")</f>
        <v/>
      </c>
      <c r="J13" s="14" t="str">
        <f t="shared" ref="J13:J46" si="3">IF(AND(G13&gt;16,G13&lt;=23),"/","")</f>
        <v/>
      </c>
      <c r="K13" s="14" t="str">
        <f t="shared" ref="K13:K46" si="4">IF(AND(G13&gt;23,G13&lt;=30),"/","")</f>
        <v/>
      </c>
      <c r="L13" s="14" t="str">
        <f t="shared" ref="L13:L46" si="5">IF(G13&gt;=17,"ผ่าน","ไม่ผ่าน")</f>
        <v>ไม่ผ่าน</v>
      </c>
    </row>
    <row r="14" spans="1:12" s="2" customFormat="1" ht="18" customHeight="1" x14ac:dyDescent="0.45">
      <c r="A14" s="7">
        <v>3</v>
      </c>
      <c r="B14" s="22" t="s">
        <v>665</v>
      </c>
      <c r="C14" s="23" t="s">
        <v>666</v>
      </c>
      <c r="D14" s="8"/>
      <c r="E14" s="8"/>
      <c r="F14" s="9"/>
      <c r="G14" s="14">
        <f t="shared" si="0"/>
        <v>0</v>
      </c>
      <c r="H14" s="14" t="str">
        <f t="shared" si="1"/>
        <v>/</v>
      </c>
      <c r="I14" s="14" t="str">
        <f t="shared" si="2"/>
        <v/>
      </c>
      <c r="J14" s="14" t="str">
        <f t="shared" si="3"/>
        <v/>
      </c>
      <c r="K14" s="14" t="str">
        <f t="shared" si="4"/>
        <v/>
      </c>
      <c r="L14" s="14" t="str">
        <f t="shared" si="5"/>
        <v>ไม่ผ่าน</v>
      </c>
    </row>
    <row r="15" spans="1:12" s="2" customFormat="1" ht="18" customHeight="1" x14ac:dyDescent="0.45">
      <c r="A15" s="7">
        <v>4</v>
      </c>
      <c r="B15" s="22" t="s">
        <v>667</v>
      </c>
      <c r="C15" s="23" t="s">
        <v>668</v>
      </c>
      <c r="D15" s="8"/>
      <c r="E15" s="8"/>
      <c r="F15" s="9"/>
      <c r="G15" s="14">
        <f t="shared" si="0"/>
        <v>0</v>
      </c>
      <c r="H15" s="14" t="str">
        <f t="shared" si="1"/>
        <v>/</v>
      </c>
      <c r="I15" s="14" t="str">
        <f t="shared" si="2"/>
        <v/>
      </c>
      <c r="J15" s="14" t="str">
        <f t="shared" si="3"/>
        <v/>
      </c>
      <c r="K15" s="14" t="str">
        <f t="shared" si="4"/>
        <v/>
      </c>
      <c r="L15" s="14" t="str">
        <f t="shared" si="5"/>
        <v>ไม่ผ่าน</v>
      </c>
    </row>
    <row r="16" spans="1:12" s="2" customFormat="1" ht="18" customHeight="1" x14ac:dyDescent="0.45">
      <c r="A16" s="7">
        <v>5</v>
      </c>
      <c r="B16" s="22" t="s">
        <v>669</v>
      </c>
      <c r="C16" s="23" t="s">
        <v>90</v>
      </c>
      <c r="D16" s="8"/>
      <c r="E16" s="8"/>
      <c r="F16" s="9"/>
      <c r="G16" s="14">
        <f t="shared" si="0"/>
        <v>0</v>
      </c>
      <c r="H16" s="14" t="str">
        <f t="shared" si="1"/>
        <v>/</v>
      </c>
      <c r="I16" s="14" t="str">
        <f t="shared" si="2"/>
        <v/>
      </c>
      <c r="J16" s="14" t="str">
        <f t="shared" si="3"/>
        <v/>
      </c>
      <c r="K16" s="14" t="str">
        <f t="shared" si="4"/>
        <v/>
      </c>
      <c r="L16" s="14" t="str">
        <f t="shared" si="5"/>
        <v>ไม่ผ่าน</v>
      </c>
    </row>
    <row r="17" spans="1:12" s="2" customFormat="1" ht="18" customHeight="1" x14ac:dyDescent="0.45">
      <c r="A17" s="7">
        <v>6</v>
      </c>
      <c r="B17" s="22" t="s">
        <v>303</v>
      </c>
      <c r="C17" s="23" t="s">
        <v>670</v>
      </c>
      <c r="D17" s="8"/>
      <c r="E17" s="8"/>
      <c r="F17" s="9"/>
      <c r="G17" s="14">
        <f t="shared" si="0"/>
        <v>0</v>
      </c>
      <c r="H17" s="14" t="str">
        <f t="shared" si="1"/>
        <v>/</v>
      </c>
      <c r="I17" s="14" t="str">
        <f t="shared" si="2"/>
        <v/>
      </c>
      <c r="J17" s="14" t="str">
        <f t="shared" si="3"/>
        <v/>
      </c>
      <c r="K17" s="14" t="str">
        <f t="shared" si="4"/>
        <v/>
      </c>
      <c r="L17" s="14" t="str">
        <f t="shared" si="5"/>
        <v>ไม่ผ่าน</v>
      </c>
    </row>
    <row r="18" spans="1:12" s="2" customFormat="1" ht="18" customHeight="1" x14ac:dyDescent="0.45">
      <c r="A18" s="7">
        <v>7</v>
      </c>
      <c r="B18" s="22" t="s">
        <v>671</v>
      </c>
      <c r="C18" s="23" t="s">
        <v>672</v>
      </c>
      <c r="D18" s="8"/>
      <c r="E18" s="8"/>
      <c r="F18" s="9"/>
      <c r="G18" s="14">
        <f t="shared" si="0"/>
        <v>0</v>
      </c>
      <c r="H18" s="14" t="str">
        <f t="shared" si="1"/>
        <v>/</v>
      </c>
      <c r="I18" s="14" t="str">
        <f t="shared" si="2"/>
        <v/>
      </c>
      <c r="J18" s="14" t="str">
        <f t="shared" si="3"/>
        <v/>
      </c>
      <c r="K18" s="14" t="str">
        <f t="shared" si="4"/>
        <v/>
      </c>
      <c r="L18" s="14" t="str">
        <f t="shared" si="5"/>
        <v>ไม่ผ่าน</v>
      </c>
    </row>
    <row r="19" spans="1:12" s="2" customFormat="1" ht="18" customHeight="1" x14ac:dyDescent="0.45">
      <c r="A19" s="7">
        <v>8</v>
      </c>
      <c r="B19" s="22" t="s">
        <v>673</v>
      </c>
      <c r="C19" s="23" t="s">
        <v>674</v>
      </c>
      <c r="D19" s="8"/>
      <c r="E19" s="8"/>
      <c r="F19" s="9"/>
      <c r="G19" s="14">
        <f t="shared" si="0"/>
        <v>0</v>
      </c>
      <c r="H19" s="14" t="str">
        <f t="shared" si="1"/>
        <v>/</v>
      </c>
      <c r="I19" s="14" t="str">
        <f t="shared" si="2"/>
        <v/>
      </c>
      <c r="J19" s="14" t="str">
        <f t="shared" si="3"/>
        <v/>
      </c>
      <c r="K19" s="14" t="str">
        <f t="shared" si="4"/>
        <v/>
      </c>
      <c r="L19" s="14" t="str">
        <f t="shared" si="5"/>
        <v>ไม่ผ่าน</v>
      </c>
    </row>
    <row r="20" spans="1:12" s="2" customFormat="1" ht="18" customHeight="1" x14ac:dyDescent="0.45">
      <c r="A20" s="7">
        <v>9</v>
      </c>
      <c r="B20" s="22" t="s">
        <v>14</v>
      </c>
      <c r="C20" s="23" t="s">
        <v>675</v>
      </c>
      <c r="D20" s="8"/>
      <c r="E20" s="8"/>
      <c r="F20" s="9"/>
      <c r="G20" s="14">
        <f t="shared" si="0"/>
        <v>0</v>
      </c>
      <c r="H20" s="14" t="str">
        <f t="shared" si="1"/>
        <v>/</v>
      </c>
      <c r="I20" s="14" t="str">
        <f t="shared" si="2"/>
        <v/>
      </c>
      <c r="J20" s="14" t="str">
        <f t="shared" si="3"/>
        <v/>
      </c>
      <c r="K20" s="14" t="str">
        <f t="shared" si="4"/>
        <v/>
      </c>
      <c r="L20" s="14" t="str">
        <f t="shared" si="5"/>
        <v>ไม่ผ่าน</v>
      </c>
    </row>
    <row r="21" spans="1:12" s="2" customFormat="1" ht="18" customHeight="1" x14ac:dyDescent="0.45">
      <c r="A21" s="7">
        <v>10</v>
      </c>
      <c r="B21" s="22" t="s">
        <v>676</v>
      </c>
      <c r="C21" s="23" t="s">
        <v>677</v>
      </c>
      <c r="D21" s="8"/>
      <c r="E21" s="8"/>
      <c r="F21" s="9"/>
      <c r="G21" s="14">
        <f t="shared" si="0"/>
        <v>0</v>
      </c>
      <c r="H21" s="14" t="str">
        <f t="shared" si="1"/>
        <v>/</v>
      </c>
      <c r="I21" s="14" t="str">
        <f t="shared" si="2"/>
        <v/>
      </c>
      <c r="J21" s="14" t="str">
        <f t="shared" si="3"/>
        <v/>
      </c>
      <c r="K21" s="14" t="str">
        <f t="shared" si="4"/>
        <v/>
      </c>
      <c r="L21" s="14" t="str">
        <f t="shared" si="5"/>
        <v>ไม่ผ่าน</v>
      </c>
    </row>
    <row r="22" spans="1:12" s="2" customFormat="1" ht="18" customHeight="1" x14ac:dyDescent="0.45">
      <c r="A22" s="7">
        <v>11</v>
      </c>
      <c r="B22" s="22" t="s">
        <v>678</v>
      </c>
      <c r="C22" s="23" t="s">
        <v>679</v>
      </c>
      <c r="D22" s="8"/>
      <c r="E22" s="8"/>
      <c r="F22" s="9"/>
      <c r="G22" s="14">
        <f t="shared" si="0"/>
        <v>0</v>
      </c>
      <c r="H22" s="14" t="str">
        <f t="shared" si="1"/>
        <v>/</v>
      </c>
      <c r="I22" s="14" t="str">
        <f t="shared" si="2"/>
        <v/>
      </c>
      <c r="J22" s="14" t="str">
        <f t="shared" si="3"/>
        <v/>
      </c>
      <c r="K22" s="14" t="str">
        <f t="shared" si="4"/>
        <v/>
      </c>
      <c r="L22" s="14" t="str">
        <f t="shared" si="5"/>
        <v>ไม่ผ่าน</v>
      </c>
    </row>
    <row r="23" spans="1:12" s="2" customFormat="1" ht="18" customHeight="1" x14ac:dyDescent="0.45">
      <c r="A23" s="7">
        <v>12</v>
      </c>
      <c r="B23" s="22" t="s">
        <v>680</v>
      </c>
      <c r="C23" s="23" t="s">
        <v>681</v>
      </c>
      <c r="D23" s="8"/>
      <c r="E23" s="8"/>
      <c r="F23" s="9"/>
      <c r="G23" s="14">
        <f t="shared" si="0"/>
        <v>0</v>
      </c>
      <c r="H23" s="14" t="str">
        <f t="shared" si="1"/>
        <v>/</v>
      </c>
      <c r="I23" s="14" t="str">
        <f t="shared" si="2"/>
        <v/>
      </c>
      <c r="J23" s="14" t="str">
        <f t="shared" si="3"/>
        <v/>
      </c>
      <c r="K23" s="14" t="str">
        <f t="shared" si="4"/>
        <v/>
      </c>
      <c r="L23" s="14" t="str">
        <f t="shared" si="5"/>
        <v>ไม่ผ่าน</v>
      </c>
    </row>
    <row r="24" spans="1:12" s="2" customFormat="1" ht="18" customHeight="1" x14ac:dyDescent="0.45">
      <c r="A24" s="7">
        <v>13</v>
      </c>
      <c r="B24" s="22" t="s">
        <v>127</v>
      </c>
      <c r="C24" s="23" t="s">
        <v>682</v>
      </c>
      <c r="D24" s="8"/>
      <c r="E24" s="8"/>
      <c r="F24" s="9"/>
      <c r="G24" s="14">
        <f t="shared" si="0"/>
        <v>0</v>
      </c>
      <c r="H24" s="14" t="str">
        <f t="shared" si="1"/>
        <v>/</v>
      </c>
      <c r="I24" s="14" t="str">
        <f t="shared" si="2"/>
        <v/>
      </c>
      <c r="J24" s="14" t="str">
        <f t="shared" si="3"/>
        <v/>
      </c>
      <c r="K24" s="14" t="str">
        <f t="shared" si="4"/>
        <v/>
      </c>
      <c r="L24" s="14" t="str">
        <f t="shared" si="5"/>
        <v>ไม่ผ่าน</v>
      </c>
    </row>
    <row r="25" spans="1:12" s="2" customFormat="1" ht="18" customHeight="1" x14ac:dyDescent="0.45">
      <c r="A25" s="7">
        <v>14</v>
      </c>
      <c r="B25" s="22" t="s">
        <v>683</v>
      </c>
      <c r="C25" s="23" t="s">
        <v>97</v>
      </c>
      <c r="D25" s="8"/>
      <c r="E25" s="8"/>
      <c r="F25" s="9"/>
      <c r="G25" s="14">
        <f t="shared" si="0"/>
        <v>0</v>
      </c>
      <c r="H25" s="14" t="str">
        <f t="shared" si="1"/>
        <v>/</v>
      </c>
      <c r="I25" s="14" t="str">
        <f t="shared" si="2"/>
        <v/>
      </c>
      <c r="J25" s="14" t="str">
        <f t="shared" si="3"/>
        <v/>
      </c>
      <c r="K25" s="14" t="str">
        <f t="shared" si="4"/>
        <v/>
      </c>
      <c r="L25" s="14" t="str">
        <f t="shared" si="5"/>
        <v>ไม่ผ่าน</v>
      </c>
    </row>
    <row r="26" spans="1:12" s="2" customFormat="1" ht="18" customHeight="1" x14ac:dyDescent="0.45">
      <c r="A26" s="7">
        <v>15</v>
      </c>
      <c r="B26" s="22" t="s">
        <v>114</v>
      </c>
      <c r="C26" s="23" t="s">
        <v>684</v>
      </c>
      <c r="D26" s="8"/>
      <c r="E26" s="8"/>
      <c r="F26" s="9"/>
      <c r="G26" s="14">
        <f t="shared" si="0"/>
        <v>0</v>
      </c>
      <c r="H26" s="14" t="str">
        <f t="shared" si="1"/>
        <v>/</v>
      </c>
      <c r="I26" s="14" t="str">
        <f t="shared" si="2"/>
        <v/>
      </c>
      <c r="J26" s="14" t="str">
        <f t="shared" si="3"/>
        <v/>
      </c>
      <c r="K26" s="14" t="str">
        <f t="shared" si="4"/>
        <v/>
      </c>
      <c r="L26" s="14" t="str">
        <f t="shared" si="5"/>
        <v>ไม่ผ่าน</v>
      </c>
    </row>
    <row r="27" spans="1:12" s="2" customFormat="1" ht="18" customHeight="1" x14ac:dyDescent="0.45">
      <c r="A27" s="7">
        <v>16</v>
      </c>
      <c r="B27" s="22" t="s">
        <v>685</v>
      </c>
      <c r="C27" s="23" t="s">
        <v>686</v>
      </c>
      <c r="D27" s="8"/>
      <c r="E27" s="8"/>
      <c r="F27" s="9"/>
      <c r="G27" s="14">
        <f t="shared" si="0"/>
        <v>0</v>
      </c>
      <c r="H27" s="14" t="str">
        <f t="shared" si="1"/>
        <v>/</v>
      </c>
      <c r="I27" s="14" t="str">
        <f t="shared" si="2"/>
        <v/>
      </c>
      <c r="J27" s="14" t="str">
        <f t="shared" si="3"/>
        <v/>
      </c>
      <c r="K27" s="14" t="str">
        <f t="shared" si="4"/>
        <v/>
      </c>
      <c r="L27" s="14" t="str">
        <f t="shared" si="5"/>
        <v>ไม่ผ่าน</v>
      </c>
    </row>
    <row r="28" spans="1:12" s="2" customFormat="1" ht="18" customHeight="1" x14ac:dyDescent="0.45">
      <c r="A28" s="7">
        <v>17</v>
      </c>
      <c r="B28" s="22" t="s">
        <v>687</v>
      </c>
      <c r="C28" s="23" t="s">
        <v>688</v>
      </c>
      <c r="D28" s="8"/>
      <c r="E28" s="8"/>
      <c r="F28" s="9"/>
      <c r="G28" s="14">
        <f t="shared" si="0"/>
        <v>0</v>
      </c>
      <c r="H28" s="14" t="str">
        <f t="shared" si="1"/>
        <v>/</v>
      </c>
      <c r="I28" s="14" t="str">
        <f t="shared" si="2"/>
        <v/>
      </c>
      <c r="J28" s="14" t="str">
        <f t="shared" si="3"/>
        <v/>
      </c>
      <c r="K28" s="14" t="str">
        <f t="shared" si="4"/>
        <v/>
      </c>
      <c r="L28" s="14" t="str">
        <f t="shared" si="5"/>
        <v>ไม่ผ่าน</v>
      </c>
    </row>
    <row r="29" spans="1:12" s="2" customFormat="1" ht="18" customHeight="1" x14ac:dyDescent="0.45">
      <c r="A29" s="7">
        <v>18</v>
      </c>
      <c r="B29" s="22" t="s">
        <v>689</v>
      </c>
      <c r="C29" s="23" t="s">
        <v>690</v>
      </c>
      <c r="D29" s="8"/>
      <c r="E29" s="8"/>
      <c r="F29" s="9"/>
      <c r="G29" s="14">
        <f t="shared" si="0"/>
        <v>0</v>
      </c>
      <c r="H29" s="14" t="str">
        <f t="shared" si="1"/>
        <v>/</v>
      </c>
      <c r="I29" s="14" t="str">
        <f t="shared" si="2"/>
        <v/>
      </c>
      <c r="J29" s="14" t="str">
        <f t="shared" si="3"/>
        <v/>
      </c>
      <c r="K29" s="14" t="str">
        <f t="shared" si="4"/>
        <v/>
      </c>
      <c r="L29" s="14" t="str">
        <f t="shared" si="5"/>
        <v>ไม่ผ่าน</v>
      </c>
    </row>
    <row r="30" spans="1:12" s="2" customFormat="1" ht="18" customHeight="1" x14ac:dyDescent="0.45">
      <c r="A30" s="7">
        <v>19</v>
      </c>
      <c r="B30" s="22" t="s">
        <v>691</v>
      </c>
      <c r="C30" s="23" t="s">
        <v>692</v>
      </c>
      <c r="D30" s="8"/>
      <c r="E30" s="8"/>
      <c r="F30" s="9"/>
      <c r="G30" s="14">
        <f t="shared" si="0"/>
        <v>0</v>
      </c>
      <c r="H30" s="14" t="str">
        <f t="shared" si="1"/>
        <v>/</v>
      </c>
      <c r="I30" s="14" t="str">
        <f t="shared" si="2"/>
        <v/>
      </c>
      <c r="J30" s="14" t="str">
        <f t="shared" si="3"/>
        <v/>
      </c>
      <c r="K30" s="14" t="str">
        <f t="shared" si="4"/>
        <v/>
      </c>
      <c r="L30" s="14" t="str">
        <f t="shared" si="5"/>
        <v>ไม่ผ่าน</v>
      </c>
    </row>
    <row r="31" spans="1:12" s="2" customFormat="1" ht="18" customHeight="1" x14ac:dyDescent="0.45">
      <c r="A31" s="7">
        <v>20</v>
      </c>
      <c r="B31" s="22" t="s">
        <v>693</v>
      </c>
      <c r="C31" s="23" t="s">
        <v>694</v>
      </c>
      <c r="D31" s="8"/>
      <c r="E31" s="8"/>
      <c r="F31" s="9"/>
      <c r="G31" s="14">
        <f t="shared" si="0"/>
        <v>0</v>
      </c>
      <c r="H31" s="14" t="str">
        <f t="shared" si="1"/>
        <v>/</v>
      </c>
      <c r="I31" s="14" t="str">
        <f t="shared" si="2"/>
        <v/>
      </c>
      <c r="J31" s="14" t="str">
        <f t="shared" si="3"/>
        <v/>
      </c>
      <c r="K31" s="14" t="str">
        <f t="shared" si="4"/>
        <v/>
      </c>
      <c r="L31" s="14" t="str">
        <f t="shared" si="5"/>
        <v>ไม่ผ่าน</v>
      </c>
    </row>
    <row r="32" spans="1:12" s="2" customFormat="1" ht="18" customHeight="1" x14ac:dyDescent="0.45">
      <c r="A32" s="7">
        <v>21</v>
      </c>
      <c r="B32" s="22" t="s">
        <v>695</v>
      </c>
      <c r="C32" s="23" t="s">
        <v>81</v>
      </c>
      <c r="D32" s="8"/>
      <c r="E32" s="8"/>
      <c r="F32" s="9"/>
      <c r="G32" s="14">
        <f t="shared" si="0"/>
        <v>0</v>
      </c>
      <c r="H32" s="14" t="str">
        <f t="shared" si="1"/>
        <v>/</v>
      </c>
      <c r="I32" s="14" t="str">
        <f t="shared" si="2"/>
        <v/>
      </c>
      <c r="J32" s="14" t="str">
        <f t="shared" si="3"/>
        <v/>
      </c>
      <c r="K32" s="14" t="str">
        <f t="shared" si="4"/>
        <v/>
      </c>
      <c r="L32" s="14" t="str">
        <f t="shared" si="5"/>
        <v>ไม่ผ่าน</v>
      </c>
    </row>
    <row r="33" spans="1:12" s="2" customFormat="1" ht="18" customHeight="1" x14ac:dyDescent="0.45">
      <c r="A33" s="7">
        <v>22</v>
      </c>
      <c r="B33" s="22" t="s">
        <v>696</v>
      </c>
      <c r="C33" s="23" t="s">
        <v>697</v>
      </c>
      <c r="D33" s="8"/>
      <c r="E33" s="8"/>
      <c r="F33" s="9"/>
      <c r="G33" s="14">
        <f t="shared" si="0"/>
        <v>0</v>
      </c>
      <c r="H33" s="14" t="str">
        <f t="shared" si="1"/>
        <v>/</v>
      </c>
      <c r="I33" s="14" t="str">
        <f t="shared" si="2"/>
        <v/>
      </c>
      <c r="J33" s="14" t="str">
        <f t="shared" si="3"/>
        <v/>
      </c>
      <c r="K33" s="14" t="str">
        <f t="shared" si="4"/>
        <v/>
      </c>
      <c r="L33" s="14" t="str">
        <f t="shared" si="5"/>
        <v>ไม่ผ่าน</v>
      </c>
    </row>
    <row r="34" spans="1:12" s="2" customFormat="1" ht="18" customHeight="1" x14ac:dyDescent="0.45">
      <c r="A34" s="7">
        <v>23</v>
      </c>
      <c r="B34" s="22" t="s">
        <v>19</v>
      </c>
      <c r="C34" s="23" t="s">
        <v>698</v>
      </c>
      <c r="D34" s="8"/>
      <c r="E34" s="8"/>
      <c r="F34" s="9"/>
      <c r="G34" s="14">
        <f t="shared" si="0"/>
        <v>0</v>
      </c>
      <c r="H34" s="14" t="str">
        <f t="shared" si="1"/>
        <v>/</v>
      </c>
      <c r="I34" s="14" t="str">
        <f t="shared" si="2"/>
        <v/>
      </c>
      <c r="J34" s="14" t="str">
        <f t="shared" si="3"/>
        <v/>
      </c>
      <c r="K34" s="14" t="str">
        <f t="shared" si="4"/>
        <v/>
      </c>
      <c r="L34" s="14" t="str">
        <f t="shared" si="5"/>
        <v>ไม่ผ่าน</v>
      </c>
    </row>
    <row r="35" spans="1:12" s="2" customFormat="1" ht="18" customHeight="1" x14ac:dyDescent="0.45">
      <c r="A35" s="7">
        <v>24</v>
      </c>
      <c r="B35" s="22" t="s">
        <v>72</v>
      </c>
      <c r="C35" s="23" t="s">
        <v>699</v>
      </c>
      <c r="D35" s="8"/>
      <c r="E35" s="8"/>
      <c r="F35" s="9"/>
      <c r="G35" s="14">
        <f t="shared" si="0"/>
        <v>0</v>
      </c>
      <c r="H35" s="14" t="str">
        <f t="shared" si="1"/>
        <v>/</v>
      </c>
      <c r="I35" s="14" t="str">
        <f t="shared" si="2"/>
        <v/>
      </c>
      <c r="J35" s="14" t="str">
        <f t="shared" si="3"/>
        <v/>
      </c>
      <c r="K35" s="14" t="str">
        <f t="shared" si="4"/>
        <v/>
      </c>
      <c r="L35" s="14" t="str">
        <f t="shared" si="5"/>
        <v>ไม่ผ่าน</v>
      </c>
    </row>
    <row r="36" spans="1:12" s="2" customFormat="1" ht="18" customHeight="1" x14ac:dyDescent="0.45">
      <c r="A36" s="7">
        <v>25</v>
      </c>
      <c r="B36" s="22" t="s">
        <v>700</v>
      </c>
      <c r="C36" s="23" t="s">
        <v>701</v>
      </c>
      <c r="D36" s="8"/>
      <c r="E36" s="8"/>
      <c r="F36" s="9"/>
      <c r="G36" s="14">
        <f t="shared" si="0"/>
        <v>0</v>
      </c>
      <c r="H36" s="14" t="str">
        <f t="shared" si="1"/>
        <v>/</v>
      </c>
      <c r="I36" s="14" t="str">
        <f t="shared" si="2"/>
        <v/>
      </c>
      <c r="J36" s="14" t="str">
        <f t="shared" si="3"/>
        <v/>
      </c>
      <c r="K36" s="14" t="str">
        <f t="shared" si="4"/>
        <v/>
      </c>
      <c r="L36" s="14" t="str">
        <f t="shared" si="5"/>
        <v>ไม่ผ่าน</v>
      </c>
    </row>
    <row r="37" spans="1:12" s="2" customFormat="1" ht="18" customHeight="1" x14ac:dyDescent="0.45">
      <c r="A37" s="7">
        <v>26</v>
      </c>
      <c r="B37" s="22" t="s">
        <v>702</v>
      </c>
      <c r="C37" s="23" t="s">
        <v>703</v>
      </c>
      <c r="D37" s="8"/>
      <c r="E37" s="8"/>
      <c r="F37" s="9"/>
      <c r="G37" s="14">
        <f t="shared" si="0"/>
        <v>0</v>
      </c>
      <c r="H37" s="14" t="str">
        <f t="shared" si="1"/>
        <v>/</v>
      </c>
      <c r="I37" s="14" t="str">
        <f t="shared" si="2"/>
        <v/>
      </c>
      <c r="J37" s="14" t="str">
        <f t="shared" si="3"/>
        <v/>
      </c>
      <c r="K37" s="14" t="str">
        <f t="shared" si="4"/>
        <v/>
      </c>
      <c r="L37" s="14" t="str">
        <f t="shared" si="5"/>
        <v>ไม่ผ่าน</v>
      </c>
    </row>
    <row r="38" spans="1:12" s="2" customFormat="1" ht="18" customHeight="1" x14ac:dyDescent="0.45">
      <c r="A38" s="7">
        <v>27</v>
      </c>
      <c r="B38" s="22" t="s">
        <v>704</v>
      </c>
      <c r="C38" s="23" t="s">
        <v>705</v>
      </c>
      <c r="D38" s="8"/>
      <c r="E38" s="8"/>
      <c r="F38" s="9"/>
      <c r="G38" s="14">
        <f t="shared" si="0"/>
        <v>0</v>
      </c>
      <c r="H38" s="14" t="str">
        <f t="shared" si="1"/>
        <v>/</v>
      </c>
      <c r="I38" s="14" t="str">
        <f t="shared" si="2"/>
        <v/>
      </c>
      <c r="J38" s="14" t="str">
        <f t="shared" si="3"/>
        <v/>
      </c>
      <c r="K38" s="14" t="str">
        <f t="shared" si="4"/>
        <v/>
      </c>
      <c r="L38" s="14" t="str">
        <f t="shared" si="5"/>
        <v>ไม่ผ่าน</v>
      </c>
    </row>
    <row r="39" spans="1:12" s="2" customFormat="1" ht="18.75" customHeight="1" x14ac:dyDescent="0.45">
      <c r="A39" s="7">
        <v>28</v>
      </c>
      <c r="B39" s="22" t="s">
        <v>706</v>
      </c>
      <c r="C39" s="23" t="s">
        <v>707</v>
      </c>
      <c r="D39" s="8"/>
      <c r="E39" s="8"/>
      <c r="F39" s="9"/>
      <c r="G39" s="14">
        <f t="shared" si="0"/>
        <v>0</v>
      </c>
      <c r="H39" s="14" t="str">
        <f t="shared" si="1"/>
        <v>/</v>
      </c>
      <c r="I39" s="14" t="str">
        <f t="shared" si="2"/>
        <v/>
      </c>
      <c r="J39" s="14" t="str">
        <f t="shared" si="3"/>
        <v/>
      </c>
      <c r="K39" s="14" t="str">
        <f t="shared" si="4"/>
        <v/>
      </c>
      <c r="L39" s="14" t="str">
        <f t="shared" si="5"/>
        <v>ไม่ผ่าน</v>
      </c>
    </row>
    <row r="40" spans="1:12" s="2" customFormat="1" ht="18.75" customHeight="1" x14ac:dyDescent="0.45">
      <c r="A40" s="7">
        <v>29</v>
      </c>
      <c r="B40" s="22" t="s">
        <v>11</v>
      </c>
      <c r="C40" s="23" t="s">
        <v>708</v>
      </c>
      <c r="D40" s="8"/>
      <c r="E40" s="8"/>
      <c r="F40" s="9"/>
      <c r="G40" s="14">
        <f t="shared" si="0"/>
        <v>0</v>
      </c>
      <c r="H40" s="14" t="str">
        <f t="shared" si="1"/>
        <v>/</v>
      </c>
      <c r="I40" s="14" t="str">
        <f t="shared" si="2"/>
        <v/>
      </c>
      <c r="J40" s="14" t="str">
        <f t="shared" si="3"/>
        <v/>
      </c>
      <c r="K40" s="14" t="str">
        <f t="shared" si="4"/>
        <v/>
      </c>
      <c r="L40" s="14" t="str">
        <f t="shared" si="5"/>
        <v>ไม่ผ่าน</v>
      </c>
    </row>
    <row r="41" spans="1:12" s="2" customFormat="1" ht="18.75" customHeight="1" x14ac:dyDescent="0.45">
      <c r="A41" s="7">
        <v>30</v>
      </c>
      <c r="B41" s="22" t="s">
        <v>709</v>
      </c>
      <c r="C41" s="23" t="s">
        <v>710</v>
      </c>
      <c r="D41" s="8"/>
      <c r="E41" s="8"/>
      <c r="F41" s="9"/>
      <c r="G41" s="14">
        <f t="shared" si="0"/>
        <v>0</v>
      </c>
      <c r="H41" s="14" t="str">
        <f t="shared" si="1"/>
        <v>/</v>
      </c>
      <c r="I41" s="14" t="str">
        <f t="shared" si="2"/>
        <v/>
      </c>
      <c r="J41" s="14" t="str">
        <f t="shared" si="3"/>
        <v/>
      </c>
      <c r="K41" s="14" t="str">
        <f t="shared" si="4"/>
        <v/>
      </c>
      <c r="L41" s="14" t="str">
        <f t="shared" si="5"/>
        <v>ไม่ผ่าน</v>
      </c>
    </row>
    <row r="42" spans="1:12" s="2" customFormat="1" ht="18.75" customHeight="1" x14ac:dyDescent="0.45">
      <c r="A42" s="7">
        <v>31</v>
      </c>
      <c r="B42" s="22" t="s">
        <v>711</v>
      </c>
      <c r="C42" s="23" t="s">
        <v>95</v>
      </c>
      <c r="D42" s="8"/>
      <c r="E42" s="8"/>
      <c r="F42" s="9"/>
      <c r="G42" s="14">
        <f t="shared" si="0"/>
        <v>0</v>
      </c>
      <c r="H42" s="14" t="str">
        <f t="shared" si="1"/>
        <v>/</v>
      </c>
      <c r="I42" s="14" t="str">
        <f t="shared" si="2"/>
        <v/>
      </c>
      <c r="J42" s="14" t="str">
        <f t="shared" si="3"/>
        <v/>
      </c>
      <c r="K42" s="14" t="str">
        <f t="shared" si="4"/>
        <v/>
      </c>
      <c r="L42" s="14" t="str">
        <f t="shared" si="5"/>
        <v>ไม่ผ่าน</v>
      </c>
    </row>
    <row r="43" spans="1:12" s="2" customFormat="1" ht="18.75" customHeight="1" x14ac:dyDescent="0.45">
      <c r="A43" s="7">
        <v>32</v>
      </c>
      <c r="B43" s="22" t="s">
        <v>712</v>
      </c>
      <c r="C43" s="23" t="s">
        <v>82</v>
      </c>
      <c r="D43" s="8"/>
      <c r="E43" s="8"/>
      <c r="F43" s="9"/>
      <c r="G43" s="14">
        <f t="shared" si="0"/>
        <v>0</v>
      </c>
      <c r="H43" s="14" t="str">
        <f t="shared" si="1"/>
        <v>/</v>
      </c>
      <c r="I43" s="14" t="str">
        <f t="shared" si="2"/>
        <v/>
      </c>
      <c r="J43" s="14" t="str">
        <f t="shared" si="3"/>
        <v/>
      </c>
      <c r="K43" s="14" t="str">
        <f t="shared" si="4"/>
        <v/>
      </c>
      <c r="L43" s="14" t="str">
        <f t="shared" si="5"/>
        <v>ไม่ผ่าน</v>
      </c>
    </row>
    <row r="44" spans="1:12" s="2" customFormat="1" ht="18.75" customHeight="1" x14ac:dyDescent="0.45">
      <c r="A44" s="7">
        <v>33</v>
      </c>
      <c r="B44" s="22" t="s">
        <v>713</v>
      </c>
      <c r="C44" s="23" t="s">
        <v>714</v>
      </c>
      <c r="D44" s="8"/>
      <c r="E44" s="8"/>
      <c r="F44" s="9"/>
      <c r="G44" s="14">
        <f t="shared" si="0"/>
        <v>0</v>
      </c>
      <c r="H44" s="14" t="str">
        <f t="shared" si="1"/>
        <v>/</v>
      </c>
      <c r="I44" s="14" t="str">
        <f t="shared" si="2"/>
        <v/>
      </c>
      <c r="J44" s="14" t="str">
        <f t="shared" si="3"/>
        <v/>
      </c>
      <c r="K44" s="14" t="str">
        <f t="shared" si="4"/>
        <v/>
      </c>
      <c r="L44" s="14" t="str">
        <f t="shared" si="5"/>
        <v>ไม่ผ่าน</v>
      </c>
    </row>
    <row r="45" spans="1:12" s="2" customFormat="1" ht="18.75" customHeight="1" x14ac:dyDescent="0.45">
      <c r="A45" s="7">
        <v>34</v>
      </c>
      <c r="B45" s="22" t="s">
        <v>357</v>
      </c>
      <c r="C45" s="23" t="s">
        <v>715</v>
      </c>
      <c r="D45" s="8"/>
      <c r="E45" s="8"/>
      <c r="F45" s="9"/>
      <c r="G45" s="14">
        <f t="shared" si="0"/>
        <v>0</v>
      </c>
      <c r="H45" s="14" t="str">
        <f t="shared" si="1"/>
        <v>/</v>
      </c>
      <c r="I45" s="14" t="str">
        <f t="shared" si="2"/>
        <v/>
      </c>
      <c r="J45" s="14" t="str">
        <f t="shared" si="3"/>
        <v/>
      </c>
      <c r="K45" s="14" t="str">
        <f t="shared" si="4"/>
        <v/>
      </c>
      <c r="L45" s="14" t="str">
        <f t="shared" si="5"/>
        <v>ไม่ผ่าน</v>
      </c>
    </row>
    <row r="46" spans="1:12" s="2" customFormat="1" ht="18.75" customHeight="1" x14ac:dyDescent="0.45">
      <c r="A46" s="7">
        <v>35</v>
      </c>
      <c r="B46" s="22" t="s">
        <v>716</v>
      </c>
      <c r="C46" s="23" t="s">
        <v>717</v>
      </c>
      <c r="D46" s="8"/>
      <c r="E46" s="8"/>
      <c r="F46" s="9"/>
      <c r="G46" s="14">
        <f t="shared" si="0"/>
        <v>0</v>
      </c>
      <c r="H46" s="14" t="str">
        <f t="shared" si="1"/>
        <v>/</v>
      </c>
      <c r="I46" s="14" t="str">
        <f t="shared" si="2"/>
        <v/>
      </c>
      <c r="J46" s="14" t="str">
        <f t="shared" si="3"/>
        <v/>
      </c>
      <c r="K46" s="14" t="str">
        <f t="shared" si="4"/>
        <v/>
      </c>
      <c r="L46" s="14" t="str">
        <f t="shared" si="5"/>
        <v>ไม่ผ่าน</v>
      </c>
    </row>
    <row r="47" spans="1:12" s="2" customFormat="1" ht="18.75" customHeight="1" x14ac:dyDescent="0.45">
      <c r="A47" s="7">
        <v>36</v>
      </c>
      <c r="B47" s="22" t="s">
        <v>718</v>
      </c>
      <c r="C47" s="23" t="s">
        <v>719</v>
      </c>
      <c r="D47" s="8"/>
      <c r="E47" s="8"/>
      <c r="F47" s="9"/>
      <c r="G47" s="14">
        <f t="shared" ref="G47:G56" si="6">D47+E47+F47</f>
        <v>0</v>
      </c>
      <c r="H47" s="14" t="str">
        <f t="shared" ref="H47:H56" si="7">IF(G47&lt;=9,"/","")</f>
        <v>/</v>
      </c>
      <c r="I47" s="14" t="str">
        <f t="shared" ref="I47:I56" si="8">IF(AND(G47&gt;9,G47&lt;=16),"/","")</f>
        <v/>
      </c>
      <c r="J47" s="14" t="str">
        <f t="shared" ref="J47:J56" si="9">IF(AND(G47&gt;16,G47&lt;=23),"/","")</f>
        <v/>
      </c>
      <c r="K47" s="14" t="str">
        <f t="shared" ref="K47:K56" si="10">IF(AND(G47&gt;23,G47&lt;=30),"/","")</f>
        <v/>
      </c>
      <c r="L47" s="14" t="str">
        <f t="shared" ref="L47:L56" si="11">IF(G47&gt;=17,"ผ่าน","ไม่ผ่าน")</f>
        <v>ไม่ผ่าน</v>
      </c>
    </row>
    <row r="48" spans="1:12" s="2" customFormat="1" ht="18.75" customHeight="1" x14ac:dyDescent="0.45">
      <c r="A48" s="7">
        <v>37</v>
      </c>
      <c r="B48" s="22" t="s">
        <v>216</v>
      </c>
      <c r="C48" s="23" t="s">
        <v>720</v>
      </c>
      <c r="D48" s="8"/>
      <c r="E48" s="8"/>
      <c r="F48" s="9"/>
      <c r="G48" s="14">
        <f t="shared" si="6"/>
        <v>0</v>
      </c>
      <c r="H48" s="14" t="str">
        <f t="shared" si="7"/>
        <v>/</v>
      </c>
      <c r="I48" s="14" t="str">
        <f t="shared" si="8"/>
        <v/>
      </c>
      <c r="J48" s="14" t="str">
        <f t="shared" si="9"/>
        <v/>
      </c>
      <c r="K48" s="14" t="str">
        <f t="shared" si="10"/>
        <v/>
      </c>
      <c r="L48" s="14" t="str">
        <f t="shared" si="11"/>
        <v>ไม่ผ่าน</v>
      </c>
    </row>
    <row r="49" spans="1:12" s="2" customFormat="1" ht="18.75" customHeight="1" x14ac:dyDescent="0.45">
      <c r="A49" s="7">
        <v>38</v>
      </c>
      <c r="B49" s="22" t="s">
        <v>721</v>
      </c>
      <c r="C49" s="23" t="s">
        <v>722</v>
      </c>
      <c r="D49" s="8"/>
      <c r="E49" s="8"/>
      <c r="F49" s="9"/>
      <c r="G49" s="14">
        <f t="shared" si="6"/>
        <v>0</v>
      </c>
      <c r="H49" s="14" t="str">
        <f t="shared" si="7"/>
        <v>/</v>
      </c>
      <c r="I49" s="14" t="str">
        <f t="shared" si="8"/>
        <v/>
      </c>
      <c r="J49" s="14" t="str">
        <f t="shared" si="9"/>
        <v/>
      </c>
      <c r="K49" s="14" t="str">
        <f t="shared" si="10"/>
        <v/>
      </c>
      <c r="L49" s="14" t="str">
        <f t="shared" si="11"/>
        <v>ไม่ผ่าน</v>
      </c>
    </row>
    <row r="50" spans="1:12" s="2" customFormat="1" ht="18.75" customHeight="1" x14ac:dyDescent="0.45">
      <c r="A50" s="7">
        <v>39</v>
      </c>
      <c r="B50" s="22" t="s">
        <v>723</v>
      </c>
      <c r="C50" s="23" t="s">
        <v>724</v>
      </c>
      <c r="D50" s="8"/>
      <c r="E50" s="8"/>
      <c r="F50" s="9"/>
      <c r="G50" s="14">
        <f t="shared" si="6"/>
        <v>0</v>
      </c>
      <c r="H50" s="14" t="str">
        <f t="shared" si="7"/>
        <v>/</v>
      </c>
      <c r="I50" s="14" t="str">
        <f t="shared" si="8"/>
        <v/>
      </c>
      <c r="J50" s="14" t="str">
        <f t="shared" si="9"/>
        <v/>
      </c>
      <c r="K50" s="14" t="str">
        <f t="shared" si="10"/>
        <v/>
      </c>
      <c r="L50" s="14" t="str">
        <f t="shared" si="11"/>
        <v>ไม่ผ่าน</v>
      </c>
    </row>
    <row r="51" spans="1:12" s="2" customFormat="1" ht="18.75" customHeight="1" x14ac:dyDescent="0.45">
      <c r="A51" s="7">
        <v>40</v>
      </c>
      <c r="B51" s="22" t="s">
        <v>224</v>
      </c>
      <c r="C51" s="23" t="s">
        <v>725</v>
      </c>
      <c r="D51" s="8"/>
      <c r="E51" s="8"/>
      <c r="F51" s="9"/>
      <c r="G51" s="14">
        <f t="shared" si="6"/>
        <v>0</v>
      </c>
      <c r="H51" s="14" t="str">
        <f t="shared" si="7"/>
        <v>/</v>
      </c>
      <c r="I51" s="14" t="str">
        <f t="shared" si="8"/>
        <v/>
      </c>
      <c r="J51" s="14" t="str">
        <f t="shared" si="9"/>
        <v/>
      </c>
      <c r="K51" s="14" t="str">
        <f t="shared" si="10"/>
        <v/>
      </c>
      <c r="L51" s="14" t="str">
        <f t="shared" si="11"/>
        <v>ไม่ผ่าน</v>
      </c>
    </row>
    <row r="52" spans="1:12" s="2" customFormat="1" ht="18.75" customHeight="1" x14ac:dyDescent="0.45">
      <c r="A52" s="7">
        <v>41</v>
      </c>
      <c r="B52" s="22" t="s">
        <v>726</v>
      </c>
      <c r="C52" s="23" t="s">
        <v>727</v>
      </c>
      <c r="D52" s="8"/>
      <c r="E52" s="8"/>
      <c r="F52" s="9"/>
      <c r="G52" s="14">
        <f t="shared" si="6"/>
        <v>0</v>
      </c>
      <c r="H52" s="14" t="str">
        <f t="shared" si="7"/>
        <v>/</v>
      </c>
      <c r="I52" s="14" t="str">
        <f t="shared" si="8"/>
        <v/>
      </c>
      <c r="J52" s="14" t="str">
        <f t="shared" si="9"/>
        <v/>
      </c>
      <c r="K52" s="14" t="str">
        <f t="shared" si="10"/>
        <v/>
      </c>
      <c r="L52" s="14" t="str">
        <f t="shared" si="11"/>
        <v>ไม่ผ่าน</v>
      </c>
    </row>
    <row r="53" spans="1:12" s="2" customFormat="1" ht="18.75" customHeight="1" x14ac:dyDescent="0.45">
      <c r="A53" s="7">
        <v>42</v>
      </c>
      <c r="B53" s="22" t="s">
        <v>728</v>
      </c>
      <c r="C53" s="23" t="s">
        <v>729</v>
      </c>
      <c r="D53" s="8"/>
      <c r="E53" s="8"/>
      <c r="F53" s="9"/>
      <c r="G53" s="14">
        <f t="shared" si="6"/>
        <v>0</v>
      </c>
      <c r="H53" s="14" t="str">
        <f t="shared" si="7"/>
        <v>/</v>
      </c>
      <c r="I53" s="14" t="str">
        <f t="shared" si="8"/>
        <v/>
      </c>
      <c r="J53" s="14" t="str">
        <f t="shared" si="9"/>
        <v/>
      </c>
      <c r="K53" s="14" t="str">
        <f t="shared" si="10"/>
        <v/>
      </c>
      <c r="L53" s="14" t="str">
        <f t="shared" si="11"/>
        <v>ไม่ผ่าน</v>
      </c>
    </row>
    <row r="54" spans="1:12" s="2" customFormat="1" ht="18.75" customHeight="1" x14ac:dyDescent="0.45">
      <c r="A54" s="7">
        <v>43</v>
      </c>
      <c r="B54" s="22" t="s">
        <v>79</v>
      </c>
      <c r="C54" s="23" t="s">
        <v>730</v>
      </c>
      <c r="D54" s="8"/>
      <c r="E54" s="8"/>
      <c r="F54" s="9"/>
      <c r="G54" s="14">
        <f t="shared" si="6"/>
        <v>0</v>
      </c>
      <c r="H54" s="14" t="str">
        <f t="shared" si="7"/>
        <v>/</v>
      </c>
      <c r="I54" s="14" t="str">
        <f t="shared" si="8"/>
        <v/>
      </c>
      <c r="J54" s="14" t="str">
        <f t="shared" si="9"/>
        <v/>
      </c>
      <c r="K54" s="14" t="str">
        <f t="shared" si="10"/>
        <v/>
      </c>
      <c r="L54" s="14" t="str">
        <f t="shared" si="11"/>
        <v>ไม่ผ่าน</v>
      </c>
    </row>
    <row r="55" spans="1:12" s="2" customFormat="1" ht="18.75" customHeight="1" x14ac:dyDescent="0.45">
      <c r="A55" s="7">
        <v>44</v>
      </c>
      <c r="B55" s="22" t="s">
        <v>731</v>
      </c>
      <c r="C55" s="23" t="s">
        <v>732</v>
      </c>
      <c r="D55" s="8"/>
      <c r="E55" s="8"/>
      <c r="F55" s="9"/>
      <c r="G55" s="14">
        <f t="shared" si="6"/>
        <v>0</v>
      </c>
      <c r="H55" s="14" t="str">
        <f t="shared" si="7"/>
        <v>/</v>
      </c>
      <c r="I55" s="14" t="str">
        <f t="shared" si="8"/>
        <v/>
      </c>
      <c r="J55" s="14" t="str">
        <f t="shared" si="9"/>
        <v/>
      </c>
      <c r="K55" s="14" t="str">
        <f t="shared" si="10"/>
        <v/>
      </c>
      <c r="L55" s="14" t="str">
        <f t="shared" si="11"/>
        <v>ไม่ผ่าน</v>
      </c>
    </row>
    <row r="56" spans="1:12" s="2" customFormat="1" ht="21" x14ac:dyDescent="0.45">
      <c r="A56" s="7">
        <v>45</v>
      </c>
      <c r="B56" s="22" t="s">
        <v>733</v>
      </c>
      <c r="C56" s="23" t="s">
        <v>734</v>
      </c>
      <c r="D56" s="8"/>
      <c r="E56" s="8"/>
      <c r="F56" s="9"/>
      <c r="G56" s="14">
        <f t="shared" si="6"/>
        <v>0</v>
      </c>
      <c r="H56" s="14" t="str">
        <f t="shared" si="7"/>
        <v>/</v>
      </c>
      <c r="I56" s="14" t="str">
        <f t="shared" si="8"/>
        <v/>
      </c>
      <c r="J56" s="14" t="str">
        <f t="shared" si="9"/>
        <v/>
      </c>
      <c r="K56" s="14" t="str">
        <f t="shared" si="10"/>
        <v/>
      </c>
      <c r="L56" s="14" t="str">
        <f t="shared" si="11"/>
        <v>ไม่ผ่าน</v>
      </c>
    </row>
    <row r="57" spans="1:12" s="2" customFormat="1" ht="21" x14ac:dyDescent="0.45">
      <c r="A57" s="47" t="s">
        <v>6</v>
      </c>
      <c r="B57" s="48"/>
      <c r="C57" s="48"/>
      <c r="D57" s="48"/>
      <c r="E57" s="48"/>
      <c r="F57" s="48"/>
      <c r="G57" s="48"/>
      <c r="H57" s="48"/>
      <c r="I57" s="48"/>
      <c r="J57" s="49"/>
      <c r="K57" s="14" t="s">
        <v>5</v>
      </c>
      <c r="L57" s="14">
        <f>COUNTIF(L12:L56,"ผ่าน")</f>
        <v>0</v>
      </c>
    </row>
    <row r="58" spans="1:12" s="2" customFormat="1" ht="19.5" customHeight="1" x14ac:dyDescent="0.45">
      <c r="A58" s="50" t="s">
        <v>7</v>
      </c>
      <c r="B58" s="51"/>
      <c r="C58" s="51"/>
      <c r="D58" s="51"/>
      <c r="E58" s="51"/>
      <c r="F58" s="51"/>
      <c r="G58" s="51"/>
      <c r="H58" s="51"/>
      <c r="I58" s="51"/>
      <c r="J58" s="52"/>
      <c r="K58" s="15" t="s">
        <v>28</v>
      </c>
      <c r="L58" s="15">
        <f>COUNTIF(L12:L56,"ไม่ผ่าน")</f>
        <v>45</v>
      </c>
    </row>
    <row r="59" spans="1:12" s="2" customFormat="1" ht="18" customHeight="1" x14ac:dyDescent="0.45">
      <c r="A59" s="10"/>
      <c r="B59" s="4" t="s">
        <v>56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s="2" customFormat="1" ht="18" customHeight="1" x14ac:dyDescent="0.45">
      <c r="A60" s="4"/>
      <c r="B60" s="46" t="s">
        <v>131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s="2" customFormat="1" ht="19.5" customHeight="1" x14ac:dyDescent="0.45">
      <c r="A61" s="10"/>
      <c r="B61" s="46" t="s">
        <v>132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21" x14ac:dyDescent="0.45">
      <c r="A62" s="10"/>
      <c r="B62" s="46" t="s">
        <v>133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21" x14ac:dyDescent="0.45">
      <c r="A63" s="4"/>
      <c r="B63" s="40" t="s">
        <v>29</v>
      </c>
      <c r="C63" s="11" t="s">
        <v>30</v>
      </c>
      <c r="D63" s="43" t="s">
        <v>31</v>
      </c>
      <c r="E63" s="43"/>
      <c r="F63" s="43" t="s">
        <v>32</v>
      </c>
      <c r="G63" s="43"/>
      <c r="H63" s="4"/>
      <c r="I63" s="4"/>
      <c r="J63" s="4"/>
      <c r="K63" s="4"/>
      <c r="L63" s="4"/>
    </row>
    <row r="64" spans="1:12" ht="21" x14ac:dyDescent="0.45">
      <c r="A64" s="4"/>
      <c r="B64" s="41"/>
      <c r="C64" s="12" t="s">
        <v>57</v>
      </c>
      <c r="D64" s="44" t="s">
        <v>33</v>
      </c>
      <c r="E64" s="44"/>
      <c r="F64" s="45">
        <f>COUNTIF(H12:H56,"/")</f>
        <v>45</v>
      </c>
      <c r="G64" s="45"/>
      <c r="H64" s="4"/>
      <c r="I64" s="4"/>
      <c r="J64" s="4"/>
      <c r="K64" s="4"/>
      <c r="L64" s="4"/>
    </row>
    <row r="65" spans="1:12" ht="21" x14ac:dyDescent="0.45">
      <c r="A65" s="4"/>
      <c r="B65" s="41"/>
      <c r="C65" s="12" t="s">
        <v>58</v>
      </c>
      <c r="D65" s="44" t="s">
        <v>34</v>
      </c>
      <c r="E65" s="44"/>
      <c r="F65" s="45">
        <f>COUNTIF(I12:I56,"/")</f>
        <v>0</v>
      </c>
      <c r="G65" s="45"/>
      <c r="H65" s="4"/>
      <c r="I65" s="4"/>
      <c r="J65" s="4"/>
      <c r="K65" s="4"/>
      <c r="L65" s="4"/>
    </row>
    <row r="66" spans="1:12" ht="21" x14ac:dyDescent="0.45">
      <c r="A66" s="4"/>
      <c r="B66" s="41"/>
      <c r="C66" s="12" t="s">
        <v>59</v>
      </c>
      <c r="D66" s="44" t="s">
        <v>35</v>
      </c>
      <c r="E66" s="44"/>
      <c r="F66" s="45">
        <f>COUNTIF(J12:J56,"/")</f>
        <v>0</v>
      </c>
      <c r="G66" s="45"/>
      <c r="H66" s="4"/>
      <c r="I66" s="4"/>
      <c r="J66" s="4"/>
      <c r="K66" s="4"/>
      <c r="L66" s="4"/>
    </row>
    <row r="67" spans="1:12" ht="21" x14ac:dyDescent="0.45">
      <c r="A67" s="4"/>
      <c r="B67" s="42"/>
      <c r="C67" s="12" t="s">
        <v>60</v>
      </c>
      <c r="D67" s="44" t="s">
        <v>36</v>
      </c>
      <c r="E67" s="44"/>
      <c r="F67" s="45">
        <f>COUNTIF(K12:K56,"/")</f>
        <v>0</v>
      </c>
      <c r="G67" s="45"/>
      <c r="H67" s="4"/>
      <c r="I67" s="4"/>
      <c r="J67" s="4"/>
      <c r="K67" s="4"/>
      <c r="L67" s="4"/>
    </row>
    <row r="68" spans="1:12" ht="2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2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2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2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2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2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2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mergeCells count="29">
    <mergeCell ref="F66:G66"/>
    <mergeCell ref="D67:E67"/>
    <mergeCell ref="F67:G67"/>
    <mergeCell ref="B61:L61"/>
    <mergeCell ref="B62:L62"/>
    <mergeCell ref="B63:B67"/>
    <mergeCell ref="D63:E63"/>
    <mergeCell ref="F63:G63"/>
    <mergeCell ref="D64:E64"/>
    <mergeCell ref="F64:G64"/>
    <mergeCell ref="D65:E65"/>
    <mergeCell ref="F65:G65"/>
    <mergeCell ref="D66:E66"/>
    <mergeCell ref="B60:L60"/>
    <mergeCell ref="A6:L6"/>
    <mergeCell ref="A7:L7"/>
    <mergeCell ref="A9:A11"/>
    <mergeCell ref="B9:C11"/>
    <mergeCell ref="D9:F9"/>
    <mergeCell ref="G9:G11"/>
    <mergeCell ref="H9:K9"/>
    <mergeCell ref="L9:L11"/>
    <mergeCell ref="D10:D11"/>
    <mergeCell ref="E10:E11"/>
    <mergeCell ref="F10:F11"/>
    <mergeCell ref="H10:H11"/>
    <mergeCell ref="I10:K10"/>
    <mergeCell ref="A57:J57"/>
    <mergeCell ref="A58:J58"/>
  </mergeCells>
  <pageMargins left="0.51181102362204722" right="0.31496062992125984" top="0.35433070866141736" bottom="0.19685039370078741" header="0.11811023622047245" footer="0"/>
  <pageSetup paperSize="9" scale="5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2019-03-09T08:07:30Z</cp:lastPrinted>
  <dcterms:created xsi:type="dcterms:W3CDTF">2014-06-19T04:31:03Z</dcterms:created>
  <dcterms:modified xsi:type="dcterms:W3CDTF">2020-12-19T11:35:46Z</dcterms:modified>
</cp:coreProperties>
</file>