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FF484940-BE44-47AF-9585-9F180C6D8AF1}" xr6:coauthVersionLast="45" xr6:coauthVersionMax="45" xr10:uidLastSave="{00000000-0000-0000-0000-000000000000}"/>
  <bookViews>
    <workbookView xWindow="10365" yWindow="135" windowWidth="9345" windowHeight="10710" tabRatio="659" firstSheet="6" activeTab="9" xr2:uid="{00000000-000D-0000-FFFF-FFFF00000000}"/>
  </bookViews>
  <sheets>
    <sheet name="ห้อง1" sheetId="9" r:id="rId1"/>
    <sheet name="ห้อง2" sheetId="15" r:id="rId2"/>
    <sheet name="ห้อง3" sheetId="16" r:id="rId3"/>
    <sheet name="ห้อง4" sheetId="17" r:id="rId4"/>
    <sheet name="ห้อง5" sheetId="18" r:id="rId5"/>
    <sheet name="ห้อง6" sheetId="19" r:id="rId6"/>
    <sheet name="ห้อง7" sheetId="20" r:id="rId7"/>
    <sheet name="ห้อง8" sheetId="21" r:id="rId8"/>
    <sheet name="ห้อง9" sheetId="22" r:id="rId9"/>
    <sheet name="ห้อง10" sheetId="23" r:id="rId10"/>
  </sheets>
  <calcPr calcId="191029"/>
</workbook>
</file>

<file path=xl/calcChain.xml><?xml version="1.0" encoding="utf-8"?>
<calcChain xmlns="http://schemas.openxmlformats.org/spreadsheetml/2006/main">
  <c r="F55" i="18" l="1"/>
  <c r="G55" i="18"/>
  <c r="H55" i="18"/>
  <c r="I55" i="18"/>
  <c r="J55" i="18"/>
  <c r="F56" i="18"/>
  <c r="G56" i="18"/>
  <c r="H56" i="18"/>
  <c r="I56" i="18"/>
  <c r="J56" i="18"/>
  <c r="F55" i="22" l="1"/>
  <c r="G55" i="22"/>
  <c r="H55" i="22"/>
  <c r="I55" i="22"/>
  <c r="J55" i="22"/>
  <c r="F56" i="22"/>
  <c r="G56" i="22"/>
  <c r="H56" i="22"/>
  <c r="I56" i="22"/>
  <c r="J56" i="22"/>
  <c r="F54" i="21"/>
  <c r="G54" i="21"/>
  <c r="H54" i="21"/>
  <c r="I54" i="21"/>
  <c r="J54" i="21"/>
  <c r="F55" i="21"/>
  <c r="G55" i="21"/>
  <c r="H55" i="21"/>
  <c r="I55" i="21"/>
  <c r="J55" i="21"/>
  <c r="F56" i="21"/>
  <c r="G56" i="21"/>
  <c r="H56" i="21"/>
  <c r="I56" i="21"/>
  <c r="J56" i="21"/>
  <c r="F55" i="23" l="1"/>
  <c r="G55" i="23"/>
  <c r="H55" i="23"/>
  <c r="I55" i="23"/>
  <c r="J55" i="23"/>
  <c r="J54" i="23"/>
  <c r="I54" i="23"/>
  <c r="H54" i="23"/>
  <c r="G54" i="23"/>
  <c r="F54" i="23"/>
  <c r="J53" i="23"/>
  <c r="I53" i="23"/>
  <c r="H53" i="23"/>
  <c r="G53" i="23"/>
  <c r="F53" i="23"/>
  <c r="J52" i="23"/>
  <c r="I52" i="23"/>
  <c r="H52" i="23"/>
  <c r="G52" i="23"/>
  <c r="F52" i="23"/>
  <c r="J51" i="23"/>
  <c r="I51" i="23"/>
  <c r="H51" i="23"/>
  <c r="G51" i="23"/>
  <c r="F51" i="23"/>
  <c r="J50" i="23"/>
  <c r="I50" i="23"/>
  <c r="H50" i="23"/>
  <c r="G50" i="23"/>
  <c r="F50" i="23"/>
  <c r="J49" i="23"/>
  <c r="I49" i="23"/>
  <c r="H49" i="23"/>
  <c r="G49" i="23"/>
  <c r="F49" i="23"/>
  <c r="J48" i="23"/>
  <c r="I48" i="23"/>
  <c r="H48" i="23"/>
  <c r="G48" i="23"/>
  <c r="F48" i="23"/>
  <c r="J47" i="23"/>
  <c r="I47" i="23"/>
  <c r="H47" i="23"/>
  <c r="G47" i="23"/>
  <c r="F47" i="23"/>
  <c r="J46" i="23"/>
  <c r="I46" i="23"/>
  <c r="H46" i="23"/>
  <c r="G46" i="23"/>
  <c r="F46" i="23"/>
  <c r="J45" i="23"/>
  <c r="I45" i="23"/>
  <c r="H45" i="23"/>
  <c r="G45" i="23"/>
  <c r="F45" i="23"/>
  <c r="J44" i="23"/>
  <c r="I44" i="23"/>
  <c r="H44" i="23"/>
  <c r="G44" i="23"/>
  <c r="F44" i="23"/>
  <c r="J43" i="23"/>
  <c r="I43" i="23"/>
  <c r="H43" i="23"/>
  <c r="G43" i="23"/>
  <c r="F43" i="23"/>
  <c r="J42" i="23"/>
  <c r="I42" i="23"/>
  <c r="H42" i="23"/>
  <c r="G42" i="23"/>
  <c r="F42" i="23"/>
  <c r="J41" i="23"/>
  <c r="I41" i="23"/>
  <c r="H41" i="23"/>
  <c r="G41" i="23"/>
  <c r="F41" i="23"/>
  <c r="J40" i="23"/>
  <c r="I40" i="23"/>
  <c r="H40" i="23"/>
  <c r="G40" i="23"/>
  <c r="F40" i="23"/>
  <c r="J39" i="23"/>
  <c r="I39" i="23"/>
  <c r="H39" i="23"/>
  <c r="G39" i="23"/>
  <c r="F39" i="23"/>
  <c r="J38" i="23"/>
  <c r="I38" i="23"/>
  <c r="H38" i="23"/>
  <c r="G38" i="23"/>
  <c r="F38" i="23"/>
  <c r="J37" i="23"/>
  <c r="I37" i="23"/>
  <c r="H37" i="23"/>
  <c r="G37" i="23"/>
  <c r="F37" i="23"/>
  <c r="J36" i="23"/>
  <c r="I36" i="23"/>
  <c r="H36" i="23"/>
  <c r="G36" i="23"/>
  <c r="F36" i="23"/>
  <c r="J35" i="23"/>
  <c r="I35" i="23"/>
  <c r="H35" i="23"/>
  <c r="G35" i="23"/>
  <c r="F35" i="23"/>
  <c r="J34" i="23"/>
  <c r="I34" i="23"/>
  <c r="H34" i="23"/>
  <c r="G34" i="23"/>
  <c r="F34" i="23"/>
  <c r="J33" i="23"/>
  <c r="I33" i="23"/>
  <c r="H33" i="23"/>
  <c r="G33" i="23"/>
  <c r="F33" i="23"/>
  <c r="J32" i="23"/>
  <c r="I32" i="23"/>
  <c r="H32" i="23"/>
  <c r="G32" i="23"/>
  <c r="F32" i="23"/>
  <c r="J31" i="23"/>
  <c r="I31" i="23"/>
  <c r="H31" i="23"/>
  <c r="G31" i="23"/>
  <c r="F31" i="23"/>
  <c r="J30" i="23"/>
  <c r="I30" i="23"/>
  <c r="H30" i="23"/>
  <c r="G30" i="23"/>
  <c r="F30" i="23"/>
  <c r="J29" i="23"/>
  <c r="I29" i="23"/>
  <c r="H29" i="23"/>
  <c r="G29" i="23"/>
  <c r="F29" i="23"/>
  <c r="J28" i="23"/>
  <c r="I28" i="23"/>
  <c r="H28" i="23"/>
  <c r="G28" i="23"/>
  <c r="F28" i="23"/>
  <c r="J27" i="23"/>
  <c r="I27" i="23"/>
  <c r="H27" i="23"/>
  <c r="G27" i="23"/>
  <c r="F27" i="23"/>
  <c r="J26" i="23"/>
  <c r="I26" i="23"/>
  <c r="H26" i="23"/>
  <c r="G26" i="23"/>
  <c r="F26" i="23"/>
  <c r="J25" i="23"/>
  <c r="I25" i="23"/>
  <c r="H25" i="23"/>
  <c r="G25" i="23"/>
  <c r="F25" i="23"/>
  <c r="J24" i="23"/>
  <c r="I24" i="23"/>
  <c r="H24" i="23"/>
  <c r="G24" i="23"/>
  <c r="F24" i="23"/>
  <c r="J23" i="23"/>
  <c r="I23" i="23"/>
  <c r="H23" i="23"/>
  <c r="G23" i="23"/>
  <c r="F23" i="23"/>
  <c r="J22" i="23"/>
  <c r="I22" i="23"/>
  <c r="H22" i="23"/>
  <c r="G22" i="23"/>
  <c r="F22" i="23"/>
  <c r="J21" i="23"/>
  <c r="I21" i="23"/>
  <c r="H21" i="23"/>
  <c r="G21" i="23"/>
  <c r="F21" i="23"/>
  <c r="J20" i="23"/>
  <c r="I20" i="23"/>
  <c r="H20" i="23"/>
  <c r="G20" i="23"/>
  <c r="F20" i="23"/>
  <c r="J19" i="23"/>
  <c r="I19" i="23"/>
  <c r="H19" i="23"/>
  <c r="G19" i="23"/>
  <c r="F19" i="23"/>
  <c r="J18" i="23"/>
  <c r="I18" i="23"/>
  <c r="H18" i="23"/>
  <c r="G18" i="23"/>
  <c r="F18" i="23"/>
  <c r="J17" i="23"/>
  <c r="I17" i="23"/>
  <c r="H17" i="23"/>
  <c r="G17" i="23"/>
  <c r="F17" i="23"/>
  <c r="J16" i="23"/>
  <c r="I16" i="23"/>
  <c r="H16" i="23"/>
  <c r="G16" i="23"/>
  <c r="F16" i="23"/>
  <c r="J15" i="23"/>
  <c r="I15" i="23"/>
  <c r="H15" i="23"/>
  <c r="G15" i="23"/>
  <c r="F15" i="23"/>
  <c r="J14" i="23"/>
  <c r="I14" i="23"/>
  <c r="H14" i="23"/>
  <c r="G14" i="23"/>
  <c r="F14" i="23"/>
  <c r="J13" i="23"/>
  <c r="I13" i="23"/>
  <c r="H13" i="23"/>
  <c r="G13" i="23"/>
  <c r="F13" i="23"/>
  <c r="J12" i="23"/>
  <c r="I12" i="23"/>
  <c r="H12" i="23"/>
  <c r="G12" i="23"/>
  <c r="F12" i="23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I12" i="22"/>
  <c r="H12" i="22"/>
  <c r="G12" i="22"/>
  <c r="F12" i="22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J55" i="20"/>
  <c r="I55" i="20"/>
  <c r="H55" i="20"/>
  <c r="G55" i="20"/>
  <c r="F55" i="20"/>
  <c r="J54" i="20"/>
  <c r="I54" i="20"/>
  <c r="H54" i="20"/>
  <c r="G54" i="20"/>
  <c r="F54" i="20"/>
  <c r="J53" i="20"/>
  <c r="I53" i="20"/>
  <c r="H53" i="20"/>
  <c r="G53" i="20"/>
  <c r="F53" i="20"/>
  <c r="J52" i="20"/>
  <c r="I52" i="20"/>
  <c r="H52" i="20"/>
  <c r="G52" i="20"/>
  <c r="F52" i="20"/>
  <c r="J51" i="20"/>
  <c r="I51" i="20"/>
  <c r="H51" i="20"/>
  <c r="G51" i="20"/>
  <c r="F51" i="20"/>
  <c r="J50" i="20"/>
  <c r="I50" i="20"/>
  <c r="H50" i="20"/>
  <c r="G50" i="20"/>
  <c r="F50" i="20"/>
  <c r="J49" i="20"/>
  <c r="I49" i="20"/>
  <c r="H49" i="20"/>
  <c r="G49" i="20"/>
  <c r="F49" i="20"/>
  <c r="J48" i="20"/>
  <c r="I48" i="20"/>
  <c r="H48" i="20"/>
  <c r="G48" i="20"/>
  <c r="F48" i="20"/>
  <c r="J47" i="20"/>
  <c r="I47" i="20"/>
  <c r="H47" i="20"/>
  <c r="G47" i="20"/>
  <c r="F47" i="20"/>
  <c r="J46" i="20"/>
  <c r="I46" i="20"/>
  <c r="H46" i="20"/>
  <c r="G46" i="20"/>
  <c r="F46" i="20"/>
  <c r="J45" i="20"/>
  <c r="I45" i="20"/>
  <c r="H45" i="20"/>
  <c r="G45" i="20"/>
  <c r="F45" i="20"/>
  <c r="J44" i="20"/>
  <c r="I44" i="20"/>
  <c r="H44" i="20"/>
  <c r="G44" i="20"/>
  <c r="F44" i="20"/>
  <c r="J43" i="20"/>
  <c r="I43" i="20"/>
  <c r="H43" i="20"/>
  <c r="G43" i="20"/>
  <c r="F43" i="20"/>
  <c r="J42" i="20"/>
  <c r="I42" i="20"/>
  <c r="H42" i="20"/>
  <c r="G42" i="20"/>
  <c r="F42" i="20"/>
  <c r="J41" i="20"/>
  <c r="I41" i="20"/>
  <c r="H41" i="20"/>
  <c r="G41" i="20"/>
  <c r="F41" i="20"/>
  <c r="J40" i="20"/>
  <c r="I40" i="20"/>
  <c r="H40" i="20"/>
  <c r="G40" i="20"/>
  <c r="F40" i="20"/>
  <c r="J39" i="20"/>
  <c r="I39" i="20"/>
  <c r="H39" i="20"/>
  <c r="G39" i="20"/>
  <c r="F39" i="20"/>
  <c r="J38" i="20"/>
  <c r="I38" i="20"/>
  <c r="H38" i="20"/>
  <c r="G38" i="20"/>
  <c r="F38" i="20"/>
  <c r="J37" i="20"/>
  <c r="I37" i="20"/>
  <c r="H37" i="20"/>
  <c r="G37" i="20"/>
  <c r="F37" i="20"/>
  <c r="J36" i="20"/>
  <c r="I36" i="20"/>
  <c r="H36" i="20"/>
  <c r="G36" i="20"/>
  <c r="F36" i="20"/>
  <c r="J35" i="20"/>
  <c r="I35" i="20"/>
  <c r="H35" i="20"/>
  <c r="G35" i="20"/>
  <c r="F35" i="20"/>
  <c r="J34" i="20"/>
  <c r="I34" i="20"/>
  <c r="H34" i="20"/>
  <c r="G34" i="20"/>
  <c r="F34" i="20"/>
  <c r="J33" i="20"/>
  <c r="I33" i="20"/>
  <c r="H33" i="20"/>
  <c r="G33" i="20"/>
  <c r="F33" i="20"/>
  <c r="J32" i="20"/>
  <c r="I32" i="20"/>
  <c r="H32" i="20"/>
  <c r="G32" i="20"/>
  <c r="F32" i="20"/>
  <c r="J31" i="20"/>
  <c r="I31" i="20"/>
  <c r="H31" i="20"/>
  <c r="G31" i="20"/>
  <c r="F31" i="20"/>
  <c r="J30" i="20"/>
  <c r="I30" i="20"/>
  <c r="H30" i="20"/>
  <c r="G30" i="20"/>
  <c r="F30" i="20"/>
  <c r="J29" i="20"/>
  <c r="I29" i="20"/>
  <c r="H29" i="20"/>
  <c r="G29" i="20"/>
  <c r="F29" i="20"/>
  <c r="J28" i="20"/>
  <c r="I28" i="20"/>
  <c r="H28" i="20"/>
  <c r="G28" i="20"/>
  <c r="F28" i="20"/>
  <c r="J27" i="20"/>
  <c r="I27" i="20"/>
  <c r="H27" i="20"/>
  <c r="G27" i="20"/>
  <c r="F27" i="20"/>
  <c r="J26" i="20"/>
  <c r="I26" i="20"/>
  <c r="H26" i="20"/>
  <c r="G26" i="20"/>
  <c r="F26" i="20"/>
  <c r="J25" i="20"/>
  <c r="I25" i="20"/>
  <c r="H25" i="20"/>
  <c r="G25" i="20"/>
  <c r="F25" i="20"/>
  <c r="J24" i="20"/>
  <c r="I24" i="20"/>
  <c r="H24" i="20"/>
  <c r="G24" i="20"/>
  <c r="F24" i="20"/>
  <c r="J23" i="20"/>
  <c r="I23" i="20"/>
  <c r="H23" i="20"/>
  <c r="G23" i="20"/>
  <c r="F23" i="20"/>
  <c r="J22" i="20"/>
  <c r="I22" i="20"/>
  <c r="H22" i="20"/>
  <c r="G22" i="20"/>
  <c r="F22" i="20"/>
  <c r="J21" i="20"/>
  <c r="I21" i="20"/>
  <c r="H21" i="20"/>
  <c r="G21" i="20"/>
  <c r="F21" i="20"/>
  <c r="J20" i="20"/>
  <c r="I20" i="20"/>
  <c r="H20" i="20"/>
  <c r="G20" i="20"/>
  <c r="F20" i="20"/>
  <c r="J19" i="20"/>
  <c r="I19" i="20"/>
  <c r="H19" i="20"/>
  <c r="G19" i="20"/>
  <c r="F19" i="20"/>
  <c r="J18" i="20"/>
  <c r="I18" i="20"/>
  <c r="H18" i="20"/>
  <c r="G18" i="20"/>
  <c r="F18" i="20"/>
  <c r="J17" i="20"/>
  <c r="I17" i="20"/>
  <c r="H17" i="20"/>
  <c r="G17" i="20"/>
  <c r="F17" i="20"/>
  <c r="J16" i="20"/>
  <c r="I16" i="20"/>
  <c r="H16" i="20"/>
  <c r="G16" i="20"/>
  <c r="F16" i="20"/>
  <c r="J15" i="20"/>
  <c r="I15" i="20"/>
  <c r="H15" i="20"/>
  <c r="G15" i="20"/>
  <c r="F15" i="20"/>
  <c r="J14" i="20"/>
  <c r="I14" i="20"/>
  <c r="H14" i="20"/>
  <c r="G14" i="20"/>
  <c r="F14" i="20"/>
  <c r="J13" i="20"/>
  <c r="I13" i="20"/>
  <c r="H13" i="20"/>
  <c r="G13" i="20"/>
  <c r="F13" i="20"/>
  <c r="J12" i="20"/>
  <c r="I12" i="20"/>
  <c r="H12" i="20"/>
  <c r="G12" i="20"/>
  <c r="F12" i="20"/>
  <c r="J56" i="19"/>
  <c r="I56" i="19"/>
  <c r="H56" i="19"/>
  <c r="G56" i="19"/>
  <c r="F56" i="19"/>
  <c r="J55" i="19"/>
  <c r="I55" i="19"/>
  <c r="H55" i="19"/>
  <c r="G55" i="19"/>
  <c r="F55" i="19"/>
  <c r="J54" i="19"/>
  <c r="I54" i="19"/>
  <c r="H54" i="19"/>
  <c r="G54" i="19"/>
  <c r="F54" i="19"/>
  <c r="J53" i="19"/>
  <c r="I53" i="19"/>
  <c r="H53" i="19"/>
  <c r="G53" i="19"/>
  <c r="F53" i="19"/>
  <c r="J52" i="19"/>
  <c r="I52" i="19"/>
  <c r="H52" i="19"/>
  <c r="G52" i="19"/>
  <c r="F52" i="19"/>
  <c r="J51" i="19"/>
  <c r="I51" i="19"/>
  <c r="H51" i="19"/>
  <c r="G51" i="19"/>
  <c r="F51" i="19"/>
  <c r="J50" i="19"/>
  <c r="I50" i="19"/>
  <c r="H50" i="19"/>
  <c r="G50" i="19"/>
  <c r="F50" i="19"/>
  <c r="J49" i="19"/>
  <c r="I49" i="19"/>
  <c r="H49" i="19"/>
  <c r="G49" i="19"/>
  <c r="F49" i="19"/>
  <c r="J48" i="19"/>
  <c r="I48" i="19"/>
  <c r="H48" i="19"/>
  <c r="G48" i="19"/>
  <c r="F48" i="19"/>
  <c r="J47" i="19"/>
  <c r="I47" i="19"/>
  <c r="H47" i="19"/>
  <c r="G47" i="19"/>
  <c r="F47" i="19"/>
  <c r="J46" i="19"/>
  <c r="I46" i="19"/>
  <c r="H46" i="19"/>
  <c r="G46" i="19"/>
  <c r="F46" i="19"/>
  <c r="J45" i="19"/>
  <c r="I45" i="19"/>
  <c r="H45" i="19"/>
  <c r="G45" i="19"/>
  <c r="F45" i="19"/>
  <c r="J44" i="19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I12" i="19"/>
  <c r="H12" i="19"/>
  <c r="G12" i="19"/>
  <c r="F12" i="19"/>
  <c r="G65" i="19" s="1"/>
  <c r="J54" i="18"/>
  <c r="I54" i="18"/>
  <c r="H54" i="18"/>
  <c r="G54" i="18"/>
  <c r="F54" i="18"/>
  <c r="J53" i="18"/>
  <c r="I53" i="18"/>
  <c r="H53" i="18"/>
  <c r="G53" i="18"/>
  <c r="F53" i="18"/>
  <c r="J52" i="18"/>
  <c r="I52" i="18"/>
  <c r="H52" i="18"/>
  <c r="G52" i="18"/>
  <c r="F52" i="18"/>
  <c r="J51" i="18"/>
  <c r="I51" i="18"/>
  <c r="H51" i="18"/>
  <c r="G51" i="18"/>
  <c r="F51" i="18"/>
  <c r="J50" i="18"/>
  <c r="I50" i="18"/>
  <c r="H50" i="18"/>
  <c r="G50" i="18"/>
  <c r="F50" i="18"/>
  <c r="J49" i="18"/>
  <c r="I49" i="18"/>
  <c r="H49" i="18"/>
  <c r="G49" i="18"/>
  <c r="F49" i="18"/>
  <c r="J48" i="18"/>
  <c r="I48" i="18"/>
  <c r="H48" i="18"/>
  <c r="G48" i="18"/>
  <c r="F48" i="18"/>
  <c r="J47" i="18"/>
  <c r="I47" i="18"/>
  <c r="H47" i="18"/>
  <c r="G47" i="18"/>
  <c r="F47" i="18"/>
  <c r="J46" i="18"/>
  <c r="I46" i="18"/>
  <c r="H46" i="18"/>
  <c r="G46" i="18"/>
  <c r="F46" i="18"/>
  <c r="J45" i="18"/>
  <c r="I45" i="18"/>
  <c r="H45" i="18"/>
  <c r="G45" i="18"/>
  <c r="F45" i="18"/>
  <c r="J44" i="18"/>
  <c r="I44" i="18"/>
  <c r="H44" i="18"/>
  <c r="G44" i="18"/>
  <c r="F44" i="18"/>
  <c r="J43" i="18"/>
  <c r="I43" i="18"/>
  <c r="H43" i="18"/>
  <c r="G43" i="18"/>
  <c r="F43" i="18"/>
  <c r="J42" i="18"/>
  <c r="I42" i="18"/>
  <c r="H42" i="18"/>
  <c r="G42" i="18"/>
  <c r="F42" i="18"/>
  <c r="J41" i="18"/>
  <c r="I41" i="18"/>
  <c r="H41" i="18"/>
  <c r="G41" i="18"/>
  <c r="F41" i="18"/>
  <c r="J40" i="18"/>
  <c r="I40" i="18"/>
  <c r="H40" i="18"/>
  <c r="G40" i="18"/>
  <c r="F40" i="18"/>
  <c r="J39" i="18"/>
  <c r="I39" i="18"/>
  <c r="H39" i="18"/>
  <c r="G39" i="18"/>
  <c r="F39" i="18"/>
  <c r="J38" i="18"/>
  <c r="I38" i="18"/>
  <c r="H38" i="18"/>
  <c r="G38" i="18"/>
  <c r="F38" i="18"/>
  <c r="J37" i="18"/>
  <c r="I37" i="18"/>
  <c r="H37" i="18"/>
  <c r="G37" i="18"/>
  <c r="F37" i="18"/>
  <c r="J36" i="18"/>
  <c r="I36" i="18"/>
  <c r="H36" i="18"/>
  <c r="G36" i="18"/>
  <c r="F36" i="18"/>
  <c r="J35" i="18"/>
  <c r="I35" i="18"/>
  <c r="H35" i="18"/>
  <c r="G35" i="18"/>
  <c r="F35" i="18"/>
  <c r="J34" i="18"/>
  <c r="I34" i="18"/>
  <c r="H34" i="18"/>
  <c r="G34" i="18"/>
  <c r="F34" i="18"/>
  <c r="J33" i="18"/>
  <c r="I33" i="18"/>
  <c r="H33" i="18"/>
  <c r="G33" i="18"/>
  <c r="F33" i="18"/>
  <c r="J32" i="18"/>
  <c r="I32" i="18"/>
  <c r="H32" i="18"/>
  <c r="G32" i="18"/>
  <c r="F32" i="18"/>
  <c r="J31" i="18"/>
  <c r="I31" i="18"/>
  <c r="H31" i="18"/>
  <c r="G31" i="18"/>
  <c r="F31" i="18"/>
  <c r="J30" i="18"/>
  <c r="I30" i="18"/>
  <c r="H30" i="18"/>
  <c r="G30" i="18"/>
  <c r="F30" i="18"/>
  <c r="J29" i="18"/>
  <c r="I29" i="18"/>
  <c r="H29" i="18"/>
  <c r="G29" i="18"/>
  <c r="F29" i="18"/>
  <c r="J28" i="18"/>
  <c r="I28" i="18"/>
  <c r="H28" i="18"/>
  <c r="G28" i="18"/>
  <c r="F28" i="18"/>
  <c r="J27" i="18"/>
  <c r="I27" i="18"/>
  <c r="H27" i="18"/>
  <c r="G27" i="18"/>
  <c r="F27" i="18"/>
  <c r="J26" i="18"/>
  <c r="I26" i="18"/>
  <c r="H26" i="18"/>
  <c r="G26" i="18"/>
  <c r="F26" i="18"/>
  <c r="J25" i="18"/>
  <c r="I25" i="18"/>
  <c r="H25" i="18"/>
  <c r="G25" i="18"/>
  <c r="F25" i="18"/>
  <c r="J24" i="18"/>
  <c r="I24" i="18"/>
  <c r="H24" i="18"/>
  <c r="G24" i="18"/>
  <c r="F24" i="18"/>
  <c r="J23" i="18"/>
  <c r="I23" i="18"/>
  <c r="H23" i="18"/>
  <c r="G23" i="18"/>
  <c r="F23" i="18"/>
  <c r="J22" i="18"/>
  <c r="I22" i="18"/>
  <c r="H22" i="18"/>
  <c r="G22" i="18"/>
  <c r="F22" i="18"/>
  <c r="J21" i="18"/>
  <c r="I21" i="18"/>
  <c r="H21" i="18"/>
  <c r="G21" i="18"/>
  <c r="F21" i="18"/>
  <c r="J20" i="18"/>
  <c r="I20" i="18"/>
  <c r="H20" i="18"/>
  <c r="G20" i="18"/>
  <c r="F20" i="18"/>
  <c r="J19" i="18"/>
  <c r="I19" i="18"/>
  <c r="H19" i="18"/>
  <c r="G19" i="18"/>
  <c r="F19" i="18"/>
  <c r="J18" i="18"/>
  <c r="I18" i="18"/>
  <c r="H18" i="18"/>
  <c r="G18" i="18"/>
  <c r="F18" i="18"/>
  <c r="J17" i="18"/>
  <c r="I17" i="18"/>
  <c r="H17" i="18"/>
  <c r="G17" i="18"/>
  <c r="F17" i="18"/>
  <c r="J16" i="18"/>
  <c r="I16" i="18"/>
  <c r="H16" i="18"/>
  <c r="G16" i="18"/>
  <c r="F16" i="18"/>
  <c r="J15" i="18"/>
  <c r="I15" i="18"/>
  <c r="H15" i="18"/>
  <c r="G15" i="18"/>
  <c r="F15" i="18"/>
  <c r="J14" i="18"/>
  <c r="I14" i="18"/>
  <c r="H14" i="18"/>
  <c r="G14" i="18"/>
  <c r="F14" i="18"/>
  <c r="J13" i="18"/>
  <c r="I13" i="18"/>
  <c r="H13" i="18"/>
  <c r="G13" i="18"/>
  <c r="F13" i="18"/>
  <c r="J12" i="18"/>
  <c r="I12" i="18"/>
  <c r="H12" i="18"/>
  <c r="G12" i="18"/>
  <c r="F12" i="18"/>
  <c r="J55" i="17"/>
  <c r="I55" i="17"/>
  <c r="H55" i="17"/>
  <c r="G55" i="17"/>
  <c r="F55" i="17"/>
  <c r="J54" i="17"/>
  <c r="I54" i="17"/>
  <c r="H54" i="17"/>
  <c r="G54" i="17"/>
  <c r="F54" i="17"/>
  <c r="J53" i="17"/>
  <c r="I53" i="17"/>
  <c r="H53" i="17"/>
  <c r="G53" i="17"/>
  <c r="F53" i="17"/>
  <c r="J52" i="17"/>
  <c r="I52" i="17"/>
  <c r="H52" i="17"/>
  <c r="G52" i="17"/>
  <c r="F52" i="17"/>
  <c r="J51" i="17"/>
  <c r="I51" i="17"/>
  <c r="H51" i="17"/>
  <c r="G51" i="17"/>
  <c r="F51" i="17"/>
  <c r="J50" i="17"/>
  <c r="I50" i="17"/>
  <c r="H50" i="17"/>
  <c r="G50" i="17"/>
  <c r="F50" i="17"/>
  <c r="J49" i="17"/>
  <c r="I49" i="17"/>
  <c r="H49" i="17"/>
  <c r="G49" i="17"/>
  <c r="F49" i="17"/>
  <c r="J48" i="17"/>
  <c r="I48" i="17"/>
  <c r="H48" i="17"/>
  <c r="G48" i="17"/>
  <c r="F48" i="17"/>
  <c r="J47" i="17"/>
  <c r="I47" i="17"/>
  <c r="H47" i="17"/>
  <c r="G47" i="17"/>
  <c r="F47" i="17"/>
  <c r="J46" i="17"/>
  <c r="I46" i="17"/>
  <c r="H46" i="17"/>
  <c r="G46" i="17"/>
  <c r="F46" i="17"/>
  <c r="J45" i="17"/>
  <c r="I45" i="17"/>
  <c r="H45" i="17"/>
  <c r="G45" i="17"/>
  <c r="F45" i="17"/>
  <c r="J44" i="17"/>
  <c r="I44" i="17"/>
  <c r="H44" i="17"/>
  <c r="G44" i="17"/>
  <c r="F44" i="17"/>
  <c r="J43" i="17"/>
  <c r="I43" i="17"/>
  <c r="H43" i="17"/>
  <c r="G43" i="17"/>
  <c r="F43" i="17"/>
  <c r="J42" i="17"/>
  <c r="I42" i="17"/>
  <c r="H42" i="17"/>
  <c r="G42" i="17"/>
  <c r="F42" i="17"/>
  <c r="J41" i="17"/>
  <c r="I41" i="17"/>
  <c r="H41" i="17"/>
  <c r="G41" i="17"/>
  <c r="F41" i="17"/>
  <c r="J40" i="17"/>
  <c r="I40" i="17"/>
  <c r="H40" i="17"/>
  <c r="G40" i="17"/>
  <c r="F40" i="17"/>
  <c r="J39" i="17"/>
  <c r="I39" i="17"/>
  <c r="H39" i="17"/>
  <c r="G39" i="17"/>
  <c r="F39" i="17"/>
  <c r="J38" i="17"/>
  <c r="I38" i="17"/>
  <c r="H38" i="17"/>
  <c r="G38" i="17"/>
  <c r="F38" i="17"/>
  <c r="J37" i="17"/>
  <c r="I37" i="17"/>
  <c r="H37" i="17"/>
  <c r="G37" i="17"/>
  <c r="F37" i="17"/>
  <c r="J36" i="17"/>
  <c r="I36" i="17"/>
  <c r="H36" i="17"/>
  <c r="G36" i="17"/>
  <c r="F36" i="17"/>
  <c r="J35" i="17"/>
  <c r="I35" i="17"/>
  <c r="H35" i="17"/>
  <c r="G35" i="17"/>
  <c r="F35" i="17"/>
  <c r="J34" i="17"/>
  <c r="I34" i="17"/>
  <c r="H34" i="17"/>
  <c r="G34" i="17"/>
  <c r="F34" i="17"/>
  <c r="J33" i="17"/>
  <c r="I33" i="17"/>
  <c r="H33" i="17"/>
  <c r="G33" i="17"/>
  <c r="F33" i="17"/>
  <c r="J32" i="17"/>
  <c r="I32" i="17"/>
  <c r="H32" i="17"/>
  <c r="G32" i="17"/>
  <c r="F32" i="17"/>
  <c r="J31" i="17"/>
  <c r="I31" i="17"/>
  <c r="H31" i="17"/>
  <c r="G31" i="17"/>
  <c r="F31" i="17"/>
  <c r="J30" i="17"/>
  <c r="I30" i="17"/>
  <c r="H30" i="17"/>
  <c r="G30" i="17"/>
  <c r="F30" i="17"/>
  <c r="J29" i="17"/>
  <c r="I29" i="17"/>
  <c r="H29" i="17"/>
  <c r="G29" i="17"/>
  <c r="F29" i="17"/>
  <c r="J28" i="17"/>
  <c r="I28" i="17"/>
  <c r="H28" i="17"/>
  <c r="G28" i="17"/>
  <c r="F28" i="17"/>
  <c r="J27" i="17"/>
  <c r="I27" i="17"/>
  <c r="H27" i="17"/>
  <c r="G27" i="17"/>
  <c r="F27" i="17"/>
  <c r="J26" i="17"/>
  <c r="I26" i="17"/>
  <c r="H26" i="17"/>
  <c r="G26" i="17"/>
  <c r="F26" i="17"/>
  <c r="J25" i="17"/>
  <c r="I25" i="17"/>
  <c r="H25" i="17"/>
  <c r="G25" i="17"/>
  <c r="F25" i="17"/>
  <c r="J24" i="17"/>
  <c r="I24" i="17"/>
  <c r="H24" i="17"/>
  <c r="G24" i="17"/>
  <c r="F24" i="17"/>
  <c r="J23" i="17"/>
  <c r="I23" i="17"/>
  <c r="H23" i="17"/>
  <c r="G23" i="17"/>
  <c r="F23" i="17"/>
  <c r="J22" i="17"/>
  <c r="I22" i="17"/>
  <c r="H22" i="17"/>
  <c r="G22" i="17"/>
  <c r="F22" i="17"/>
  <c r="J21" i="17"/>
  <c r="I21" i="17"/>
  <c r="H21" i="17"/>
  <c r="G21" i="17"/>
  <c r="F21" i="17"/>
  <c r="J20" i="17"/>
  <c r="I20" i="17"/>
  <c r="H20" i="17"/>
  <c r="G20" i="17"/>
  <c r="F20" i="17"/>
  <c r="J19" i="17"/>
  <c r="I19" i="17"/>
  <c r="H19" i="17"/>
  <c r="G19" i="17"/>
  <c r="F19" i="17"/>
  <c r="J18" i="17"/>
  <c r="I18" i="17"/>
  <c r="H18" i="17"/>
  <c r="G18" i="17"/>
  <c r="F18" i="17"/>
  <c r="J17" i="17"/>
  <c r="I17" i="17"/>
  <c r="H17" i="17"/>
  <c r="G17" i="17"/>
  <c r="F17" i="17"/>
  <c r="J16" i="17"/>
  <c r="I16" i="17"/>
  <c r="H16" i="17"/>
  <c r="G16" i="17"/>
  <c r="F16" i="17"/>
  <c r="J15" i="17"/>
  <c r="I15" i="17"/>
  <c r="H15" i="17"/>
  <c r="G15" i="17"/>
  <c r="F15" i="17"/>
  <c r="J14" i="17"/>
  <c r="I14" i="17"/>
  <c r="H14" i="17"/>
  <c r="G14" i="17"/>
  <c r="F14" i="17"/>
  <c r="J13" i="17"/>
  <c r="I13" i="17"/>
  <c r="H13" i="17"/>
  <c r="G13" i="17"/>
  <c r="F13" i="17"/>
  <c r="J12" i="17"/>
  <c r="I12" i="17"/>
  <c r="H12" i="17"/>
  <c r="G12" i="17"/>
  <c r="F12" i="17"/>
  <c r="J54" i="16"/>
  <c r="I54" i="16"/>
  <c r="H54" i="16"/>
  <c r="G54" i="16"/>
  <c r="F54" i="16"/>
  <c r="J53" i="16"/>
  <c r="I53" i="16"/>
  <c r="H53" i="16"/>
  <c r="G53" i="16"/>
  <c r="F53" i="16"/>
  <c r="J52" i="16"/>
  <c r="I52" i="16"/>
  <c r="H52" i="16"/>
  <c r="G52" i="16"/>
  <c r="F52" i="16"/>
  <c r="J51" i="16"/>
  <c r="I51" i="16"/>
  <c r="H51" i="16"/>
  <c r="G51" i="16"/>
  <c r="F51" i="16"/>
  <c r="J50" i="16"/>
  <c r="I50" i="16"/>
  <c r="H50" i="16"/>
  <c r="G50" i="16"/>
  <c r="F50" i="16"/>
  <c r="J49" i="16"/>
  <c r="I49" i="16"/>
  <c r="H49" i="16"/>
  <c r="G49" i="16"/>
  <c r="F49" i="16"/>
  <c r="J48" i="16"/>
  <c r="I48" i="16"/>
  <c r="H48" i="16"/>
  <c r="G48" i="16"/>
  <c r="F48" i="16"/>
  <c r="J47" i="16"/>
  <c r="I47" i="16"/>
  <c r="H47" i="16"/>
  <c r="G47" i="16"/>
  <c r="F47" i="16"/>
  <c r="J46" i="16"/>
  <c r="I46" i="16"/>
  <c r="H46" i="16"/>
  <c r="G46" i="16"/>
  <c r="F46" i="16"/>
  <c r="J45" i="16"/>
  <c r="I45" i="16"/>
  <c r="H45" i="16"/>
  <c r="G45" i="16"/>
  <c r="F45" i="16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J36" i="16"/>
  <c r="I36" i="16"/>
  <c r="H36" i="16"/>
  <c r="G36" i="16"/>
  <c r="F36" i="16"/>
  <c r="J35" i="16"/>
  <c r="I35" i="16"/>
  <c r="H35" i="16"/>
  <c r="G35" i="16"/>
  <c r="F35" i="16"/>
  <c r="J34" i="16"/>
  <c r="I34" i="16"/>
  <c r="H34" i="16"/>
  <c r="G34" i="16"/>
  <c r="F34" i="16"/>
  <c r="J33" i="16"/>
  <c r="I33" i="16"/>
  <c r="H33" i="16"/>
  <c r="G33" i="16"/>
  <c r="F33" i="16"/>
  <c r="J32" i="16"/>
  <c r="I32" i="16"/>
  <c r="H32" i="16"/>
  <c r="G32" i="16"/>
  <c r="F32" i="16"/>
  <c r="J31" i="16"/>
  <c r="I31" i="16"/>
  <c r="H31" i="16"/>
  <c r="G31" i="16"/>
  <c r="F31" i="16"/>
  <c r="J30" i="16"/>
  <c r="I30" i="16"/>
  <c r="H30" i="16"/>
  <c r="G30" i="16"/>
  <c r="F30" i="16"/>
  <c r="J29" i="16"/>
  <c r="I29" i="16"/>
  <c r="H29" i="16"/>
  <c r="G29" i="16"/>
  <c r="F29" i="16"/>
  <c r="J28" i="16"/>
  <c r="I28" i="16"/>
  <c r="H28" i="16"/>
  <c r="G28" i="16"/>
  <c r="F28" i="16"/>
  <c r="J27" i="16"/>
  <c r="I27" i="16"/>
  <c r="H27" i="16"/>
  <c r="G27" i="16"/>
  <c r="F27" i="16"/>
  <c r="J26" i="16"/>
  <c r="I26" i="16"/>
  <c r="H26" i="16"/>
  <c r="G26" i="16"/>
  <c r="F26" i="16"/>
  <c r="J25" i="16"/>
  <c r="I25" i="16"/>
  <c r="H25" i="16"/>
  <c r="G25" i="16"/>
  <c r="F25" i="16"/>
  <c r="J24" i="16"/>
  <c r="I24" i="16"/>
  <c r="H24" i="16"/>
  <c r="G24" i="16"/>
  <c r="F24" i="16"/>
  <c r="J23" i="16"/>
  <c r="I23" i="16"/>
  <c r="H23" i="16"/>
  <c r="G23" i="16"/>
  <c r="F23" i="16"/>
  <c r="J22" i="16"/>
  <c r="I22" i="16"/>
  <c r="H22" i="16"/>
  <c r="G22" i="16"/>
  <c r="F22" i="16"/>
  <c r="J21" i="16"/>
  <c r="I21" i="16"/>
  <c r="H21" i="16"/>
  <c r="G21" i="16"/>
  <c r="F21" i="16"/>
  <c r="J20" i="16"/>
  <c r="I20" i="16"/>
  <c r="H20" i="16"/>
  <c r="G20" i="16"/>
  <c r="F20" i="16"/>
  <c r="J19" i="16"/>
  <c r="I19" i="16"/>
  <c r="H19" i="16"/>
  <c r="G19" i="16"/>
  <c r="F19" i="16"/>
  <c r="J18" i="16"/>
  <c r="I18" i="16"/>
  <c r="H18" i="16"/>
  <c r="G18" i="16"/>
  <c r="F18" i="16"/>
  <c r="J17" i="16"/>
  <c r="I17" i="16"/>
  <c r="H17" i="16"/>
  <c r="G17" i="16"/>
  <c r="F17" i="16"/>
  <c r="J16" i="16"/>
  <c r="I16" i="16"/>
  <c r="H16" i="16"/>
  <c r="G16" i="16"/>
  <c r="F16" i="16"/>
  <c r="J15" i="16"/>
  <c r="I15" i="16"/>
  <c r="H15" i="16"/>
  <c r="G15" i="16"/>
  <c r="F15" i="16"/>
  <c r="J14" i="16"/>
  <c r="I14" i="16"/>
  <c r="H14" i="16"/>
  <c r="G14" i="16"/>
  <c r="F14" i="16"/>
  <c r="J13" i="16"/>
  <c r="I13" i="16"/>
  <c r="H13" i="16"/>
  <c r="G13" i="16"/>
  <c r="F13" i="16"/>
  <c r="J12" i="16"/>
  <c r="I12" i="16"/>
  <c r="H12" i="16"/>
  <c r="G12" i="16"/>
  <c r="F12" i="16"/>
  <c r="J37" i="15"/>
  <c r="I37" i="15"/>
  <c r="H37" i="15"/>
  <c r="G37" i="15"/>
  <c r="F37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2" i="15"/>
  <c r="I32" i="15"/>
  <c r="H32" i="15"/>
  <c r="G32" i="15"/>
  <c r="F32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7" i="15"/>
  <c r="I27" i="15"/>
  <c r="H27" i="15"/>
  <c r="G27" i="15"/>
  <c r="F27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2" i="15"/>
  <c r="I22" i="15"/>
  <c r="H22" i="15"/>
  <c r="G22" i="15"/>
  <c r="F22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I13" i="15"/>
  <c r="H13" i="15"/>
  <c r="G13" i="15"/>
  <c r="F13" i="15"/>
  <c r="J12" i="15"/>
  <c r="I12" i="15"/>
  <c r="H12" i="15"/>
  <c r="G12" i="15"/>
  <c r="F12" i="15"/>
  <c r="J56" i="20" l="1"/>
  <c r="G66" i="19"/>
  <c r="G63" i="16"/>
  <c r="G67" i="19"/>
  <c r="G64" i="20"/>
  <c r="G46" i="15"/>
  <c r="G64" i="17"/>
  <c r="G68" i="19"/>
  <c r="G65" i="20"/>
  <c r="J57" i="23"/>
  <c r="G64" i="16"/>
  <c r="G65" i="16"/>
  <c r="G65" i="17"/>
  <c r="J58" i="19"/>
  <c r="G66" i="20"/>
  <c r="G65" i="21"/>
  <c r="G47" i="15"/>
  <c r="G48" i="15"/>
  <c r="G66" i="16"/>
  <c r="G66" i="17"/>
  <c r="G67" i="20"/>
  <c r="J56" i="16"/>
  <c r="G67" i="17"/>
  <c r="J57" i="20"/>
  <c r="G49" i="15"/>
  <c r="J57" i="17"/>
  <c r="J57" i="22"/>
  <c r="G64" i="23"/>
  <c r="G65" i="23"/>
  <c r="G66" i="23"/>
  <c r="G67" i="23"/>
  <c r="J56" i="23"/>
  <c r="G65" i="22"/>
  <c r="J58" i="22"/>
  <c r="G66" i="22"/>
  <c r="G67" i="22"/>
  <c r="G68" i="22"/>
  <c r="G66" i="21"/>
  <c r="G67" i="21"/>
  <c r="G68" i="21"/>
  <c r="J58" i="21"/>
  <c r="J57" i="21"/>
  <c r="G65" i="18"/>
  <c r="J57" i="18"/>
  <c r="G66" i="18"/>
  <c r="G67" i="18"/>
  <c r="G68" i="18"/>
  <c r="J58" i="18"/>
  <c r="J57" i="19"/>
  <c r="J56" i="17"/>
  <c r="J39" i="15"/>
  <c r="J55" i="16"/>
  <c r="J38" i="15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J12" i="9"/>
  <c r="I12" i="9"/>
  <c r="H12" i="9"/>
  <c r="G12" i="9"/>
  <c r="F12" i="9"/>
  <c r="G51" i="9" l="1"/>
  <c r="J40" i="9"/>
  <c r="G48" i="9"/>
  <c r="G49" i="9"/>
  <c r="G50" i="9"/>
  <c r="J41" i="9"/>
</calcChain>
</file>

<file path=xl/sharedStrings.xml><?xml version="1.0" encoding="utf-8"?>
<sst xmlns="http://schemas.openxmlformats.org/spreadsheetml/2006/main" count="1148" uniqueCount="806">
  <si>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</si>
  <si>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</si>
  <si>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</si>
  <si>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</si>
  <si>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</si>
  <si>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</si>
  <si>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ร้อยละ</t>
  </si>
  <si>
    <t>เด็กชายธนภัทร</t>
  </si>
  <si>
    <t>เด็กชายธนวัฒน์</t>
  </si>
  <si>
    <t>เด็กหญิงณัฐณิชา</t>
  </si>
  <si>
    <t>เด็กชายธนภูมิ</t>
  </si>
  <si>
    <t>เด็กหญิงณัฏฐณิชา</t>
  </si>
  <si>
    <t>เด็กชายธนกร</t>
  </si>
  <si>
    <t>เด็กหญิงกนกพร</t>
  </si>
  <si>
    <t>ขันทอง</t>
  </si>
  <si>
    <t>ดีศรี</t>
  </si>
  <si>
    <t>เด็กชายรัฐภูมิ</t>
  </si>
  <si>
    <t>อ่อนน้อม</t>
  </si>
  <si>
    <t>พันธ์ธรรม</t>
  </si>
  <si>
    <t>วงษ์สุวรรณ์</t>
  </si>
  <si>
    <t>เด็กหญิงณัชชา</t>
  </si>
  <si>
    <t>หอมเดิม</t>
  </si>
  <si>
    <t>เด็กหญิงลักษิกา</t>
  </si>
  <si>
    <t>เด็กชายพงศกร</t>
  </si>
  <si>
    <t>แสงทอง</t>
  </si>
  <si>
    <t>เด็กหญิงวชิรญาณ์</t>
  </si>
  <si>
    <t>เด็กหญิงฑิฆัมพร</t>
  </si>
  <si>
    <t>เด็กชายธนกฤต</t>
  </si>
  <si>
    <t>เด็กชายธนาธิป</t>
  </si>
  <si>
    <t>เด็กหญิงปพิชญา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</si>
  <si>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</si>
  <si>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</si>
  <si>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</si>
  <si>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</si>
  <si>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</si>
  <si>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</si>
  <si>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</si>
  <si>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</si>
  <si>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</si>
  <si>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</si>
  <si>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รวมคะแนน (30)</t>
  </si>
  <si>
    <t>ไม่ผ่านเกณฑ์ (0-14)</t>
  </si>
  <si>
    <t>พอใช้ (15-20)</t>
  </si>
  <si>
    <t>ดี (21-25)</t>
  </si>
  <si>
    <t>ดีมาก (26-30)</t>
  </si>
  <si>
    <t>* เกณฑ์การตัดสิน 15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</si>
  <si>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</si>
  <si>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</si>
  <si>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</si>
  <si>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</si>
  <si>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.............เดือน...................................พ.ศ. ….............</t>
  </si>
  <si>
    <t>(ลงชื่อ).......................................................ผู้ประเมิน</t>
  </si>
  <si>
    <t>(……...............................................)</t>
  </si>
  <si>
    <t>ตำแหน่ง….........................</t>
  </si>
  <si>
    <t>เด็กชายณัฏฐพงษ์</t>
  </si>
  <si>
    <t>เอื้อการณ์</t>
  </si>
  <si>
    <t>มานะกิจ</t>
  </si>
  <si>
    <t>โสดา</t>
  </si>
  <si>
    <t>กุลเพชร์</t>
  </si>
  <si>
    <t>ศิลธรรม</t>
  </si>
  <si>
    <t>เด็กหญิงปารีณา</t>
  </si>
  <si>
    <t>ผ่องสะอาด</t>
  </si>
  <si>
    <t>เด็กชายชนาธิป</t>
  </si>
  <si>
    <t>เด็กหญิงธนพร</t>
  </si>
  <si>
    <t>เด็กหญิงธนวรรณ</t>
  </si>
  <si>
    <t>เด็กชายชยพล</t>
  </si>
  <si>
    <t>เด็กชายธนารักษ์</t>
  </si>
  <si>
    <t>เอี่ยมสอาด</t>
  </si>
  <si>
    <t>เด็กหญิงธนภรณ์</t>
  </si>
  <si>
    <t>เด็กหญิงมินตรา</t>
  </si>
  <si>
    <t>บัวปล้อง</t>
  </si>
  <si>
    <t>เด็กชายธนโชติ</t>
  </si>
  <si>
    <t>เด็กชายธีรภัทร</t>
  </si>
  <si>
    <t>เด็กหญิงกชกร</t>
  </si>
  <si>
    <t>เด็กหญิงณัฏฐธิดา</t>
  </si>
  <si>
    <t>เด็กหญิงณัฐนิชา</t>
  </si>
  <si>
    <t>สุขเสมอ</t>
  </si>
  <si>
    <t>ทองเล็ก</t>
  </si>
  <si>
    <t>แม่นปืน</t>
  </si>
  <si>
    <t>เด็กชายพิสิษฐ์</t>
  </si>
  <si>
    <t>พูลศรี</t>
  </si>
  <si>
    <t>เด็กหญิงเบญญทิพย์</t>
  </si>
  <si>
    <t>สีชัง</t>
  </si>
  <si>
    <t>ขาวประเสริฐ</t>
  </si>
  <si>
    <t>เด็กชายอดิเทพ</t>
  </si>
  <si>
    <t>เด็กชายอนุสรณ์</t>
  </si>
  <si>
    <t>ลมดี</t>
  </si>
  <si>
    <t>กันเนื่อง</t>
  </si>
  <si>
    <t>เด็กชายกฤษดา</t>
  </si>
  <si>
    <t>เสมา</t>
  </si>
  <si>
    <t>เด็กชายธีรเดช</t>
  </si>
  <si>
    <t>ไพรศูนย์</t>
  </si>
  <si>
    <t>นิวัชชาติ</t>
  </si>
  <si>
    <t>เด็กหญิงนฤมล</t>
  </si>
  <si>
    <t>คูณศรี</t>
  </si>
  <si>
    <t>เด็กหญิงชลธิชา</t>
  </si>
  <si>
    <t>แบบบันทึกผลการประเมินทักษะชีวิต ชั้นมัธยมศึกษาปีที่ 2/1</t>
  </si>
  <si>
    <t>แบบบันทึกผลการประเมินทักษะชีวิต ชั้นมัธยมศึกษาปีที่ 2/2</t>
  </si>
  <si>
    <t>แบบบันทึกผลการประเมินทักษะชีวิต ชั้นมัธยมศึกษาปีที่ 2/3</t>
  </si>
  <si>
    <t>แบบบันทึกผลการประเมินทักษะชีวิต ชั้นมัธยมศึกษาปีที่ 2/4</t>
  </si>
  <si>
    <t>แบบบันทึกผลการประเมินทักษะชีวิต ชั้นมัธยมศึกษาปีที่ 2/5</t>
  </si>
  <si>
    <t>แบบบันทึกผลการประเมินทักษะชีวิต ชั้นมัธยมศึกษาปีที่ 2/6</t>
  </si>
  <si>
    <t>แบบบันทึกผลการประเมินทักษะชีวิต ชั้นมัธยมศึกษาปีที่ 2/7</t>
  </si>
  <si>
    <t>แบบบันทึกผลการประเมินทักษะชีวิต ชั้นมัธยมศึกษาปีที่ 2/8</t>
  </si>
  <si>
    <t>แบบบันทึกผลการประเมินทักษะชีวิต ชั้นมัธยมศึกษาปีที่ 2/9</t>
  </si>
  <si>
    <t>แบบบันทึกผลการประเมินทักษะชีวิต ชั้นมัธยมศึกษาปีที่ 2/10</t>
  </si>
  <si>
    <t>คำภูษา</t>
  </si>
  <si>
    <t>เด็กชายธนากร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</si>
  <si>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</si>
  <si>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</si>
  <si>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</si>
  <si>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</si>
  <si>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</si>
  <si>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</si>
  <si>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เด็กชายพีรภัทร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</si>
  <si>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</si>
  <si>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</si>
  <si>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</si>
  <si>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</si>
  <si>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</si>
  <si>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</si>
  <si>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</si>
  <si>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เด็กหญิงจิดาภา</t>
  </si>
  <si>
    <t>เด็กหญิงโชตินิภา</t>
  </si>
  <si>
    <t>มั่นคง</t>
  </si>
  <si>
    <t>เด็กหญิงณัฐฌา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</si>
  <si>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</si>
  <si>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</si>
  <si>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</si>
  <si>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</si>
  <si>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</si>
  <si>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</si>
  <si>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</si>
  <si>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โพนงาม</t>
  </si>
  <si>
    <t>เด็กหญิงพัชรลดา</t>
  </si>
  <si>
    <t>สมัครไร่</t>
  </si>
  <si>
    <t>เด็กหญิงมุกอันดา</t>
  </si>
  <si>
    <t>บุญครุฑ</t>
  </si>
  <si>
    <t>เด็กหญิงรัตนาวลี</t>
  </si>
  <si>
    <t>พักลา</t>
  </si>
  <si>
    <t>อาจหาญ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</si>
  <si>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</si>
  <si>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</si>
  <si>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</si>
  <si>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</si>
  <si>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</si>
  <si>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</si>
  <si>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</si>
  <si>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</si>
  <si>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</si>
  <si>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</si>
  <si>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</si>
  <si>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</si>
  <si>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</si>
  <si>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</si>
  <si>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</si>
  <si>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ชาวเมือง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</si>
  <si>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</si>
  <si>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</si>
  <si>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</si>
  <si>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</si>
  <si>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</si>
  <si>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</si>
  <si>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</si>
  <si>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</si>
  <si>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</si>
  <si>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</si>
  <si>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</si>
  <si>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เด็กชายสิรภัทร</t>
  </si>
  <si>
    <t>ตอเสนา</t>
  </si>
  <si>
    <t>งามเพลินศิลป์</t>
  </si>
  <si>
    <t>เด็กชายอภิณัฐ</t>
  </si>
  <si>
    <t>ตรีนิตย์</t>
  </si>
  <si>
    <t>เด็กหญิงกุลนาถ</t>
  </si>
  <si>
    <t>เจริญพร</t>
  </si>
  <si>
    <t>เด็กหญิงพรรณวรท</t>
  </si>
  <si>
    <t>เรืองรองธรรม</t>
  </si>
  <si>
    <t>เด็กหญิงจุฑารัตน์</t>
  </si>
  <si>
    <t>ปั้นทิม</t>
  </si>
  <si>
    <t>เด็กหญิงณัฐวรรณ</t>
  </si>
  <si>
    <t>ยามนิยม</t>
  </si>
  <si>
    <t>เด็กหญิงธณัสนันท์</t>
  </si>
  <si>
    <t>ทองทาย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</si>
  <si>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</si>
  <si>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</si>
  <si>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</si>
  <si>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</si>
  <si>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</si>
  <si>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</si>
  <si>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</si>
  <si>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</si>
  <si>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</si>
  <si>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</si>
  <si>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</si>
  <si>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</si>
  <si>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</si>
  <si>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</si>
  <si>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</si>
  <si>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</si>
  <si>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</si>
  <si>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</si>
  <si>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เด็กหญิงเพชรลดา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</si>
  <si>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</si>
  <si>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</si>
  <si>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</si>
  <si>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</si>
  <si>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</si>
  <si>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</si>
  <si>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</si>
  <si>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</si>
  <si>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</si>
  <si>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</si>
  <si>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</si>
  <si>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</si>
  <si>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</si>
  <si>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</si>
  <si>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</si>
  <si>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</si>
  <si>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</si>
  <si>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</si>
  <si>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</si>
  <si>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เด็กชายปัณณวัฒน์</t>
  </si>
  <si>
    <t>ผึ่งผาย</t>
  </si>
  <si>
    <t>เด็กชายพิชญุตม์</t>
  </si>
  <si>
    <t>โพธิ์เย็น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</si>
  <si>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</si>
  <si>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</si>
  <si>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</si>
  <si>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</si>
  <si>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</si>
  <si>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</si>
  <si>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</si>
  <si>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</si>
  <si>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เด็กหญิงกนกวรรณ</t>
  </si>
  <si>
    <t>เรืองนาม</t>
  </si>
  <si>
    <t>เด็กหญิงกมลรัตน์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</si>
  <si>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</si>
  <si>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</si>
  <si>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</si>
  <si>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</si>
  <si>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</si>
  <si>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เด็กหญิงจิราพัชร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</si>
  <si>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</si>
  <si>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</si>
  <si>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</si>
  <si>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</si>
  <si>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</si>
  <si>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</si>
  <si>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</si>
  <si>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</si>
  <si>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</si>
  <si>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</si>
  <si>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สุขสวัสดิ์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</si>
  <si>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</si>
  <si>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</si>
  <si>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</si>
  <si>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</si>
  <si>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</si>
  <si>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</si>
  <si>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</si>
  <si>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</si>
  <si>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</si>
  <si>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วัฒนวิเชียร</t>
  </si>
  <si>
    <t>เด็กหญิงนภัสสร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</si>
  <si>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</si>
  <si>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</si>
  <si>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</si>
  <si>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</si>
  <si>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</si>
  <si>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จีระสิงห์</t>
  </si>
  <si>
    <t>เด็กหญิงวรรณรดา</t>
  </si>
  <si>
    <t>สาทัง</t>
  </si>
  <si>
    <t>เด็กหญิงวรรณษา</t>
  </si>
  <si>
    <t>เด็กหญิงวาสนา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</si>
  <si>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</si>
  <si>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</si>
  <si>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</si>
  <si>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</si>
  <si>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</si>
  <si>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รุ่งเรือง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</si>
  <si>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</si>
  <si>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</si>
  <si>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</si>
  <si>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</si>
  <si>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</si>
  <si>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พงษ์เฉย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</si>
  <si>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</si>
  <si>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</si>
  <si>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</si>
  <si>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</si>
  <si>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</si>
  <si>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</si>
  <si>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</si>
  <si>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</si>
  <si>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</si>
  <si>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</si>
  <si>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</si>
  <si>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</si>
  <si>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</si>
  <si>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</si>
  <si>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</si>
  <si>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</si>
  <si>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</si>
  <si>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</si>
  <si>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</si>
  <si>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</si>
  <si>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อยู่คง</t>
  </si>
  <si>
    <t>เด็กชายสิขรินทร์</t>
  </si>
  <si>
    <t>พรหมมา</t>
  </si>
  <si>
    <t>เด็กชายสิรภพ</t>
  </si>
  <si>
    <t>เอื้อเฟื้อ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</si>
  <si>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</si>
  <si>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</si>
  <si>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</si>
  <si>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</si>
  <si>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</si>
  <si>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</si>
  <si>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</si>
  <si>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</si>
  <si>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</si>
  <si>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</si>
  <si>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</si>
  <si>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เด็กหญิงชาลินี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</si>
  <si>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</si>
  <si>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</si>
  <si>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</si>
  <si>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</si>
  <si>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</si>
  <si>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กระจ่างมล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</si>
  <si>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</si>
  <si>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</si>
  <si>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</si>
  <si>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</si>
  <si>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</si>
  <si>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</si>
  <si>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</si>
  <si>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</si>
  <si>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</si>
  <si>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เด็กหญิงปภาวรินทร์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</si>
  <si>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</si>
  <si>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</si>
  <si>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</si>
  <si>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</si>
  <si>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</si>
  <si>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</si>
  <si>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</si>
  <si>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</si>
  <si>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</si>
  <si>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</si>
  <si>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</si>
  <si>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</si>
  <si>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</si>
  <si>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</si>
  <si>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</si>
  <si>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</si>
  <si>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</si>
  <si>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</si>
  <si>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</si>
  <si>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</si>
  <si>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เด็กหญิงอรัญญา</t>
  </si>
  <si>
    <t>กันยาประสิทธิ์</t>
  </si>
  <si>
    <t>เด็กหญิงอัฐภิญญา</t>
  </si>
  <si>
    <t>นวลปลอด</t>
  </si>
  <si>
    <t>เด็กชายเกศฎา</t>
  </si>
  <si>
    <t>แกมนิล</t>
  </si>
  <si>
    <t>เด็กชายชนิตพล</t>
  </si>
  <si>
    <t>อวยพร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</si>
  <si>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</si>
  <si>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</si>
  <si>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</si>
  <si>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</si>
  <si>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</si>
  <si>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</si>
  <si>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ลำน้ำ</t>
  </si>
  <si>
    <t>เด็กชายธาดา</t>
  </si>
  <si>
    <t>ลำบอง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</si>
  <si>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</si>
  <si>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</si>
  <si>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</si>
  <si>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</si>
  <si>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</si>
  <si>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</si>
  <si>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</si>
  <si>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</si>
  <si>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หลำผาสุข</t>
  </si>
  <si>
    <t>เด็กชายศิวกร</t>
  </si>
  <si>
    <t>พุทธิษา</t>
  </si>
  <si>
    <t>เด็กชายสิทธิโชค</t>
  </si>
  <si>
    <t>กองจรูญ</t>
  </si>
  <si>
    <t>เด็กชายอนันดา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</si>
  <si>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</si>
  <si>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</si>
  <si>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</si>
  <si>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</si>
  <si>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</si>
  <si>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เด็กชายคณิศร</t>
  </si>
  <si>
    <t>วรลักณ์</t>
  </si>
  <si>
    <t>เด็กชายอัษฎา</t>
  </si>
  <si>
    <t>เทพปะโมง</t>
  </si>
  <si>
    <t>บุญมี</t>
  </si>
  <si>
    <t>เด็กหญิงกัญญาวีร์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</si>
  <si>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</si>
  <si>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</si>
  <si>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</si>
  <si>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</si>
  <si>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</si>
  <si>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</si>
  <si>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</si>
  <si>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เด็กหญิงจิรัชญา</t>
  </si>
  <si>
    <t>วงษ์เชื้อ</t>
  </si>
  <si>
    <t>ภักดีไสย์</t>
  </si>
  <si>
    <t>เด็กหญิงจุฑาภรณ์</t>
  </si>
  <si>
    <t>เด็กหญิงชลดา</t>
  </si>
  <si>
    <t>เด็กหญิงณัฏฐกานต์</t>
  </si>
  <si>
    <t>เด็กหญิงณัฐกาญจน์</t>
  </si>
  <si>
    <t>เหลืองอร่ามจิตร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</si>
  <si>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</si>
  <si>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</si>
  <si>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</si>
  <si>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</si>
  <si>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</si>
  <si>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ปาณะวร</t>
  </si>
  <si>
    <t>เด็กหญิงเมนิตา</t>
  </si>
  <si>
    <t>นวลสุวรรณ์</t>
  </si>
  <si>
    <t>เด็กหญิงลลิตวดี</t>
  </si>
  <si>
    <t>บุญเพ็ง</t>
  </si>
  <si>
    <t>เด็กหญิงวรารี</t>
  </si>
  <si>
    <t>เอิบอิ่ม</t>
  </si>
  <si>
    <t>เด็กหญิงวริศรา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</si>
  <si>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</si>
  <si>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</si>
  <si>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</si>
  <si>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</si>
  <si>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</si>
  <si>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</si>
  <si>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</si>
  <si>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</si>
  <si>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</si>
  <si>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เด็กหญิงปิยธิดา</t>
  </si>
  <si>
    <t>เด็กชายกิตติ</t>
  </si>
  <si>
    <t>ข้าวหอม</t>
  </si>
  <si>
    <t>เด็กชายคุณภัทร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</si>
  <si>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</si>
  <si>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</si>
  <si>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</si>
  <si>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</si>
  <si>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</si>
  <si>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พรเอี่ยม</t>
  </si>
  <si>
    <t>เด็กชายธรรมรัตน์</t>
  </si>
  <si>
    <t>อินทร์สุข</t>
  </si>
  <si>
    <t>โถทอง</t>
  </si>
  <si>
    <t>เด็กชายนครินทร์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</si>
  <si>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</si>
  <si>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</si>
  <si>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</si>
  <si>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</si>
  <si>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</si>
  <si>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</si>
  <si>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เด็กชายพีรพัฒน์</t>
  </si>
  <si>
    <t>อยู่สุขสุวรรณ</t>
  </si>
  <si>
    <t>เด็กชายวัชรชัย</t>
  </si>
  <si>
    <t>ศรีคะชา</t>
  </si>
  <si>
    <t>เด็กชายพิเชฐ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</si>
  <si>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</si>
  <si>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</si>
  <si>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</si>
  <si>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</si>
  <si>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</si>
  <si>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</si>
  <si>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</si>
  <si>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</si>
  <si>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</si>
  <si>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แสงดำ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</si>
  <si>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</si>
  <si>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</si>
  <si>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</si>
  <si>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</si>
  <si>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</si>
  <si>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ปิ่นทอง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</si>
  <si>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</si>
  <si>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</si>
  <si>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</si>
  <si>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</si>
  <si>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บุญธรรม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</si>
  <si>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</si>
  <si>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</si>
  <si>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</si>
  <si>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</si>
  <si>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</si>
  <si>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</si>
  <si>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</si>
  <si>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</si>
  <si>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</si>
  <si>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เด็กหญิงรุ้งตะวัน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</si>
  <si>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</si>
  <si>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</si>
  <si>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</si>
  <si>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</si>
  <si>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</si>
  <si>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</si>
  <si>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</si>
  <si>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</si>
  <si>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</si>
  <si>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</si>
  <si>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</si>
  <si>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</si>
  <si>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</si>
  <si>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</si>
  <si>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สุบุตรดี</t>
  </si>
  <si>
    <t>เด็กหญิงสุวพร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</si>
  <si>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</si>
  <si>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</si>
  <si>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</si>
  <si>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</si>
  <si>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</si>
  <si>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</si>
  <si>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</si>
  <si>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</si>
  <si>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</si>
  <si>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</si>
  <si>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</si>
  <si>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</si>
  <si>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</si>
  <si>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</si>
  <si>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</si>
  <si>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</si>
  <si>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</si>
  <si>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</si>
  <si>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</si>
  <si>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</si>
  <si>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</si>
  <si>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</si>
  <si>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</si>
  <si>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</si>
  <si>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</si>
  <si>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</si>
  <si>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</si>
  <si>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</si>
  <si>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</si>
  <si>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</si>
  <si>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</si>
  <si>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</si>
  <si>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</si>
  <si>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ชาวเวียง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</si>
  <si>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</si>
  <si>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</si>
  <si>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</si>
  <si>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</si>
  <si>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</si>
  <si>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</si>
  <si>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</si>
  <si>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</si>
  <si>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</si>
  <si>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</si>
  <si>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</si>
  <si>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</si>
  <si>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</si>
  <si>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</si>
  <si>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</si>
  <si>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เด็กหญิงพีรดา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</si>
  <si>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</si>
  <si>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</si>
  <si>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</si>
  <si>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</si>
  <si>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</si>
  <si>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</si>
  <si>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</si>
  <si>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</si>
  <si>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</si>
  <si>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</si>
  <si>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</si>
  <si>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</si>
  <si>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</si>
  <si>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</si>
  <si>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</si>
  <si>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</si>
  <si>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ทองดีแสน</t>
  </si>
  <si>
    <t>เด็กหญิงอัญลิปรียา</t>
  </si>
  <si>
    <t>สมคูณ</t>
  </si>
  <si>
    <t>เด็กหญิงอิสริยา</t>
  </si>
  <si>
    <t>ทันถากิจ</t>
  </si>
  <si>
    <t>เด็กหญิงพิมพ์ชนก</t>
  </si>
  <si>
    <t>ดวงจันทร์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</si>
  <si>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</si>
  <si>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</si>
  <si>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</si>
  <si>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</si>
  <si>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</si>
  <si>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เด็กชายจารุธกรณ์</t>
  </si>
  <si>
    <t>ลาน้อย</t>
  </si>
  <si>
    <t>เด็กชายจิรายุส</t>
  </si>
  <si>
    <t>เด็กชายเจษฎา</t>
  </si>
  <si>
    <t>ปรีชาศิลป์</t>
  </si>
  <si>
    <t>เด็กชายชวกร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</si>
  <si>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</si>
  <si>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</si>
  <si>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</si>
  <si>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</si>
  <si>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</si>
  <si>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พิมพิสาร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</si>
  <si>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</si>
  <si>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</si>
  <si>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</si>
  <si>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</si>
  <si>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</si>
  <si>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</si>
  <si>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</si>
  <si>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</si>
  <si>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</si>
  <si>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เด็กชายภาสกร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</si>
  <si>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</si>
  <si>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</si>
  <si>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</si>
  <si>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</si>
  <si>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</si>
  <si>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</si>
  <si>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</si>
  <si>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</si>
  <si>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เด็กชายธีร์ธวัช</t>
  </si>
  <si>
    <t>ดอนบุญไทย</t>
  </si>
  <si>
    <t>มาประเสริฐ</t>
  </si>
  <si>
    <t>สิมมา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</si>
  <si>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</si>
  <si>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</si>
  <si>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</si>
  <si>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</si>
  <si>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</si>
  <si>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</si>
  <si>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</si>
  <si>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</si>
  <si>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</si>
  <si>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</si>
  <si>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</si>
  <si>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</si>
  <si>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</si>
  <si>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</si>
  <si>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</si>
  <si>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</si>
  <si>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</si>
  <si>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</si>
  <si>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เด็กหญิงเปมิกา</t>
  </si>
  <si>
    <t>ศรีสวัสดิ์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</si>
  <si>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</si>
  <si>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</si>
  <si>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</si>
  <si>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</si>
  <si>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</si>
  <si>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</si>
  <si>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</si>
  <si>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</si>
  <si>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</si>
  <si>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เด็กหญิงสุธาสินี</t>
  </si>
  <si>
    <t>พิทักษ์กิจงาม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</si>
  <si>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</si>
  <si>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</si>
  <si>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</si>
  <si>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</si>
  <si>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เด็กหญิงราชาวดี</t>
  </si>
  <si>
    <t>แก้วทุ่งมน</t>
  </si>
  <si>
    <t>เด็กชายกิตติศักดิ์</t>
  </si>
  <si>
    <t>โสวรรณะ</t>
  </si>
  <si>
    <t>เด็กชายจงรักษ์</t>
  </si>
  <si>
    <t>สิงห์คำ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</si>
  <si>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</si>
  <si>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</si>
  <si>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</si>
  <si>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</si>
  <si>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</si>
  <si>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โปรยลาภ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</si>
  <si>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</si>
  <si>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</si>
  <si>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</si>
  <si>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</si>
  <si>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</si>
  <si>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เด็กชายณัฐดนัย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</si>
  <si>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</si>
  <si>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</si>
  <si>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</si>
  <si>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</si>
  <si>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</si>
  <si>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</si>
  <si>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</si>
  <si>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</si>
  <si>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</si>
  <si>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พระครูถิ่น</t>
  </si>
  <si>
    <t>เด็กชายยศพล</t>
  </si>
  <si>
    <t>บุญแก่น</t>
  </si>
  <si>
    <t>เด็กชายวรรณชัย</t>
  </si>
  <si>
    <t>เด็กชายศรศักดิ์</t>
  </si>
  <si>
    <t>คงชื่น</t>
  </si>
  <si>
    <t>เด็กชายสงกรานต์</t>
  </si>
  <si>
    <t>โสรินทร์</t>
  </si>
  <si>
    <t>สิงห์สุข</t>
  </si>
  <si>
    <t xml:space="preserve">เด็กชายออมสิน  </t>
  </si>
  <si>
    <t>สังข์ทอง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</si>
  <si>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</si>
  <si>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</si>
  <si>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</si>
  <si>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</si>
  <si>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</si>
  <si>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</si>
  <si>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</si>
  <si>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</si>
  <si>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</si>
  <si>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 xml:space="preserve">เด็กหญิงชวัลรัตน์ </t>
  </si>
  <si>
    <t>ชัยชุมพร</t>
  </si>
  <si>
    <t>เด็กหญิงณัฐพร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</si>
  <si>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</si>
  <si>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</si>
  <si>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</si>
  <si>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</si>
  <si>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</si>
  <si>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มากเจริญ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</si>
  <si>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</si>
  <si>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</si>
  <si>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</si>
  <si>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</si>
  <si>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</si>
  <si>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</si>
  <si>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</si>
  <si>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</si>
  <si>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</si>
  <si>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</si>
  <si>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</si>
  <si>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</si>
  <si>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</si>
  <si>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</si>
  <si>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</si>
  <si>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</si>
  <si>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</si>
  <si>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เด็กหญิงอรวรรณ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</si>
  <si>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</si>
  <si>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</si>
  <si>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</si>
  <si>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</si>
  <si>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</si>
  <si>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เสาพะเนา</t>
  </si>
  <si>
    <t>เด็กชายณัฐพงศ์</t>
  </si>
  <si>
    <t>ทองอ่อน</t>
  </si>
  <si>
    <t>คำยศ</t>
  </si>
  <si>
    <t>แซ่โง้ว</t>
  </si>
  <si>
    <t>รอบคอบ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</si>
  <si>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</si>
  <si>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</si>
  <si>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</si>
  <si>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</si>
  <si>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</si>
  <si>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</si>
  <si>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</si>
  <si>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</si>
  <si>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</si>
  <si>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</si>
  <si>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</si>
  <si>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</si>
  <si>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</si>
  <si>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</si>
  <si>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</si>
  <si>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อุทโก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</si>
  <si>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</si>
  <si>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</si>
  <si>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</si>
  <si>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</si>
  <si>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</si>
  <si>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</si>
  <si>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</si>
  <si>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</si>
  <si>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</si>
  <si>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</si>
  <si>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</si>
  <si>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</si>
  <si>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</si>
  <si>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</si>
  <si>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</si>
  <si>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</si>
  <si>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เดชาฤทธิ์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</si>
  <si>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</si>
  <si>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</si>
  <si>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</si>
  <si>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</si>
  <si>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</si>
  <si>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</si>
  <si>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</si>
  <si>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</si>
  <si>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</si>
  <si>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</si>
  <si>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</si>
  <si>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</si>
  <si>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ฟักสอาด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</si>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</sst>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4" fillId="0" borderId="0" xfId="0" applyNumberFormat="1" applyFo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/>
    <xf numFmtId="0" fontId="7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 shrinkToFit="1"/>
    </xf>
    <xf numFmtId="0" fontId="10" fillId="3" borderId="12" xfId="0" applyFont="1" applyFill="1" applyBorder="1" applyAlignment="1">
      <alignment vertical="center" shrinkToFit="1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4EF4B2E-8938-4A9C-AF61-8040064F06C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5AC8DA2-BB96-40AA-9D25-A7CE7E7B65A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E136E1F-A8B6-40C2-90E1-8C2655A8DC1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CF1305B-6CEE-4F2F-8710-E04A0610292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E338B89-D6AA-46B4-8491-9E70E60B1B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0E5F59F-5469-4DC7-BC9A-D48C0F73118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801454D-3A0E-4AFE-B5A4-26934BC221C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024B5E6-75C3-4AF6-8F75-4A5C2102439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50850F6-C159-401C-9A98-F17A9E1D470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C71AAB6-7293-4A9F-8303-4B4F018A8A9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042B06F-27D1-4A95-93FF-190911C0F8D7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A15E72-CE91-4FE1-A4B0-8F473B30343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0B331A5-6407-40F1-953E-FD6199AB6FC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0D92EF2-3E5F-49E2-ABC7-A4CA1626D1E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A20DC0A5-C40A-4C50-8D6C-B5A07EC15F2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90A972E-EE59-420A-9EF6-9564149B7D2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AE4353C-1757-4D9F-BB9E-9A3EB50E4BF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B84F36A9-F533-4B08-B8AC-C5CCD85BC46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319A7D4-C9FD-4791-BCEC-9F664AADA72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1F17342-EE8B-4716-9E93-6B6C4A5FB0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F05F367-4E54-4D36-BE95-4D77C969DA8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43A6CF7-43B8-4A5D-BECE-806C053182F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541B24E-BF67-4480-8529-48CE90A77AF5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FD0546-CC8E-4CAF-B4B9-8072FCAAB8D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A9C9D2A-9A78-4F03-AC80-DD7570F9E4A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3BFA601-FD41-44DF-A493-E404344421E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B488F14-7903-435E-830C-3F9200A34A2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view="pageLayout" topLeftCell="A32" workbookViewId="0">
      <selection activeCell="C12" sqref="C12:D39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96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0">
        <v>1</v>
      </c>
      <c r="C12" s="63" t="s">
        <v>54</v>
      </c>
      <c r="D12" s="64" t="s">
        <v>106</v>
      </c>
      <c r="E12" s="11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0">
        <v>2</v>
      </c>
      <c r="C13" s="63" t="s">
        <v>107</v>
      </c>
      <c r="D13" s="64" t="s">
        <v>108</v>
      </c>
      <c r="E13" s="11"/>
      <c r="F13" s="16" t="str">
        <f t="shared" ref="F13:F39" si="0">IF(E13&lt;=14,"/","")</f>
        <v>/</v>
      </c>
      <c r="G13" s="16" t="str">
        <f t="shared" ref="G13:G39" si="1">IF(AND(E13&gt;14,E13&lt;=20),"/","")</f>
        <v/>
      </c>
      <c r="H13" s="16" t="str">
        <f t="shared" ref="H13:H39" si="2">IF(AND(E13&gt;20,E13&lt;=25),"/","")</f>
        <v/>
      </c>
      <c r="I13" s="16" t="str">
        <f t="shared" ref="I13:I39" si="3">IF(AND(E13&gt;25,E13&lt;=30),"/","")</f>
        <v/>
      </c>
      <c r="J13" s="16" t="str">
        <f t="shared" ref="J13:J39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0">
        <v>3</v>
      </c>
      <c r="C14" s="63" t="s">
        <v>109</v>
      </c>
      <c r="D14" s="64" t="s">
        <v>110</v>
      </c>
      <c r="E14" s="11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0">
        <v>4</v>
      </c>
      <c r="C15" s="63" t="s">
        <v>111</v>
      </c>
      <c r="D15" s="64" t="s">
        <v>112</v>
      </c>
      <c r="E15" s="11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0">
        <v>5</v>
      </c>
      <c r="C16" s="63" t="s">
        <v>113</v>
      </c>
      <c r="D16" s="64" t="s">
        <v>55</v>
      </c>
      <c r="E16" s="11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0">
        <v>6</v>
      </c>
      <c r="C17" s="63" t="s">
        <v>114</v>
      </c>
      <c r="D17" s="64" t="s">
        <v>115</v>
      </c>
      <c r="E17" s="11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0">
        <v>7</v>
      </c>
      <c r="C18" s="63" t="s">
        <v>116</v>
      </c>
      <c r="D18" s="64" t="s">
        <v>117</v>
      </c>
      <c r="E18" s="11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0">
        <v>8</v>
      </c>
      <c r="C19" s="20" t="s">
        <v>118</v>
      </c>
      <c r="D19" s="21" t="s">
        <v>115</v>
      </c>
      <c r="E19" s="11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0">
        <v>9</v>
      </c>
      <c r="C20" s="63" t="s">
        <v>119</v>
      </c>
      <c r="D20" s="64" t="s">
        <v>120</v>
      </c>
      <c r="E20" s="11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0">
        <v>10</v>
      </c>
      <c r="C21" s="63" t="s">
        <v>121</v>
      </c>
      <c r="D21" s="64" t="s">
        <v>56</v>
      </c>
      <c r="E21" s="11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0">
        <v>11</v>
      </c>
      <c r="C22" s="63" t="s">
        <v>122</v>
      </c>
      <c r="D22" s="64" t="s">
        <v>57</v>
      </c>
      <c r="E22" s="11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0">
        <v>12</v>
      </c>
      <c r="C23" s="65" t="s">
        <v>123</v>
      </c>
      <c r="D23" s="66" t="s">
        <v>124</v>
      </c>
      <c r="E23" s="11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0">
        <v>13</v>
      </c>
      <c r="C24" s="63" t="s">
        <v>125</v>
      </c>
      <c r="D24" s="64" t="s">
        <v>126</v>
      </c>
      <c r="E24" s="11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0">
        <v>14</v>
      </c>
      <c r="C25" s="20" t="s">
        <v>9</v>
      </c>
      <c r="D25" s="21" t="s">
        <v>127</v>
      </c>
      <c r="E25" s="11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0">
        <v>15</v>
      </c>
      <c r="C26" s="63" t="s">
        <v>128</v>
      </c>
      <c r="D26" s="64" t="s">
        <v>129</v>
      </c>
      <c r="E26" s="11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0">
        <v>16</v>
      </c>
      <c r="C27" s="63" t="s">
        <v>130</v>
      </c>
      <c r="D27" s="64" t="s">
        <v>131</v>
      </c>
      <c r="E27" s="11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0">
        <v>17</v>
      </c>
      <c r="C28" s="63" t="s">
        <v>132</v>
      </c>
      <c r="D28" s="64" t="s">
        <v>133</v>
      </c>
      <c r="E28" s="11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0">
        <v>18</v>
      </c>
      <c r="C29" s="65" t="s">
        <v>134</v>
      </c>
      <c r="D29" s="66" t="s">
        <v>135</v>
      </c>
      <c r="E29" s="11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0">
        <v>19</v>
      </c>
      <c r="C30" s="20" t="s">
        <v>136</v>
      </c>
      <c r="D30" s="21" t="s">
        <v>137</v>
      </c>
      <c r="E30" s="11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0">
        <v>20</v>
      </c>
      <c r="C31" s="65" t="s">
        <v>138</v>
      </c>
      <c r="D31" s="66" t="s">
        <v>139</v>
      </c>
      <c r="E31" s="11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0">
        <v>21</v>
      </c>
      <c r="C32" s="65" t="s">
        <v>22</v>
      </c>
      <c r="D32" s="66" t="s">
        <v>140</v>
      </c>
      <c r="E32" s="11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0">
        <v>22</v>
      </c>
      <c r="C33" s="65" t="s">
        <v>141</v>
      </c>
      <c r="D33" s="66" t="s">
        <v>142</v>
      </c>
      <c r="E33" s="11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0">
        <v>23</v>
      </c>
      <c r="C34" s="63" t="s">
        <v>143</v>
      </c>
      <c r="D34" s="64" t="s">
        <v>144</v>
      </c>
      <c r="E34" s="11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0">
        <v>24</v>
      </c>
      <c r="C35" s="63" t="s">
        <v>145</v>
      </c>
      <c r="D35" s="64" t="s">
        <v>146</v>
      </c>
      <c r="E35" s="11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0">
        <v>25</v>
      </c>
      <c r="C36" s="63" t="s">
        <v>147</v>
      </c>
      <c r="D36" s="64" t="s">
        <v>148</v>
      </c>
      <c r="E36" s="11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0">
        <v>26</v>
      </c>
      <c r="C37" s="63" t="s">
        <v>149</v>
      </c>
      <c r="D37" s="64" t="s">
        <v>150</v>
      </c>
      <c r="E37" s="11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0">
        <v>27</v>
      </c>
      <c r="C38" s="63" t="s">
        <v>151</v>
      </c>
      <c r="D38" s="64" t="s">
        <v>152</v>
      </c>
      <c r="E38" s="11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0">
        <v>28</v>
      </c>
      <c r="C39" s="63" t="s">
        <v>153</v>
      </c>
      <c r="D39" s="64" t="s">
        <v>154</v>
      </c>
      <c r="E39" s="11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ht="21" x14ac:dyDescent="0.45">
      <c r="A40" s="8"/>
      <c r="B40" s="42" t="s">
        <v>5</v>
      </c>
      <c r="C40" s="43"/>
      <c r="D40" s="43"/>
      <c r="E40" s="43"/>
      <c r="F40" s="43"/>
      <c r="G40" s="43"/>
      <c r="H40" s="44"/>
      <c r="I40" s="16" t="s">
        <v>4</v>
      </c>
      <c r="J40" s="16">
        <f>COUNTIF(J12:J39,"ผ่าน")</f>
        <v>0</v>
      </c>
      <c r="K40" s="5"/>
    </row>
    <row r="41" spans="1:11" ht="21" x14ac:dyDescent="0.45">
      <c r="A41" s="8"/>
      <c r="B41" s="45" t="s">
        <v>6</v>
      </c>
      <c r="C41" s="46"/>
      <c r="D41" s="46"/>
      <c r="E41" s="46"/>
      <c r="F41" s="46"/>
      <c r="G41" s="46"/>
      <c r="H41" s="47"/>
      <c r="I41" s="17" t="s">
        <v>30</v>
      </c>
      <c r="J41" s="17">
        <f>COUNTIF(J12:J39,"ไม่ผ่าน")</f>
        <v>28</v>
      </c>
      <c r="K41" s="5"/>
    </row>
    <row r="42" spans="1:11" ht="21" x14ac:dyDescent="0.45">
      <c r="A42" s="8"/>
      <c r="B42" s="8"/>
      <c r="C42" s="8" t="s">
        <v>45</v>
      </c>
      <c r="D42" s="8"/>
      <c r="E42" s="8"/>
      <c r="F42" s="8"/>
      <c r="G42" s="8"/>
      <c r="H42" s="8"/>
      <c r="I42" s="8"/>
      <c r="J42" s="8"/>
      <c r="K42" s="5"/>
    </row>
    <row r="43" spans="1:11" ht="2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5"/>
    </row>
    <row r="44" spans="1:11" ht="21" x14ac:dyDescent="0.45">
      <c r="A44" s="8"/>
      <c r="B44" s="40" t="s">
        <v>51</v>
      </c>
      <c r="C44" s="40"/>
      <c r="D44" s="40"/>
      <c r="E44" s="40"/>
      <c r="F44" s="40"/>
      <c r="G44" s="40"/>
      <c r="H44" s="40"/>
      <c r="I44" s="40"/>
      <c r="J44" s="40"/>
      <c r="K44" s="5"/>
    </row>
    <row r="45" spans="1:11" ht="21" x14ac:dyDescent="0.45">
      <c r="A45" s="8"/>
      <c r="B45" s="41" t="s">
        <v>52</v>
      </c>
      <c r="C45" s="41"/>
      <c r="D45" s="41"/>
      <c r="E45" s="41"/>
      <c r="F45" s="41"/>
      <c r="G45" s="41"/>
      <c r="H45" s="41"/>
      <c r="I45" s="41"/>
      <c r="J45" s="41"/>
      <c r="K45" s="5"/>
    </row>
    <row r="46" spans="1:11" ht="21" x14ac:dyDescent="0.45">
      <c r="A46" s="8"/>
      <c r="B46" s="40" t="s">
        <v>53</v>
      </c>
      <c r="C46" s="40"/>
      <c r="D46" s="40"/>
      <c r="E46" s="40"/>
      <c r="F46" s="40"/>
      <c r="G46" s="40"/>
      <c r="H46" s="40"/>
      <c r="I46" s="40"/>
      <c r="J46" s="40"/>
      <c r="K46" s="5"/>
    </row>
    <row r="47" spans="1:11" ht="21" x14ac:dyDescent="0.45">
      <c r="A47" s="8"/>
      <c r="B47" s="8"/>
      <c r="C47" s="35" t="s">
        <v>31</v>
      </c>
      <c r="D47" s="18" t="s">
        <v>32</v>
      </c>
      <c r="E47" s="38" t="s">
        <v>33</v>
      </c>
      <c r="F47" s="38"/>
      <c r="G47" s="38" t="s">
        <v>34</v>
      </c>
      <c r="H47" s="38"/>
      <c r="I47" s="8"/>
      <c r="J47" s="8"/>
      <c r="K47" s="5"/>
    </row>
    <row r="48" spans="1:11" ht="21" x14ac:dyDescent="0.45">
      <c r="A48" s="8"/>
      <c r="B48" s="8"/>
      <c r="C48" s="36"/>
      <c r="D48" s="19" t="s">
        <v>46</v>
      </c>
      <c r="E48" s="39" t="s">
        <v>35</v>
      </c>
      <c r="F48" s="39"/>
      <c r="G48" s="39">
        <f>COUNTIF(F12:F39,"/")</f>
        <v>28</v>
      </c>
      <c r="H48" s="39"/>
      <c r="I48" s="8"/>
      <c r="J48" s="8"/>
      <c r="K48" s="5"/>
    </row>
    <row r="49" spans="1:11" ht="21" x14ac:dyDescent="0.45">
      <c r="A49" s="8"/>
      <c r="B49" s="8"/>
      <c r="C49" s="36"/>
      <c r="D49" s="19" t="s">
        <v>47</v>
      </c>
      <c r="E49" s="39" t="s">
        <v>36</v>
      </c>
      <c r="F49" s="39"/>
      <c r="G49" s="39">
        <f>COUNTIF(G12:G39,"/")</f>
        <v>0</v>
      </c>
      <c r="H49" s="39"/>
      <c r="I49" s="8"/>
      <c r="J49" s="8"/>
      <c r="K49" s="5"/>
    </row>
    <row r="50" spans="1:11" ht="21" x14ac:dyDescent="0.45">
      <c r="A50" s="8"/>
      <c r="B50" s="8"/>
      <c r="C50" s="36"/>
      <c r="D50" s="19" t="s">
        <v>48</v>
      </c>
      <c r="E50" s="39" t="s">
        <v>37</v>
      </c>
      <c r="F50" s="39"/>
      <c r="G50" s="39">
        <f>COUNTIF(H12:H39,"/")</f>
        <v>0</v>
      </c>
      <c r="H50" s="39"/>
      <c r="I50" s="8"/>
      <c r="J50" s="8"/>
      <c r="K50" s="5"/>
    </row>
    <row r="51" spans="1:11" ht="21" x14ac:dyDescent="0.45">
      <c r="A51" s="8"/>
      <c r="B51" s="8"/>
      <c r="C51" s="37"/>
      <c r="D51" s="19" t="s">
        <v>49</v>
      </c>
      <c r="E51" s="39" t="s">
        <v>38</v>
      </c>
      <c r="F51" s="39"/>
      <c r="G51" s="39">
        <f>COUNTIF(I12:I39,"/")</f>
        <v>0</v>
      </c>
      <c r="H51" s="39"/>
      <c r="I51" s="8"/>
      <c r="J51" s="8"/>
      <c r="K51" s="5"/>
    </row>
    <row r="52" spans="1:11" ht="2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5"/>
    </row>
    <row r="53" spans="1:11" ht="2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5"/>
    </row>
    <row r="54" spans="1:11" ht="2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5"/>
    </row>
    <row r="55" spans="1:11" ht="2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5"/>
    </row>
    <row r="56" spans="1:11" ht="2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5"/>
    </row>
    <row r="57" spans="1:11" ht="2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5"/>
    </row>
    <row r="58" spans="1:11" ht="2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1" ht="21" x14ac:dyDescent="0.45">
      <c r="A59" s="5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1" ht="21" x14ac:dyDescent="0.45">
      <c r="A60" s="5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1" ht="21" x14ac:dyDescent="0.45">
      <c r="A61" s="5"/>
      <c r="B61" s="8"/>
      <c r="C61" s="8"/>
      <c r="D61" s="8"/>
      <c r="E61" s="8"/>
      <c r="F61" s="8"/>
      <c r="G61" s="8"/>
      <c r="H61" s="8"/>
      <c r="I61" s="8"/>
      <c r="J61" s="8"/>
      <c r="K61" s="5"/>
    </row>
    <row r="62" spans="1:11" ht="21" x14ac:dyDescent="0.45">
      <c r="A62" s="5"/>
      <c r="B62" s="8"/>
      <c r="C62" s="8"/>
      <c r="D62" s="8"/>
      <c r="E62" s="8"/>
      <c r="F62" s="8"/>
      <c r="G62" s="8"/>
      <c r="H62" s="8"/>
      <c r="I62" s="8"/>
      <c r="J62" s="8"/>
      <c r="K62" s="5"/>
    </row>
    <row r="63" spans="1:11" ht="21" x14ac:dyDescent="0.45">
      <c r="A63" s="5"/>
      <c r="B63" s="8"/>
      <c r="C63" s="8"/>
      <c r="D63" s="8"/>
      <c r="E63" s="8"/>
      <c r="F63" s="8"/>
      <c r="G63" s="8"/>
      <c r="H63" s="8"/>
      <c r="I63" s="8"/>
      <c r="J63" s="8"/>
      <c r="K63" s="5"/>
    </row>
    <row r="64" spans="1:11" ht="21" x14ac:dyDescent="0.45">
      <c r="A64" s="5"/>
      <c r="B64" s="8"/>
      <c r="C64" s="8"/>
      <c r="D64" s="8"/>
      <c r="E64" s="8"/>
      <c r="F64" s="8"/>
      <c r="G64" s="8"/>
      <c r="H64" s="8"/>
      <c r="I64" s="8"/>
      <c r="J64" s="8"/>
      <c r="K64" s="5"/>
    </row>
    <row r="65" spans="1:11" ht="21" x14ac:dyDescent="0.45">
      <c r="A65" s="5"/>
      <c r="B65" s="8"/>
      <c r="C65" s="8"/>
      <c r="D65" s="8"/>
      <c r="E65" s="8"/>
      <c r="F65" s="8"/>
      <c r="G65" s="8"/>
      <c r="H65" s="8"/>
      <c r="I65" s="8"/>
      <c r="J65" s="8"/>
      <c r="K65" s="5"/>
    </row>
    <row r="66" spans="1:11" ht="21" x14ac:dyDescent="0.45">
      <c r="A66" s="5"/>
      <c r="B66" s="8"/>
      <c r="C66" s="8"/>
      <c r="D66" s="8"/>
      <c r="E66" s="8"/>
      <c r="F66" s="8"/>
      <c r="G66" s="8"/>
      <c r="H66" s="8"/>
      <c r="I66" s="8"/>
      <c r="J66" s="8"/>
      <c r="K66" s="5"/>
    </row>
    <row r="67" spans="1:11" ht="21" x14ac:dyDescent="0.45">
      <c r="B67" s="5"/>
      <c r="C67" s="5"/>
      <c r="D67" s="5"/>
      <c r="E67" s="5"/>
      <c r="F67" s="5"/>
      <c r="G67" s="5"/>
      <c r="H67" s="5"/>
      <c r="I67" s="5"/>
      <c r="J67" s="5"/>
    </row>
    <row r="68" spans="1:11" ht="21" x14ac:dyDescent="0.45">
      <c r="B68" s="5"/>
      <c r="C68" s="5"/>
      <c r="D68" s="5"/>
      <c r="E68" s="5"/>
      <c r="F68" s="5"/>
      <c r="G68" s="5"/>
      <c r="H68" s="5"/>
      <c r="I68" s="5"/>
      <c r="J68" s="5"/>
    </row>
    <row r="69" spans="1:11" ht="21" x14ac:dyDescent="0.45">
      <c r="B69" s="5"/>
      <c r="C69" s="5"/>
      <c r="D69" s="5"/>
      <c r="E69" s="5"/>
      <c r="F69" s="5"/>
      <c r="G69" s="5"/>
      <c r="H69" s="5"/>
      <c r="I69" s="5"/>
      <c r="J69" s="5"/>
    </row>
    <row r="70" spans="1:11" ht="21" x14ac:dyDescent="0.45">
      <c r="B70" s="5"/>
      <c r="C70" s="5"/>
      <c r="D70" s="5"/>
      <c r="E70" s="5"/>
      <c r="F70" s="5"/>
      <c r="G70" s="5"/>
      <c r="H70" s="5"/>
      <c r="I70" s="5"/>
      <c r="J70" s="5"/>
    </row>
    <row r="71" spans="1:11" ht="21" x14ac:dyDescent="0.45">
      <c r="B71" s="5"/>
      <c r="C71" s="5"/>
      <c r="D71" s="5"/>
      <c r="E71" s="5"/>
      <c r="F71" s="5"/>
      <c r="G71" s="5"/>
      <c r="H71" s="5"/>
      <c r="I71" s="5"/>
      <c r="J71" s="5"/>
    </row>
    <row r="72" spans="1:11" ht="21" x14ac:dyDescent="0.45">
      <c r="B72" s="5"/>
      <c r="C72" s="5"/>
      <c r="D72" s="5"/>
      <c r="E72" s="5"/>
      <c r="F72" s="5"/>
      <c r="G72" s="5"/>
      <c r="H72" s="5"/>
      <c r="I72" s="5"/>
      <c r="J72" s="5"/>
    </row>
    <row r="73" spans="1:11" ht="21" x14ac:dyDescent="0.45">
      <c r="B73" s="5"/>
      <c r="C73" s="5"/>
      <c r="D73" s="5"/>
      <c r="E73" s="5"/>
      <c r="F73" s="5"/>
      <c r="G73" s="5"/>
      <c r="H73" s="5"/>
      <c r="I73" s="5"/>
      <c r="J73" s="5"/>
    </row>
    <row r="74" spans="1:11" ht="21" x14ac:dyDescent="0.45">
      <c r="B74" s="5"/>
      <c r="C74" s="5"/>
      <c r="D74" s="5"/>
      <c r="E74" s="5"/>
      <c r="F74" s="5"/>
      <c r="G74" s="5"/>
      <c r="H74" s="5"/>
      <c r="I74" s="5"/>
      <c r="J74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46:J46"/>
    <mergeCell ref="B44:J44"/>
    <mergeCell ref="B45:J45"/>
    <mergeCell ref="B40:H40"/>
    <mergeCell ref="B41:H41"/>
    <mergeCell ref="C47:C51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</mergeCells>
  <pageMargins left="0.70866141732283472" right="0.31496062992125984" top="0.35433070866141736" bottom="0.35433070866141736" header="0.31496062992125984" footer="0.11811023622047245"/>
  <pageSetup paperSize="9" scale="74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DFC0-B3AD-4F08-B9E8-E555D9E886C5}">
  <sheetPr>
    <pageSetUpPr fitToPage="1"/>
  </sheetPr>
  <dimension ref="A1:L90"/>
  <sheetViews>
    <sheetView tabSelected="1" view="pageLayout" topLeftCell="B46" workbookViewId="0">
      <selection activeCell="B56" sqref="B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105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88</v>
      </c>
      <c r="D12" s="25" t="s">
        <v>736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737</v>
      </c>
      <c r="D13" s="25" t="s">
        <v>738</v>
      </c>
      <c r="E13" s="13"/>
      <c r="F13" s="16" t="str">
        <f t="shared" ref="F13:F54" si="0">IF(E13&lt;=14,"/","")</f>
        <v>/</v>
      </c>
      <c r="G13" s="16" t="str">
        <f t="shared" ref="G13:G54" si="1">IF(AND(E13&gt;14,E13&lt;=20),"/","")</f>
        <v/>
      </c>
      <c r="H13" s="16" t="str">
        <f t="shared" ref="H13:H54" si="2">IF(AND(E13&gt;20,E13&lt;=25),"/","")</f>
        <v/>
      </c>
      <c r="I13" s="16" t="str">
        <f t="shared" ref="I13:I54" si="3">IF(AND(E13&gt;25,E13&lt;=30),"/","")</f>
        <v/>
      </c>
      <c r="J13" s="16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7</v>
      </c>
      <c r="D14" s="25" t="s">
        <v>739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8</v>
      </c>
      <c r="D15" s="25" t="s">
        <v>740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8</v>
      </c>
      <c r="D16" s="25" t="s">
        <v>89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107</v>
      </c>
      <c r="D17" s="25" t="s">
        <v>741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2" t="s">
        <v>90</v>
      </c>
      <c r="D18" s="23" t="s">
        <v>91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2" t="s">
        <v>742</v>
      </c>
      <c r="D19" s="23" t="s">
        <v>485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743</v>
      </c>
      <c r="D20" s="25" t="s">
        <v>744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745</v>
      </c>
      <c r="D21" s="25" t="s">
        <v>746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747</v>
      </c>
      <c r="D22" s="25" t="s">
        <v>748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2" t="s">
        <v>458</v>
      </c>
      <c r="D23" s="23" t="s">
        <v>749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2" t="s">
        <v>750</v>
      </c>
      <c r="D24" s="23" t="s">
        <v>751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752</v>
      </c>
      <c r="D25" s="25" t="s">
        <v>753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2" t="s">
        <v>754</v>
      </c>
      <c r="D26" s="23" t="s">
        <v>755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756</v>
      </c>
      <c r="D27" s="25" t="s">
        <v>757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758</v>
      </c>
      <c r="D28" s="25" t="s">
        <v>759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385</v>
      </c>
      <c r="D29" s="25" t="s">
        <v>760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2" t="s">
        <v>761</v>
      </c>
      <c r="D30" s="23" t="s">
        <v>762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763</v>
      </c>
      <c r="D31" s="25" t="s">
        <v>764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765</v>
      </c>
      <c r="D32" s="25" t="s">
        <v>450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2" t="s">
        <v>766</v>
      </c>
      <c r="D33" s="23" t="s">
        <v>767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768</v>
      </c>
      <c r="D34" s="25" t="s">
        <v>769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2" t="s">
        <v>391</v>
      </c>
      <c r="D35" s="23" t="s">
        <v>770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771</v>
      </c>
      <c r="D36" s="25" t="s">
        <v>772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773</v>
      </c>
      <c r="D37" s="25" t="s">
        <v>774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2" t="s">
        <v>233</v>
      </c>
      <c r="D38" s="23" t="s">
        <v>92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775</v>
      </c>
      <c r="D39" s="25" t="s">
        <v>776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777</v>
      </c>
      <c r="D40" s="25" t="s">
        <v>778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779</v>
      </c>
      <c r="D41" s="25" t="s">
        <v>780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781</v>
      </c>
      <c r="D42" s="25" t="s">
        <v>782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2" t="s">
        <v>783</v>
      </c>
      <c r="D43" s="23" t="s">
        <v>784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785</v>
      </c>
      <c r="D44" s="25" t="s">
        <v>786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2" t="s">
        <v>93</v>
      </c>
      <c r="D45" s="23" t="s">
        <v>787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2" t="s">
        <v>29</v>
      </c>
      <c r="D46" s="23" t="s">
        <v>94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788</v>
      </c>
      <c r="D47" s="25" t="s">
        <v>789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790</v>
      </c>
      <c r="D48" s="25" t="s">
        <v>791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792</v>
      </c>
      <c r="D49" s="25" t="s">
        <v>793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2" t="s">
        <v>794</v>
      </c>
      <c r="D50" s="23" t="s">
        <v>795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796</v>
      </c>
      <c r="D51" s="25" t="s">
        <v>797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798</v>
      </c>
      <c r="D52" s="25" t="s">
        <v>799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800</v>
      </c>
      <c r="D53" s="25" t="s">
        <v>801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802</v>
      </c>
      <c r="D54" s="25" t="s">
        <v>803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804</v>
      </c>
      <c r="D55" s="25" t="s">
        <v>805</v>
      </c>
      <c r="E55" s="13"/>
      <c r="F55" s="16" t="str">
        <f t="shared" ref="F55" si="5">IF(E55&lt;=14,"/","")</f>
        <v>/</v>
      </c>
      <c r="G55" s="16" t="str">
        <f t="shared" ref="G55" si="6">IF(AND(E55&gt;14,E55&lt;=20),"/","")</f>
        <v/>
      </c>
      <c r="H55" s="16" t="str">
        <f t="shared" ref="H55" si="7">IF(AND(E55&gt;20,E55&lt;=25),"/","")</f>
        <v/>
      </c>
      <c r="I55" s="16" t="str">
        <f t="shared" ref="I55" si="8">IF(AND(E55&gt;25,E55&lt;=30),"/","")</f>
        <v/>
      </c>
      <c r="J55" s="16" t="str">
        <f t="shared" ref="J55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42" t="s">
        <v>5</v>
      </c>
      <c r="C56" s="43"/>
      <c r="D56" s="43"/>
      <c r="E56" s="43"/>
      <c r="F56" s="43"/>
      <c r="G56" s="43"/>
      <c r="H56" s="44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45" t="s">
        <v>6</v>
      </c>
      <c r="C57" s="46"/>
      <c r="D57" s="46"/>
      <c r="E57" s="46"/>
      <c r="F57" s="46"/>
      <c r="G57" s="46"/>
      <c r="H57" s="47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45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40" t="s">
        <v>51</v>
      </c>
      <c r="C60" s="40"/>
      <c r="D60" s="40"/>
      <c r="E60" s="40"/>
      <c r="F60" s="40"/>
      <c r="G60" s="40"/>
      <c r="H60" s="40"/>
      <c r="I60" s="40"/>
      <c r="J60" s="40"/>
      <c r="K60" s="5"/>
    </row>
    <row r="61" spans="1:12" ht="21" x14ac:dyDescent="0.45">
      <c r="A61" s="8"/>
      <c r="B61" s="41" t="s">
        <v>52</v>
      </c>
      <c r="C61" s="41"/>
      <c r="D61" s="41"/>
      <c r="E61" s="41"/>
      <c r="F61" s="41"/>
      <c r="G61" s="41"/>
      <c r="H61" s="41"/>
      <c r="I61" s="41"/>
      <c r="J61" s="41"/>
      <c r="K61" s="5"/>
    </row>
    <row r="62" spans="1:12" ht="21" x14ac:dyDescent="0.45">
      <c r="A62" s="8"/>
      <c r="B62" s="40" t="s">
        <v>53</v>
      </c>
      <c r="C62" s="40"/>
      <c r="D62" s="40"/>
      <c r="E62" s="40"/>
      <c r="F62" s="40"/>
      <c r="G62" s="40"/>
      <c r="H62" s="40"/>
      <c r="I62" s="40"/>
      <c r="J62" s="40"/>
      <c r="K62" s="5"/>
    </row>
    <row r="63" spans="1:12" ht="21" x14ac:dyDescent="0.45">
      <c r="A63" s="8"/>
      <c r="B63" s="8"/>
      <c r="C63" s="35" t="s">
        <v>31</v>
      </c>
      <c r="D63" s="18" t="s">
        <v>32</v>
      </c>
      <c r="E63" s="38" t="s">
        <v>33</v>
      </c>
      <c r="F63" s="38"/>
      <c r="G63" s="38" t="s">
        <v>34</v>
      </c>
      <c r="H63" s="38"/>
      <c r="I63" s="8"/>
      <c r="J63" s="8"/>
      <c r="K63" s="5"/>
    </row>
    <row r="64" spans="1:12" ht="21" x14ac:dyDescent="0.45">
      <c r="A64" s="8"/>
      <c r="B64" s="8"/>
      <c r="C64" s="36"/>
      <c r="D64" s="19" t="s">
        <v>46</v>
      </c>
      <c r="E64" s="39" t="s">
        <v>35</v>
      </c>
      <c r="F64" s="39"/>
      <c r="G64" s="39">
        <f>COUNTIF(F12:F55,"/")</f>
        <v>44</v>
      </c>
      <c r="H64" s="39"/>
      <c r="I64" s="8"/>
      <c r="J64" s="8"/>
      <c r="K64" s="5"/>
    </row>
    <row r="65" spans="1:11" ht="21" x14ac:dyDescent="0.45">
      <c r="A65" s="8"/>
      <c r="B65" s="8"/>
      <c r="C65" s="36"/>
      <c r="D65" s="19" t="s">
        <v>47</v>
      </c>
      <c r="E65" s="39" t="s">
        <v>36</v>
      </c>
      <c r="F65" s="39"/>
      <c r="G65" s="39">
        <f>COUNTIF(G12:G55,"/")</f>
        <v>0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48</v>
      </c>
      <c r="E66" s="39" t="s">
        <v>37</v>
      </c>
      <c r="F66" s="39"/>
      <c r="G66" s="39">
        <f>COUNTIF(H12:H55,"/")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7"/>
      <c r="D67" s="19" t="s">
        <v>49</v>
      </c>
      <c r="E67" s="39" t="s">
        <v>38</v>
      </c>
      <c r="F67" s="39"/>
      <c r="G67" s="39">
        <f>COUNTIF(I12:I55,"/")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5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B82" s="8"/>
      <c r="C82" s="8"/>
      <c r="D82" s="8"/>
      <c r="E82" s="8"/>
      <c r="F82" s="8"/>
      <c r="G82" s="8"/>
      <c r="H82" s="8"/>
      <c r="I82" s="8"/>
      <c r="J82" s="8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56:H56"/>
    <mergeCell ref="B57:H57"/>
    <mergeCell ref="B60:J60"/>
    <mergeCell ref="B61:J61"/>
    <mergeCell ref="B62:J62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0350-2407-4792-A69D-C8C88444E86F}">
  <sheetPr>
    <pageSetUpPr fitToPage="1"/>
  </sheetPr>
  <dimension ref="A1:K72"/>
  <sheetViews>
    <sheetView view="pageLayout" topLeftCell="B33" workbookViewId="0">
      <selection activeCell="B38" sqref="B38:C4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97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67" t="s">
        <v>155</v>
      </c>
      <c r="D12" s="68" t="s">
        <v>156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2" t="s">
        <v>157</v>
      </c>
      <c r="D13" s="23" t="s">
        <v>158</v>
      </c>
      <c r="E13" s="13"/>
      <c r="F13" s="16" t="str">
        <f t="shared" ref="F13:F37" si="0">IF(E13&lt;=14,"/","")</f>
        <v>/</v>
      </c>
      <c r="G13" s="16" t="str">
        <f t="shared" ref="G13:G37" si="1">IF(AND(E13&gt;14,E13&lt;=20),"/","")</f>
        <v/>
      </c>
      <c r="H13" s="16" t="str">
        <f t="shared" ref="H13:H37" si="2">IF(AND(E13&gt;20,E13&lt;=25),"/","")</f>
        <v/>
      </c>
      <c r="I13" s="16" t="str">
        <f t="shared" ref="I13:I37" si="3">IF(AND(E13&gt;25,E13&lt;=30),"/","")</f>
        <v/>
      </c>
      <c r="J13" s="16" t="str">
        <f t="shared" ref="J13:J37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2" t="s">
        <v>10</v>
      </c>
      <c r="D14" s="23" t="s">
        <v>159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2" t="s">
        <v>160</v>
      </c>
      <c r="D15" s="23" t="s">
        <v>161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2" t="s">
        <v>162</v>
      </c>
      <c r="D16" s="23" t="s">
        <v>163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9" t="s">
        <v>164</v>
      </c>
      <c r="D17" s="70" t="s">
        <v>165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71" t="s">
        <v>166</v>
      </c>
      <c r="D18" s="72" t="s">
        <v>167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71" t="s">
        <v>168</v>
      </c>
      <c r="D19" s="72" t="s">
        <v>169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71" t="s">
        <v>27</v>
      </c>
      <c r="D20" s="72" t="s">
        <v>170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71" t="s">
        <v>171</v>
      </c>
      <c r="D21" s="72" t="s">
        <v>172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9" t="s">
        <v>173</v>
      </c>
      <c r="D22" s="70" t="s">
        <v>174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71" t="s">
        <v>175</v>
      </c>
      <c r="D23" s="72" t="s">
        <v>176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71" t="s">
        <v>177</v>
      </c>
      <c r="D24" s="72" t="s">
        <v>178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71" t="s">
        <v>179</v>
      </c>
      <c r="D25" s="72" t="s">
        <v>180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9" t="s">
        <v>181</v>
      </c>
      <c r="D26" s="70" t="s">
        <v>182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71" t="s">
        <v>183</v>
      </c>
      <c r="D27" s="72" t="s">
        <v>184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2" t="s">
        <v>185</v>
      </c>
      <c r="D28" s="23" t="s">
        <v>186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2" t="s">
        <v>187</v>
      </c>
      <c r="D29" s="23" t="s">
        <v>188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9" t="s">
        <v>189</v>
      </c>
      <c r="D30" s="70" t="s">
        <v>190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9" t="s">
        <v>191</v>
      </c>
      <c r="D31" s="70" t="s">
        <v>192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9" t="s">
        <v>25</v>
      </c>
      <c r="D32" s="70" t="s">
        <v>58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9" t="s">
        <v>193</v>
      </c>
      <c r="D33" s="70" t="s">
        <v>194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9" t="s">
        <v>195</v>
      </c>
      <c r="D34" s="70" t="s">
        <v>196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2" t="s">
        <v>197</v>
      </c>
      <c r="D35" s="23" t="s">
        <v>198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2" t="s">
        <v>199</v>
      </c>
      <c r="D36" s="23" t="s">
        <v>200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2" t="s">
        <v>201</v>
      </c>
      <c r="D37" s="23" t="s">
        <v>17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ht="21" x14ac:dyDescent="0.45">
      <c r="A38" s="8"/>
      <c r="B38" s="42" t="s">
        <v>5</v>
      </c>
      <c r="C38" s="43"/>
      <c r="D38" s="43"/>
      <c r="E38" s="43"/>
      <c r="F38" s="43"/>
      <c r="G38" s="43"/>
      <c r="H38" s="44"/>
      <c r="I38" s="16" t="s">
        <v>4</v>
      </c>
      <c r="J38" s="16">
        <f>COUNTIF(J12:J37,"ผ่าน")</f>
        <v>0</v>
      </c>
      <c r="K38" s="5"/>
    </row>
    <row r="39" spans="1:11" ht="21" x14ac:dyDescent="0.45">
      <c r="A39" s="8"/>
      <c r="B39" s="45" t="s">
        <v>6</v>
      </c>
      <c r="C39" s="46"/>
      <c r="D39" s="46"/>
      <c r="E39" s="46"/>
      <c r="F39" s="46"/>
      <c r="G39" s="46"/>
      <c r="H39" s="47"/>
      <c r="I39" s="17" t="s">
        <v>30</v>
      </c>
      <c r="J39" s="17">
        <f>COUNTIF(J12:J37,"ไม่ผ่าน")</f>
        <v>26</v>
      </c>
      <c r="K39" s="5"/>
    </row>
    <row r="40" spans="1:11" ht="21" x14ac:dyDescent="0.45">
      <c r="A40" s="8"/>
      <c r="B40" s="8"/>
      <c r="C40" s="8" t="s">
        <v>45</v>
      </c>
      <c r="D40" s="8"/>
      <c r="E40" s="8"/>
      <c r="F40" s="8"/>
      <c r="G40" s="8"/>
      <c r="H40" s="8"/>
      <c r="I40" s="8"/>
      <c r="J40" s="8"/>
      <c r="K40" s="5"/>
    </row>
    <row r="41" spans="1:11" ht="21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5"/>
    </row>
    <row r="42" spans="1:11" ht="21" x14ac:dyDescent="0.45">
      <c r="A42" s="8"/>
      <c r="B42" s="40" t="s">
        <v>51</v>
      </c>
      <c r="C42" s="40"/>
      <c r="D42" s="40"/>
      <c r="E42" s="40"/>
      <c r="F42" s="40"/>
      <c r="G42" s="40"/>
      <c r="H42" s="40"/>
      <c r="I42" s="40"/>
      <c r="J42" s="40"/>
      <c r="K42" s="5"/>
    </row>
    <row r="43" spans="1:11" ht="21" x14ac:dyDescent="0.45">
      <c r="A43" s="8"/>
      <c r="B43" s="41" t="s">
        <v>52</v>
      </c>
      <c r="C43" s="41"/>
      <c r="D43" s="41"/>
      <c r="E43" s="41"/>
      <c r="F43" s="41"/>
      <c r="G43" s="41"/>
      <c r="H43" s="41"/>
      <c r="I43" s="41"/>
      <c r="J43" s="41"/>
      <c r="K43" s="5"/>
    </row>
    <row r="44" spans="1:11" ht="21" x14ac:dyDescent="0.45">
      <c r="A44" s="8"/>
      <c r="B44" s="40" t="s">
        <v>53</v>
      </c>
      <c r="C44" s="40"/>
      <c r="D44" s="40"/>
      <c r="E44" s="40"/>
      <c r="F44" s="40"/>
      <c r="G44" s="40"/>
      <c r="H44" s="40"/>
      <c r="I44" s="40"/>
      <c r="J44" s="40"/>
      <c r="K44" s="5"/>
    </row>
    <row r="45" spans="1:11" ht="21" x14ac:dyDescent="0.45">
      <c r="A45" s="8"/>
      <c r="B45" s="8"/>
      <c r="C45" s="35" t="s">
        <v>31</v>
      </c>
      <c r="D45" s="18" t="s">
        <v>32</v>
      </c>
      <c r="E45" s="38" t="s">
        <v>33</v>
      </c>
      <c r="F45" s="38"/>
      <c r="G45" s="38" t="s">
        <v>34</v>
      </c>
      <c r="H45" s="38"/>
      <c r="I45" s="8"/>
      <c r="J45" s="8"/>
      <c r="K45" s="5"/>
    </row>
    <row r="46" spans="1:11" ht="21" x14ac:dyDescent="0.45">
      <c r="A46" s="8"/>
      <c r="B46" s="8"/>
      <c r="C46" s="36"/>
      <c r="D46" s="19" t="s">
        <v>46</v>
      </c>
      <c r="E46" s="39" t="s">
        <v>35</v>
      </c>
      <c r="F46" s="39"/>
      <c r="G46" s="39">
        <f>COUNTIF(F12:F37,"/")</f>
        <v>26</v>
      </c>
      <c r="H46" s="39"/>
      <c r="I46" s="8"/>
      <c r="J46" s="8"/>
      <c r="K46" s="5"/>
    </row>
    <row r="47" spans="1:11" ht="21" x14ac:dyDescent="0.45">
      <c r="A47" s="8"/>
      <c r="B47" s="8"/>
      <c r="C47" s="36"/>
      <c r="D47" s="19" t="s">
        <v>47</v>
      </c>
      <c r="E47" s="39" t="s">
        <v>36</v>
      </c>
      <c r="F47" s="39"/>
      <c r="G47" s="39">
        <f>COUNTIF(G12:G37,"/")</f>
        <v>0</v>
      </c>
      <c r="H47" s="39"/>
      <c r="I47" s="8"/>
      <c r="J47" s="8"/>
      <c r="K47" s="5"/>
    </row>
    <row r="48" spans="1:11" ht="21" x14ac:dyDescent="0.45">
      <c r="A48" s="8"/>
      <c r="B48" s="8"/>
      <c r="C48" s="36"/>
      <c r="D48" s="19" t="s">
        <v>48</v>
      </c>
      <c r="E48" s="39" t="s">
        <v>37</v>
      </c>
      <c r="F48" s="39"/>
      <c r="G48" s="39">
        <f>COUNTIF(H12:H37,"/")</f>
        <v>0</v>
      </c>
      <c r="H48" s="39"/>
      <c r="I48" s="8"/>
      <c r="J48" s="8"/>
      <c r="K48" s="5"/>
    </row>
    <row r="49" spans="1:11" ht="21" x14ac:dyDescent="0.45">
      <c r="A49" s="5"/>
      <c r="B49" s="8"/>
      <c r="C49" s="37"/>
      <c r="D49" s="19" t="s">
        <v>49</v>
      </c>
      <c r="E49" s="39" t="s">
        <v>38</v>
      </c>
      <c r="F49" s="39"/>
      <c r="G49" s="39">
        <f>COUNTIF(I12:I37,"/")</f>
        <v>0</v>
      </c>
      <c r="H49" s="39"/>
      <c r="I49" s="8"/>
      <c r="J49" s="8"/>
      <c r="K49" s="5"/>
    </row>
    <row r="50" spans="1:11" ht="21" x14ac:dyDescent="0.45">
      <c r="A50" s="5"/>
      <c r="B50" s="8"/>
      <c r="C50" s="8"/>
      <c r="D50" s="8"/>
      <c r="E50" s="8"/>
      <c r="F50" s="8"/>
      <c r="G50" s="8"/>
      <c r="H50" s="8"/>
      <c r="I50" s="8"/>
      <c r="J50" s="8"/>
      <c r="K50" s="5"/>
    </row>
    <row r="51" spans="1:11" ht="21" x14ac:dyDescent="0.45">
      <c r="A51" s="5"/>
      <c r="B51" s="8"/>
      <c r="C51" s="8"/>
      <c r="D51" s="8"/>
      <c r="E51" s="8"/>
      <c r="F51" s="8"/>
      <c r="G51" s="8"/>
      <c r="H51" s="8"/>
      <c r="I51" s="8"/>
      <c r="J51" s="8"/>
      <c r="K51" s="5"/>
    </row>
    <row r="52" spans="1:11" ht="21" x14ac:dyDescent="0.45">
      <c r="A52" s="5"/>
      <c r="B52" s="8"/>
      <c r="C52" s="8"/>
      <c r="D52" s="8"/>
      <c r="E52" s="8"/>
      <c r="F52" s="8"/>
      <c r="G52" s="8"/>
      <c r="H52" s="8"/>
      <c r="I52" s="8"/>
      <c r="J52" s="8"/>
      <c r="K52" s="5"/>
    </row>
    <row r="53" spans="1:11" ht="21" x14ac:dyDescent="0.45">
      <c r="A53" s="5"/>
      <c r="B53" s="8"/>
      <c r="C53" s="8"/>
      <c r="D53" s="8"/>
      <c r="E53" s="8"/>
      <c r="F53" s="8"/>
      <c r="G53" s="8"/>
      <c r="H53" s="8"/>
      <c r="I53" s="8"/>
      <c r="J53" s="8"/>
      <c r="K53" s="5"/>
    </row>
    <row r="54" spans="1:11" ht="21" x14ac:dyDescent="0.45">
      <c r="A54" s="5"/>
      <c r="B54" s="8"/>
      <c r="C54" s="8"/>
      <c r="D54" s="8"/>
      <c r="E54" s="8"/>
      <c r="F54" s="8"/>
      <c r="G54" s="8"/>
      <c r="H54" s="8"/>
      <c r="I54" s="8"/>
      <c r="J54" s="8"/>
      <c r="K54" s="5"/>
    </row>
    <row r="55" spans="1:11" ht="21" x14ac:dyDescent="0.45">
      <c r="A55" s="5"/>
      <c r="B55" s="8"/>
      <c r="C55" s="8"/>
      <c r="D55" s="8"/>
      <c r="E55" s="8"/>
      <c r="F55" s="8"/>
      <c r="G55" s="8"/>
      <c r="H55" s="8"/>
      <c r="I55" s="8"/>
      <c r="J55" s="8"/>
      <c r="K55" s="5"/>
    </row>
    <row r="56" spans="1:11" ht="21" x14ac:dyDescent="0.45">
      <c r="A56" s="5"/>
      <c r="B56" s="8"/>
      <c r="C56" s="8"/>
      <c r="D56" s="8"/>
      <c r="E56" s="8"/>
      <c r="F56" s="8"/>
      <c r="G56" s="8"/>
      <c r="H56" s="8"/>
      <c r="I56" s="8"/>
      <c r="J56" s="8"/>
      <c r="K56" s="5"/>
    </row>
    <row r="57" spans="1:11" ht="21" x14ac:dyDescent="0.45">
      <c r="B57" s="8"/>
      <c r="C57" s="8"/>
      <c r="D57" s="8"/>
      <c r="E57" s="8"/>
      <c r="F57" s="8"/>
      <c r="G57" s="8"/>
      <c r="H57" s="8"/>
      <c r="I57" s="8"/>
      <c r="J57" s="8"/>
    </row>
    <row r="58" spans="1:11" ht="21" x14ac:dyDescent="0.45">
      <c r="B58" s="8"/>
      <c r="C58" s="8"/>
      <c r="D58" s="8"/>
      <c r="E58" s="8"/>
      <c r="F58" s="8"/>
      <c r="G58" s="8"/>
      <c r="H58" s="8"/>
      <c r="I58" s="8"/>
      <c r="J58" s="8"/>
    </row>
    <row r="59" spans="1:11" ht="21" x14ac:dyDescent="0.45">
      <c r="B59" s="8"/>
      <c r="C59" s="8"/>
      <c r="D59" s="8"/>
      <c r="E59" s="8"/>
      <c r="F59" s="8"/>
      <c r="G59" s="8"/>
      <c r="H59" s="8"/>
      <c r="I59" s="8"/>
      <c r="J59" s="8"/>
    </row>
    <row r="60" spans="1:11" ht="21" x14ac:dyDescent="0.45">
      <c r="B60" s="8"/>
      <c r="C60" s="8"/>
      <c r="D60" s="8"/>
      <c r="E60" s="8"/>
      <c r="F60" s="8"/>
      <c r="G60" s="8"/>
      <c r="H60" s="8"/>
      <c r="I60" s="8"/>
      <c r="J60" s="8"/>
    </row>
    <row r="61" spans="1:11" ht="21" x14ac:dyDescent="0.45">
      <c r="B61" s="8"/>
      <c r="C61" s="8"/>
      <c r="D61" s="8"/>
      <c r="E61" s="8"/>
      <c r="F61" s="8"/>
      <c r="G61" s="8"/>
      <c r="H61" s="8"/>
      <c r="I61" s="8"/>
      <c r="J61" s="8"/>
    </row>
    <row r="62" spans="1:11" ht="21" x14ac:dyDescent="0.45">
      <c r="B62" s="8"/>
      <c r="C62" s="8"/>
      <c r="D62" s="8"/>
      <c r="E62" s="8"/>
      <c r="F62" s="8"/>
      <c r="G62" s="8"/>
      <c r="H62" s="8"/>
      <c r="I62" s="8"/>
      <c r="J62" s="8"/>
    </row>
    <row r="63" spans="1:11" ht="21" x14ac:dyDescent="0.45">
      <c r="B63" s="8"/>
      <c r="C63" s="8"/>
      <c r="D63" s="8"/>
      <c r="E63" s="8"/>
      <c r="F63" s="8"/>
      <c r="G63" s="8"/>
      <c r="H63" s="8"/>
      <c r="I63" s="8"/>
      <c r="J63" s="8"/>
    </row>
    <row r="64" spans="1:11" ht="21" x14ac:dyDescent="0.45">
      <c r="B64" s="8"/>
      <c r="C64" s="8"/>
      <c r="D64" s="8"/>
      <c r="E64" s="8"/>
      <c r="F64" s="8"/>
      <c r="G64" s="8"/>
      <c r="H64" s="8"/>
      <c r="I64" s="8"/>
      <c r="J64" s="8"/>
    </row>
    <row r="65" spans="2:10" ht="21" x14ac:dyDescent="0.45">
      <c r="B65" s="5"/>
      <c r="C65" s="5"/>
      <c r="D65" s="5"/>
      <c r="E65" s="5"/>
      <c r="F65" s="5"/>
      <c r="G65" s="5"/>
      <c r="H65" s="5"/>
      <c r="I65" s="5"/>
      <c r="J65" s="5"/>
    </row>
    <row r="66" spans="2:10" ht="21" x14ac:dyDescent="0.45">
      <c r="B66" s="5"/>
      <c r="C66" s="5"/>
      <c r="D66" s="5"/>
      <c r="E66" s="5"/>
      <c r="F66" s="5"/>
      <c r="G66" s="5"/>
      <c r="H66" s="5"/>
      <c r="I66" s="5"/>
      <c r="J66" s="5"/>
    </row>
    <row r="67" spans="2:10" ht="21" x14ac:dyDescent="0.45">
      <c r="B67" s="5"/>
      <c r="C67" s="5"/>
      <c r="D67" s="5"/>
      <c r="E67" s="5"/>
      <c r="F67" s="5"/>
      <c r="G67" s="5"/>
      <c r="H67" s="5"/>
      <c r="I67" s="5"/>
      <c r="J67" s="5"/>
    </row>
    <row r="68" spans="2:10" ht="21" x14ac:dyDescent="0.45">
      <c r="B68" s="5"/>
      <c r="C68" s="5"/>
      <c r="D68" s="5"/>
      <c r="E68" s="5"/>
      <c r="F68" s="5"/>
      <c r="G68" s="5"/>
      <c r="H68" s="5"/>
      <c r="I68" s="5"/>
      <c r="J68" s="5"/>
    </row>
    <row r="69" spans="2:10" ht="21" x14ac:dyDescent="0.45">
      <c r="B69" s="5"/>
      <c r="C69" s="5"/>
      <c r="D69" s="5"/>
      <c r="E69" s="5"/>
      <c r="F69" s="5"/>
      <c r="G69" s="5"/>
      <c r="H69" s="5"/>
      <c r="I69" s="5"/>
      <c r="J69" s="5"/>
    </row>
    <row r="70" spans="2:10" ht="21" x14ac:dyDescent="0.45">
      <c r="B70" s="5"/>
      <c r="C70" s="5"/>
      <c r="D70" s="5"/>
      <c r="E70" s="5"/>
      <c r="F70" s="5"/>
      <c r="G70" s="5"/>
      <c r="H70" s="5"/>
      <c r="I70" s="5"/>
      <c r="J70" s="5"/>
    </row>
    <row r="71" spans="2:10" ht="21" x14ac:dyDescent="0.45">
      <c r="B71" s="5"/>
      <c r="C71" s="5"/>
      <c r="D71" s="5"/>
      <c r="E71" s="5"/>
      <c r="F71" s="5"/>
      <c r="G71" s="5"/>
      <c r="H71" s="5"/>
      <c r="I71" s="5"/>
      <c r="J71" s="5"/>
    </row>
    <row r="72" spans="2:10" ht="21" x14ac:dyDescent="0.45">
      <c r="B72" s="5"/>
      <c r="C72" s="5"/>
      <c r="D72" s="5"/>
      <c r="E72" s="5"/>
      <c r="F72" s="5"/>
      <c r="G72" s="5"/>
      <c r="H72" s="5"/>
      <c r="I72" s="5"/>
      <c r="J72" s="5"/>
    </row>
  </sheetData>
  <mergeCells count="26">
    <mergeCell ref="B38:H38"/>
    <mergeCell ref="B39:H39"/>
    <mergeCell ref="B42:J42"/>
    <mergeCell ref="B43:J43"/>
    <mergeCell ref="B44:J44"/>
    <mergeCell ref="C45:C49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7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47FE-C94C-4E7A-9661-8D9C639F3ADB}">
  <sheetPr>
    <pageSetUpPr fitToPage="1"/>
  </sheetPr>
  <dimension ref="A1:L89"/>
  <sheetViews>
    <sheetView view="pageLayout" topLeftCell="A46" workbookViewId="0">
      <selection activeCell="B55" sqref="B55:C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98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202</v>
      </c>
      <c r="D12" s="25" t="s">
        <v>203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204</v>
      </c>
      <c r="D13" s="25" t="s">
        <v>205</v>
      </c>
      <c r="E13" s="13"/>
      <c r="F13" s="16" t="str">
        <f t="shared" ref="F13:F54" si="0">IF(E13&lt;=14,"/","")</f>
        <v>/</v>
      </c>
      <c r="G13" s="16" t="str">
        <f t="shared" ref="G13:G54" si="1">IF(AND(E13&gt;14,E13&lt;=20),"/","")</f>
        <v/>
      </c>
      <c r="H13" s="16" t="str">
        <f t="shared" ref="H13:H54" si="2">IF(AND(E13&gt;20,E13&lt;=25),"/","")</f>
        <v/>
      </c>
      <c r="I13" s="16" t="str">
        <f t="shared" ref="I13:I54" si="3">IF(AND(E13&gt;25,E13&lt;=30),"/","")</f>
        <v/>
      </c>
      <c r="J13" s="16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206</v>
      </c>
      <c r="D14" s="25" t="s">
        <v>207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208</v>
      </c>
      <c r="D15" s="25" t="s">
        <v>209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210</v>
      </c>
      <c r="D16" s="25" t="s">
        <v>211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12</v>
      </c>
      <c r="D17" s="25" t="s">
        <v>212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8</v>
      </c>
      <c r="D18" s="25" t="s">
        <v>213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28</v>
      </c>
      <c r="D19" s="25" t="s">
        <v>214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215</v>
      </c>
      <c r="D20" s="25" t="s">
        <v>216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217</v>
      </c>
      <c r="D21" s="25" t="s">
        <v>218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219</v>
      </c>
      <c r="D22" s="25" t="s">
        <v>220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221</v>
      </c>
      <c r="D23" s="25" t="s">
        <v>222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223</v>
      </c>
      <c r="D24" s="25" t="s">
        <v>224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225</v>
      </c>
      <c r="D25" s="25" t="s">
        <v>226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227</v>
      </c>
      <c r="D26" s="25" t="s">
        <v>228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229</v>
      </c>
      <c r="D27" s="25" t="s">
        <v>230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231</v>
      </c>
      <c r="D28" s="25" t="s">
        <v>232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233</v>
      </c>
      <c r="D29" s="25" t="s">
        <v>234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235</v>
      </c>
      <c r="D30" s="25" t="s">
        <v>236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237</v>
      </c>
      <c r="D31" s="25" t="s">
        <v>238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239</v>
      </c>
      <c r="D32" s="25" t="s">
        <v>240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241</v>
      </c>
      <c r="D33" s="25" t="s">
        <v>242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243</v>
      </c>
      <c r="D34" s="25" t="s">
        <v>244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245</v>
      </c>
      <c r="D35" s="25" t="s">
        <v>246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247</v>
      </c>
      <c r="D36" s="25" t="s">
        <v>248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249</v>
      </c>
      <c r="D37" s="25" t="s">
        <v>250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251</v>
      </c>
      <c r="D38" s="25" t="s">
        <v>252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11</v>
      </c>
      <c r="D39" s="25" t="s">
        <v>59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253</v>
      </c>
      <c r="D40" s="25" t="s">
        <v>254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255</v>
      </c>
      <c r="D41" s="25" t="s">
        <v>256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257</v>
      </c>
      <c r="D42" s="25" t="s">
        <v>258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259</v>
      </c>
      <c r="D43" s="25" t="s">
        <v>260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261</v>
      </c>
      <c r="D44" s="25" t="s">
        <v>262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263</v>
      </c>
      <c r="D45" s="25" t="s">
        <v>264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265</v>
      </c>
      <c r="D46" s="25" t="s">
        <v>266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267</v>
      </c>
      <c r="D47" s="25" t="s">
        <v>268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60</v>
      </c>
      <c r="D48" s="25" t="s">
        <v>269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270</v>
      </c>
      <c r="D49" s="25" t="s">
        <v>271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272</v>
      </c>
      <c r="D50" s="25" t="s">
        <v>61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273</v>
      </c>
      <c r="D51" s="25" t="s">
        <v>274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143</v>
      </c>
      <c r="D52" s="25" t="s">
        <v>275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276</v>
      </c>
      <c r="D53" s="25" t="s">
        <v>277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278</v>
      </c>
      <c r="D54" s="25" t="s">
        <v>279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ht="21" x14ac:dyDescent="0.45">
      <c r="A55" s="8"/>
      <c r="B55" s="42" t="s">
        <v>5</v>
      </c>
      <c r="C55" s="43"/>
      <c r="D55" s="43"/>
      <c r="E55" s="43"/>
      <c r="F55" s="43"/>
      <c r="G55" s="43"/>
      <c r="H55" s="44"/>
      <c r="I55" s="16" t="s">
        <v>4</v>
      </c>
      <c r="J55" s="16">
        <f>COUNTIF(J12:J54,"ผ่าน")</f>
        <v>0</v>
      </c>
      <c r="K55" s="5"/>
    </row>
    <row r="56" spans="1:12" ht="21" x14ac:dyDescent="0.45">
      <c r="A56" s="8"/>
      <c r="B56" s="45" t="s">
        <v>6</v>
      </c>
      <c r="C56" s="46"/>
      <c r="D56" s="46"/>
      <c r="E56" s="46"/>
      <c r="F56" s="46"/>
      <c r="G56" s="46"/>
      <c r="H56" s="47"/>
      <c r="I56" s="17" t="s">
        <v>30</v>
      </c>
      <c r="J56" s="17">
        <f>COUNTIF(J12:J54,"ไม่ผ่าน")</f>
        <v>43</v>
      </c>
      <c r="K56" s="5"/>
    </row>
    <row r="57" spans="1:12" ht="21" x14ac:dyDescent="0.45">
      <c r="A57" s="8"/>
      <c r="B57" s="8"/>
      <c r="C57" s="8" t="s">
        <v>45</v>
      </c>
      <c r="D57" s="8"/>
      <c r="E57" s="8"/>
      <c r="F57" s="8"/>
      <c r="G57" s="8"/>
      <c r="H57" s="8"/>
      <c r="I57" s="8"/>
      <c r="J57" s="8"/>
      <c r="K57" s="5"/>
    </row>
    <row r="58" spans="1:12" ht="2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40" t="s">
        <v>51</v>
      </c>
      <c r="C59" s="40"/>
      <c r="D59" s="40"/>
      <c r="E59" s="40"/>
      <c r="F59" s="40"/>
      <c r="G59" s="40"/>
      <c r="H59" s="40"/>
      <c r="I59" s="40"/>
      <c r="J59" s="40"/>
      <c r="K59" s="5"/>
    </row>
    <row r="60" spans="1:12" ht="21" x14ac:dyDescent="0.45">
      <c r="A60" s="8"/>
      <c r="B60" s="41" t="s">
        <v>52</v>
      </c>
      <c r="C60" s="41"/>
      <c r="D60" s="41"/>
      <c r="E60" s="41"/>
      <c r="F60" s="41"/>
      <c r="G60" s="41"/>
      <c r="H60" s="41"/>
      <c r="I60" s="41"/>
      <c r="J60" s="41"/>
      <c r="K60" s="5"/>
    </row>
    <row r="61" spans="1:12" ht="21" x14ac:dyDescent="0.45">
      <c r="A61" s="8"/>
      <c r="B61" s="40" t="s">
        <v>53</v>
      </c>
      <c r="C61" s="40"/>
      <c r="D61" s="40"/>
      <c r="E61" s="40"/>
      <c r="F61" s="40"/>
      <c r="G61" s="40"/>
      <c r="H61" s="40"/>
      <c r="I61" s="40"/>
      <c r="J61" s="40"/>
      <c r="K61" s="5"/>
    </row>
    <row r="62" spans="1:12" ht="21" x14ac:dyDescent="0.45">
      <c r="A62" s="8"/>
      <c r="B62" s="8"/>
      <c r="C62" s="35" t="s">
        <v>31</v>
      </c>
      <c r="D62" s="18" t="s">
        <v>32</v>
      </c>
      <c r="E62" s="38" t="s">
        <v>33</v>
      </c>
      <c r="F62" s="38"/>
      <c r="G62" s="38" t="s">
        <v>34</v>
      </c>
      <c r="H62" s="38"/>
      <c r="I62" s="8"/>
      <c r="J62" s="8"/>
      <c r="K62" s="5"/>
    </row>
    <row r="63" spans="1:12" ht="21" x14ac:dyDescent="0.45">
      <c r="A63" s="8"/>
      <c r="B63" s="8"/>
      <c r="C63" s="36"/>
      <c r="D63" s="19" t="s">
        <v>46</v>
      </c>
      <c r="E63" s="39" t="s">
        <v>35</v>
      </c>
      <c r="F63" s="39"/>
      <c r="G63" s="39">
        <f>COUNTIF(F12:F54,"/")</f>
        <v>43</v>
      </c>
      <c r="H63" s="39"/>
      <c r="I63" s="8"/>
      <c r="J63" s="8"/>
      <c r="K63" s="5"/>
    </row>
    <row r="64" spans="1:12" ht="21" x14ac:dyDescent="0.45">
      <c r="A64" s="8"/>
      <c r="B64" s="8"/>
      <c r="C64" s="36"/>
      <c r="D64" s="19" t="s">
        <v>47</v>
      </c>
      <c r="E64" s="39" t="s">
        <v>36</v>
      </c>
      <c r="F64" s="39"/>
      <c r="G64" s="39">
        <f>COUNTIF(G12:G54,"/")</f>
        <v>0</v>
      </c>
      <c r="H64" s="39"/>
      <c r="I64" s="8"/>
      <c r="J64" s="8"/>
      <c r="K64" s="5"/>
    </row>
    <row r="65" spans="1:11" ht="21" x14ac:dyDescent="0.45">
      <c r="A65" s="8"/>
      <c r="B65" s="8"/>
      <c r="C65" s="36"/>
      <c r="D65" s="19" t="s">
        <v>48</v>
      </c>
      <c r="E65" s="39" t="s">
        <v>37</v>
      </c>
      <c r="F65" s="39"/>
      <c r="G65" s="39">
        <f>COUNTIF(H12:H54,"/")</f>
        <v>0</v>
      </c>
      <c r="H65" s="39"/>
      <c r="I65" s="8"/>
      <c r="J65" s="8"/>
      <c r="K65" s="5"/>
    </row>
    <row r="66" spans="1:11" ht="21" x14ac:dyDescent="0.45">
      <c r="A66" s="8"/>
      <c r="B66" s="8"/>
      <c r="C66" s="37"/>
      <c r="D66" s="19" t="s">
        <v>49</v>
      </c>
      <c r="E66" s="39" t="s">
        <v>38</v>
      </c>
      <c r="F66" s="39"/>
      <c r="G66" s="39">
        <f>COUNTIF(I12:I54,"/")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5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B82" s="5"/>
      <c r="C82" s="5"/>
      <c r="D82" s="5"/>
      <c r="E82" s="5"/>
      <c r="F82" s="5"/>
      <c r="G82" s="5"/>
      <c r="H82" s="5"/>
      <c r="I82" s="5"/>
      <c r="J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</sheetData>
  <mergeCells count="26">
    <mergeCell ref="B55:H55"/>
    <mergeCell ref="B56:H56"/>
    <mergeCell ref="B59:J59"/>
    <mergeCell ref="B60:J60"/>
    <mergeCell ref="B61:J61"/>
    <mergeCell ref="C62:C66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259C-1358-4628-975B-87B85D8D3E49}">
  <sheetPr>
    <pageSetUpPr fitToPage="1"/>
  </sheetPr>
  <dimension ref="A1:L90"/>
  <sheetViews>
    <sheetView view="pageLayout" topLeftCell="A53" workbookViewId="0">
      <selection activeCell="C12" sqref="C12:D55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99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0" t="s">
        <v>280</v>
      </c>
      <c r="D12" s="21" t="s">
        <v>281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6" t="s">
        <v>282</v>
      </c>
      <c r="D13" s="27" t="s">
        <v>283</v>
      </c>
      <c r="E13" s="13"/>
      <c r="F13" s="16" t="str">
        <f t="shared" ref="F13:F55" si="0">IF(E13&lt;=14,"/","")</f>
        <v>/</v>
      </c>
      <c r="G13" s="16" t="str">
        <f t="shared" ref="G13:G55" si="1">IF(AND(E13&gt;14,E13&lt;=20),"/","")</f>
        <v/>
      </c>
      <c r="H13" s="16" t="str">
        <f t="shared" ref="H13:H55" si="2">IF(AND(E13&gt;20,E13&lt;=25),"/","")</f>
        <v/>
      </c>
      <c r="I13" s="16" t="str">
        <f t="shared" ref="I13:I55" si="3">IF(AND(E13&gt;25,E13&lt;=30),"/","")</f>
        <v/>
      </c>
      <c r="J13" s="16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6" t="s">
        <v>284</v>
      </c>
      <c r="D14" s="27" t="s">
        <v>285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6" t="s">
        <v>62</v>
      </c>
      <c r="D15" s="27" t="s">
        <v>286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6" t="s">
        <v>287</v>
      </c>
      <c r="D16" s="27" t="s">
        <v>288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6" t="s">
        <v>289</v>
      </c>
      <c r="D17" s="27" t="s">
        <v>290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6" t="s">
        <v>291</v>
      </c>
      <c r="D18" s="27" t="s">
        <v>292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6" t="s">
        <v>293</v>
      </c>
      <c r="D19" s="27" t="s">
        <v>294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6" t="s">
        <v>295</v>
      </c>
      <c r="D20" s="27" t="s">
        <v>296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6" t="s">
        <v>297</v>
      </c>
      <c r="D21" s="27" t="s">
        <v>298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6" t="s">
        <v>299</v>
      </c>
      <c r="D22" s="27" t="s">
        <v>300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6" t="s">
        <v>301</v>
      </c>
      <c r="D23" s="27" t="s">
        <v>302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6" t="s">
        <v>303</v>
      </c>
      <c r="D24" s="27" t="s">
        <v>304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6" t="s">
        <v>305</v>
      </c>
      <c r="D25" s="27" t="s">
        <v>306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0" t="s">
        <v>307</v>
      </c>
      <c r="D26" s="21" t="s">
        <v>308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6" t="s">
        <v>309</v>
      </c>
      <c r="D27" s="27" t="s">
        <v>310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6" t="s">
        <v>311</v>
      </c>
      <c r="D28" s="27" t="s">
        <v>312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6" t="s">
        <v>313</v>
      </c>
      <c r="D29" s="27" t="s">
        <v>314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6" t="s">
        <v>315</v>
      </c>
      <c r="D30" s="27" t="s">
        <v>230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6" t="s">
        <v>316</v>
      </c>
      <c r="D31" s="27" t="s">
        <v>317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6" t="s">
        <v>318</v>
      </c>
      <c r="D32" s="27" t="s">
        <v>319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0" t="s">
        <v>320</v>
      </c>
      <c r="D33" s="21" t="s">
        <v>321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6" t="s">
        <v>322</v>
      </c>
      <c r="D34" s="27" t="s">
        <v>323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6" t="s">
        <v>324</v>
      </c>
      <c r="D35" s="27" t="s">
        <v>325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6" t="s">
        <v>326</v>
      </c>
      <c r="D36" s="27" t="s">
        <v>327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6" t="s">
        <v>63</v>
      </c>
      <c r="D37" s="27" t="s">
        <v>328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6" t="s">
        <v>64</v>
      </c>
      <c r="D38" s="27" t="s">
        <v>329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6" t="s">
        <v>330</v>
      </c>
      <c r="D39" s="27" t="s">
        <v>331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6" t="s">
        <v>332</v>
      </c>
      <c r="D40" s="27" t="s">
        <v>333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6" t="s">
        <v>334</v>
      </c>
      <c r="D41" s="27" t="s">
        <v>335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6" t="s">
        <v>336</v>
      </c>
      <c r="D42" s="27" t="s">
        <v>337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6" t="s">
        <v>338</v>
      </c>
      <c r="D43" s="27" t="s">
        <v>339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0" t="s">
        <v>340</v>
      </c>
      <c r="D44" s="21" t="s">
        <v>341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6" t="s">
        <v>342</v>
      </c>
      <c r="D45" s="27" t="s">
        <v>343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6" t="s">
        <v>344</v>
      </c>
      <c r="D46" s="27" t="s">
        <v>345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6" t="s">
        <v>346</v>
      </c>
      <c r="D47" s="27" t="s">
        <v>347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6" t="s">
        <v>348</v>
      </c>
      <c r="D48" s="27" t="s">
        <v>294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6" t="s">
        <v>349</v>
      </c>
      <c r="D49" s="27" t="s">
        <v>350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6" t="s">
        <v>351</v>
      </c>
      <c r="D50" s="27" t="s">
        <v>352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6" t="s">
        <v>353</v>
      </c>
      <c r="D51" s="27" t="s">
        <v>354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6" t="s">
        <v>355</v>
      </c>
      <c r="D52" s="27" t="s">
        <v>356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6" t="s">
        <v>357</v>
      </c>
      <c r="D53" s="27" t="s">
        <v>358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6" t="s">
        <v>359</v>
      </c>
      <c r="D54" s="27" t="s">
        <v>360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6" t="s">
        <v>361</v>
      </c>
      <c r="D55" s="27" t="s">
        <v>362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42" t="s">
        <v>5</v>
      </c>
      <c r="C56" s="43"/>
      <c r="D56" s="43"/>
      <c r="E56" s="43"/>
      <c r="F56" s="43"/>
      <c r="G56" s="43"/>
      <c r="H56" s="44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45" t="s">
        <v>6</v>
      </c>
      <c r="C57" s="46"/>
      <c r="D57" s="46"/>
      <c r="E57" s="46"/>
      <c r="F57" s="46"/>
      <c r="G57" s="46"/>
      <c r="H57" s="47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45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40" t="s">
        <v>51</v>
      </c>
      <c r="C60" s="40"/>
      <c r="D60" s="40"/>
      <c r="E60" s="40"/>
      <c r="F60" s="40"/>
      <c r="G60" s="40"/>
      <c r="H60" s="40"/>
      <c r="I60" s="40"/>
      <c r="J60" s="40"/>
      <c r="K60" s="5"/>
    </row>
    <row r="61" spans="1:12" ht="21" x14ac:dyDescent="0.45">
      <c r="A61" s="8"/>
      <c r="B61" s="41" t="s">
        <v>52</v>
      </c>
      <c r="C61" s="41"/>
      <c r="D61" s="41"/>
      <c r="E61" s="41"/>
      <c r="F61" s="41"/>
      <c r="G61" s="41"/>
      <c r="H61" s="41"/>
      <c r="I61" s="41"/>
      <c r="J61" s="41"/>
      <c r="K61" s="5"/>
    </row>
    <row r="62" spans="1:12" ht="21" x14ac:dyDescent="0.45">
      <c r="A62" s="8"/>
      <c r="B62" s="40" t="s">
        <v>53</v>
      </c>
      <c r="C62" s="40"/>
      <c r="D62" s="40"/>
      <c r="E62" s="40"/>
      <c r="F62" s="40"/>
      <c r="G62" s="40"/>
      <c r="H62" s="40"/>
      <c r="I62" s="40"/>
      <c r="J62" s="40"/>
      <c r="K62" s="5"/>
    </row>
    <row r="63" spans="1:12" ht="21" x14ac:dyDescent="0.45">
      <c r="A63" s="8"/>
      <c r="B63" s="8"/>
      <c r="C63" s="35" t="s">
        <v>31</v>
      </c>
      <c r="D63" s="18" t="s">
        <v>32</v>
      </c>
      <c r="E63" s="38" t="s">
        <v>33</v>
      </c>
      <c r="F63" s="38"/>
      <c r="G63" s="38" t="s">
        <v>34</v>
      </c>
      <c r="H63" s="38"/>
      <c r="I63" s="8"/>
      <c r="J63" s="8"/>
      <c r="K63" s="5"/>
    </row>
    <row r="64" spans="1:12" ht="21" x14ac:dyDescent="0.45">
      <c r="A64" s="8"/>
      <c r="B64" s="8"/>
      <c r="C64" s="36"/>
      <c r="D64" s="19" t="s">
        <v>46</v>
      </c>
      <c r="E64" s="39" t="s">
        <v>35</v>
      </c>
      <c r="F64" s="39"/>
      <c r="G64" s="39">
        <f>COUNTIF(F12:F55,"/")</f>
        <v>44</v>
      </c>
      <c r="H64" s="39"/>
      <c r="I64" s="8"/>
      <c r="J64" s="8"/>
      <c r="K64" s="5"/>
    </row>
    <row r="65" spans="1:11" ht="21" x14ac:dyDescent="0.45">
      <c r="A65" s="8"/>
      <c r="B65" s="8"/>
      <c r="C65" s="36"/>
      <c r="D65" s="19" t="s">
        <v>47</v>
      </c>
      <c r="E65" s="39" t="s">
        <v>36</v>
      </c>
      <c r="F65" s="39"/>
      <c r="G65" s="39">
        <f>COUNTIF(G12:G55,"/")</f>
        <v>0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48</v>
      </c>
      <c r="E66" s="39" t="s">
        <v>37</v>
      </c>
      <c r="F66" s="39"/>
      <c r="G66" s="39">
        <f>COUNTIF(H12:H55,"/")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7"/>
      <c r="D67" s="19" t="s">
        <v>49</v>
      </c>
      <c r="E67" s="39" t="s">
        <v>38</v>
      </c>
      <c r="F67" s="39"/>
      <c r="G67" s="39">
        <f>COUNTIF(I12:I55,"/")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56:H56"/>
    <mergeCell ref="B57:H57"/>
    <mergeCell ref="B60:J60"/>
    <mergeCell ref="B61:J61"/>
    <mergeCell ref="B62:J62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339A-8787-4950-AC2F-4A92771B9E31}">
  <sheetPr>
    <pageSetUpPr fitToPage="1"/>
  </sheetPr>
  <dimension ref="A1:L91"/>
  <sheetViews>
    <sheetView view="pageLayout" topLeftCell="A51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100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8" t="s">
        <v>363</v>
      </c>
      <c r="D12" s="29" t="s">
        <v>364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8" t="s">
        <v>365</v>
      </c>
      <c r="D13" s="29" t="s">
        <v>366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8" t="s">
        <v>65</v>
      </c>
      <c r="D14" s="29" t="s">
        <v>367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8" t="s">
        <v>368</v>
      </c>
      <c r="D15" s="29" t="s">
        <v>369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8" t="s">
        <v>370</v>
      </c>
      <c r="D16" s="29" t="s">
        <v>371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8" t="s">
        <v>7</v>
      </c>
      <c r="D17" s="29" t="s">
        <v>372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8" t="s">
        <v>66</v>
      </c>
      <c r="D18" s="29" t="s">
        <v>373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8" t="s">
        <v>374</v>
      </c>
      <c r="D19" s="29" t="s">
        <v>375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8" t="s">
        <v>376</v>
      </c>
      <c r="D20" s="29" t="s">
        <v>377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8" t="s">
        <v>378</v>
      </c>
      <c r="D21" s="29" t="s">
        <v>379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8" t="s">
        <v>380</v>
      </c>
      <c r="D22" s="29" t="s">
        <v>381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8" t="s">
        <v>382</v>
      </c>
      <c r="D23" s="29" t="s">
        <v>383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8" t="s">
        <v>162</v>
      </c>
      <c r="D24" s="29" t="s">
        <v>384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8" t="s">
        <v>385</v>
      </c>
      <c r="D25" s="29" t="s">
        <v>386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8" t="s">
        <v>387</v>
      </c>
      <c r="D26" s="29" t="s">
        <v>388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8" t="s">
        <v>389</v>
      </c>
      <c r="D27" s="29" t="s">
        <v>390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8" t="s">
        <v>391</v>
      </c>
      <c r="D28" s="29" t="s">
        <v>392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8" t="s">
        <v>393</v>
      </c>
      <c r="D29" s="29" t="s">
        <v>394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8" t="s">
        <v>395</v>
      </c>
      <c r="D30" s="29" t="s">
        <v>396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8" t="s">
        <v>397</v>
      </c>
      <c r="D31" s="29" t="s">
        <v>398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8" t="s">
        <v>13</v>
      </c>
      <c r="D32" s="29" t="s">
        <v>399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8" t="s">
        <v>400</v>
      </c>
      <c r="D33" s="29" t="s">
        <v>401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8" t="s">
        <v>402</v>
      </c>
      <c r="D34" s="29" t="s">
        <v>403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8" t="s">
        <v>404</v>
      </c>
      <c r="D35" s="29" t="s">
        <v>405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8" t="s">
        <v>406</v>
      </c>
      <c r="D36" s="29" t="s">
        <v>407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8" t="s">
        <v>408</v>
      </c>
      <c r="D37" s="29" t="s">
        <v>409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8" t="s">
        <v>408</v>
      </c>
      <c r="D38" s="29" t="s">
        <v>410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8" t="s">
        <v>411</v>
      </c>
      <c r="D39" s="29" t="s">
        <v>67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8" t="s">
        <v>412</v>
      </c>
      <c r="D40" s="29" t="s">
        <v>323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8" t="s">
        <v>413</v>
      </c>
      <c r="D41" s="29" t="s">
        <v>18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8" t="s">
        <v>414</v>
      </c>
      <c r="D42" s="29" t="s">
        <v>415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8" t="s">
        <v>68</v>
      </c>
      <c r="D43" s="29" t="s">
        <v>416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8" t="s">
        <v>417</v>
      </c>
      <c r="D44" s="29" t="s">
        <v>418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8" t="s">
        <v>419</v>
      </c>
      <c r="D45" s="29" t="s">
        <v>420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8" t="s">
        <v>69</v>
      </c>
      <c r="D46" s="29" t="s">
        <v>156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8" t="s">
        <v>136</v>
      </c>
      <c r="D47" s="29" t="s">
        <v>421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8" t="s">
        <v>422</v>
      </c>
      <c r="D48" s="29" t="s">
        <v>423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8" t="s">
        <v>424</v>
      </c>
      <c r="D49" s="29" t="s">
        <v>425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8" t="s">
        <v>426</v>
      </c>
      <c r="D50" s="29" t="s">
        <v>427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8" t="s">
        <v>428</v>
      </c>
      <c r="D51" s="29" t="s">
        <v>429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8" t="s">
        <v>430</v>
      </c>
      <c r="D52" s="29" t="s">
        <v>431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8" t="s">
        <v>432</v>
      </c>
      <c r="D53" s="29" t="s">
        <v>433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8" t="s">
        <v>434</v>
      </c>
      <c r="D54" s="29" t="s">
        <v>435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30">
        <v>44</v>
      </c>
      <c r="C55" s="28" t="s">
        <v>436</v>
      </c>
      <c r="D55" s="29" t="s">
        <v>437</v>
      </c>
      <c r="E55" s="13"/>
      <c r="F55" s="16" t="str">
        <f t="shared" ref="F55:F56" si="5">IF(E55&lt;=14,"/","")</f>
        <v>/</v>
      </c>
      <c r="G55" s="16" t="str">
        <f t="shared" ref="G55:G56" si="6">IF(AND(E55&gt;14,E55&lt;=20),"/","")</f>
        <v/>
      </c>
      <c r="H55" s="16" t="str">
        <f t="shared" ref="H55:H56" si="7">IF(AND(E55&gt;20,E55&lt;=25),"/","")</f>
        <v/>
      </c>
      <c r="I55" s="16" t="str">
        <f t="shared" ref="I55:I56" si="8">IF(AND(E55&gt;25,E55&lt;=30),"/","")</f>
        <v/>
      </c>
      <c r="J55" s="16" t="str">
        <f t="shared" ref="J55:J56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30">
        <v>45</v>
      </c>
      <c r="C56" s="28" t="s">
        <v>438</v>
      </c>
      <c r="D56" s="29" t="s">
        <v>341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2" t="s">
        <v>5</v>
      </c>
      <c r="C57" s="43"/>
      <c r="D57" s="43"/>
      <c r="E57" s="43"/>
      <c r="F57" s="43"/>
      <c r="G57" s="43"/>
      <c r="H57" s="44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45" t="s">
        <v>6</v>
      </c>
      <c r="C58" s="46"/>
      <c r="D58" s="46"/>
      <c r="E58" s="46"/>
      <c r="F58" s="46"/>
      <c r="G58" s="46"/>
      <c r="H58" s="47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45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40" t="s">
        <v>51</v>
      </c>
      <c r="C61" s="40"/>
      <c r="D61" s="40"/>
      <c r="E61" s="40"/>
      <c r="F61" s="40"/>
      <c r="G61" s="40"/>
      <c r="H61" s="40"/>
      <c r="I61" s="40"/>
      <c r="J61" s="40"/>
      <c r="K61" s="5"/>
    </row>
    <row r="62" spans="1:12" ht="21" x14ac:dyDescent="0.45">
      <c r="A62" s="8"/>
      <c r="B62" s="41" t="s">
        <v>52</v>
      </c>
      <c r="C62" s="41"/>
      <c r="D62" s="41"/>
      <c r="E62" s="41"/>
      <c r="F62" s="41"/>
      <c r="G62" s="41"/>
      <c r="H62" s="41"/>
      <c r="I62" s="41"/>
      <c r="J62" s="41"/>
      <c r="K62" s="5"/>
    </row>
    <row r="63" spans="1:12" ht="21" x14ac:dyDescent="0.45">
      <c r="A63" s="8"/>
      <c r="B63" s="40" t="s">
        <v>53</v>
      </c>
      <c r="C63" s="40"/>
      <c r="D63" s="40"/>
      <c r="E63" s="40"/>
      <c r="F63" s="40"/>
      <c r="G63" s="40"/>
      <c r="H63" s="40"/>
      <c r="I63" s="40"/>
      <c r="J63" s="40"/>
      <c r="K63" s="5"/>
    </row>
    <row r="64" spans="1:12" ht="21" x14ac:dyDescent="0.45">
      <c r="A64" s="8"/>
      <c r="B64" s="8"/>
      <c r="C64" s="35" t="s">
        <v>31</v>
      </c>
      <c r="D64" s="18" t="s">
        <v>32</v>
      </c>
      <c r="E64" s="38" t="s">
        <v>33</v>
      </c>
      <c r="F64" s="38"/>
      <c r="G64" s="38" t="s">
        <v>34</v>
      </c>
      <c r="H64" s="38"/>
      <c r="I64" s="8"/>
      <c r="J64" s="8"/>
      <c r="K64" s="5"/>
    </row>
    <row r="65" spans="1:11" ht="21" x14ac:dyDescent="0.45">
      <c r="A65" s="8"/>
      <c r="B65" s="8"/>
      <c r="C65" s="36"/>
      <c r="D65" s="19" t="s">
        <v>46</v>
      </c>
      <c r="E65" s="39" t="s">
        <v>35</v>
      </c>
      <c r="F65" s="39"/>
      <c r="G65" s="39">
        <f>COUNTIF(F12:F56,"/")</f>
        <v>45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47</v>
      </c>
      <c r="E66" s="39" t="s">
        <v>36</v>
      </c>
      <c r="F66" s="39"/>
      <c r="G66" s="39">
        <f>COUNTIF(G12:G56,"/")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6"/>
      <c r="D67" s="19" t="s">
        <v>48</v>
      </c>
      <c r="E67" s="39" t="s">
        <v>37</v>
      </c>
      <c r="F67" s="39"/>
      <c r="G67" s="39">
        <f>COUNTIF(H12:H56,"/")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37"/>
      <c r="D68" s="19" t="s">
        <v>49</v>
      </c>
      <c r="E68" s="39" t="s">
        <v>38</v>
      </c>
      <c r="F68" s="39"/>
      <c r="G68" s="39">
        <f>COUNTIF(I12:I56,"/")</f>
        <v>0</v>
      </c>
      <c r="H68" s="39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3C37-5ACC-438E-ADAD-F3C54D893603}">
  <sheetPr>
    <pageSetUpPr fitToPage="1"/>
  </sheetPr>
  <dimension ref="A1:L91"/>
  <sheetViews>
    <sheetView view="pageLayout" topLeftCell="C17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101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439</v>
      </c>
      <c r="D12" s="25" t="s">
        <v>440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441</v>
      </c>
      <c r="D13" s="25" t="s">
        <v>70</v>
      </c>
      <c r="E13" s="13"/>
      <c r="F13" s="16" t="str">
        <f t="shared" ref="F13:F56" si="0">IF(E13&lt;=14,"/","")</f>
        <v>/</v>
      </c>
      <c r="G13" s="16" t="str">
        <f t="shared" ref="G13:G56" si="1">IF(AND(E13&gt;14,E13&lt;=20),"/","")</f>
        <v/>
      </c>
      <c r="H13" s="16" t="str">
        <f t="shared" ref="H13:H56" si="2">IF(AND(E13&gt;20,E13&lt;=25),"/","")</f>
        <v/>
      </c>
      <c r="I13" s="16" t="str">
        <f t="shared" ref="I13:I56" si="3">IF(AND(E13&gt;25,E13&lt;=30),"/","")</f>
        <v/>
      </c>
      <c r="J13" s="16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442</v>
      </c>
      <c r="D14" s="25" t="s">
        <v>443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444</v>
      </c>
      <c r="D15" s="25" t="s">
        <v>445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12</v>
      </c>
      <c r="D16" s="25" t="s">
        <v>446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71</v>
      </c>
      <c r="D17" s="25" t="s">
        <v>447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448</v>
      </c>
      <c r="D18" s="25" t="s">
        <v>449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72</v>
      </c>
      <c r="D19" s="25" t="s">
        <v>450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451</v>
      </c>
      <c r="D20" s="25" t="s">
        <v>452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453</v>
      </c>
      <c r="D21" s="25" t="s">
        <v>454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23</v>
      </c>
      <c r="D22" s="25" t="s">
        <v>455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456</v>
      </c>
      <c r="D23" s="25" t="s">
        <v>457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458</v>
      </c>
      <c r="D24" s="25" t="s">
        <v>459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460</v>
      </c>
      <c r="D25" s="25" t="s">
        <v>461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462</v>
      </c>
      <c r="D26" s="25" t="s">
        <v>463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464</v>
      </c>
      <c r="D27" s="25" t="s">
        <v>465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466</v>
      </c>
      <c r="D28" s="25" t="s">
        <v>467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468</v>
      </c>
      <c r="D29" s="25" t="s">
        <v>469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470</v>
      </c>
      <c r="D30" s="25" t="s">
        <v>471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73</v>
      </c>
      <c r="D31" s="25" t="s">
        <v>472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473</v>
      </c>
      <c r="D32" s="25" t="s">
        <v>474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475</v>
      </c>
      <c r="D33" s="25" t="s">
        <v>476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11</v>
      </c>
      <c r="D34" s="25" t="s">
        <v>477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74</v>
      </c>
      <c r="D35" s="25" t="s">
        <v>478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75</v>
      </c>
      <c r="D36" s="25" t="s">
        <v>479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480</v>
      </c>
      <c r="D37" s="25" t="s">
        <v>481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482</v>
      </c>
      <c r="D38" s="25" t="s">
        <v>483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484</v>
      </c>
      <c r="D39" s="25" t="s">
        <v>485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267</v>
      </c>
      <c r="D40" s="25" t="s">
        <v>486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487</v>
      </c>
      <c r="D41" s="25" t="s">
        <v>488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489</v>
      </c>
      <c r="D42" s="25" t="s">
        <v>327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490</v>
      </c>
      <c r="D43" s="25" t="s">
        <v>491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492</v>
      </c>
      <c r="D44" s="25" t="s">
        <v>76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493</v>
      </c>
      <c r="D45" s="25" t="s">
        <v>494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22</v>
      </c>
      <c r="D46" s="25" t="s">
        <v>495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22</v>
      </c>
      <c r="D47" s="25" t="s">
        <v>496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497</v>
      </c>
      <c r="D48" s="25" t="s">
        <v>498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499</v>
      </c>
      <c r="D49" s="25" t="s">
        <v>500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501</v>
      </c>
      <c r="D50" s="25" t="s">
        <v>502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503</v>
      </c>
      <c r="D51" s="25" t="s">
        <v>504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505</v>
      </c>
      <c r="D52" s="25" t="s">
        <v>506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507</v>
      </c>
      <c r="D53" s="25" t="s">
        <v>508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509</v>
      </c>
      <c r="D54" s="25" t="s">
        <v>77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4" t="s">
        <v>510</v>
      </c>
      <c r="D55" s="25" t="s">
        <v>511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24" t="s">
        <v>512</v>
      </c>
      <c r="D56" s="25" t="s">
        <v>513</v>
      </c>
      <c r="E56" s="13"/>
      <c r="F56" s="16" t="str">
        <f t="shared" si="0"/>
        <v>/</v>
      </c>
      <c r="G56" s="16" t="str">
        <f t="shared" si="1"/>
        <v/>
      </c>
      <c r="H56" s="16" t="str">
        <f t="shared" si="2"/>
        <v/>
      </c>
      <c r="I56" s="16" t="str">
        <f t="shared" si="3"/>
        <v/>
      </c>
      <c r="J56" s="16" t="str">
        <f t="shared" si="4"/>
        <v>ไม่ผ่าน</v>
      </c>
      <c r="K56" s="5"/>
    </row>
    <row r="57" spans="1:12" ht="21" x14ac:dyDescent="0.45">
      <c r="A57" s="8"/>
      <c r="B57" s="42" t="s">
        <v>5</v>
      </c>
      <c r="C57" s="43"/>
      <c r="D57" s="43"/>
      <c r="E57" s="43"/>
      <c r="F57" s="43"/>
      <c r="G57" s="43"/>
      <c r="H57" s="44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45" t="s">
        <v>6</v>
      </c>
      <c r="C58" s="46"/>
      <c r="D58" s="46"/>
      <c r="E58" s="46"/>
      <c r="F58" s="46"/>
      <c r="G58" s="46"/>
      <c r="H58" s="47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45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40" t="s">
        <v>51</v>
      </c>
      <c r="C61" s="40"/>
      <c r="D61" s="40"/>
      <c r="E61" s="40"/>
      <c r="F61" s="40"/>
      <c r="G61" s="40"/>
      <c r="H61" s="40"/>
      <c r="I61" s="40"/>
      <c r="J61" s="40"/>
      <c r="K61" s="5"/>
    </row>
    <row r="62" spans="1:12" ht="21" x14ac:dyDescent="0.45">
      <c r="A62" s="8"/>
      <c r="B62" s="41" t="s">
        <v>52</v>
      </c>
      <c r="C62" s="41"/>
      <c r="D62" s="41"/>
      <c r="E62" s="41"/>
      <c r="F62" s="41"/>
      <c r="G62" s="41"/>
      <c r="H62" s="41"/>
      <c r="I62" s="41"/>
      <c r="J62" s="41"/>
      <c r="K62" s="5"/>
    </row>
    <row r="63" spans="1:12" ht="21" x14ac:dyDescent="0.45">
      <c r="A63" s="8"/>
      <c r="B63" s="40" t="s">
        <v>53</v>
      </c>
      <c r="C63" s="40"/>
      <c r="D63" s="40"/>
      <c r="E63" s="40"/>
      <c r="F63" s="40"/>
      <c r="G63" s="40"/>
      <c r="H63" s="40"/>
      <c r="I63" s="40"/>
      <c r="J63" s="40"/>
      <c r="K63" s="5"/>
    </row>
    <row r="64" spans="1:12" ht="21" x14ac:dyDescent="0.45">
      <c r="A64" s="8"/>
      <c r="B64" s="8"/>
      <c r="C64" s="35" t="s">
        <v>31</v>
      </c>
      <c r="D64" s="18" t="s">
        <v>32</v>
      </c>
      <c r="E64" s="38" t="s">
        <v>33</v>
      </c>
      <c r="F64" s="38"/>
      <c r="G64" s="38" t="s">
        <v>34</v>
      </c>
      <c r="H64" s="38"/>
      <c r="I64" s="8"/>
      <c r="J64" s="8"/>
      <c r="K64" s="5"/>
    </row>
    <row r="65" spans="1:11" ht="21" x14ac:dyDescent="0.45">
      <c r="A65" s="8"/>
      <c r="B65" s="8"/>
      <c r="C65" s="36"/>
      <c r="D65" s="19" t="s">
        <v>46</v>
      </c>
      <c r="E65" s="39" t="s">
        <v>35</v>
      </c>
      <c r="F65" s="39"/>
      <c r="G65" s="39">
        <f>COUNTIF(F12:F56,"/")</f>
        <v>45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47</v>
      </c>
      <c r="E66" s="39" t="s">
        <v>36</v>
      </c>
      <c r="F66" s="39"/>
      <c r="G66" s="39">
        <f>COUNTIF(G12:G56,"/")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6"/>
      <c r="D67" s="19" t="s">
        <v>48</v>
      </c>
      <c r="E67" s="39" t="s">
        <v>37</v>
      </c>
      <c r="F67" s="39"/>
      <c r="G67" s="39">
        <f>COUNTIF(H12:H56,"/")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37"/>
      <c r="D68" s="19" t="s">
        <v>49</v>
      </c>
      <c r="E68" s="39" t="s">
        <v>38</v>
      </c>
      <c r="F68" s="39"/>
      <c r="G68" s="39">
        <f>COUNTIF(I12:I56,"/")</f>
        <v>0</v>
      </c>
      <c r="H68" s="39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17A3-55B4-426D-8E83-15BEE4BC62F0}">
  <sheetPr>
    <pageSetUpPr fitToPage="1"/>
  </sheetPr>
  <dimension ref="A1:L90"/>
  <sheetViews>
    <sheetView view="pageLayout" topLeftCell="A51" workbookViewId="0">
      <selection activeCell="C12" sqref="C12:D55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102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514</v>
      </c>
      <c r="D12" s="25" t="s">
        <v>78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515</v>
      </c>
      <c r="D13" s="25" t="s">
        <v>516</v>
      </c>
      <c r="E13" s="13"/>
      <c r="F13" s="16" t="str">
        <f t="shared" ref="F13:F55" si="0">IF(E13&lt;=14,"/","")</f>
        <v>/</v>
      </c>
      <c r="G13" s="16" t="str">
        <f t="shared" ref="G13:G55" si="1">IF(AND(E13&gt;14,E13&lt;=20),"/","")</f>
        <v/>
      </c>
      <c r="H13" s="16" t="str">
        <f t="shared" ref="H13:H55" si="2">IF(AND(E13&gt;20,E13&lt;=25),"/","")</f>
        <v/>
      </c>
      <c r="I13" s="16" t="str">
        <f t="shared" ref="I13:I55" si="3">IF(AND(E13&gt;25,E13&lt;=30),"/","")</f>
        <v/>
      </c>
      <c r="J13" s="16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517</v>
      </c>
      <c r="D14" s="25" t="s">
        <v>518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287</v>
      </c>
      <c r="D15" s="25" t="s">
        <v>519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28</v>
      </c>
      <c r="D16" s="25" t="s">
        <v>19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520</v>
      </c>
      <c r="D17" s="25" t="s">
        <v>521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221</v>
      </c>
      <c r="D18" s="25" t="s">
        <v>435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23</v>
      </c>
      <c r="D19" s="25" t="s">
        <v>522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523</v>
      </c>
      <c r="D20" s="25" t="s">
        <v>524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525</v>
      </c>
      <c r="D21" s="25" t="s">
        <v>140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79</v>
      </c>
      <c r="D22" s="25" t="s">
        <v>526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16</v>
      </c>
      <c r="D23" s="25" t="s">
        <v>527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387</v>
      </c>
      <c r="D24" s="25" t="s">
        <v>528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529</v>
      </c>
      <c r="D25" s="25" t="s">
        <v>24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530</v>
      </c>
      <c r="D26" s="25" t="s">
        <v>531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532</v>
      </c>
      <c r="D27" s="25" t="s">
        <v>533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534</v>
      </c>
      <c r="D28" s="25" t="s">
        <v>535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536</v>
      </c>
      <c r="D29" s="25" t="s">
        <v>537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538</v>
      </c>
      <c r="D30" s="25" t="s">
        <v>539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540</v>
      </c>
      <c r="D31" s="25" t="s">
        <v>541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542</v>
      </c>
      <c r="D32" s="25" t="s">
        <v>543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544</v>
      </c>
      <c r="D33" s="25" t="s">
        <v>545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122</v>
      </c>
      <c r="D34" s="25" t="s">
        <v>546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547</v>
      </c>
      <c r="D35" s="25" t="s">
        <v>548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549</v>
      </c>
      <c r="D36" s="25" t="s">
        <v>550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26</v>
      </c>
      <c r="D37" s="25" t="s">
        <v>551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20</v>
      </c>
      <c r="D38" s="25" t="s">
        <v>552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553</v>
      </c>
      <c r="D39" s="25" t="s">
        <v>554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555</v>
      </c>
      <c r="D40" s="25" t="s">
        <v>556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557</v>
      </c>
      <c r="D41" s="25" t="s">
        <v>21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29</v>
      </c>
      <c r="D42" s="25" t="s">
        <v>558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559</v>
      </c>
      <c r="D43" s="25" t="s">
        <v>533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560</v>
      </c>
      <c r="D44" s="25" t="s">
        <v>561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562</v>
      </c>
      <c r="D45" s="25" t="s">
        <v>563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564</v>
      </c>
      <c r="D46" s="25" t="s">
        <v>17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565</v>
      </c>
      <c r="D47" s="25" t="s">
        <v>566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567</v>
      </c>
      <c r="D48" s="25" t="s">
        <v>568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569</v>
      </c>
      <c r="D49" s="25" t="s">
        <v>570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571</v>
      </c>
      <c r="D50" s="25" t="s">
        <v>572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573</v>
      </c>
      <c r="D51" s="25" t="s">
        <v>574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575</v>
      </c>
      <c r="D52" s="25" t="s">
        <v>576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577</v>
      </c>
      <c r="D53" s="25" t="s">
        <v>578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579</v>
      </c>
      <c r="D54" s="25" t="s">
        <v>580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28" t="s">
        <v>581</v>
      </c>
      <c r="D55" s="29" t="s">
        <v>582</v>
      </c>
      <c r="E55" s="13"/>
      <c r="F55" s="16" t="str">
        <f t="shared" si="0"/>
        <v>/</v>
      </c>
      <c r="G55" s="16" t="str">
        <f t="shared" si="1"/>
        <v/>
      </c>
      <c r="H55" s="16" t="str">
        <f t="shared" si="2"/>
        <v/>
      </c>
      <c r="I55" s="16" t="str">
        <f t="shared" si="3"/>
        <v/>
      </c>
      <c r="J55" s="16" t="str">
        <f t="shared" si="4"/>
        <v>ไม่ผ่าน</v>
      </c>
      <c r="K55" s="7"/>
      <c r="L55" s="4"/>
    </row>
    <row r="56" spans="1:12" ht="21" x14ac:dyDescent="0.45">
      <c r="A56" s="8"/>
      <c r="B56" s="42" t="s">
        <v>5</v>
      </c>
      <c r="C56" s="43"/>
      <c r="D56" s="43"/>
      <c r="E56" s="43"/>
      <c r="F56" s="43"/>
      <c r="G56" s="43"/>
      <c r="H56" s="44"/>
      <c r="I56" s="16" t="s">
        <v>4</v>
      </c>
      <c r="J56" s="16">
        <f>COUNTIF(J12:J55,"ผ่าน")</f>
        <v>0</v>
      </c>
      <c r="K56" s="5"/>
    </row>
    <row r="57" spans="1:12" ht="21" x14ac:dyDescent="0.45">
      <c r="A57" s="8"/>
      <c r="B57" s="45" t="s">
        <v>6</v>
      </c>
      <c r="C57" s="46"/>
      <c r="D57" s="46"/>
      <c r="E57" s="46"/>
      <c r="F57" s="46"/>
      <c r="G57" s="46"/>
      <c r="H57" s="47"/>
      <c r="I57" s="17" t="s">
        <v>30</v>
      </c>
      <c r="J57" s="17">
        <f>COUNTIF(J12:J55,"ไม่ผ่าน")</f>
        <v>44</v>
      </c>
      <c r="K57" s="5"/>
    </row>
    <row r="58" spans="1:12" ht="21" x14ac:dyDescent="0.45">
      <c r="A58" s="8"/>
      <c r="B58" s="8"/>
      <c r="C58" s="8" t="s">
        <v>45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40" t="s">
        <v>51</v>
      </c>
      <c r="C60" s="40"/>
      <c r="D60" s="40"/>
      <c r="E60" s="40"/>
      <c r="F60" s="40"/>
      <c r="G60" s="40"/>
      <c r="H60" s="40"/>
      <c r="I60" s="40"/>
      <c r="J60" s="40"/>
      <c r="K60" s="5"/>
    </row>
    <row r="61" spans="1:12" ht="21" x14ac:dyDescent="0.45">
      <c r="A61" s="8"/>
      <c r="B61" s="41" t="s">
        <v>52</v>
      </c>
      <c r="C61" s="41"/>
      <c r="D61" s="41"/>
      <c r="E61" s="41"/>
      <c r="F61" s="41"/>
      <c r="G61" s="41"/>
      <c r="H61" s="41"/>
      <c r="I61" s="41"/>
      <c r="J61" s="41"/>
      <c r="K61" s="5"/>
    </row>
    <row r="62" spans="1:12" ht="21" x14ac:dyDescent="0.45">
      <c r="A62" s="8"/>
      <c r="B62" s="40" t="s">
        <v>53</v>
      </c>
      <c r="C62" s="40"/>
      <c r="D62" s="40"/>
      <c r="E62" s="40"/>
      <c r="F62" s="40"/>
      <c r="G62" s="40"/>
      <c r="H62" s="40"/>
      <c r="I62" s="40"/>
      <c r="J62" s="40"/>
      <c r="K62" s="5"/>
    </row>
    <row r="63" spans="1:12" ht="21" x14ac:dyDescent="0.45">
      <c r="A63" s="8"/>
      <c r="B63" s="8"/>
      <c r="C63" s="35" t="s">
        <v>31</v>
      </c>
      <c r="D63" s="18" t="s">
        <v>32</v>
      </c>
      <c r="E63" s="38" t="s">
        <v>33</v>
      </c>
      <c r="F63" s="38"/>
      <c r="G63" s="38" t="s">
        <v>34</v>
      </c>
      <c r="H63" s="38"/>
      <c r="I63" s="8"/>
      <c r="J63" s="8"/>
      <c r="K63" s="5"/>
    </row>
    <row r="64" spans="1:12" ht="21" x14ac:dyDescent="0.45">
      <c r="A64" s="8"/>
      <c r="B64" s="8"/>
      <c r="C64" s="36"/>
      <c r="D64" s="19" t="s">
        <v>46</v>
      </c>
      <c r="E64" s="39" t="s">
        <v>35</v>
      </c>
      <c r="F64" s="39"/>
      <c r="G64" s="39">
        <f>COUNTIF(F12:F55,"/")</f>
        <v>44</v>
      </c>
      <c r="H64" s="39"/>
      <c r="I64" s="8"/>
      <c r="J64" s="8"/>
      <c r="K64" s="5"/>
    </row>
    <row r="65" spans="1:11" ht="21" x14ac:dyDescent="0.45">
      <c r="A65" s="8"/>
      <c r="B65" s="8"/>
      <c r="C65" s="36"/>
      <c r="D65" s="19" t="s">
        <v>47</v>
      </c>
      <c r="E65" s="39" t="s">
        <v>36</v>
      </c>
      <c r="F65" s="39"/>
      <c r="G65" s="39">
        <f>COUNTIF(G12:G55,"/")</f>
        <v>0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48</v>
      </c>
      <c r="E66" s="39" t="s">
        <v>37</v>
      </c>
      <c r="F66" s="39"/>
      <c r="G66" s="39">
        <f>COUNTIF(H12:H55,"/")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7"/>
      <c r="D67" s="19" t="s">
        <v>49</v>
      </c>
      <c r="E67" s="39" t="s">
        <v>38</v>
      </c>
      <c r="F67" s="39"/>
      <c r="G67" s="39">
        <f>COUNTIF(I12:I55,"/")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B56:H56"/>
    <mergeCell ref="B57:H57"/>
    <mergeCell ref="B60:J60"/>
    <mergeCell ref="B61:J61"/>
    <mergeCell ref="B62:J62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6710-E724-4313-A675-BF1CFD85CDCF}">
  <sheetPr>
    <pageSetUpPr fitToPage="1"/>
  </sheetPr>
  <dimension ref="A1:L91"/>
  <sheetViews>
    <sheetView view="pageLayout" topLeftCell="A49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103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583</v>
      </c>
      <c r="D12" s="25" t="s">
        <v>584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583</v>
      </c>
      <c r="D13" s="25" t="s">
        <v>585</v>
      </c>
      <c r="E13" s="13"/>
      <c r="F13" s="16" t="str">
        <f t="shared" ref="F13:F53" si="0">IF(E13&lt;=14,"/","")</f>
        <v>/</v>
      </c>
      <c r="G13" s="16" t="str">
        <f t="shared" ref="G13:G53" si="1">IF(AND(E13&gt;14,E13&lt;=20),"/","")</f>
        <v/>
      </c>
      <c r="H13" s="16" t="str">
        <f t="shared" ref="H13:H53" si="2">IF(AND(E13&gt;20,E13&lt;=25),"/","")</f>
        <v/>
      </c>
      <c r="I13" s="16" t="str">
        <f t="shared" ref="I13:I53" si="3">IF(AND(E13&gt;25,E13&lt;=30),"/","")</f>
        <v/>
      </c>
      <c r="J13" s="16" t="str">
        <f t="shared" ref="J13:J53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583</v>
      </c>
      <c r="D14" s="25" t="s">
        <v>586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587</v>
      </c>
      <c r="D15" s="25" t="s">
        <v>80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588</v>
      </c>
      <c r="D16" s="25" t="s">
        <v>589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590</v>
      </c>
      <c r="D17" s="25" t="s">
        <v>483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591</v>
      </c>
      <c r="D18" s="25" t="s">
        <v>592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593</v>
      </c>
      <c r="D19" s="25" t="s">
        <v>594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595</v>
      </c>
      <c r="D20" s="25" t="s">
        <v>596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597</v>
      </c>
      <c r="D21" s="25" t="s">
        <v>598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287</v>
      </c>
      <c r="D22" s="25" t="s">
        <v>599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7</v>
      </c>
      <c r="D23" s="25" t="s">
        <v>600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601</v>
      </c>
      <c r="D24" s="25" t="s">
        <v>602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603</v>
      </c>
      <c r="D25" s="25" t="s">
        <v>604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605</v>
      </c>
      <c r="D26" s="25" t="s">
        <v>606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607</v>
      </c>
      <c r="D27" s="25" t="s">
        <v>242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608</v>
      </c>
      <c r="D28" s="25" t="s">
        <v>14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609</v>
      </c>
      <c r="D29" s="25" t="s">
        <v>610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611</v>
      </c>
      <c r="D30" s="25" t="s">
        <v>612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613</v>
      </c>
      <c r="D31" s="25" t="s">
        <v>614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287</v>
      </c>
      <c r="D32" s="25" t="s">
        <v>615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616</v>
      </c>
      <c r="D33" s="25" t="s">
        <v>617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618</v>
      </c>
      <c r="D34" s="25" t="s">
        <v>619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31" t="s">
        <v>95</v>
      </c>
      <c r="D35" s="32" t="s">
        <v>620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33" t="s">
        <v>25</v>
      </c>
      <c r="D36" s="34" t="s">
        <v>621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622</v>
      </c>
      <c r="D37" s="25" t="s">
        <v>623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624</v>
      </c>
      <c r="D38" s="25" t="s">
        <v>625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626</v>
      </c>
      <c r="D39" s="25" t="s">
        <v>627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628</v>
      </c>
      <c r="D40" s="25" t="s">
        <v>629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630</v>
      </c>
      <c r="D41" s="25" t="s">
        <v>631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632</v>
      </c>
      <c r="D42" s="25" t="s">
        <v>633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634</v>
      </c>
      <c r="D43" s="25" t="s">
        <v>635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81</v>
      </c>
      <c r="D44" s="25" t="s">
        <v>636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637</v>
      </c>
      <c r="D45" s="25" t="s">
        <v>638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639</v>
      </c>
      <c r="D46" s="25" t="s">
        <v>472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640</v>
      </c>
      <c r="D47" s="25" t="s">
        <v>641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642</v>
      </c>
      <c r="D48" s="25" t="s">
        <v>643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644</v>
      </c>
      <c r="D49" s="25" t="s">
        <v>645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646</v>
      </c>
      <c r="D50" s="25" t="s">
        <v>647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648</v>
      </c>
      <c r="D51" s="25" t="s">
        <v>649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650</v>
      </c>
      <c r="D52" s="25" t="s">
        <v>82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651</v>
      </c>
      <c r="D53" s="25" t="s">
        <v>652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4">
        <v>43</v>
      </c>
      <c r="C54" s="24" t="s">
        <v>653</v>
      </c>
      <c r="D54" s="25" t="s">
        <v>654</v>
      </c>
      <c r="E54" s="13"/>
      <c r="F54" s="16" t="str">
        <f t="shared" ref="F54:F56" si="5">IF(E54&lt;=14,"/","")</f>
        <v>/</v>
      </c>
      <c r="G54" s="16" t="str">
        <f t="shared" ref="G54:G56" si="6">IF(AND(E54&gt;14,E54&lt;=20),"/","")</f>
        <v/>
      </c>
      <c r="H54" s="16" t="str">
        <f t="shared" ref="H54:H56" si="7">IF(AND(E54&gt;20,E54&lt;=25),"/","")</f>
        <v/>
      </c>
      <c r="I54" s="16" t="str">
        <f t="shared" ref="I54:I56" si="8">IF(AND(E54&gt;25,E54&lt;=30),"/","")</f>
        <v/>
      </c>
      <c r="J54" s="16" t="str">
        <f t="shared" ref="J54:J56" si="9">IF(E54&gt;=15,"ผ่าน","ไม่ผ่าน")</f>
        <v>ไม่ผ่าน</v>
      </c>
      <c r="K54" s="7"/>
      <c r="L54" s="4"/>
    </row>
    <row r="55" spans="1:12" ht="21" x14ac:dyDescent="0.45">
      <c r="A55" s="8"/>
      <c r="B55" s="14">
        <v>44</v>
      </c>
      <c r="C55" s="24" t="s">
        <v>655</v>
      </c>
      <c r="D55" s="25" t="s">
        <v>656</v>
      </c>
      <c r="E55" s="13"/>
      <c r="F55" s="16" t="str">
        <f t="shared" si="5"/>
        <v>/</v>
      </c>
      <c r="G55" s="16" t="str">
        <f t="shared" si="6"/>
        <v/>
      </c>
      <c r="H55" s="16" t="str">
        <f t="shared" si="7"/>
        <v/>
      </c>
      <c r="I55" s="16" t="str">
        <f t="shared" si="8"/>
        <v/>
      </c>
      <c r="J55" s="16" t="str">
        <f t="shared" si="9"/>
        <v>ไม่ผ่าน</v>
      </c>
      <c r="K55" s="5"/>
    </row>
    <row r="56" spans="1:12" ht="21" x14ac:dyDescent="0.45">
      <c r="A56" s="8"/>
      <c r="B56" s="14">
        <v>45</v>
      </c>
      <c r="C56" s="24" t="s">
        <v>657</v>
      </c>
      <c r="D56" s="25" t="s">
        <v>658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2" t="s">
        <v>5</v>
      </c>
      <c r="C57" s="43"/>
      <c r="D57" s="43"/>
      <c r="E57" s="43"/>
      <c r="F57" s="43"/>
      <c r="G57" s="43"/>
      <c r="H57" s="44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45" t="s">
        <v>6</v>
      </c>
      <c r="C58" s="46"/>
      <c r="D58" s="46"/>
      <c r="E58" s="46"/>
      <c r="F58" s="46"/>
      <c r="G58" s="46"/>
      <c r="H58" s="47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45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40" t="s">
        <v>51</v>
      </c>
      <c r="C61" s="40"/>
      <c r="D61" s="40"/>
      <c r="E61" s="40"/>
      <c r="F61" s="40"/>
      <c r="G61" s="40"/>
      <c r="H61" s="40"/>
      <c r="I61" s="40"/>
      <c r="J61" s="40"/>
      <c r="K61" s="5"/>
    </row>
    <row r="62" spans="1:12" ht="21" x14ac:dyDescent="0.45">
      <c r="A62" s="8"/>
      <c r="B62" s="41" t="s">
        <v>52</v>
      </c>
      <c r="C62" s="41"/>
      <c r="D62" s="41"/>
      <c r="E62" s="41"/>
      <c r="F62" s="41"/>
      <c r="G62" s="41"/>
      <c r="H62" s="41"/>
      <c r="I62" s="41"/>
      <c r="J62" s="41"/>
      <c r="K62" s="5"/>
    </row>
    <row r="63" spans="1:12" ht="21" x14ac:dyDescent="0.45">
      <c r="A63" s="8"/>
      <c r="B63" s="40" t="s">
        <v>53</v>
      </c>
      <c r="C63" s="40"/>
      <c r="D63" s="40"/>
      <c r="E63" s="40"/>
      <c r="F63" s="40"/>
      <c r="G63" s="40"/>
      <c r="H63" s="40"/>
      <c r="I63" s="40"/>
      <c r="J63" s="40"/>
      <c r="K63" s="5"/>
    </row>
    <row r="64" spans="1:12" ht="21" x14ac:dyDescent="0.45">
      <c r="A64" s="8"/>
      <c r="B64" s="8"/>
      <c r="C64" s="35" t="s">
        <v>31</v>
      </c>
      <c r="D64" s="18" t="s">
        <v>32</v>
      </c>
      <c r="E64" s="38" t="s">
        <v>33</v>
      </c>
      <c r="F64" s="38"/>
      <c r="G64" s="38" t="s">
        <v>34</v>
      </c>
      <c r="H64" s="38"/>
      <c r="I64" s="8"/>
      <c r="J64" s="8"/>
      <c r="K64" s="5"/>
    </row>
    <row r="65" spans="1:11" ht="21" x14ac:dyDescent="0.45">
      <c r="A65" s="8"/>
      <c r="B65" s="8"/>
      <c r="C65" s="36"/>
      <c r="D65" s="19" t="s">
        <v>46</v>
      </c>
      <c r="E65" s="39" t="s">
        <v>35</v>
      </c>
      <c r="F65" s="39"/>
      <c r="G65" s="39">
        <f>COUNTIF(F12:F56,"/")</f>
        <v>45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47</v>
      </c>
      <c r="E66" s="39" t="s">
        <v>36</v>
      </c>
      <c r="F66" s="39"/>
      <c r="G66" s="39">
        <f>COUNTIF(G12:G56,"/")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6"/>
      <c r="D67" s="19" t="s">
        <v>48</v>
      </c>
      <c r="E67" s="39" t="s">
        <v>37</v>
      </c>
      <c r="F67" s="39"/>
      <c r="G67" s="39">
        <f>COUNTIF(H12:H56,"/")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37"/>
      <c r="D68" s="19" t="s">
        <v>49</v>
      </c>
      <c r="E68" s="39" t="s">
        <v>38</v>
      </c>
      <c r="F68" s="39"/>
      <c r="G68" s="39">
        <f>COUNTIF(I12:I56,"/")</f>
        <v>0</v>
      </c>
      <c r="H68" s="39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5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B82" s="8"/>
      <c r="C82" s="8"/>
      <c r="D82" s="8"/>
      <c r="E82" s="8"/>
      <c r="F82" s="8"/>
      <c r="G82" s="8"/>
      <c r="H82" s="8"/>
      <c r="I82" s="8"/>
      <c r="J82" s="8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3878-8121-4D2C-AB7B-0DC9725CE476}">
  <sheetPr>
    <pageSetUpPr fitToPage="1"/>
  </sheetPr>
  <dimension ref="A1:L91"/>
  <sheetViews>
    <sheetView view="pageLayout" topLeftCell="A50" workbookViewId="0">
      <selection activeCell="C12" sqref="C12:D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48" t="s">
        <v>104</v>
      </c>
      <c r="C6" s="48"/>
      <c r="D6" s="48"/>
      <c r="E6" s="48"/>
      <c r="F6" s="48"/>
      <c r="G6" s="48"/>
      <c r="H6" s="48"/>
      <c r="I6" s="48"/>
      <c r="J6" s="48"/>
      <c r="K6" s="6"/>
    </row>
    <row r="7" spans="1:11" s="2" customFormat="1" ht="21" customHeight="1" x14ac:dyDescent="0.45">
      <c r="A7" s="8"/>
      <c r="B7" s="40" t="s">
        <v>50</v>
      </c>
      <c r="C7" s="40"/>
      <c r="D7" s="40"/>
      <c r="E7" s="40"/>
      <c r="F7" s="40"/>
      <c r="G7" s="40"/>
      <c r="H7" s="40"/>
      <c r="I7" s="40"/>
      <c r="J7" s="40"/>
      <c r="K7" s="5"/>
    </row>
    <row r="8" spans="1:11" s="2" customFormat="1" ht="21.75" customHeight="1" x14ac:dyDescent="0.45">
      <c r="A8" s="8"/>
      <c r="B8" s="49" t="s">
        <v>39</v>
      </c>
      <c r="C8" s="49"/>
      <c r="D8" s="49"/>
      <c r="E8" s="49"/>
      <c r="F8" s="49"/>
      <c r="G8" s="49"/>
      <c r="H8" s="49"/>
      <c r="I8" s="49"/>
      <c r="J8" s="49"/>
      <c r="K8" s="5"/>
    </row>
    <row r="9" spans="1:11" s="3" customFormat="1" ht="21" x14ac:dyDescent="0.45">
      <c r="A9" s="8"/>
      <c r="B9" s="50" t="s">
        <v>0</v>
      </c>
      <c r="C9" s="53" t="s">
        <v>1</v>
      </c>
      <c r="D9" s="54"/>
      <c r="E9" s="59" t="s">
        <v>40</v>
      </c>
      <c r="F9" s="60" t="s">
        <v>2</v>
      </c>
      <c r="G9" s="60"/>
      <c r="H9" s="60"/>
      <c r="I9" s="60"/>
      <c r="J9" s="61" t="s">
        <v>3</v>
      </c>
      <c r="K9" s="5"/>
    </row>
    <row r="10" spans="1:11" s="3" customFormat="1" ht="21" x14ac:dyDescent="0.45">
      <c r="A10" s="8"/>
      <c r="B10" s="51"/>
      <c r="C10" s="55"/>
      <c r="D10" s="56"/>
      <c r="E10" s="59"/>
      <c r="F10" s="62" t="s">
        <v>41</v>
      </c>
      <c r="G10" s="60" t="s">
        <v>4</v>
      </c>
      <c r="H10" s="60"/>
      <c r="I10" s="60"/>
      <c r="J10" s="61"/>
      <c r="K10" s="5"/>
    </row>
    <row r="11" spans="1:11" s="3" customFormat="1" ht="66.75" customHeight="1" x14ac:dyDescent="0.45">
      <c r="A11" s="8"/>
      <c r="B11" s="52"/>
      <c r="C11" s="57"/>
      <c r="D11" s="58"/>
      <c r="E11" s="59"/>
      <c r="F11" s="62"/>
      <c r="G11" s="15" t="s">
        <v>42</v>
      </c>
      <c r="H11" s="15" t="s">
        <v>43</v>
      </c>
      <c r="I11" s="15" t="s">
        <v>44</v>
      </c>
      <c r="J11" s="61"/>
      <c r="K11" s="5"/>
    </row>
    <row r="12" spans="1:11" s="3" customFormat="1" ht="19.5" customHeight="1" x14ac:dyDescent="0.45">
      <c r="A12" s="8"/>
      <c r="B12" s="12">
        <v>1</v>
      </c>
      <c r="C12" s="24" t="s">
        <v>659</v>
      </c>
      <c r="D12" s="25" t="s">
        <v>660</v>
      </c>
      <c r="E12" s="13"/>
      <c r="F12" s="16" t="str">
        <f>IF(E12&lt;=14,"/","")</f>
        <v>/</v>
      </c>
      <c r="G12" s="16" t="str">
        <f>IF(AND(E12&gt;14,E12&lt;=20),"/","")</f>
        <v/>
      </c>
      <c r="H12" s="16" t="str">
        <f>IF(AND(E12&gt;20,E12&lt;=25),"/","")</f>
        <v/>
      </c>
      <c r="I12" s="16" t="str">
        <f>IF(AND(E12&gt;25,E12&lt;=30),"/","")</f>
        <v/>
      </c>
      <c r="J12" s="16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24" t="s">
        <v>661</v>
      </c>
      <c r="D13" s="25" t="s">
        <v>662</v>
      </c>
      <c r="E13" s="13"/>
      <c r="F13" s="16" t="str">
        <f t="shared" ref="F13:F54" si="0">IF(E13&lt;=14,"/","")</f>
        <v>/</v>
      </c>
      <c r="G13" s="16" t="str">
        <f t="shared" ref="G13:G54" si="1">IF(AND(E13&gt;14,E13&lt;=20),"/","")</f>
        <v/>
      </c>
      <c r="H13" s="16" t="str">
        <f t="shared" ref="H13:H54" si="2">IF(AND(E13&gt;20,E13&lt;=25),"/","")</f>
        <v/>
      </c>
      <c r="I13" s="16" t="str">
        <f t="shared" ref="I13:I54" si="3">IF(AND(E13&gt;25,E13&lt;=30),"/","")</f>
        <v/>
      </c>
      <c r="J13" s="16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24" t="s">
        <v>663</v>
      </c>
      <c r="D14" s="25" t="s">
        <v>664</v>
      </c>
      <c r="E14" s="13"/>
      <c r="F14" s="16" t="str">
        <f t="shared" si="0"/>
        <v>/</v>
      </c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24" t="s">
        <v>665</v>
      </c>
      <c r="D15" s="25" t="s">
        <v>666</v>
      </c>
      <c r="E15" s="13"/>
      <c r="F15" s="16" t="str">
        <f t="shared" si="0"/>
        <v>/</v>
      </c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24" t="s">
        <v>667</v>
      </c>
      <c r="D16" s="25" t="s">
        <v>668</v>
      </c>
      <c r="E16" s="13"/>
      <c r="F16" s="16" t="str">
        <f t="shared" si="0"/>
        <v>/</v>
      </c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24" t="s">
        <v>62</v>
      </c>
      <c r="D17" s="25" t="s">
        <v>669</v>
      </c>
      <c r="E17" s="13"/>
      <c r="F17" s="16" t="str">
        <f t="shared" si="0"/>
        <v>/</v>
      </c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24" t="s">
        <v>670</v>
      </c>
      <c r="D18" s="25" t="s">
        <v>671</v>
      </c>
      <c r="E18" s="13"/>
      <c r="F18" s="16" t="str">
        <f t="shared" si="0"/>
        <v>/</v>
      </c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24" t="s">
        <v>672</v>
      </c>
      <c r="D19" s="25" t="s">
        <v>673</v>
      </c>
      <c r="E19" s="13"/>
      <c r="F19" s="16" t="str">
        <f t="shared" si="0"/>
        <v>/</v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24" t="s">
        <v>674</v>
      </c>
      <c r="D20" s="25" t="s">
        <v>675</v>
      </c>
      <c r="E20" s="13"/>
      <c r="F20" s="16" t="str">
        <f t="shared" si="0"/>
        <v>/</v>
      </c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24" t="s">
        <v>676</v>
      </c>
      <c r="D21" s="25" t="s">
        <v>677</v>
      </c>
      <c r="E21" s="13"/>
      <c r="F21" s="16" t="str">
        <f t="shared" si="0"/>
        <v>/</v>
      </c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24" t="s">
        <v>678</v>
      </c>
      <c r="D22" s="25" t="s">
        <v>679</v>
      </c>
      <c r="E22" s="13"/>
      <c r="F22" s="16" t="str">
        <f t="shared" si="0"/>
        <v>/</v>
      </c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24" t="s">
        <v>680</v>
      </c>
      <c r="D23" s="25" t="s">
        <v>681</v>
      </c>
      <c r="E23" s="13"/>
      <c r="F23" s="16" t="str">
        <f t="shared" si="0"/>
        <v>/</v>
      </c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24" t="s">
        <v>458</v>
      </c>
      <c r="D24" s="25" t="s">
        <v>682</v>
      </c>
      <c r="E24" s="13"/>
      <c r="F24" s="16" t="str">
        <f t="shared" si="0"/>
        <v>/</v>
      </c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24" t="s">
        <v>683</v>
      </c>
      <c r="D25" s="25" t="s">
        <v>684</v>
      </c>
      <c r="E25" s="13"/>
      <c r="F25" s="16" t="str">
        <f t="shared" si="0"/>
        <v>/</v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24" t="s">
        <v>685</v>
      </c>
      <c r="D26" s="25" t="s">
        <v>686</v>
      </c>
      <c r="E26" s="13"/>
      <c r="F26" s="16" t="str">
        <f t="shared" si="0"/>
        <v>/</v>
      </c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24" t="s">
        <v>687</v>
      </c>
      <c r="D27" s="25" t="s">
        <v>83</v>
      </c>
      <c r="E27" s="13"/>
      <c r="F27" s="16" t="str">
        <f t="shared" si="0"/>
        <v>/</v>
      </c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24" t="s">
        <v>688</v>
      </c>
      <c r="D28" s="25" t="s">
        <v>689</v>
      </c>
      <c r="E28" s="13"/>
      <c r="F28" s="16" t="str">
        <f t="shared" si="0"/>
        <v>/</v>
      </c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24" t="s">
        <v>690</v>
      </c>
      <c r="D29" s="25" t="s">
        <v>691</v>
      </c>
      <c r="E29" s="13"/>
      <c r="F29" s="16" t="str">
        <f t="shared" si="0"/>
        <v>/</v>
      </c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24" t="s">
        <v>84</v>
      </c>
      <c r="D30" s="25" t="s">
        <v>692</v>
      </c>
      <c r="E30" s="13"/>
      <c r="F30" s="16" t="str">
        <f t="shared" si="0"/>
        <v>/</v>
      </c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24" t="s">
        <v>85</v>
      </c>
      <c r="D31" s="25" t="s">
        <v>86</v>
      </c>
      <c r="E31" s="13"/>
      <c r="F31" s="16" t="str">
        <f t="shared" si="0"/>
        <v>/</v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24" t="s">
        <v>693</v>
      </c>
      <c r="D32" s="25" t="s">
        <v>694</v>
      </c>
      <c r="E32" s="13"/>
      <c r="F32" s="16" t="str">
        <f t="shared" si="0"/>
        <v>/</v>
      </c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24" t="s">
        <v>695</v>
      </c>
      <c r="D33" s="25" t="s">
        <v>696</v>
      </c>
      <c r="E33" s="13"/>
      <c r="F33" s="16" t="str">
        <f t="shared" si="0"/>
        <v>/</v>
      </c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24" t="s">
        <v>13</v>
      </c>
      <c r="D34" s="25" t="s">
        <v>697</v>
      </c>
      <c r="E34" s="13"/>
      <c r="F34" s="16" t="str">
        <f t="shared" si="0"/>
        <v>/</v>
      </c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24" t="s">
        <v>235</v>
      </c>
      <c r="D35" s="25" t="s">
        <v>698</v>
      </c>
      <c r="E35" s="13"/>
      <c r="F35" s="16" t="str">
        <f t="shared" si="0"/>
        <v>/</v>
      </c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24" t="s">
        <v>699</v>
      </c>
      <c r="D36" s="25" t="s">
        <v>700</v>
      </c>
      <c r="E36" s="13"/>
      <c r="F36" s="16" t="str">
        <f t="shared" si="0"/>
        <v>/</v>
      </c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24" t="s">
        <v>701</v>
      </c>
      <c r="D37" s="25" t="s">
        <v>702</v>
      </c>
      <c r="E37" s="13"/>
      <c r="F37" s="16" t="str">
        <f t="shared" si="0"/>
        <v>/</v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24" t="s">
        <v>703</v>
      </c>
      <c r="D38" s="25" t="s">
        <v>87</v>
      </c>
      <c r="E38" s="13"/>
      <c r="F38" s="16" t="str">
        <f t="shared" si="0"/>
        <v>/</v>
      </c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24" t="s">
        <v>704</v>
      </c>
      <c r="D39" s="25" t="s">
        <v>705</v>
      </c>
      <c r="E39" s="13"/>
      <c r="F39" s="16" t="str">
        <f t="shared" si="0"/>
        <v>/</v>
      </c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24" t="s">
        <v>706</v>
      </c>
      <c r="D40" s="25" t="s">
        <v>707</v>
      </c>
      <c r="E40" s="13"/>
      <c r="F40" s="16" t="str">
        <f t="shared" si="0"/>
        <v>/</v>
      </c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24" t="s">
        <v>708</v>
      </c>
      <c r="D41" s="25" t="s">
        <v>709</v>
      </c>
      <c r="E41" s="13"/>
      <c r="F41" s="16" t="str">
        <f t="shared" si="0"/>
        <v>/</v>
      </c>
      <c r="G41" s="16" t="str">
        <f t="shared" si="1"/>
        <v/>
      </c>
      <c r="H41" s="16" t="str">
        <f t="shared" si="2"/>
        <v/>
      </c>
      <c r="I41" s="16" t="str">
        <f t="shared" si="3"/>
        <v/>
      </c>
      <c r="J41" s="16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24" t="s">
        <v>710</v>
      </c>
      <c r="D42" s="25" t="s">
        <v>15</v>
      </c>
      <c r="E42" s="13"/>
      <c r="F42" s="16" t="str">
        <f t="shared" si="0"/>
        <v>/</v>
      </c>
      <c r="G42" s="16" t="str">
        <f t="shared" si="1"/>
        <v/>
      </c>
      <c r="H42" s="16" t="str">
        <f t="shared" si="2"/>
        <v/>
      </c>
      <c r="I42" s="16" t="str">
        <f t="shared" si="3"/>
        <v/>
      </c>
      <c r="J42" s="16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24" t="s">
        <v>711</v>
      </c>
      <c r="D43" s="25" t="s">
        <v>712</v>
      </c>
      <c r="E43" s="13"/>
      <c r="F43" s="16" t="str">
        <f t="shared" si="0"/>
        <v>/</v>
      </c>
      <c r="G43" s="16" t="str">
        <f t="shared" si="1"/>
        <v/>
      </c>
      <c r="H43" s="16" t="str">
        <f t="shared" si="2"/>
        <v/>
      </c>
      <c r="I43" s="16" t="str">
        <f t="shared" si="3"/>
        <v/>
      </c>
      <c r="J43" s="16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24" t="s">
        <v>713</v>
      </c>
      <c r="D44" s="25" t="s">
        <v>714</v>
      </c>
      <c r="E44" s="13"/>
      <c r="F44" s="16" t="str">
        <f t="shared" si="0"/>
        <v>/</v>
      </c>
      <c r="G44" s="16" t="str">
        <f t="shared" si="1"/>
        <v/>
      </c>
      <c r="H44" s="16" t="str">
        <f t="shared" si="2"/>
        <v/>
      </c>
      <c r="I44" s="16" t="str">
        <f t="shared" si="3"/>
        <v/>
      </c>
      <c r="J44" s="16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24" t="s">
        <v>342</v>
      </c>
      <c r="D45" s="25" t="s">
        <v>715</v>
      </c>
      <c r="E45" s="13"/>
      <c r="F45" s="16" t="str">
        <f t="shared" si="0"/>
        <v>/</v>
      </c>
      <c r="G45" s="16" t="str">
        <f t="shared" si="1"/>
        <v/>
      </c>
      <c r="H45" s="16" t="str">
        <f t="shared" si="2"/>
        <v/>
      </c>
      <c r="I45" s="16" t="str">
        <f t="shared" si="3"/>
        <v/>
      </c>
      <c r="J45" s="16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24" t="s">
        <v>716</v>
      </c>
      <c r="D46" s="25" t="s">
        <v>717</v>
      </c>
      <c r="E46" s="13"/>
      <c r="F46" s="16" t="str">
        <f t="shared" si="0"/>
        <v>/</v>
      </c>
      <c r="G46" s="16" t="str">
        <f t="shared" si="1"/>
        <v/>
      </c>
      <c r="H46" s="16" t="str">
        <f t="shared" si="2"/>
        <v/>
      </c>
      <c r="I46" s="16" t="str">
        <f t="shared" si="3"/>
        <v/>
      </c>
      <c r="J46" s="16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24" t="s">
        <v>718</v>
      </c>
      <c r="D47" s="25" t="s">
        <v>719</v>
      </c>
      <c r="E47" s="13"/>
      <c r="F47" s="16" t="str">
        <f t="shared" si="0"/>
        <v>/</v>
      </c>
      <c r="G47" s="16" t="str">
        <f t="shared" si="1"/>
        <v/>
      </c>
      <c r="H47" s="16" t="str">
        <f t="shared" si="2"/>
        <v/>
      </c>
      <c r="I47" s="16" t="str">
        <f t="shared" si="3"/>
        <v/>
      </c>
      <c r="J47" s="16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24" t="s">
        <v>25</v>
      </c>
      <c r="D48" s="25" t="s">
        <v>720</v>
      </c>
      <c r="E48" s="13"/>
      <c r="F48" s="16" t="str">
        <f t="shared" si="0"/>
        <v>/</v>
      </c>
      <c r="G48" s="16" t="str">
        <f t="shared" si="1"/>
        <v/>
      </c>
      <c r="H48" s="16" t="str">
        <f t="shared" si="2"/>
        <v/>
      </c>
      <c r="I48" s="16" t="str">
        <f t="shared" si="3"/>
        <v/>
      </c>
      <c r="J48" s="16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24" t="s">
        <v>721</v>
      </c>
      <c r="D49" s="25" t="s">
        <v>722</v>
      </c>
      <c r="E49" s="13"/>
      <c r="F49" s="16" t="str">
        <f t="shared" si="0"/>
        <v>/</v>
      </c>
      <c r="G49" s="16" t="str">
        <f t="shared" si="1"/>
        <v/>
      </c>
      <c r="H49" s="16" t="str">
        <f t="shared" si="2"/>
        <v/>
      </c>
      <c r="I49" s="16" t="str">
        <f t="shared" si="3"/>
        <v/>
      </c>
      <c r="J49" s="16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24" t="s">
        <v>723</v>
      </c>
      <c r="D50" s="25" t="s">
        <v>724</v>
      </c>
      <c r="E50" s="13"/>
      <c r="F50" s="16" t="str">
        <f t="shared" si="0"/>
        <v>/</v>
      </c>
      <c r="G50" s="16" t="str">
        <f t="shared" si="1"/>
        <v/>
      </c>
      <c r="H50" s="16" t="str">
        <f t="shared" si="2"/>
        <v/>
      </c>
      <c r="I50" s="16" t="str">
        <f t="shared" si="3"/>
        <v/>
      </c>
      <c r="J50" s="16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24" t="s">
        <v>199</v>
      </c>
      <c r="D51" s="25" t="s">
        <v>725</v>
      </c>
      <c r="E51" s="13"/>
      <c r="F51" s="16" t="str">
        <f t="shared" si="0"/>
        <v>/</v>
      </c>
      <c r="G51" s="16" t="str">
        <f t="shared" si="1"/>
        <v/>
      </c>
      <c r="H51" s="16" t="str">
        <f t="shared" si="2"/>
        <v/>
      </c>
      <c r="I51" s="16" t="str">
        <f t="shared" si="3"/>
        <v/>
      </c>
      <c r="J51" s="16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24" t="s">
        <v>726</v>
      </c>
      <c r="D52" s="25" t="s">
        <v>727</v>
      </c>
      <c r="E52" s="13"/>
      <c r="F52" s="16" t="str">
        <f t="shared" si="0"/>
        <v>/</v>
      </c>
      <c r="G52" s="16" t="str">
        <f t="shared" si="1"/>
        <v/>
      </c>
      <c r="H52" s="16" t="str">
        <f t="shared" si="2"/>
        <v/>
      </c>
      <c r="I52" s="16" t="str">
        <f t="shared" si="3"/>
        <v/>
      </c>
      <c r="J52" s="16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24" t="s">
        <v>728</v>
      </c>
      <c r="D53" s="25" t="s">
        <v>729</v>
      </c>
      <c r="E53" s="13"/>
      <c r="F53" s="16" t="str">
        <f t="shared" si="0"/>
        <v>/</v>
      </c>
      <c r="G53" s="16" t="str">
        <f t="shared" si="1"/>
        <v/>
      </c>
      <c r="H53" s="16" t="str">
        <f t="shared" si="2"/>
        <v/>
      </c>
      <c r="I53" s="16" t="str">
        <f t="shared" si="3"/>
        <v/>
      </c>
      <c r="J53" s="16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24" t="s">
        <v>730</v>
      </c>
      <c r="D54" s="25" t="s">
        <v>731</v>
      </c>
      <c r="E54" s="13"/>
      <c r="F54" s="16" t="str">
        <f t="shared" si="0"/>
        <v>/</v>
      </c>
      <c r="G54" s="16" t="str">
        <f t="shared" si="1"/>
        <v/>
      </c>
      <c r="H54" s="16" t="str">
        <f t="shared" si="2"/>
        <v/>
      </c>
      <c r="I54" s="16" t="str">
        <f t="shared" si="3"/>
        <v/>
      </c>
      <c r="J54" s="16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4">
        <v>44</v>
      </c>
      <c r="C55" s="24" t="s">
        <v>732</v>
      </c>
      <c r="D55" s="25" t="s">
        <v>733</v>
      </c>
      <c r="E55" s="13"/>
      <c r="F55" s="16" t="str">
        <f t="shared" ref="F55:F56" si="5">IF(E55&lt;=14,"/","")</f>
        <v>/</v>
      </c>
      <c r="G55" s="16" t="str">
        <f t="shared" ref="G55:G56" si="6">IF(AND(E55&gt;14,E55&lt;=20),"/","")</f>
        <v/>
      </c>
      <c r="H55" s="16" t="str">
        <f t="shared" ref="H55:H56" si="7">IF(AND(E55&gt;20,E55&lt;=25),"/","")</f>
        <v/>
      </c>
      <c r="I55" s="16" t="str">
        <f t="shared" ref="I55:I56" si="8">IF(AND(E55&gt;25,E55&lt;=30),"/","")</f>
        <v/>
      </c>
      <c r="J55" s="16" t="str">
        <f t="shared" ref="J55:J56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14">
        <v>45</v>
      </c>
      <c r="C56" s="24" t="s">
        <v>734</v>
      </c>
      <c r="D56" s="25" t="s">
        <v>735</v>
      </c>
      <c r="E56" s="13"/>
      <c r="F56" s="16" t="str">
        <f t="shared" si="5"/>
        <v>/</v>
      </c>
      <c r="G56" s="16" t="str">
        <f t="shared" si="6"/>
        <v/>
      </c>
      <c r="H56" s="16" t="str">
        <f t="shared" si="7"/>
        <v/>
      </c>
      <c r="I56" s="16" t="str">
        <f t="shared" si="8"/>
        <v/>
      </c>
      <c r="J56" s="16" t="str">
        <f t="shared" si="9"/>
        <v>ไม่ผ่าน</v>
      </c>
      <c r="K56" s="5"/>
    </row>
    <row r="57" spans="1:12" ht="21" x14ac:dyDescent="0.45">
      <c r="A57" s="8"/>
      <c r="B57" s="42" t="s">
        <v>5</v>
      </c>
      <c r="C57" s="43"/>
      <c r="D57" s="43"/>
      <c r="E57" s="43"/>
      <c r="F57" s="43"/>
      <c r="G57" s="43"/>
      <c r="H57" s="44"/>
      <c r="I57" s="16" t="s">
        <v>4</v>
      </c>
      <c r="J57" s="16">
        <f>COUNTIF(J12:J56,"ผ่าน")</f>
        <v>0</v>
      </c>
      <c r="K57" s="5"/>
    </row>
    <row r="58" spans="1:12" ht="21" x14ac:dyDescent="0.45">
      <c r="A58" s="8"/>
      <c r="B58" s="45" t="s">
        <v>6</v>
      </c>
      <c r="C58" s="46"/>
      <c r="D58" s="46"/>
      <c r="E58" s="46"/>
      <c r="F58" s="46"/>
      <c r="G58" s="46"/>
      <c r="H58" s="47"/>
      <c r="I58" s="17" t="s">
        <v>30</v>
      </c>
      <c r="J58" s="17">
        <f>COUNTIF(J12:J56,"ไม่ผ่าน")</f>
        <v>45</v>
      </c>
      <c r="K58" s="5"/>
    </row>
    <row r="59" spans="1:12" ht="21" x14ac:dyDescent="0.45">
      <c r="A59" s="8"/>
      <c r="B59" s="8"/>
      <c r="C59" s="8" t="s">
        <v>45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40" t="s">
        <v>51</v>
      </c>
      <c r="C61" s="40"/>
      <c r="D61" s="40"/>
      <c r="E61" s="40"/>
      <c r="F61" s="40"/>
      <c r="G61" s="40"/>
      <c r="H61" s="40"/>
      <c r="I61" s="40"/>
      <c r="J61" s="40"/>
      <c r="K61" s="5"/>
    </row>
    <row r="62" spans="1:12" ht="21" x14ac:dyDescent="0.45">
      <c r="A62" s="8"/>
      <c r="B62" s="41" t="s">
        <v>52</v>
      </c>
      <c r="C62" s="41"/>
      <c r="D62" s="41"/>
      <c r="E62" s="41"/>
      <c r="F62" s="41"/>
      <c r="G62" s="41"/>
      <c r="H62" s="41"/>
      <c r="I62" s="41"/>
      <c r="J62" s="41"/>
      <c r="K62" s="5"/>
    </row>
    <row r="63" spans="1:12" ht="21" x14ac:dyDescent="0.45">
      <c r="A63" s="8"/>
      <c r="B63" s="40" t="s">
        <v>53</v>
      </c>
      <c r="C63" s="40"/>
      <c r="D63" s="40"/>
      <c r="E63" s="40"/>
      <c r="F63" s="40"/>
      <c r="G63" s="40"/>
      <c r="H63" s="40"/>
      <c r="I63" s="40"/>
      <c r="J63" s="40"/>
      <c r="K63" s="5"/>
    </row>
    <row r="64" spans="1:12" ht="21" x14ac:dyDescent="0.45">
      <c r="A64" s="8"/>
      <c r="B64" s="8"/>
      <c r="C64" s="35" t="s">
        <v>31</v>
      </c>
      <c r="D64" s="18" t="s">
        <v>32</v>
      </c>
      <c r="E64" s="38" t="s">
        <v>33</v>
      </c>
      <c r="F64" s="38"/>
      <c r="G64" s="38" t="s">
        <v>34</v>
      </c>
      <c r="H64" s="38"/>
      <c r="I64" s="8"/>
      <c r="J64" s="8"/>
      <c r="K64" s="5"/>
    </row>
    <row r="65" spans="1:11" ht="21" x14ac:dyDescent="0.45">
      <c r="A65" s="8"/>
      <c r="B65" s="8"/>
      <c r="C65" s="36"/>
      <c r="D65" s="19" t="s">
        <v>46</v>
      </c>
      <c r="E65" s="39" t="s">
        <v>35</v>
      </c>
      <c r="F65" s="39"/>
      <c r="G65" s="39">
        <f>COUNTIF(F12:F56,"/")</f>
        <v>45</v>
      </c>
      <c r="H65" s="39"/>
      <c r="I65" s="8"/>
      <c r="J65" s="8"/>
      <c r="K65" s="5"/>
    </row>
    <row r="66" spans="1:11" ht="21" x14ac:dyDescent="0.45">
      <c r="A66" s="8"/>
      <c r="B66" s="8"/>
      <c r="C66" s="36"/>
      <c r="D66" s="19" t="s">
        <v>47</v>
      </c>
      <c r="E66" s="39" t="s">
        <v>36</v>
      </c>
      <c r="F66" s="39"/>
      <c r="G66" s="39">
        <f>COUNTIF(G12:G56,"/")</f>
        <v>0</v>
      </c>
      <c r="H66" s="39"/>
      <c r="I66" s="8"/>
      <c r="J66" s="8"/>
      <c r="K66" s="5"/>
    </row>
    <row r="67" spans="1:11" ht="21" x14ac:dyDescent="0.45">
      <c r="A67" s="8"/>
      <c r="B67" s="8"/>
      <c r="C67" s="36"/>
      <c r="D67" s="19" t="s">
        <v>48</v>
      </c>
      <c r="E67" s="39" t="s">
        <v>37</v>
      </c>
      <c r="F67" s="39"/>
      <c r="G67" s="39">
        <f>COUNTIF(H12:H56,"/")</f>
        <v>0</v>
      </c>
      <c r="H67" s="39"/>
      <c r="I67" s="8"/>
      <c r="J67" s="8"/>
      <c r="K67" s="5"/>
    </row>
    <row r="68" spans="1:11" ht="21" x14ac:dyDescent="0.45">
      <c r="A68" s="8"/>
      <c r="B68" s="8"/>
      <c r="C68" s="37"/>
      <c r="D68" s="19" t="s">
        <v>49</v>
      </c>
      <c r="E68" s="39" t="s">
        <v>38</v>
      </c>
      <c r="F68" s="39"/>
      <c r="G68" s="39">
        <f>COUNTIF(I12:I56,"/")</f>
        <v>0</v>
      </c>
      <c r="H68" s="39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lenovo</cp:lastModifiedBy>
  <cp:lastPrinted>2019-03-09T07:36:31Z</cp:lastPrinted>
  <dcterms:created xsi:type="dcterms:W3CDTF">2014-06-18T15:40:30Z</dcterms:created>
  <dcterms:modified xsi:type="dcterms:W3CDTF">2020-12-19T12:15:09Z</dcterms:modified>
</cp:coreProperties>
</file>