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ปราจีนกัลยาณี\จุดเน้น\ปี2564\"/>
    </mc:Choice>
  </mc:AlternateContent>
  <xr:revisionPtr revIDLastSave="0" documentId="13_ncr:1_{98C3D414-D30B-46AD-AE19-3754F55B0DB9}" xr6:coauthVersionLast="45" xr6:coauthVersionMax="45" xr10:uidLastSave="{00000000-0000-0000-0000-000000000000}"/>
  <bookViews>
    <workbookView xWindow="11145" yWindow="240" windowWidth="7770" windowHeight="10710" tabRatio="666" firstSheet="8" activeTab="9" xr2:uid="{00000000-000D-0000-FFFF-FFFF00000000}"/>
  </bookViews>
  <sheets>
    <sheet name="ห้อง1" sheetId="9" r:id="rId1"/>
    <sheet name="ห้อง2" sheetId="22" r:id="rId2"/>
    <sheet name="ห้อง3" sheetId="23" r:id="rId3"/>
    <sheet name="ห้อง4" sheetId="24" r:id="rId4"/>
    <sheet name="ห้อง5" sheetId="25" r:id="rId5"/>
    <sheet name="ห้อง6" sheetId="26" r:id="rId6"/>
    <sheet name="ห้อง7" sheetId="27" r:id="rId7"/>
    <sheet name="ห้อง8" sheetId="28" r:id="rId8"/>
    <sheet name="ห้อง9" sheetId="29" r:id="rId9"/>
    <sheet name="ห้อง10" sheetId="30" r:id="rId10"/>
  </sheets>
  <calcPr calcId="191029"/>
</workbook>
</file>

<file path=xl/calcChain.xml><?xml version="1.0" encoding="utf-8"?>
<calcChain xmlns="http://schemas.openxmlformats.org/spreadsheetml/2006/main">
  <c r="G55" i="29" l="1"/>
  <c r="I55" i="29" s="1"/>
  <c r="G56" i="29"/>
  <c r="K56" i="29" s="1"/>
  <c r="G54" i="28"/>
  <c r="I54" i="28" s="1"/>
  <c r="H54" i="28"/>
  <c r="J54" i="28"/>
  <c r="K54" i="28"/>
  <c r="L54" i="28"/>
  <c r="G55" i="28"/>
  <c r="I55" i="28" s="1"/>
  <c r="G56" i="28"/>
  <c r="K56" i="28" s="1"/>
  <c r="H56" i="28"/>
  <c r="I56" i="28"/>
  <c r="J56" i="28"/>
  <c r="G38" i="22"/>
  <c r="H38" i="22" s="1"/>
  <c r="L38" i="22"/>
  <c r="G39" i="22"/>
  <c r="I39" i="22" s="1"/>
  <c r="H39" i="22"/>
  <c r="G40" i="22"/>
  <c r="L40" i="22" s="1"/>
  <c r="H40" i="22"/>
  <c r="I40" i="22"/>
  <c r="J40" i="22"/>
  <c r="K40" i="22"/>
  <c r="G41" i="22"/>
  <c r="H41" i="22" s="1"/>
  <c r="J41" i="22"/>
  <c r="K41" i="22"/>
  <c r="L41" i="22"/>
  <c r="G42" i="22"/>
  <c r="H42" i="22" s="1"/>
  <c r="G43" i="22"/>
  <c r="J43" i="22" s="1"/>
  <c r="H43" i="22"/>
  <c r="I43" i="22"/>
  <c r="G44" i="22"/>
  <c r="L44" i="22" s="1"/>
  <c r="H44" i="22"/>
  <c r="I44" i="22"/>
  <c r="J44" i="22"/>
  <c r="K44" i="22"/>
  <c r="G45" i="22"/>
  <c r="H45" i="22" s="1"/>
  <c r="J45" i="22"/>
  <c r="K45" i="22"/>
  <c r="L45" i="22"/>
  <c r="G46" i="22"/>
  <c r="H46" i="22" s="1"/>
  <c r="J56" i="29" l="1"/>
  <c r="I56" i="29"/>
  <c r="K55" i="29"/>
  <c r="H55" i="29"/>
  <c r="H56" i="29"/>
  <c r="L55" i="29"/>
  <c r="L56" i="29"/>
  <c r="J55" i="29"/>
  <c r="L55" i="28"/>
  <c r="H55" i="28"/>
  <c r="K55" i="28"/>
  <c r="L56" i="28"/>
  <c r="J55" i="28"/>
  <c r="L46" i="22"/>
  <c r="K46" i="22"/>
  <c r="I45" i="22"/>
  <c r="K38" i="22"/>
  <c r="L42" i="22"/>
  <c r="K42" i="22"/>
  <c r="I41" i="22"/>
  <c r="J46" i="22"/>
  <c r="L43" i="22"/>
  <c r="J42" i="22"/>
  <c r="L39" i="22"/>
  <c r="J38" i="22"/>
  <c r="I46" i="22"/>
  <c r="K39" i="22"/>
  <c r="I38" i="22"/>
  <c r="K43" i="22"/>
  <c r="I42" i="22"/>
  <c r="J39" i="22"/>
  <c r="K56" i="30"/>
  <c r="G56" i="30"/>
  <c r="L56" i="30" s="1"/>
  <c r="I55" i="30"/>
  <c r="G55" i="30"/>
  <c r="H55" i="30" s="1"/>
  <c r="G54" i="30"/>
  <c r="L54" i="30" s="1"/>
  <c r="L53" i="30"/>
  <c r="G53" i="30"/>
  <c r="I53" i="30" s="1"/>
  <c r="K52" i="30"/>
  <c r="J52" i="30"/>
  <c r="I52" i="30"/>
  <c r="H52" i="30"/>
  <c r="G52" i="30"/>
  <c r="L52" i="30" s="1"/>
  <c r="G51" i="30"/>
  <c r="L51" i="30" s="1"/>
  <c r="G50" i="30"/>
  <c r="L50" i="30" s="1"/>
  <c r="L49" i="30"/>
  <c r="K49" i="30"/>
  <c r="J49" i="30"/>
  <c r="H49" i="30"/>
  <c r="G49" i="30"/>
  <c r="I49" i="30" s="1"/>
  <c r="J48" i="30"/>
  <c r="I48" i="30"/>
  <c r="G48" i="30"/>
  <c r="L48" i="30" s="1"/>
  <c r="I47" i="30"/>
  <c r="G47" i="30"/>
  <c r="L47" i="30" s="1"/>
  <c r="G46" i="30"/>
  <c r="L46" i="30" s="1"/>
  <c r="L45" i="30"/>
  <c r="K45" i="30"/>
  <c r="G45" i="30"/>
  <c r="I45" i="30" s="1"/>
  <c r="G44" i="30"/>
  <c r="L44" i="30" s="1"/>
  <c r="G43" i="30"/>
  <c r="L43" i="30" s="1"/>
  <c r="G42" i="30"/>
  <c r="L42" i="30" s="1"/>
  <c r="J41" i="30"/>
  <c r="H41" i="30"/>
  <c r="G41" i="30"/>
  <c r="I41" i="30" s="1"/>
  <c r="K40" i="30"/>
  <c r="J40" i="30"/>
  <c r="I40" i="30"/>
  <c r="H40" i="30"/>
  <c r="G40" i="30"/>
  <c r="L40" i="30" s="1"/>
  <c r="I39" i="30"/>
  <c r="H39" i="30"/>
  <c r="G39" i="30"/>
  <c r="L39" i="30" s="1"/>
  <c r="G38" i="30"/>
  <c r="L38" i="30" s="1"/>
  <c r="K37" i="30"/>
  <c r="G37" i="30"/>
  <c r="I37" i="30" s="1"/>
  <c r="K36" i="30"/>
  <c r="G36" i="30"/>
  <c r="L36" i="30" s="1"/>
  <c r="G35" i="30"/>
  <c r="L35" i="30" s="1"/>
  <c r="G34" i="30"/>
  <c r="L34" i="30" s="1"/>
  <c r="L33" i="30"/>
  <c r="K33" i="30"/>
  <c r="J33" i="30"/>
  <c r="H33" i="30"/>
  <c r="G33" i="30"/>
  <c r="I33" i="30" s="1"/>
  <c r="J32" i="30"/>
  <c r="I32" i="30"/>
  <c r="G32" i="30"/>
  <c r="L32" i="30" s="1"/>
  <c r="I31" i="30"/>
  <c r="H31" i="30"/>
  <c r="G31" i="30"/>
  <c r="L31" i="30" s="1"/>
  <c r="G30" i="30"/>
  <c r="L30" i="30" s="1"/>
  <c r="L29" i="30"/>
  <c r="K29" i="30"/>
  <c r="G29" i="30"/>
  <c r="I29" i="30" s="1"/>
  <c r="G28" i="30"/>
  <c r="L28" i="30" s="1"/>
  <c r="G27" i="30"/>
  <c r="L27" i="30" s="1"/>
  <c r="G26" i="30"/>
  <c r="L26" i="30" s="1"/>
  <c r="J25" i="30"/>
  <c r="H25" i="30"/>
  <c r="G25" i="30"/>
  <c r="I25" i="30" s="1"/>
  <c r="K24" i="30"/>
  <c r="J24" i="30"/>
  <c r="I24" i="30"/>
  <c r="H24" i="30"/>
  <c r="G24" i="30"/>
  <c r="L24" i="30" s="1"/>
  <c r="I23" i="30"/>
  <c r="H23" i="30"/>
  <c r="G23" i="30"/>
  <c r="L23" i="30" s="1"/>
  <c r="G22" i="30"/>
  <c r="L22" i="30" s="1"/>
  <c r="K21" i="30"/>
  <c r="G21" i="30"/>
  <c r="I21" i="30" s="1"/>
  <c r="K20" i="30"/>
  <c r="G20" i="30"/>
  <c r="L20" i="30" s="1"/>
  <c r="G19" i="30"/>
  <c r="L19" i="30" s="1"/>
  <c r="G18" i="30"/>
  <c r="L18" i="30" s="1"/>
  <c r="L17" i="30"/>
  <c r="K17" i="30"/>
  <c r="J17" i="30"/>
  <c r="H17" i="30"/>
  <c r="G17" i="30"/>
  <c r="I17" i="30" s="1"/>
  <c r="J16" i="30"/>
  <c r="I16" i="30"/>
  <c r="G16" i="30"/>
  <c r="L16" i="30" s="1"/>
  <c r="I15" i="30"/>
  <c r="H15" i="30"/>
  <c r="G15" i="30"/>
  <c r="L15" i="30" s="1"/>
  <c r="G14" i="30"/>
  <c r="L14" i="30" s="1"/>
  <c r="L13" i="30"/>
  <c r="K13" i="30"/>
  <c r="G13" i="30"/>
  <c r="I13" i="30" s="1"/>
  <c r="G12" i="30"/>
  <c r="L12" i="30" s="1"/>
  <c r="G54" i="29"/>
  <c r="L54" i="29" s="1"/>
  <c r="G53" i="29"/>
  <c r="L53" i="29" s="1"/>
  <c r="G52" i="29"/>
  <c r="H52" i="29" s="1"/>
  <c r="G51" i="29"/>
  <c r="H51" i="29" s="1"/>
  <c r="G50" i="29"/>
  <c r="L50" i="29" s="1"/>
  <c r="G49" i="29"/>
  <c r="L49" i="29" s="1"/>
  <c r="G48" i="29"/>
  <c r="H48" i="29" s="1"/>
  <c r="G47" i="29"/>
  <c r="H47" i="29" s="1"/>
  <c r="G46" i="29"/>
  <c r="L46" i="29" s="1"/>
  <c r="G45" i="29"/>
  <c r="L45" i="29" s="1"/>
  <c r="J44" i="29"/>
  <c r="G44" i="29"/>
  <c r="H44" i="29" s="1"/>
  <c r="G43" i="29"/>
  <c r="H43" i="29" s="1"/>
  <c r="G42" i="29"/>
  <c r="L42" i="29" s="1"/>
  <c r="G41" i="29"/>
  <c r="L41" i="29" s="1"/>
  <c r="G40" i="29"/>
  <c r="H40" i="29" s="1"/>
  <c r="G39" i="29"/>
  <c r="H39" i="29" s="1"/>
  <c r="G38" i="29"/>
  <c r="L38" i="29" s="1"/>
  <c r="G37" i="29"/>
  <c r="L37" i="29" s="1"/>
  <c r="G36" i="29"/>
  <c r="H36" i="29" s="1"/>
  <c r="G35" i="29"/>
  <c r="H35" i="29" s="1"/>
  <c r="G34" i="29"/>
  <c r="L34" i="29" s="1"/>
  <c r="G33" i="29"/>
  <c r="L33" i="29" s="1"/>
  <c r="G32" i="29"/>
  <c r="H32" i="29" s="1"/>
  <c r="G31" i="29"/>
  <c r="H31" i="29" s="1"/>
  <c r="G30" i="29"/>
  <c r="L30" i="29" s="1"/>
  <c r="G29" i="29"/>
  <c r="L29" i="29" s="1"/>
  <c r="G28" i="29"/>
  <c r="H28" i="29" s="1"/>
  <c r="G27" i="29"/>
  <c r="H27" i="29" s="1"/>
  <c r="G26" i="29"/>
  <c r="L26" i="29" s="1"/>
  <c r="G25" i="29"/>
  <c r="L25" i="29" s="1"/>
  <c r="G24" i="29"/>
  <c r="H24" i="29" s="1"/>
  <c r="G23" i="29"/>
  <c r="H23" i="29" s="1"/>
  <c r="I22" i="29"/>
  <c r="G22" i="29"/>
  <c r="L22" i="29" s="1"/>
  <c r="G21" i="29"/>
  <c r="L21" i="29" s="1"/>
  <c r="G20" i="29"/>
  <c r="H20" i="29" s="1"/>
  <c r="G19" i="29"/>
  <c r="H19" i="29" s="1"/>
  <c r="G18" i="29"/>
  <c r="L18" i="29" s="1"/>
  <c r="G17" i="29"/>
  <c r="L17" i="29" s="1"/>
  <c r="G16" i="29"/>
  <c r="H16" i="29" s="1"/>
  <c r="G15" i="29"/>
  <c r="H15" i="29" s="1"/>
  <c r="G14" i="29"/>
  <c r="L14" i="29" s="1"/>
  <c r="G13" i="29"/>
  <c r="L13" i="29" s="1"/>
  <c r="G12" i="29"/>
  <c r="H12" i="29" s="1"/>
  <c r="G53" i="28"/>
  <c r="L53" i="28" s="1"/>
  <c r="G52" i="28"/>
  <c r="J52" i="28" s="1"/>
  <c r="G51" i="28"/>
  <c r="H51" i="28" s="1"/>
  <c r="G50" i="28"/>
  <c r="L50" i="28" s="1"/>
  <c r="G49" i="28"/>
  <c r="L49" i="28" s="1"/>
  <c r="G48" i="28"/>
  <c r="J48" i="28" s="1"/>
  <c r="G47" i="28"/>
  <c r="H47" i="28" s="1"/>
  <c r="G46" i="28"/>
  <c r="L46" i="28" s="1"/>
  <c r="G45" i="28"/>
  <c r="L45" i="28" s="1"/>
  <c r="K44" i="28"/>
  <c r="G44" i="28"/>
  <c r="J44" i="28" s="1"/>
  <c r="G43" i="28"/>
  <c r="H43" i="28" s="1"/>
  <c r="G42" i="28"/>
  <c r="L42" i="28" s="1"/>
  <c r="G41" i="28"/>
  <c r="L41" i="28" s="1"/>
  <c r="G40" i="28"/>
  <c r="J40" i="28" s="1"/>
  <c r="G39" i="28"/>
  <c r="H39" i="28" s="1"/>
  <c r="G38" i="28"/>
  <c r="L38" i="28" s="1"/>
  <c r="G37" i="28"/>
  <c r="L37" i="28" s="1"/>
  <c r="G36" i="28"/>
  <c r="J36" i="28" s="1"/>
  <c r="G35" i="28"/>
  <c r="H35" i="28" s="1"/>
  <c r="G34" i="28"/>
  <c r="L34" i="28" s="1"/>
  <c r="G33" i="28"/>
  <c r="L33" i="28" s="1"/>
  <c r="G32" i="28"/>
  <c r="J32" i="28" s="1"/>
  <c r="G31" i="28"/>
  <c r="H31" i="28" s="1"/>
  <c r="G30" i="28"/>
  <c r="L30" i="28" s="1"/>
  <c r="G29" i="28"/>
  <c r="L29" i="28" s="1"/>
  <c r="G28" i="28"/>
  <c r="J28" i="28" s="1"/>
  <c r="G27" i="28"/>
  <c r="H27" i="28" s="1"/>
  <c r="G26" i="28"/>
  <c r="L26" i="28" s="1"/>
  <c r="G25" i="28"/>
  <c r="L25" i="28" s="1"/>
  <c r="G24" i="28"/>
  <c r="J24" i="28" s="1"/>
  <c r="G23" i="28"/>
  <c r="H23" i="28" s="1"/>
  <c r="G22" i="28"/>
  <c r="I22" i="28" s="1"/>
  <c r="G21" i="28"/>
  <c r="L21" i="28" s="1"/>
  <c r="G20" i="28"/>
  <c r="J20" i="28" s="1"/>
  <c r="G19" i="28"/>
  <c r="H19" i="28" s="1"/>
  <c r="G18" i="28"/>
  <c r="I18" i="28" s="1"/>
  <c r="G17" i="28"/>
  <c r="L17" i="28" s="1"/>
  <c r="G16" i="28"/>
  <c r="J16" i="28" s="1"/>
  <c r="G15" i="28"/>
  <c r="H15" i="28" s="1"/>
  <c r="G14" i="28"/>
  <c r="L14" i="28" s="1"/>
  <c r="G13" i="28"/>
  <c r="L13" i="28" s="1"/>
  <c r="G12" i="28"/>
  <c r="J12" i="28" s="1"/>
  <c r="G55" i="27"/>
  <c r="H55" i="27" s="1"/>
  <c r="G54" i="27"/>
  <c r="L54" i="27" s="1"/>
  <c r="L53" i="27"/>
  <c r="G53" i="27"/>
  <c r="J53" i="27" s="1"/>
  <c r="G52" i="27"/>
  <c r="H52" i="27" s="1"/>
  <c r="G51" i="27"/>
  <c r="H51" i="27" s="1"/>
  <c r="G50" i="27"/>
  <c r="L50" i="27" s="1"/>
  <c r="G49" i="27"/>
  <c r="J49" i="27" s="1"/>
  <c r="K48" i="27"/>
  <c r="G48" i="27"/>
  <c r="H48" i="27" s="1"/>
  <c r="G47" i="27"/>
  <c r="H47" i="27" s="1"/>
  <c r="G46" i="27"/>
  <c r="L46" i="27" s="1"/>
  <c r="L45" i="27"/>
  <c r="G45" i="27"/>
  <c r="J45" i="27" s="1"/>
  <c r="G44" i="27"/>
  <c r="H44" i="27" s="1"/>
  <c r="G43" i="27"/>
  <c r="H43" i="27" s="1"/>
  <c r="G42" i="27"/>
  <c r="L42" i="27" s="1"/>
  <c r="G41" i="27"/>
  <c r="J41" i="27" s="1"/>
  <c r="K40" i="27"/>
  <c r="G40" i="27"/>
  <c r="H40" i="27" s="1"/>
  <c r="G39" i="27"/>
  <c r="H39" i="27" s="1"/>
  <c r="G38" i="27"/>
  <c r="L38" i="27" s="1"/>
  <c r="L37" i="27"/>
  <c r="G37" i="27"/>
  <c r="J37" i="27" s="1"/>
  <c r="G36" i="27"/>
  <c r="H36" i="27" s="1"/>
  <c r="G35" i="27"/>
  <c r="H35" i="27" s="1"/>
  <c r="G34" i="27"/>
  <c r="L34" i="27" s="1"/>
  <c r="G33" i="27"/>
  <c r="J33" i="27" s="1"/>
  <c r="K32" i="27"/>
  <c r="G32" i="27"/>
  <c r="H32" i="27" s="1"/>
  <c r="G31" i="27"/>
  <c r="H31" i="27" s="1"/>
  <c r="G30" i="27"/>
  <c r="L30" i="27" s="1"/>
  <c r="L29" i="27"/>
  <c r="G29" i="27"/>
  <c r="J29" i="27" s="1"/>
  <c r="G28" i="27"/>
  <c r="H28" i="27" s="1"/>
  <c r="G27" i="27"/>
  <c r="H27" i="27" s="1"/>
  <c r="G26" i="27"/>
  <c r="L26" i="27" s="1"/>
  <c r="G25" i="27"/>
  <c r="J25" i="27" s="1"/>
  <c r="K24" i="27"/>
  <c r="G24" i="27"/>
  <c r="H24" i="27" s="1"/>
  <c r="G23" i="27"/>
  <c r="H23" i="27" s="1"/>
  <c r="G22" i="27"/>
  <c r="L22" i="27" s="1"/>
  <c r="L21" i="27"/>
  <c r="G21" i="27"/>
  <c r="J21" i="27" s="1"/>
  <c r="G20" i="27"/>
  <c r="H20" i="27" s="1"/>
  <c r="G19" i="27"/>
  <c r="H19" i="27" s="1"/>
  <c r="G18" i="27"/>
  <c r="L18" i="27" s="1"/>
  <c r="G17" i="27"/>
  <c r="J17" i="27" s="1"/>
  <c r="K16" i="27"/>
  <c r="G16" i="27"/>
  <c r="H16" i="27" s="1"/>
  <c r="G15" i="27"/>
  <c r="H15" i="27" s="1"/>
  <c r="G14" i="27"/>
  <c r="L14" i="27" s="1"/>
  <c r="L13" i="27"/>
  <c r="G13" i="27"/>
  <c r="J13" i="27" s="1"/>
  <c r="G12" i="27"/>
  <c r="H12" i="27" s="1"/>
  <c r="K56" i="26"/>
  <c r="J56" i="26"/>
  <c r="I56" i="26"/>
  <c r="G56" i="26"/>
  <c r="L56" i="26" s="1"/>
  <c r="G55" i="26"/>
  <c r="H55" i="26" s="1"/>
  <c r="L54" i="26"/>
  <c r="G54" i="26"/>
  <c r="K54" i="26" s="1"/>
  <c r="K53" i="26"/>
  <c r="J53" i="26"/>
  <c r="G53" i="26"/>
  <c r="I53" i="26" s="1"/>
  <c r="K52" i="26"/>
  <c r="J52" i="26"/>
  <c r="G52" i="26"/>
  <c r="L52" i="26" s="1"/>
  <c r="H51" i="26"/>
  <c r="G51" i="26"/>
  <c r="L51" i="26" s="1"/>
  <c r="G50" i="26"/>
  <c r="K50" i="26" s="1"/>
  <c r="L49" i="26"/>
  <c r="G49" i="26"/>
  <c r="I49" i="26" s="1"/>
  <c r="J48" i="26"/>
  <c r="I48" i="26"/>
  <c r="H48" i="26"/>
  <c r="G48" i="26"/>
  <c r="L48" i="26" s="1"/>
  <c r="G47" i="26"/>
  <c r="L47" i="26" s="1"/>
  <c r="L46" i="26"/>
  <c r="G46" i="26"/>
  <c r="K46" i="26" s="1"/>
  <c r="L45" i="26"/>
  <c r="K45" i="26"/>
  <c r="G45" i="26"/>
  <c r="I45" i="26" s="1"/>
  <c r="G44" i="26"/>
  <c r="L44" i="26" s="1"/>
  <c r="G43" i="26"/>
  <c r="L43" i="26" s="1"/>
  <c r="G42" i="26"/>
  <c r="K42" i="26" s="1"/>
  <c r="K41" i="26"/>
  <c r="J41" i="26"/>
  <c r="H41" i="26"/>
  <c r="G41" i="26"/>
  <c r="I41" i="26" s="1"/>
  <c r="J40" i="26"/>
  <c r="I40" i="26"/>
  <c r="G40" i="26"/>
  <c r="L40" i="26" s="1"/>
  <c r="G39" i="26"/>
  <c r="L39" i="26" s="1"/>
  <c r="G38" i="26"/>
  <c r="K38" i="26" s="1"/>
  <c r="K37" i="26"/>
  <c r="G37" i="26"/>
  <c r="I37" i="26" s="1"/>
  <c r="K36" i="26"/>
  <c r="G36" i="26"/>
  <c r="L36" i="26" s="1"/>
  <c r="G35" i="26"/>
  <c r="L35" i="26" s="1"/>
  <c r="G34" i="26"/>
  <c r="K34" i="26" s="1"/>
  <c r="L33" i="26"/>
  <c r="K33" i="26"/>
  <c r="J33" i="26"/>
  <c r="H33" i="26"/>
  <c r="G33" i="26"/>
  <c r="I33" i="26" s="1"/>
  <c r="K32" i="26"/>
  <c r="J32" i="26"/>
  <c r="I32" i="26"/>
  <c r="G32" i="26"/>
  <c r="L32" i="26" s="1"/>
  <c r="G31" i="26"/>
  <c r="H31" i="26" s="1"/>
  <c r="L30" i="26"/>
  <c r="G30" i="26"/>
  <c r="K30" i="26" s="1"/>
  <c r="L29" i="26"/>
  <c r="K29" i="26"/>
  <c r="J29" i="26"/>
  <c r="G29" i="26"/>
  <c r="I29" i="26" s="1"/>
  <c r="J28" i="26"/>
  <c r="G28" i="26"/>
  <c r="L28" i="26" s="1"/>
  <c r="G27" i="26"/>
  <c r="H27" i="26" s="1"/>
  <c r="G26" i="26"/>
  <c r="K26" i="26" s="1"/>
  <c r="K25" i="26"/>
  <c r="G25" i="26"/>
  <c r="I25" i="26" s="1"/>
  <c r="K24" i="26"/>
  <c r="G24" i="26"/>
  <c r="L24" i="26" s="1"/>
  <c r="G23" i="26"/>
  <c r="L23" i="26" s="1"/>
  <c r="G22" i="26"/>
  <c r="K22" i="26" s="1"/>
  <c r="L21" i="26"/>
  <c r="G21" i="26"/>
  <c r="I21" i="26" s="1"/>
  <c r="K20" i="26"/>
  <c r="J20" i="26"/>
  <c r="I20" i="26"/>
  <c r="H20" i="26"/>
  <c r="G20" i="26"/>
  <c r="L20" i="26" s="1"/>
  <c r="G19" i="26"/>
  <c r="L19" i="26" s="1"/>
  <c r="G18" i="26"/>
  <c r="K18" i="26" s="1"/>
  <c r="L17" i="26"/>
  <c r="K17" i="26"/>
  <c r="J17" i="26"/>
  <c r="H17" i="26"/>
  <c r="G17" i="26"/>
  <c r="I17" i="26" s="1"/>
  <c r="K16" i="26"/>
  <c r="J16" i="26"/>
  <c r="I16" i="26"/>
  <c r="G16" i="26"/>
  <c r="L16" i="26" s="1"/>
  <c r="G15" i="26"/>
  <c r="H15" i="26" s="1"/>
  <c r="L14" i="26"/>
  <c r="G14" i="26"/>
  <c r="K14" i="26" s="1"/>
  <c r="L13" i="26"/>
  <c r="K13" i="26"/>
  <c r="J13" i="26"/>
  <c r="G13" i="26"/>
  <c r="I13" i="26" s="1"/>
  <c r="K12" i="26"/>
  <c r="J12" i="26"/>
  <c r="G12" i="26"/>
  <c r="L12" i="26" s="1"/>
  <c r="G55" i="25"/>
  <c r="H55" i="25" s="1"/>
  <c r="G54" i="25"/>
  <c r="L54" i="25" s="1"/>
  <c r="G53" i="25"/>
  <c r="L53" i="25" s="1"/>
  <c r="K52" i="25"/>
  <c r="J52" i="25"/>
  <c r="G52" i="25"/>
  <c r="L52" i="25" s="1"/>
  <c r="G51" i="25"/>
  <c r="H51" i="25" s="1"/>
  <c r="G50" i="25"/>
  <c r="L50" i="25" s="1"/>
  <c r="G49" i="25"/>
  <c r="L49" i="25" s="1"/>
  <c r="G48" i="25"/>
  <c r="L48" i="25" s="1"/>
  <c r="G47" i="25"/>
  <c r="H47" i="25" s="1"/>
  <c r="G46" i="25"/>
  <c r="L46" i="25" s="1"/>
  <c r="G45" i="25"/>
  <c r="L45" i="25" s="1"/>
  <c r="G44" i="25"/>
  <c r="L44" i="25" s="1"/>
  <c r="G43" i="25"/>
  <c r="H43" i="25" s="1"/>
  <c r="G42" i="25"/>
  <c r="L42" i="25" s="1"/>
  <c r="G41" i="25"/>
  <c r="L41" i="25" s="1"/>
  <c r="K40" i="25"/>
  <c r="J40" i="25"/>
  <c r="G40" i="25"/>
  <c r="L40" i="25" s="1"/>
  <c r="G39" i="25"/>
  <c r="H39" i="25" s="1"/>
  <c r="G38" i="25"/>
  <c r="L38" i="25" s="1"/>
  <c r="G37" i="25"/>
  <c r="L37" i="25" s="1"/>
  <c r="K36" i="25"/>
  <c r="J36" i="25"/>
  <c r="G36" i="25"/>
  <c r="L36" i="25" s="1"/>
  <c r="G35" i="25"/>
  <c r="H35" i="25" s="1"/>
  <c r="G34" i="25"/>
  <c r="L34" i="25" s="1"/>
  <c r="G33" i="25"/>
  <c r="L33" i="25" s="1"/>
  <c r="G32" i="25"/>
  <c r="L32" i="25" s="1"/>
  <c r="G31" i="25"/>
  <c r="H31" i="25" s="1"/>
  <c r="G30" i="25"/>
  <c r="L30" i="25" s="1"/>
  <c r="G29" i="25"/>
  <c r="L29" i="25" s="1"/>
  <c r="G28" i="25"/>
  <c r="L28" i="25" s="1"/>
  <c r="G27" i="25"/>
  <c r="H27" i="25" s="1"/>
  <c r="G26" i="25"/>
  <c r="L26" i="25" s="1"/>
  <c r="G25" i="25"/>
  <c r="J25" i="25" s="1"/>
  <c r="G24" i="25"/>
  <c r="L24" i="25" s="1"/>
  <c r="G23" i="25"/>
  <c r="H23" i="25" s="1"/>
  <c r="G22" i="25"/>
  <c r="L22" i="25" s="1"/>
  <c r="L21" i="25"/>
  <c r="G21" i="25"/>
  <c r="J21" i="25" s="1"/>
  <c r="K20" i="25"/>
  <c r="J20" i="25"/>
  <c r="I20" i="25"/>
  <c r="G20" i="25"/>
  <c r="L20" i="25" s="1"/>
  <c r="G19" i="25"/>
  <c r="H19" i="25" s="1"/>
  <c r="G18" i="25"/>
  <c r="L18" i="25" s="1"/>
  <c r="G17" i="25"/>
  <c r="J17" i="25" s="1"/>
  <c r="K16" i="25"/>
  <c r="J16" i="25"/>
  <c r="H16" i="25"/>
  <c r="G16" i="25"/>
  <c r="L16" i="25" s="1"/>
  <c r="G15" i="25"/>
  <c r="H15" i="25" s="1"/>
  <c r="G14" i="25"/>
  <c r="L14" i="25" s="1"/>
  <c r="G13" i="25"/>
  <c r="J13" i="25" s="1"/>
  <c r="G12" i="25"/>
  <c r="L12" i="25" s="1"/>
  <c r="K55" i="24"/>
  <c r="H55" i="24"/>
  <c r="G55" i="24"/>
  <c r="L55" i="24" s="1"/>
  <c r="G54" i="24"/>
  <c r="H54" i="24" s="1"/>
  <c r="G53" i="24"/>
  <c r="K53" i="24" s="1"/>
  <c r="G52" i="24"/>
  <c r="I52" i="24" s="1"/>
  <c r="G51" i="24"/>
  <c r="J51" i="24" s="1"/>
  <c r="K50" i="24"/>
  <c r="J50" i="24"/>
  <c r="I50" i="24"/>
  <c r="G50" i="24"/>
  <c r="H50" i="24" s="1"/>
  <c r="G49" i="24"/>
  <c r="K49" i="24" s="1"/>
  <c r="G48" i="24"/>
  <c r="I48" i="24" s="1"/>
  <c r="G47" i="24"/>
  <c r="J47" i="24" s="1"/>
  <c r="G46" i="24"/>
  <c r="H46" i="24" s="1"/>
  <c r="G45" i="24"/>
  <c r="K45" i="24" s="1"/>
  <c r="G44" i="24"/>
  <c r="I44" i="24" s="1"/>
  <c r="K43" i="24"/>
  <c r="G43" i="24"/>
  <c r="J43" i="24" s="1"/>
  <c r="G42" i="24"/>
  <c r="H42" i="24" s="1"/>
  <c r="G41" i="24"/>
  <c r="K41" i="24" s="1"/>
  <c r="G40" i="24"/>
  <c r="I40" i="24" s="1"/>
  <c r="H39" i="24"/>
  <c r="G39" i="24"/>
  <c r="J39" i="24" s="1"/>
  <c r="K38" i="24"/>
  <c r="J38" i="24"/>
  <c r="G38" i="24"/>
  <c r="H38" i="24" s="1"/>
  <c r="G37" i="24"/>
  <c r="K37" i="24" s="1"/>
  <c r="G36" i="24"/>
  <c r="I36" i="24" s="1"/>
  <c r="G35" i="24"/>
  <c r="J35" i="24" s="1"/>
  <c r="G34" i="24"/>
  <c r="H34" i="24" s="1"/>
  <c r="G33" i="24"/>
  <c r="K33" i="24" s="1"/>
  <c r="G32" i="24"/>
  <c r="I32" i="24" s="1"/>
  <c r="G31" i="24"/>
  <c r="J31" i="24" s="1"/>
  <c r="G30" i="24"/>
  <c r="H30" i="24" s="1"/>
  <c r="G29" i="24"/>
  <c r="K29" i="24" s="1"/>
  <c r="G28" i="24"/>
  <c r="I28" i="24" s="1"/>
  <c r="L27" i="24"/>
  <c r="K27" i="24"/>
  <c r="G27" i="24"/>
  <c r="J27" i="24" s="1"/>
  <c r="K26" i="24"/>
  <c r="G26" i="24"/>
  <c r="H26" i="24" s="1"/>
  <c r="G25" i="24"/>
  <c r="K25" i="24" s="1"/>
  <c r="G24" i="24"/>
  <c r="I24" i="24" s="1"/>
  <c r="L23" i="24"/>
  <c r="K23" i="24"/>
  <c r="H23" i="24"/>
  <c r="G23" i="24"/>
  <c r="J23" i="24" s="1"/>
  <c r="J22" i="24"/>
  <c r="G22" i="24"/>
  <c r="H22" i="24" s="1"/>
  <c r="G21" i="24"/>
  <c r="K21" i="24" s="1"/>
  <c r="G20" i="24"/>
  <c r="I20" i="24" s="1"/>
  <c r="G19" i="24"/>
  <c r="J19" i="24" s="1"/>
  <c r="G18" i="24"/>
  <c r="H18" i="24" s="1"/>
  <c r="G17" i="24"/>
  <c r="K17" i="24" s="1"/>
  <c r="G16" i="24"/>
  <c r="I16" i="24" s="1"/>
  <c r="G15" i="24"/>
  <c r="J15" i="24" s="1"/>
  <c r="L14" i="24"/>
  <c r="G14" i="24"/>
  <c r="H14" i="24" s="1"/>
  <c r="G13" i="24"/>
  <c r="K13" i="24" s="1"/>
  <c r="G12" i="24"/>
  <c r="I12" i="24" s="1"/>
  <c r="K56" i="23"/>
  <c r="J56" i="23"/>
  <c r="G56" i="23"/>
  <c r="I56" i="23" s="1"/>
  <c r="I55" i="23"/>
  <c r="G55" i="23"/>
  <c r="J55" i="23" s="1"/>
  <c r="G54" i="23"/>
  <c r="L54" i="23" s="1"/>
  <c r="G53" i="23"/>
  <c r="L53" i="23" s="1"/>
  <c r="G52" i="23"/>
  <c r="I52" i="23" s="1"/>
  <c r="K51" i="23"/>
  <c r="I51" i="23"/>
  <c r="H51" i="23"/>
  <c r="G51" i="23"/>
  <c r="J51" i="23" s="1"/>
  <c r="G50" i="23"/>
  <c r="L50" i="23" s="1"/>
  <c r="G49" i="23"/>
  <c r="L49" i="23" s="1"/>
  <c r="G48" i="23"/>
  <c r="I48" i="23" s="1"/>
  <c r="L47" i="23"/>
  <c r="G47" i="23"/>
  <c r="J47" i="23" s="1"/>
  <c r="G46" i="23"/>
  <c r="L46" i="23" s="1"/>
  <c r="G45" i="23"/>
  <c r="L45" i="23" s="1"/>
  <c r="K44" i="23"/>
  <c r="G44" i="23"/>
  <c r="I44" i="23" s="1"/>
  <c r="K43" i="23"/>
  <c r="G43" i="23"/>
  <c r="J43" i="23" s="1"/>
  <c r="I42" i="23"/>
  <c r="G42" i="23"/>
  <c r="L42" i="23" s="1"/>
  <c r="G41" i="23"/>
  <c r="L41" i="23" s="1"/>
  <c r="K40" i="23"/>
  <c r="J40" i="23"/>
  <c r="G40" i="23"/>
  <c r="I40" i="23" s="1"/>
  <c r="L39" i="23"/>
  <c r="K39" i="23"/>
  <c r="I39" i="23"/>
  <c r="G39" i="23"/>
  <c r="J39" i="23" s="1"/>
  <c r="G38" i="23"/>
  <c r="L38" i="23" s="1"/>
  <c r="G37" i="23"/>
  <c r="K37" i="23" s="1"/>
  <c r="K36" i="23"/>
  <c r="J36" i="23"/>
  <c r="G36" i="23"/>
  <c r="I36" i="23" s="1"/>
  <c r="I35" i="23"/>
  <c r="G35" i="23"/>
  <c r="J35" i="23" s="1"/>
  <c r="G34" i="23"/>
  <c r="L34" i="23" s="1"/>
  <c r="G33" i="23"/>
  <c r="K33" i="23" s="1"/>
  <c r="K32" i="23"/>
  <c r="J32" i="23"/>
  <c r="G32" i="23"/>
  <c r="I32" i="23" s="1"/>
  <c r="L31" i="23"/>
  <c r="K31" i="23"/>
  <c r="I31" i="23"/>
  <c r="G31" i="23"/>
  <c r="J31" i="23" s="1"/>
  <c r="G30" i="23"/>
  <c r="L30" i="23" s="1"/>
  <c r="L29" i="23"/>
  <c r="G29" i="23"/>
  <c r="K29" i="23" s="1"/>
  <c r="G28" i="23"/>
  <c r="I28" i="23" s="1"/>
  <c r="L27" i="23"/>
  <c r="K27" i="23"/>
  <c r="I27" i="23"/>
  <c r="H27" i="23"/>
  <c r="G27" i="23"/>
  <c r="J27" i="23" s="1"/>
  <c r="G26" i="23"/>
  <c r="L26" i="23" s="1"/>
  <c r="G25" i="23"/>
  <c r="K25" i="23" s="1"/>
  <c r="G24" i="23"/>
  <c r="I24" i="23" s="1"/>
  <c r="G23" i="23"/>
  <c r="J23" i="23" s="1"/>
  <c r="G22" i="23"/>
  <c r="I22" i="23" s="1"/>
  <c r="G21" i="23"/>
  <c r="K21" i="23" s="1"/>
  <c r="K20" i="23"/>
  <c r="G20" i="23"/>
  <c r="I20" i="23" s="1"/>
  <c r="L19" i="23"/>
  <c r="K19" i="23"/>
  <c r="G19" i="23"/>
  <c r="J19" i="23" s="1"/>
  <c r="G18" i="23"/>
  <c r="I18" i="23" s="1"/>
  <c r="G17" i="23"/>
  <c r="K17" i="23" s="1"/>
  <c r="K16" i="23"/>
  <c r="J16" i="23"/>
  <c r="G16" i="23"/>
  <c r="I16" i="23" s="1"/>
  <c r="K15" i="23"/>
  <c r="I15" i="23"/>
  <c r="G15" i="23"/>
  <c r="J15" i="23" s="1"/>
  <c r="G14" i="23"/>
  <c r="J14" i="23" s="1"/>
  <c r="L13" i="23"/>
  <c r="G13" i="23"/>
  <c r="K13" i="23" s="1"/>
  <c r="G12" i="23"/>
  <c r="I12" i="23" s="1"/>
  <c r="G37" i="22"/>
  <c r="J37" i="22" s="1"/>
  <c r="G36" i="22"/>
  <c r="H36" i="22" s="1"/>
  <c r="G35" i="22"/>
  <c r="L35" i="22" s="1"/>
  <c r="G34" i="22"/>
  <c r="L34" i="22" s="1"/>
  <c r="G33" i="22"/>
  <c r="J33" i="22" s="1"/>
  <c r="G32" i="22"/>
  <c r="H32" i="22" s="1"/>
  <c r="G31" i="22"/>
  <c r="H31" i="22" s="1"/>
  <c r="G30" i="22"/>
  <c r="L30" i="22" s="1"/>
  <c r="G29" i="22"/>
  <c r="J29" i="22" s="1"/>
  <c r="G28" i="22"/>
  <c r="H28" i="22" s="1"/>
  <c r="G27" i="22"/>
  <c r="L27" i="22" s="1"/>
  <c r="G26" i="22"/>
  <c r="L26" i="22" s="1"/>
  <c r="G25" i="22"/>
  <c r="J25" i="22" s="1"/>
  <c r="G24" i="22"/>
  <c r="H24" i="22" s="1"/>
  <c r="G23" i="22"/>
  <c r="H23" i="22" s="1"/>
  <c r="G22" i="22"/>
  <c r="L22" i="22" s="1"/>
  <c r="G21" i="22"/>
  <c r="J21" i="22" s="1"/>
  <c r="G20" i="22"/>
  <c r="H20" i="22" s="1"/>
  <c r="G19" i="22"/>
  <c r="K19" i="22" s="1"/>
  <c r="G18" i="22"/>
  <c r="L18" i="22" s="1"/>
  <c r="G17" i="22"/>
  <c r="J17" i="22" s="1"/>
  <c r="G16" i="22"/>
  <c r="H16" i="22" s="1"/>
  <c r="G15" i="22"/>
  <c r="H15" i="22" s="1"/>
  <c r="G14" i="22"/>
  <c r="L14" i="22" s="1"/>
  <c r="G13" i="22"/>
  <c r="J13" i="22" s="1"/>
  <c r="G12" i="22"/>
  <c r="H12" i="22" s="1"/>
  <c r="K31" i="29" l="1"/>
  <c r="J52" i="29"/>
  <c r="K39" i="28"/>
  <c r="K31" i="28"/>
  <c r="I12" i="27"/>
  <c r="I20" i="27"/>
  <c r="I28" i="27"/>
  <c r="I36" i="27"/>
  <c r="I44" i="27"/>
  <c r="I52" i="27"/>
  <c r="J54" i="27"/>
  <c r="J12" i="27"/>
  <c r="J20" i="27"/>
  <c r="J28" i="27"/>
  <c r="J36" i="27"/>
  <c r="J44" i="27"/>
  <c r="J52" i="27"/>
  <c r="K12" i="27"/>
  <c r="K20" i="27"/>
  <c r="K36" i="27"/>
  <c r="K44" i="27"/>
  <c r="K52" i="27"/>
  <c r="H13" i="27"/>
  <c r="L17" i="27"/>
  <c r="H21" i="27"/>
  <c r="L25" i="27"/>
  <c r="H29" i="27"/>
  <c r="L33" i="27"/>
  <c r="H37" i="27"/>
  <c r="L41" i="27"/>
  <c r="H45" i="27"/>
  <c r="L49" i="27"/>
  <c r="H53" i="27"/>
  <c r="K28" i="27"/>
  <c r="K13" i="27"/>
  <c r="K21" i="27"/>
  <c r="K29" i="27"/>
  <c r="K37" i="27"/>
  <c r="K45" i="27"/>
  <c r="K53" i="27"/>
  <c r="L15" i="24"/>
  <c r="J34" i="24"/>
  <c r="L38" i="24"/>
  <c r="K42" i="24"/>
  <c r="L46" i="24"/>
  <c r="K34" i="24"/>
  <c r="L47" i="24"/>
  <c r="I18" i="24"/>
  <c r="L26" i="24"/>
  <c r="L31" i="24"/>
  <c r="K39" i="24"/>
  <c r="L43" i="24"/>
  <c r="J18" i="24"/>
  <c r="L39" i="24"/>
  <c r="J54" i="24"/>
  <c r="K18" i="24"/>
  <c r="I34" i="24"/>
  <c r="L29" i="22"/>
  <c r="K18" i="22"/>
  <c r="J12" i="22"/>
  <c r="I18" i="22"/>
  <c r="I20" i="22"/>
  <c r="J20" i="22"/>
  <c r="L15" i="23"/>
  <c r="L21" i="23"/>
  <c r="L35" i="23"/>
  <c r="I47" i="23"/>
  <c r="I50" i="23"/>
  <c r="K52" i="23"/>
  <c r="L55" i="23"/>
  <c r="J14" i="24"/>
  <c r="K19" i="24"/>
  <c r="L22" i="24"/>
  <c r="I26" i="24"/>
  <c r="H31" i="24"/>
  <c r="J46" i="24"/>
  <c r="K51" i="24"/>
  <c r="L54" i="24"/>
  <c r="H40" i="25"/>
  <c r="H44" i="25"/>
  <c r="H12" i="26"/>
  <c r="J21" i="26"/>
  <c r="I24" i="26"/>
  <c r="I36" i="26"/>
  <c r="K40" i="26"/>
  <c r="H45" i="26"/>
  <c r="H47" i="26"/>
  <c r="J49" i="26"/>
  <c r="H52" i="26"/>
  <c r="L53" i="26"/>
  <c r="H17" i="27"/>
  <c r="I24" i="27"/>
  <c r="H33" i="27"/>
  <c r="I40" i="27"/>
  <c r="H49" i="27"/>
  <c r="K32" i="28"/>
  <c r="K43" i="28"/>
  <c r="I19" i="29"/>
  <c r="I23" i="29"/>
  <c r="I38" i="29"/>
  <c r="K48" i="29"/>
  <c r="H13" i="30"/>
  <c r="I20" i="30"/>
  <c r="H27" i="30"/>
  <c r="H29" i="30"/>
  <c r="I36" i="30"/>
  <c r="H43" i="30"/>
  <c r="H45" i="30"/>
  <c r="L23" i="23"/>
  <c r="L30" i="24"/>
  <c r="K44" i="26"/>
  <c r="K12" i="30"/>
  <c r="I26" i="22"/>
  <c r="K26" i="22"/>
  <c r="I36" i="22"/>
  <c r="K12" i="23"/>
  <c r="H19" i="23"/>
  <c r="J24" i="23"/>
  <c r="I12" i="22"/>
  <c r="L21" i="22"/>
  <c r="J36" i="22"/>
  <c r="I19" i="23"/>
  <c r="K24" i="23"/>
  <c r="H31" i="23"/>
  <c r="L33" i="23"/>
  <c r="H39" i="23"/>
  <c r="J44" i="23"/>
  <c r="K47" i="23"/>
  <c r="K14" i="24"/>
  <c r="L19" i="24"/>
  <c r="J26" i="24"/>
  <c r="K31" i="24"/>
  <c r="L34" i="24"/>
  <c r="I38" i="24"/>
  <c r="H43" i="24"/>
  <c r="K46" i="24"/>
  <c r="L51" i="24"/>
  <c r="H20" i="25"/>
  <c r="H36" i="25"/>
  <c r="I40" i="25"/>
  <c r="H52" i="25"/>
  <c r="I12" i="26"/>
  <c r="K21" i="26"/>
  <c r="J24" i="26"/>
  <c r="L26" i="26"/>
  <c r="H29" i="26"/>
  <c r="H32" i="26"/>
  <c r="J36" i="26"/>
  <c r="L38" i="26"/>
  <c r="H43" i="26"/>
  <c r="J45" i="26"/>
  <c r="K49" i="26"/>
  <c r="I52" i="26"/>
  <c r="K17" i="27"/>
  <c r="J24" i="27"/>
  <c r="K33" i="27"/>
  <c r="J40" i="27"/>
  <c r="K49" i="27"/>
  <c r="K19" i="29"/>
  <c r="K23" i="29"/>
  <c r="I44" i="29"/>
  <c r="J13" i="30"/>
  <c r="H16" i="30"/>
  <c r="J20" i="30"/>
  <c r="I27" i="30"/>
  <c r="J29" i="30"/>
  <c r="H32" i="30"/>
  <c r="J36" i="30"/>
  <c r="I43" i="30"/>
  <c r="J45" i="30"/>
  <c r="H48" i="30"/>
  <c r="L25" i="23"/>
  <c r="I54" i="23"/>
  <c r="H35" i="24"/>
  <c r="L25" i="25"/>
  <c r="I32" i="25"/>
  <c r="L34" i="26"/>
  <c r="H39" i="26"/>
  <c r="H44" i="26"/>
  <c r="K23" i="28"/>
  <c r="I51" i="28"/>
  <c r="K20" i="29"/>
  <c r="I24" i="29"/>
  <c r="K40" i="29"/>
  <c r="I50" i="29"/>
  <c r="H12" i="30"/>
  <c r="H28" i="30"/>
  <c r="H44" i="30"/>
  <c r="I28" i="22"/>
  <c r="I23" i="23"/>
  <c r="H15" i="24"/>
  <c r="J30" i="24"/>
  <c r="K35" i="24"/>
  <c r="I42" i="24"/>
  <c r="H47" i="24"/>
  <c r="K32" i="25"/>
  <c r="L22" i="26"/>
  <c r="H25" i="26"/>
  <c r="H28" i="26"/>
  <c r="H37" i="26"/>
  <c r="I44" i="26"/>
  <c r="L50" i="26"/>
  <c r="I16" i="27"/>
  <c r="H25" i="27"/>
  <c r="I32" i="27"/>
  <c r="H41" i="27"/>
  <c r="I48" i="27"/>
  <c r="I35" i="28"/>
  <c r="J16" i="29"/>
  <c r="J24" i="29"/>
  <c r="I36" i="29"/>
  <c r="I12" i="30"/>
  <c r="K16" i="30"/>
  <c r="H19" i="30"/>
  <c r="H21" i="30"/>
  <c r="K25" i="30"/>
  <c r="I28" i="30"/>
  <c r="K32" i="30"/>
  <c r="H35" i="30"/>
  <c r="H37" i="30"/>
  <c r="K41" i="30"/>
  <c r="I44" i="30"/>
  <c r="K48" i="30"/>
  <c r="H51" i="30"/>
  <c r="H53" i="30"/>
  <c r="H56" i="30"/>
  <c r="L37" i="22"/>
  <c r="H23" i="23"/>
  <c r="J28" i="23"/>
  <c r="I34" i="23"/>
  <c r="I30" i="24"/>
  <c r="L13" i="22"/>
  <c r="J28" i="22"/>
  <c r="I34" i="22"/>
  <c r="K28" i="23"/>
  <c r="H43" i="23"/>
  <c r="J48" i="23"/>
  <c r="K34" i="22"/>
  <c r="H15" i="23"/>
  <c r="L17" i="23"/>
  <c r="J20" i="23"/>
  <c r="K23" i="23"/>
  <c r="H35" i="23"/>
  <c r="L37" i="23"/>
  <c r="I43" i="23"/>
  <c r="I46" i="23"/>
  <c r="K48" i="23"/>
  <c r="L51" i="23"/>
  <c r="H55" i="23"/>
  <c r="K15" i="24"/>
  <c r="L18" i="24"/>
  <c r="I22" i="24"/>
  <c r="H27" i="24"/>
  <c r="K30" i="24"/>
  <c r="L35" i="24"/>
  <c r="J42" i="24"/>
  <c r="K47" i="24"/>
  <c r="L50" i="24"/>
  <c r="I54" i="24"/>
  <c r="H13" i="26"/>
  <c r="H16" i="26"/>
  <c r="J25" i="26"/>
  <c r="I28" i="26"/>
  <c r="H35" i="26"/>
  <c r="J37" i="26"/>
  <c r="H40" i="26"/>
  <c r="L41" i="26"/>
  <c r="J44" i="26"/>
  <c r="J46" i="26"/>
  <c r="K48" i="26"/>
  <c r="H53" i="26"/>
  <c r="H56" i="26"/>
  <c r="J16" i="27"/>
  <c r="K25" i="27"/>
  <c r="J32" i="27"/>
  <c r="K41" i="27"/>
  <c r="J48" i="27"/>
  <c r="K12" i="28"/>
  <c r="I19" i="28"/>
  <c r="K24" i="28"/>
  <c r="I31" i="28"/>
  <c r="K35" i="28"/>
  <c r="K36" i="29"/>
  <c r="J12" i="30"/>
  <c r="I19" i="30"/>
  <c r="J21" i="30"/>
  <c r="L25" i="30"/>
  <c r="J28" i="30"/>
  <c r="I35" i="30"/>
  <c r="J37" i="30"/>
  <c r="L41" i="30"/>
  <c r="J44" i="30"/>
  <c r="I51" i="30"/>
  <c r="J53" i="30"/>
  <c r="I56" i="30"/>
  <c r="K44" i="30"/>
  <c r="H47" i="30"/>
  <c r="K53" i="30"/>
  <c r="J56" i="30"/>
  <c r="K28" i="30"/>
  <c r="J12" i="23"/>
  <c r="K35" i="23"/>
  <c r="I38" i="23"/>
  <c r="L43" i="23"/>
  <c r="H47" i="23"/>
  <c r="J52" i="23"/>
  <c r="K55" i="23"/>
  <c r="I14" i="24"/>
  <c r="H19" i="24"/>
  <c r="K22" i="24"/>
  <c r="L42" i="24"/>
  <c r="I46" i="24"/>
  <c r="H51" i="24"/>
  <c r="K54" i="24"/>
  <c r="L18" i="26"/>
  <c r="H21" i="26"/>
  <c r="H24" i="26"/>
  <c r="L25" i="26"/>
  <c r="K28" i="26"/>
  <c r="H36" i="26"/>
  <c r="L37" i="26"/>
  <c r="L42" i="26"/>
  <c r="H49" i="26"/>
  <c r="K20" i="28"/>
  <c r="I43" i="28"/>
  <c r="K48" i="28"/>
  <c r="I26" i="29"/>
  <c r="J32" i="29"/>
  <c r="K43" i="29"/>
  <c r="I48" i="29"/>
  <c r="H20" i="30"/>
  <c r="L21" i="30"/>
  <c r="H36" i="30"/>
  <c r="L37" i="30"/>
  <c r="K16" i="29"/>
  <c r="I20" i="29"/>
  <c r="I30" i="29"/>
  <c r="I14" i="29"/>
  <c r="J20" i="29"/>
  <c r="K27" i="29"/>
  <c r="I34" i="29"/>
  <c r="K44" i="29"/>
  <c r="J48" i="29"/>
  <c r="I52" i="29"/>
  <c r="I15" i="29"/>
  <c r="I18" i="29"/>
  <c r="I28" i="29"/>
  <c r="K35" i="29"/>
  <c r="I42" i="29"/>
  <c r="K52" i="29"/>
  <c r="I12" i="29"/>
  <c r="K15" i="29"/>
  <c r="K24" i="29"/>
  <c r="J28" i="29"/>
  <c r="I32" i="29"/>
  <c r="K39" i="29"/>
  <c r="I46" i="29"/>
  <c r="J12" i="29"/>
  <c r="K28" i="29"/>
  <c r="K12" i="29"/>
  <c r="I16" i="29"/>
  <c r="K32" i="29"/>
  <c r="J36" i="29"/>
  <c r="I40" i="29"/>
  <c r="K47" i="29"/>
  <c r="I54" i="29"/>
  <c r="J40" i="29"/>
  <c r="K51" i="29"/>
  <c r="J54" i="29"/>
  <c r="L58" i="30"/>
  <c r="L57" i="30"/>
  <c r="H14" i="30"/>
  <c r="J15" i="30"/>
  <c r="H18" i="30"/>
  <c r="J19" i="30"/>
  <c r="H22" i="30"/>
  <c r="J23" i="30"/>
  <c r="H26" i="30"/>
  <c r="J27" i="30"/>
  <c r="H30" i="30"/>
  <c r="J31" i="30"/>
  <c r="H34" i="30"/>
  <c r="J35" i="30"/>
  <c r="H38" i="30"/>
  <c r="J39" i="30"/>
  <c r="H42" i="30"/>
  <c r="J43" i="30"/>
  <c r="H46" i="30"/>
  <c r="J47" i="30"/>
  <c r="H50" i="30"/>
  <c r="J51" i="30"/>
  <c r="H54" i="30"/>
  <c r="J55" i="30"/>
  <c r="I14" i="30"/>
  <c r="K15" i="30"/>
  <c r="I18" i="30"/>
  <c r="K19" i="30"/>
  <c r="I22" i="30"/>
  <c r="K23" i="30"/>
  <c r="I26" i="30"/>
  <c r="K27" i="30"/>
  <c r="I30" i="30"/>
  <c r="K31" i="30"/>
  <c r="I34" i="30"/>
  <c r="K35" i="30"/>
  <c r="I38" i="30"/>
  <c r="K39" i="30"/>
  <c r="I42" i="30"/>
  <c r="K43" i="30"/>
  <c r="I46" i="30"/>
  <c r="K47" i="30"/>
  <c r="I50" i="30"/>
  <c r="K51" i="30"/>
  <c r="I54" i="30"/>
  <c r="K55" i="30"/>
  <c r="J14" i="30"/>
  <c r="J18" i="30"/>
  <c r="J22" i="30"/>
  <c r="J34" i="30"/>
  <c r="J38" i="30"/>
  <c r="J42" i="30"/>
  <c r="J46" i="30"/>
  <c r="J50" i="30"/>
  <c r="J54" i="30"/>
  <c r="L55" i="30"/>
  <c r="J26" i="30"/>
  <c r="J30" i="30"/>
  <c r="K14" i="30"/>
  <c r="K18" i="30"/>
  <c r="K22" i="30"/>
  <c r="K26" i="30"/>
  <c r="K30" i="30"/>
  <c r="K34" i="30"/>
  <c r="K38" i="30"/>
  <c r="K42" i="30"/>
  <c r="K46" i="30"/>
  <c r="K50" i="30"/>
  <c r="K54" i="30"/>
  <c r="I15" i="28"/>
  <c r="K19" i="28"/>
  <c r="K28" i="28"/>
  <c r="I47" i="28"/>
  <c r="K51" i="28"/>
  <c r="K15" i="28"/>
  <c r="K47" i="28"/>
  <c r="I39" i="28"/>
  <c r="K52" i="28"/>
  <c r="K16" i="28"/>
  <c r="I27" i="28"/>
  <c r="K40" i="28"/>
  <c r="I23" i="28"/>
  <c r="K27" i="28"/>
  <c r="K36" i="28"/>
  <c r="I27" i="29"/>
  <c r="I31" i="29"/>
  <c r="I35" i="29"/>
  <c r="I39" i="29"/>
  <c r="I43" i="29"/>
  <c r="I47" i="29"/>
  <c r="I51" i="29"/>
  <c r="L12" i="29"/>
  <c r="H14" i="29"/>
  <c r="J15" i="29"/>
  <c r="L16" i="29"/>
  <c r="H18" i="29"/>
  <c r="J19" i="29"/>
  <c r="L20" i="29"/>
  <c r="H22" i="29"/>
  <c r="J23" i="29"/>
  <c r="L24" i="29"/>
  <c r="H26" i="29"/>
  <c r="J27" i="29"/>
  <c r="L28" i="29"/>
  <c r="H30" i="29"/>
  <c r="J31" i="29"/>
  <c r="L32" i="29"/>
  <c r="H34" i="29"/>
  <c r="J35" i="29"/>
  <c r="L36" i="29"/>
  <c r="H38" i="29"/>
  <c r="J39" i="29"/>
  <c r="L40" i="29"/>
  <c r="H42" i="29"/>
  <c r="J43" i="29"/>
  <c r="L44" i="29"/>
  <c r="H46" i="29"/>
  <c r="J47" i="29"/>
  <c r="L48" i="29"/>
  <c r="H50" i="29"/>
  <c r="J51" i="29"/>
  <c r="L52" i="29"/>
  <c r="H54" i="29"/>
  <c r="H13" i="29"/>
  <c r="J14" i="29"/>
  <c r="L15" i="29"/>
  <c r="H17" i="29"/>
  <c r="J18" i="29"/>
  <c r="L19" i="29"/>
  <c r="H21" i="29"/>
  <c r="J22" i="29"/>
  <c r="L23" i="29"/>
  <c r="H25" i="29"/>
  <c r="J26" i="29"/>
  <c r="L27" i="29"/>
  <c r="H29" i="29"/>
  <c r="J30" i="29"/>
  <c r="L31" i="29"/>
  <c r="H33" i="29"/>
  <c r="J34" i="29"/>
  <c r="L35" i="29"/>
  <c r="H37" i="29"/>
  <c r="J38" i="29"/>
  <c r="L39" i="29"/>
  <c r="H41" i="29"/>
  <c r="J42" i="29"/>
  <c r="L43" i="29"/>
  <c r="H45" i="29"/>
  <c r="J46" i="29"/>
  <c r="L47" i="29"/>
  <c r="H49" i="29"/>
  <c r="J50" i="29"/>
  <c r="L51" i="29"/>
  <c r="H53" i="29"/>
  <c r="I13" i="29"/>
  <c r="K14" i="29"/>
  <c r="I17" i="29"/>
  <c r="K18" i="29"/>
  <c r="I21" i="29"/>
  <c r="K22" i="29"/>
  <c r="I25" i="29"/>
  <c r="K26" i="29"/>
  <c r="I29" i="29"/>
  <c r="K30" i="29"/>
  <c r="I33" i="29"/>
  <c r="K34" i="29"/>
  <c r="I37" i="29"/>
  <c r="K38" i="29"/>
  <c r="I41" i="29"/>
  <c r="K42" i="29"/>
  <c r="I45" i="29"/>
  <c r="K46" i="29"/>
  <c r="I49" i="29"/>
  <c r="K50" i="29"/>
  <c r="I53" i="29"/>
  <c r="K54" i="29"/>
  <c r="J13" i="29"/>
  <c r="J17" i="29"/>
  <c r="J21" i="29"/>
  <c r="J25" i="29"/>
  <c r="J29" i="29"/>
  <c r="J33" i="29"/>
  <c r="J37" i="29"/>
  <c r="J41" i="29"/>
  <c r="J45" i="29"/>
  <c r="J49" i="29"/>
  <c r="J53" i="29"/>
  <c r="K13" i="29"/>
  <c r="K17" i="29"/>
  <c r="K21" i="29"/>
  <c r="K25" i="29"/>
  <c r="K29" i="29"/>
  <c r="K33" i="29"/>
  <c r="K37" i="29"/>
  <c r="K41" i="29"/>
  <c r="K45" i="29"/>
  <c r="K49" i="29"/>
  <c r="K53" i="29"/>
  <c r="L12" i="28"/>
  <c r="H14" i="28"/>
  <c r="J15" i="28"/>
  <c r="L16" i="28"/>
  <c r="H18" i="28"/>
  <c r="J19" i="28"/>
  <c r="L20" i="28"/>
  <c r="H22" i="28"/>
  <c r="J23" i="28"/>
  <c r="L24" i="28"/>
  <c r="H26" i="28"/>
  <c r="J27" i="28"/>
  <c r="L28" i="28"/>
  <c r="H30" i="28"/>
  <c r="J31" i="28"/>
  <c r="L32" i="28"/>
  <c r="H34" i="28"/>
  <c r="J35" i="28"/>
  <c r="L36" i="28"/>
  <c r="H38" i="28"/>
  <c r="J39" i="28"/>
  <c r="L40" i="28"/>
  <c r="H42" i="28"/>
  <c r="J43" i="28"/>
  <c r="L44" i="28"/>
  <c r="H46" i="28"/>
  <c r="J47" i="28"/>
  <c r="L48" i="28"/>
  <c r="H50" i="28"/>
  <c r="J51" i="28"/>
  <c r="L52" i="28"/>
  <c r="I14" i="28"/>
  <c r="I26" i="28"/>
  <c r="I30" i="28"/>
  <c r="I34" i="28"/>
  <c r="I38" i="28"/>
  <c r="I42" i="28"/>
  <c r="I46" i="28"/>
  <c r="I50" i="28"/>
  <c r="H13" i="28"/>
  <c r="J14" i="28"/>
  <c r="L15" i="28"/>
  <c r="H17" i="28"/>
  <c r="J18" i="28"/>
  <c r="L19" i="28"/>
  <c r="H21" i="28"/>
  <c r="J22" i="28"/>
  <c r="L23" i="28"/>
  <c r="H25" i="28"/>
  <c r="J26" i="28"/>
  <c r="L27" i="28"/>
  <c r="H29" i="28"/>
  <c r="J30" i="28"/>
  <c r="L31" i="28"/>
  <c r="H33" i="28"/>
  <c r="J34" i="28"/>
  <c r="L35" i="28"/>
  <c r="H37" i="28"/>
  <c r="J38" i="28"/>
  <c r="L39" i="28"/>
  <c r="H41" i="28"/>
  <c r="J42" i="28"/>
  <c r="L43" i="28"/>
  <c r="H45" i="28"/>
  <c r="J46" i="28"/>
  <c r="L47" i="28"/>
  <c r="H49" i="28"/>
  <c r="J50" i="28"/>
  <c r="L51" i="28"/>
  <c r="H53" i="28"/>
  <c r="I13" i="28"/>
  <c r="K14" i="28"/>
  <c r="I17" i="28"/>
  <c r="K18" i="28"/>
  <c r="I21" i="28"/>
  <c r="K22" i="28"/>
  <c r="I25" i="28"/>
  <c r="K26" i="28"/>
  <c r="I29" i="28"/>
  <c r="K30" i="28"/>
  <c r="I33" i="28"/>
  <c r="K34" i="28"/>
  <c r="I37" i="28"/>
  <c r="K38" i="28"/>
  <c r="I41" i="28"/>
  <c r="K42" i="28"/>
  <c r="I45" i="28"/>
  <c r="K46" i="28"/>
  <c r="I49" i="28"/>
  <c r="K50" i="28"/>
  <c r="I53" i="28"/>
  <c r="H12" i="28"/>
  <c r="J13" i="28"/>
  <c r="H16" i="28"/>
  <c r="J17" i="28"/>
  <c r="L18" i="28"/>
  <c r="H20" i="28"/>
  <c r="J21" i="28"/>
  <c r="L22" i="28"/>
  <c r="H24" i="28"/>
  <c r="J25" i="28"/>
  <c r="H28" i="28"/>
  <c r="J29" i="28"/>
  <c r="H32" i="28"/>
  <c r="J33" i="28"/>
  <c r="H36" i="28"/>
  <c r="J37" i="28"/>
  <c r="H40" i="28"/>
  <c r="J41" i="28"/>
  <c r="H44" i="28"/>
  <c r="J45" i="28"/>
  <c r="H48" i="28"/>
  <c r="J49" i="28"/>
  <c r="H52" i="28"/>
  <c r="J53" i="28"/>
  <c r="I12" i="28"/>
  <c r="K13" i="28"/>
  <c r="I16" i="28"/>
  <c r="K17" i="28"/>
  <c r="I20" i="28"/>
  <c r="K21" i="28"/>
  <c r="I24" i="28"/>
  <c r="K25" i="28"/>
  <c r="I28" i="28"/>
  <c r="K29" i="28"/>
  <c r="I32" i="28"/>
  <c r="K33" i="28"/>
  <c r="I36" i="28"/>
  <c r="K37" i="28"/>
  <c r="I40" i="28"/>
  <c r="K41" i="28"/>
  <c r="I44" i="28"/>
  <c r="K45" i="28"/>
  <c r="I48" i="28"/>
  <c r="K49" i="28"/>
  <c r="I52" i="28"/>
  <c r="K53" i="28"/>
  <c r="I23" i="27"/>
  <c r="I27" i="27"/>
  <c r="I31" i="27"/>
  <c r="I35" i="27"/>
  <c r="I39" i="27"/>
  <c r="I43" i="27"/>
  <c r="I47" i="27"/>
  <c r="I51" i="27"/>
  <c r="I55" i="27"/>
  <c r="L12" i="27"/>
  <c r="H14" i="27"/>
  <c r="J15" i="27"/>
  <c r="L16" i="27"/>
  <c r="H18" i="27"/>
  <c r="J19" i="27"/>
  <c r="L20" i="27"/>
  <c r="H22" i="27"/>
  <c r="J23" i="27"/>
  <c r="L24" i="27"/>
  <c r="H26" i="27"/>
  <c r="J27" i="27"/>
  <c r="L28" i="27"/>
  <c r="H30" i="27"/>
  <c r="J31" i="27"/>
  <c r="L32" i="27"/>
  <c r="H34" i="27"/>
  <c r="J35" i="27"/>
  <c r="L36" i="27"/>
  <c r="H38" i="27"/>
  <c r="J39" i="27"/>
  <c r="L40" i="27"/>
  <c r="H42" i="27"/>
  <c r="J43" i="27"/>
  <c r="L44" i="27"/>
  <c r="H46" i="27"/>
  <c r="J47" i="27"/>
  <c r="L48" i="27"/>
  <c r="H50" i="27"/>
  <c r="J51" i="27"/>
  <c r="L52" i="27"/>
  <c r="H54" i="27"/>
  <c r="J55" i="27"/>
  <c r="I14" i="27"/>
  <c r="K15" i="27"/>
  <c r="I18" i="27"/>
  <c r="K19" i="27"/>
  <c r="I22" i="27"/>
  <c r="K23" i="27"/>
  <c r="I26" i="27"/>
  <c r="K27" i="27"/>
  <c r="I30" i="27"/>
  <c r="K31" i="27"/>
  <c r="I34" i="27"/>
  <c r="K35" i="27"/>
  <c r="I38" i="27"/>
  <c r="K39" i="27"/>
  <c r="I42" i="27"/>
  <c r="K43" i="27"/>
  <c r="I46" i="27"/>
  <c r="K47" i="27"/>
  <c r="I50" i="27"/>
  <c r="K51" i="27"/>
  <c r="I54" i="27"/>
  <c r="K55" i="27"/>
  <c r="I15" i="27"/>
  <c r="L15" i="27"/>
  <c r="J18" i="27"/>
  <c r="L19" i="27"/>
  <c r="J22" i="27"/>
  <c r="L31" i="27"/>
  <c r="L35" i="27"/>
  <c r="L51" i="27"/>
  <c r="J26" i="27"/>
  <c r="L27" i="27"/>
  <c r="J30" i="27"/>
  <c r="J34" i="27"/>
  <c r="J38" i="27"/>
  <c r="L39" i="27"/>
  <c r="J42" i="27"/>
  <c r="L43" i="27"/>
  <c r="J46" i="27"/>
  <c r="L47" i="27"/>
  <c r="J50" i="27"/>
  <c r="L55" i="27"/>
  <c r="I13" i="27"/>
  <c r="K14" i="27"/>
  <c r="I17" i="27"/>
  <c r="K18" i="27"/>
  <c r="I21" i="27"/>
  <c r="K22" i="27"/>
  <c r="I25" i="27"/>
  <c r="K26" i="27"/>
  <c r="I29" i="27"/>
  <c r="K30" i="27"/>
  <c r="I33" i="27"/>
  <c r="K34" i="27"/>
  <c r="I37" i="27"/>
  <c r="K38" i="27"/>
  <c r="I41" i="27"/>
  <c r="K42" i="27"/>
  <c r="I45" i="27"/>
  <c r="K46" i="27"/>
  <c r="I49" i="27"/>
  <c r="K50" i="27"/>
  <c r="I53" i="27"/>
  <c r="K54" i="27"/>
  <c r="I19" i="27"/>
  <c r="J14" i="27"/>
  <c r="L23" i="27"/>
  <c r="K29" i="25"/>
  <c r="I46" i="25"/>
  <c r="K49" i="25"/>
  <c r="L13" i="25"/>
  <c r="I24" i="25"/>
  <c r="H12" i="25"/>
  <c r="L17" i="25"/>
  <c r="J24" i="25"/>
  <c r="J44" i="25"/>
  <c r="H48" i="25"/>
  <c r="I54" i="25"/>
  <c r="H24" i="25"/>
  <c r="K33" i="25"/>
  <c r="H28" i="25"/>
  <c r="I12" i="25"/>
  <c r="K21" i="25"/>
  <c r="K24" i="25"/>
  <c r="I28" i="25"/>
  <c r="H32" i="25"/>
  <c r="I38" i="25"/>
  <c r="K41" i="25"/>
  <c r="K44" i="25"/>
  <c r="I48" i="25"/>
  <c r="J48" i="25"/>
  <c r="K13" i="25"/>
  <c r="K17" i="25"/>
  <c r="K37" i="25"/>
  <c r="I44" i="25"/>
  <c r="I50" i="25"/>
  <c r="J12" i="25"/>
  <c r="J28" i="25"/>
  <c r="K12" i="25"/>
  <c r="I16" i="25"/>
  <c r="K25" i="25"/>
  <c r="K28" i="25"/>
  <c r="J32" i="25"/>
  <c r="I36" i="25"/>
  <c r="I42" i="25"/>
  <c r="K45" i="25"/>
  <c r="K48" i="25"/>
  <c r="I52" i="25"/>
  <c r="H23" i="26"/>
  <c r="I15" i="26"/>
  <c r="I19" i="26"/>
  <c r="I23" i="26"/>
  <c r="I27" i="26"/>
  <c r="I31" i="26"/>
  <c r="I35" i="26"/>
  <c r="I39" i="26"/>
  <c r="I43" i="26"/>
  <c r="I47" i="26"/>
  <c r="I51" i="26"/>
  <c r="I55" i="26"/>
  <c r="H14" i="26"/>
  <c r="J15" i="26"/>
  <c r="H18" i="26"/>
  <c r="J19" i="26"/>
  <c r="H22" i="26"/>
  <c r="J23" i="26"/>
  <c r="H26" i="26"/>
  <c r="J27" i="26"/>
  <c r="H30" i="26"/>
  <c r="J31" i="26"/>
  <c r="H34" i="26"/>
  <c r="J35" i="26"/>
  <c r="H38" i="26"/>
  <c r="J39" i="26"/>
  <c r="H42" i="26"/>
  <c r="J43" i="26"/>
  <c r="H46" i="26"/>
  <c r="J47" i="26"/>
  <c r="H50" i="26"/>
  <c r="J51" i="26"/>
  <c r="H54" i="26"/>
  <c r="J55" i="26"/>
  <c r="I14" i="26"/>
  <c r="K15" i="26"/>
  <c r="I18" i="26"/>
  <c r="K19" i="26"/>
  <c r="I22" i="26"/>
  <c r="K23" i="26"/>
  <c r="I26" i="26"/>
  <c r="K27" i="26"/>
  <c r="I30" i="26"/>
  <c r="K31" i="26"/>
  <c r="I34" i="26"/>
  <c r="K35" i="26"/>
  <c r="I38" i="26"/>
  <c r="K39" i="26"/>
  <c r="I42" i="26"/>
  <c r="K43" i="26"/>
  <c r="I46" i="26"/>
  <c r="K47" i="26"/>
  <c r="I50" i="26"/>
  <c r="K51" i="26"/>
  <c r="I54" i="26"/>
  <c r="K55" i="26"/>
  <c r="L15" i="26"/>
  <c r="L57" i="26" s="1"/>
  <c r="J22" i="26"/>
  <c r="J26" i="26"/>
  <c r="L27" i="26"/>
  <c r="J30" i="26"/>
  <c r="J34" i="26"/>
  <c r="H19" i="26"/>
  <c r="J14" i="26"/>
  <c r="J18" i="26"/>
  <c r="L31" i="26"/>
  <c r="J38" i="26"/>
  <c r="J42" i="26"/>
  <c r="J50" i="26"/>
  <c r="J54" i="26"/>
  <c r="L55" i="26"/>
  <c r="I19" i="25"/>
  <c r="I23" i="25"/>
  <c r="I27" i="25"/>
  <c r="I31" i="25"/>
  <c r="I35" i="25"/>
  <c r="I39" i="25"/>
  <c r="I43" i="25"/>
  <c r="I47" i="25"/>
  <c r="I51" i="25"/>
  <c r="I55" i="25"/>
  <c r="H14" i="25"/>
  <c r="J15" i="25"/>
  <c r="H18" i="25"/>
  <c r="J19" i="25"/>
  <c r="H22" i="25"/>
  <c r="J23" i="25"/>
  <c r="H26" i="25"/>
  <c r="J27" i="25"/>
  <c r="H30" i="25"/>
  <c r="J31" i="25"/>
  <c r="H34" i="25"/>
  <c r="J35" i="25"/>
  <c r="H38" i="25"/>
  <c r="J39" i="25"/>
  <c r="H42" i="25"/>
  <c r="J43" i="25"/>
  <c r="H46" i="25"/>
  <c r="J47" i="25"/>
  <c r="H50" i="25"/>
  <c r="J51" i="25"/>
  <c r="H54" i="25"/>
  <c r="J55" i="25"/>
  <c r="K19" i="25"/>
  <c r="I22" i="25"/>
  <c r="I26" i="25"/>
  <c r="K31" i="25"/>
  <c r="K47" i="25"/>
  <c r="K15" i="25"/>
  <c r="K23" i="25"/>
  <c r="K43" i="25"/>
  <c r="H13" i="25"/>
  <c r="J14" i="25"/>
  <c r="L15" i="25"/>
  <c r="H17" i="25"/>
  <c r="J18" i="25"/>
  <c r="L19" i="25"/>
  <c r="H21" i="25"/>
  <c r="J22" i="25"/>
  <c r="L23" i="25"/>
  <c r="H25" i="25"/>
  <c r="J26" i="25"/>
  <c r="L27" i="25"/>
  <c r="H29" i="25"/>
  <c r="J30" i="25"/>
  <c r="L31" i="25"/>
  <c r="H33" i="25"/>
  <c r="J34" i="25"/>
  <c r="L35" i="25"/>
  <c r="H37" i="25"/>
  <c r="J38" i="25"/>
  <c r="L39" i="25"/>
  <c r="H41" i="25"/>
  <c r="J42" i="25"/>
  <c r="L43" i="25"/>
  <c r="H45" i="25"/>
  <c r="J46" i="25"/>
  <c r="L47" i="25"/>
  <c r="H49" i="25"/>
  <c r="J50" i="25"/>
  <c r="L51" i="25"/>
  <c r="H53" i="25"/>
  <c r="J54" i="25"/>
  <c r="L55" i="25"/>
  <c r="I15" i="25"/>
  <c r="I14" i="25"/>
  <c r="I18" i="25"/>
  <c r="K27" i="25"/>
  <c r="I30" i="25"/>
  <c r="I34" i="25"/>
  <c r="K35" i="25"/>
  <c r="K39" i="25"/>
  <c r="K51" i="25"/>
  <c r="K55" i="25"/>
  <c r="I13" i="25"/>
  <c r="K14" i="25"/>
  <c r="I17" i="25"/>
  <c r="K18" i="25"/>
  <c r="I21" i="25"/>
  <c r="K22" i="25"/>
  <c r="I25" i="25"/>
  <c r="K26" i="25"/>
  <c r="I29" i="25"/>
  <c r="K30" i="25"/>
  <c r="I33" i="25"/>
  <c r="K34" i="25"/>
  <c r="I37" i="25"/>
  <c r="K38" i="25"/>
  <c r="I41" i="25"/>
  <c r="K42" i="25"/>
  <c r="I45" i="25"/>
  <c r="K46" i="25"/>
  <c r="I49" i="25"/>
  <c r="K50" i="25"/>
  <c r="I53" i="25"/>
  <c r="K54" i="25"/>
  <c r="J29" i="25"/>
  <c r="J33" i="25"/>
  <c r="J37" i="25"/>
  <c r="J41" i="25"/>
  <c r="J45" i="25"/>
  <c r="J49" i="25"/>
  <c r="J53" i="25"/>
  <c r="K53" i="25"/>
  <c r="J12" i="24"/>
  <c r="J16" i="24"/>
  <c r="L17" i="24"/>
  <c r="J20" i="24"/>
  <c r="J24" i="24"/>
  <c r="L25" i="24"/>
  <c r="J28" i="24"/>
  <c r="L29" i="24"/>
  <c r="L37" i="24"/>
  <c r="L41" i="24"/>
  <c r="J44" i="24"/>
  <c r="L45" i="24"/>
  <c r="J48" i="24"/>
  <c r="L49" i="24"/>
  <c r="J52" i="24"/>
  <c r="L53" i="24"/>
  <c r="K12" i="24"/>
  <c r="K16" i="24"/>
  <c r="K20" i="24"/>
  <c r="K24" i="24"/>
  <c r="I27" i="24"/>
  <c r="I31" i="24"/>
  <c r="K32" i="24"/>
  <c r="I35" i="24"/>
  <c r="K36" i="24"/>
  <c r="I39" i="24"/>
  <c r="K40" i="24"/>
  <c r="I43" i="24"/>
  <c r="K44" i="24"/>
  <c r="I47" i="24"/>
  <c r="K48" i="24"/>
  <c r="I51" i="24"/>
  <c r="K52" i="24"/>
  <c r="I55" i="24"/>
  <c r="I21" i="24"/>
  <c r="L13" i="24"/>
  <c r="L21" i="24"/>
  <c r="J32" i="24"/>
  <c r="L33" i="24"/>
  <c r="J36" i="24"/>
  <c r="J40" i="24"/>
  <c r="I15" i="24"/>
  <c r="I19" i="24"/>
  <c r="I23" i="24"/>
  <c r="K28" i="24"/>
  <c r="L12" i="24"/>
  <c r="L16" i="24"/>
  <c r="L20" i="24"/>
  <c r="L24" i="24"/>
  <c r="L28" i="24"/>
  <c r="L32" i="24"/>
  <c r="L36" i="24"/>
  <c r="L40" i="24"/>
  <c r="L44" i="24"/>
  <c r="L48" i="24"/>
  <c r="L52" i="24"/>
  <c r="J55" i="24"/>
  <c r="H13" i="24"/>
  <c r="H17" i="24"/>
  <c r="H21" i="24"/>
  <c r="H25" i="24"/>
  <c r="H29" i="24"/>
  <c r="H33" i="24"/>
  <c r="H37" i="24"/>
  <c r="H41" i="24"/>
  <c r="H45" i="24"/>
  <c r="H49" i="24"/>
  <c r="H53" i="24"/>
  <c r="I29" i="24"/>
  <c r="I37" i="24"/>
  <c r="I45" i="24"/>
  <c r="I49" i="24"/>
  <c r="I53" i="24"/>
  <c r="I41" i="24"/>
  <c r="H12" i="24"/>
  <c r="H16" i="24"/>
  <c r="J17" i="24"/>
  <c r="H28" i="24"/>
  <c r="H32" i="24"/>
  <c r="J33" i="24"/>
  <c r="H36" i="24"/>
  <c r="J37" i="24"/>
  <c r="H40" i="24"/>
  <c r="J41" i="24"/>
  <c r="H44" i="24"/>
  <c r="J45" i="24"/>
  <c r="H48" i="24"/>
  <c r="J49" i="24"/>
  <c r="H52" i="24"/>
  <c r="J53" i="24"/>
  <c r="I13" i="24"/>
  <c r="F64" i="24" s="1"/>
  <c r="I17" i="24"/>
  <c r="I25" i="24"/>
  <c r="I33" i="24"/>
  <c r="J13" i="24"/>
  <c r="H20" i="24"/>
  <c r="J21" i="24"/>
  <c r="H24" i="24"/>
  <c r="J25" i="24"/>
  <c r="J29" i="24"/>
  <c r="I16" i="22"/>
  <c r="I22" i="22"/>
  <c r="L25" i="22"/>
  <c r="I32" i="22"/>
  <c r="K13" i="22"/>
  <c r="J16" i="22"/>
  <c r="K22" i="22"/>
  <c r="K29" i="22"/>
  <c r="J32" i="22"/>
  <c r="K17" i="22"/>
  <c r="K33" i="22"/>
  <c r="I14" i="22"/>
  <c r="L17" i="22"/>
  <c r="I24" i="22"/>
  <c r="I30" i="22"/>
  <c r="L33" i="22"/>
  <c r="K14" i="22"/>
  <c r="K21" i="22"/>
  <c r="J24" i="22"/>
  <c r="K30" i="22"/>
  <c r="K37" i="22"/>
  <c r="K25" i="22"/>
  <c r="L12" i="23"/>
  <c r="H14" i="23"/>
  <c r="L16" i="23"/>
  <c r="H18" i="23"/>
  <c r="L20" i="23"/>
  <c r="H22" i="23"/>
  <c r="L24" i="23"/>
  <c r="H26" i="23"/>
  <c r="L28" i="23"/>
  <c r="H30" i="23"/>
  <c r="L32" i="23"/>
  <c r="H34" i="23"/>
  <c r="L36" i="23"/>
  <c r="H38" i="23"/>
  <c r="L40" i="23"/>
  <c r="H42" i="23"/>
  <c r="L44" i="23"/>
  <c r="H46" i="23"/>
  <c r="L48" i="23"/>
  <c r="H50" i="23"/>
  <c r="L52" i="23"/>
  <c r="H54" i="23"/>
  <c r="L56" i="23"/>
  <c r="H17" i="23"/>
  <c r="J18" i="23"/>
  <c r="H21" i="23"/>
  <c r="J26" i="23"/>
  <c r="H29" i="23"/>
  <c r="J34" i="23"/>
  <c r="H37" i="23"/>
  <c r="H45" i="23"/>
  <c r="J46" i="23"/>
  <c r="H49" i="23"/>
  <c r="J50" i="23"/>
  <c r="H53" i="23"/>
  <c r="J54" i="23"/>
  <c r="J22" i="23"/>
  <c r="H25" i="23"/>
  <c r="J30" i="23"/>
  <c r="J38" i="23"/>
  <c r="I17" i="23"/>
  <c r="K18" i="23"/>
  <c r="I21" i="23"/>
  <c r="K22" i="23"/>
  <c r="I25" i="23"/>
  <c r="K26" i="23"/>
  <c r="I29" i="23"/>
  <c r="K30" i="23"/>
  <c r="I33" i="23"/>
  <c r="K34" i="23"/>
  <c r="I37" i="23"/>
  <c r="K38" i="23"/>
  <c r="I41" i="23"/>
  <c r="K42" i="23"/>
  <c r="I45" i="23"/>
  <c r="K46" i="23"/>
  <c r="I49" i="23"/>
  <c r="K50" i="23"/>
  <c r="I53" i="23"/>
  <c r="K54" i="23"/>
  <c r="I26" i="23"/>
  <c r="I30" i="23"/>
  <c r="H13" i="23"/>
  <c r="J42" i="23"/>
  <c r="K14" i="23"/>
  <c r="H12" i="23"/>
  <c r="J13" i="23"/>
  <c r="L14" i="23"/>
  <c r="H16" i="23"/>
  <c r="J17" i="23"/>
  <c r="L18" i="23"/>
  <c r="H20" i="23"/>
  <c r="J21" i="23"/>
  <c r="L22" i="23"/>
  <c r="H24" i="23"/>
  <c r="J25" i="23"/>
  <c r="H28" i="23"/>
  <c r="J29" i="23"/>
  <c r="H32" i="23"/>
  <c r="J33" i="23"/>
  <c r="H36" i="23"/>
  <c r="J37" i="23"/>
  <c r="H40" i="23"/>
  <c r="J41" i="23"/>
  <c r="H44" i="23"/>
  <c r="J45" i="23"/>
  <c r="H48" i="23"/>
  <c r="J49" i="23"/>
  <c r="H52" i="23"/>
  <c r="J53" i="23"/>
  <c r="H56" i="23"/>
  <c r="I14" i="23"/>
  <c r="H33" i="23"/>
  <c r="H41" i="23"/>
  <c r="I13" i="23"/>
  <c r="F65" i="23" s="1"/>
  <c r="K41" i="23"/>
  <c r="K45" i="23"/>
  <c r="K49" i="23"/>
  <c r="K53" i="23"/>
  <c r="H19" i="22"/>
  <c r="H35" i="22"/>
  <c r="K12" i="22"/>
  <c r="I15" i="22"/>
  <c r="K16" i="22"/>
  <c r="I19" i="22"/>
  <c r="K20" i="22"/>
  <c r="I23" i="22"/>
  <c r="K24" i="22"/>
  <c r="I27" i="22"/>
  <c r="K28" i="22"/>
  <c r="I31" i="22"/>
  <c r="K32" i="22"/>
  <c r="I35" i="22"/>
  <c r="K36" i="22"/>
  <c r="L12" i="22"/>
  <c r="H14" i="22"/>
  <c r="J15" i="22"/>
  <c r="L16" i="22"/>
  <c r="H18" i="22"/>
  <c r="J19" i="22"/>
  <c r="L20" i="22"/>
  <c r="H22" i="22"/>
  <c r="J23" i="22"/>
  <c r="L24" i="22"/>
  <c r="H26" i="22"/>
  <c r="J27" i="22"/>
  <c r="L28" i="22"/>
  <c r="H30" i="22"/>
  <c r="J31" i="22"/>
  <c r="L32" i="22"/>
  <c r="H34" i="22"/>
  <c r="J35" i="22"/>
  <c r="L36" i="22"/>
  <c r="H27" i="22"/>
  <c r="K23" i="22"/>
  <c r="K15" i="22"/>
  <c r="K27" i="22"/>
  <c r="K31" i="22"/>
  <c r="K35" i="22"/>
  <c r="H13" i="22"/>
  <c r="J14" i="22"/>
  <c r="L15" i="22"/>
  <c r="H17" i="22"/>
  <c r="J18" i="22"/>
  <c r="L19" i="22"/>
  <c r="H21" i="22"/>
  <c r="J22" i="22"/>
  <c r="L23" i="22"/>
  <c r="H25" i="22"/>
  <c r="J26" i="22"/>
  <c r="H29" i="22"/>
  <c r="J30" i="22"/>
  <c r="L31" i="22"/>
  <c r="H33" i="22"/>
  <c r="J34" i="22"/>
  <c r="H37" i="22"/>
  <c r="I13" i="22"/>
  <c r="I17" i="22"/>
  <c r="I21" i="22"/>
  <c r="I29" i="22"/>
  <c r="I33" i="22"/>
  <c r="I25" i="22"/>
  <c r="I37" i="22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F67" i="23" l="1"/>
  <c r="F64" i="26"/>
  <c r="F65" i="27"/>
  <c r="F66" i="27"/>
  <c r="F67" i="30"/>
  <c r="F66" i="26"/>
  <c r="L58" i="26"/>
  <c r="F67" i="26"/>
  <c r="F67" i="28"/>
  <c r="F65" i="26"/>
  <c r="F65" i="30"/>
  <c r="F67" i="29"/>
  <c r="F66" i="30"/>
  <c r="F64" i="27"/>
  <c r="F66" i="23"/>
  <c r="F64" i="30"/>
  <c r="F63" i="27"/>
  <c r="F66" i="29"/>
  <c r="F65" i="29"/>
  <c r="F64" i="29"/>
  <c r="F66" i="28"/>
  <c r="L57" i="29"/>
  <c r="L58" i="29"/>
  <c r="F65" i="28"/>
  <c r="F64" i="28"/>
  <c r="L58" i="28"/>
  <c r="L57" i="28"/>
  <c r="L57" i="27"/>
  <c r="L56" i="27"/>
  <c r="F64" i="25"/>
  <c r="L57" i="25"/>
  <c r="F65" i="25"/>
  <c r="F63" i="25"/>
  <c r="F66" i="25"/>
  <c r="L56" i="25"/>
  <c r="F63" i="24"/>
  <c r="F66" i="24"/>
  <c r="F65" i="24"/>
  <c r="L57" i="24"/>
  <c r="L56" i="24"/>
  <c r="F54" i="22"/>
  <c r="F55" i="22"/>
  <c r="F56" i="22"/>
  <c r="F64" i="23"/>
  <c r="L58" i="23"/>
  <c r="L57" i="23"/>
  <c r="L48" i="22"/>
  <c r="L47" i="22"/>
  <c r="F57" i="22"/>
  <c r="H13" i="9"/>
  <c r="J14" i="9"/>
  <c r="L15" i="9"/>
  <c r="J16" i="9"/>
  <c r="H17" i="9"/>
  <c r="J18" i="9"/>
  <c r="I18" i="9"/>
  <c r="L19" i="9"/>
  <c r="J20" i="9"/>
  <c r="H21" i="9"/>
  <c r="J22" i="9"/>
  <c r="L23" i="9"/>
  <c r="J24" i="9"/>
  <c r="H25" i="9"/>
  <c r="J26" i="9"/>
  <c r="L27" i="9"/>
  <c r="J28" i="9"/>
  <c r="H29" i="9"/>
  <c r="I30" i="9"/>
  <c r="L31" i="9"/>
  <c r="J32" i="9"/>
  <c r="H33" i="9"/>
  <c r="J34" i="9"/>
  <c r="L35" i="9"/>
  <c r="I35" i="9"/>
  <c r="J36" i="9"/>
  <c r="L36" i="9"/>
  <c r="H37" i="9"/>
  <c r="J38" i="9"/>
  <c r="G39" i="9"/>
  <c r="L39" i="9" s="1"/>
  <c r="K39" i="9" l="1"/>
  <c r="I39" i="9"/>
  <c r="H24" i="9"/>
  <c r="J39" i="9"/>
  <c r="I23" i="9"/>
  <c r="H18" i="9"/>
  <c r="I22" i="9"/>
  <c r="L24" i="9"/>
  <c r="K24" i="9"/>
  <c r="I24" i="9"/>
  <c r="H22" i="9"/>
  <c r="L32" i="9"/>
  <c r="K32" i="9"/>
  <c r="K27" i="9"/>
  <c r="L16" i="9"/>
  <c r="I32" i="9"/>
  <c r="J27" i="9"/>
  <c r="H32" i="9"/>
  <c r="I27" i="9"/>
  <c r="K19" i="9"/>
  <c r="I15" i="9"/>
  <c r="I38" i="9"/>
  <c r="I34" i="9"/>
  <c r="H38" i="9"/>
  <c r="H34" i="9"/>
  <c r="K36" i="9"/>
  <c r="L28" i="9"/>
  <c r="J19" i="9"/>
  <c r="K16" i="9"/>
  <c r="L14" i="9"/>
  <c r="I36" i="9"/>
  <c r="K31" i="9"/>
  <c r="K28" i="9"/>
  <c r="I26" i="9"/>
  <c r="I19" i="9"/>
  <c r="I16" i="9"/>
  <c r="I14" i="9"/>
  <c r="H36" i="9"/>
  <c r="J31" i="9"/>
  <c r="I28" i="9"/>
  <c r="H26" i="9"/>
  <c r="K23" i="9"/>
  <c r="L20" i="9"/>
  <c r="H16" i="9"/>
  <c r="H14" i="9"/>
  <c r="I31" i="9"/>
  <c r="H28" i="9"/>
  <c r="J23" i="9"/>
  <c r="K20" i="9"/>
  <c r="K35" i="9"/>
  <c r="I20" i="9"/>
  <c r="K15" i="9"/>
  <c r="J35" i="9"/>
  <c r="H30" i="9"/>
  <c r="H20" i="9"/>
  <c r="J15" i="9"/>
  <c r="H39" i="9"/>
  <c r="L37" i="9"/>
  <c r="H35" i="9"/>
  <c r="L33" i="9"/>
  <c r="H31" i="9"/>
  <c r="L29" i="9"/>
  <c r="H27" i="9"/>
  <c r="L25" i="9"/>
  <c r="H23" i="9"/>
  <c r="L21" i="9"/>
  <c r="H19" i="9"/>
  <c r="L17" i="9"/>
  <c r="H15" i="9"/>
  <c r="L13" i="9"/>
  <c r="K25" i="9"/>
  <c r="K21" i="9"/>
  <c r="K17" i="9"/>
  <c r="K13" i="9"/>
  <c r="L26" i="9"/>
  <c r="J25" i="9"/>
  <c r="J21" i="9"/>
  <c r="J13" i="9"/>
  <c r="K37" i="9"/>
  <c r="J33" i="9"/>
  <c r="L30" i="9"/>
  <c r="L18" i="9"/>
  <c r="J17" i="9"/>
  <c r="K38" i="9"/>
  <c r="I37" i="9"/>
  <c r="K34" i="9"/>
  <c r="K30" i="9"/>
  <c r="I29" i="9"/>
  <c r="K26" i="9"/>
  <c r="I25" i="9"/>
  <c r="K22" i="9"/>
  <c r="I21" i="9"/>
  <c r="K18" i="9"/>
  <c r="I17" i="9"/>
  <c r="K14" i="9"/>
  <c r="I13" i="9"/>
  <c r="K33" i="9"/>
  <c r="K29" i="9"/>
  <c r="L38" i="9"/>
  <c r="J37" i="9"/>
  <c r="L34" i="9"/>
  <c r="J29" i="9"/>
  <c r="L22" i="9"/>
  <c r="I33" i="9"/>
  <c r="J30" i="9"/>
  <c r="H12" i="9" l="1"/>
  <c r="F47" i="9" s="1"/>
  <c r="K12" i="9"/>
  <c r="F50" i="9" s="1"/>
  <c r="J12" i="9"/>
  <c r="F49" i="9" s="1"/>
  <c r="I12" i="9"/>
  <c r="F48" i="9" s="1"/>
  <c r="L12" i="9"/>
  <c r="L40" i="9" s="1"/>
  <c r="L41" i="9" l="1"/>
</calcChain>
</file>

<file path=xl/sharedStrings.xml><?xml version="1.0" encoding="utf-8"?>
<sst xmlns="http://schemas.openxmlformats.org/spreadsheetml/2006/main" count="1210" uniqueCount="847">
  <si>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</si>
  <si>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</si>
  <si>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</si>
  <si>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</si>
  <si>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</si>
  <si>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ผ่าน</t>
  </si>
  <si>
    <t>รวมจำนวนคน</t>
  </si>
  <si>
    <t>ร้อยละ</t>
  </si>
  <si>
    <t>เด็กชายธนวัฒน์</t>
  </si>
  <si>
    <t>เด็กชายธนภัทร</t>
  </si>
  <si>
    <t>เด็กหญิงณัฐณิชา</t>
  </si>
  <si>
    <t>เด็กหญิงกนกพร</t>
  </si>
  <si>
    <t>เด็กชายธนกร</t>
  </si>
  <si>
    <t>เด็กหญิงณัฏฐณิชา</t>
  </si>
  <si>
    <t>เด็กชายธนภูมิ</t>
  </si>
  <si>
    <t>ดีศรี</t>
  </si>
  <si>
    <t>เด็กชายรัฐภูมิ</t>
  </si>
  <si>
    <t>อ่อนน้อม</t>
  </si>
  <si>
    <t>พันธ์ธรรม</t>
  </si>
  <si>
    <t>วงษ์สุวรรณ์</t>
  </si>
  <si>
    <t>เด็กหญิงณัชชา</t>
  </si>
  <si>
    <t>หอมเดิม</t>
  </si>
  <si>
    <t>เด็กหญิงลักษิกา</t>
  </si>
  <si>
    <t>เด็กชายพงศกร</t>
  </si>
  <si>
    <t>แสงทอง</t>
  </si>
  <si>
    <t>ขันทอง</t>
  </si>
  <si>
    <t>เด็กหญิงวชิรญาณ์</t>
  </si>
  <si>
    <t>เด็กหญิงฑิฆัมพร</t>
  </si>
  <si>
    <t>เด็กชายธนกฤต</t>
  </si>
  <si>
    <t>เด็กชายธนาธิป</t>
  </si>
  <si>
    <t>เด็กหญิงปพิชญา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</si>
  <si>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</si>
  <si>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</si>
  <si>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</si>
  <si>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</si>
  <si>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</si>
  <si>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</si>
  <si>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</si>
  <si>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</si>
  <si>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</si>
  <si>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1/1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</si>
  <si>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1/2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</si>
  <si>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1/3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</si>
  <si>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1/4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</si>
  <si>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1/5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</si>
  <si>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1/6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</si>
  <si>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1/7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</si>
  <si>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1/8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</si>
  <si>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1/9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</si>
  <si>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1/10</t>
  </si>
  <si>
    <t>คุณภาพผลงาน(12)</t>
  </si>
  <si>
    <t>มีจิตสำนึกและความรับผิดชอบ(9)</t>
  </si>
  <si>
    <t>การนำเสนอ(9)</t>
  </si>
  <si>
    <t xml:space="preserve"> รวม (30 คะแนน)</t>
  </si>
  <si>
    <t>ไม่ผ่านเกณฑ์ (0-9)</t>
  </si>
  <si>
    <t>พอใช้ (10-16)</t>
  </si>
  <si>
    <t>ดี (17-23)</t>
  </si>
  <si>
    <t>ดีมาก (24-30)</t>
  </si>
  <si>
    <t>* เกณฑ์การตัดสิน 17 คะแนนขึ้นไปถือว่าผ่าน</t>
  </si>
  <si>
    <t>น้อยกว่า 10 คะแนน</t>
  </si>
  <si>
    <t>10 - 16  คะแนน</t>
  </si>
  <si>
    <t>17 - 23 คะแนน</t>
  </si>
  <si>
    <t>24 - 30 คะแนน</t>
  </si>
  <si>
    <t>ประเมิน วันที่ ….................  เดือน….................................พ.ศ…..................</t>
  </si>
  <si>
    <t>(ลงชื่อ) ….............................................. ผู้ประเมิน</t>
  </si>
  <si>
    <t>(…....................................................)</t>
  </si>
  <si>
    <t>ตำแหน่ง…......................................</t>
  </si>
  <si>
    <t>เด็กชายณัฏฐพงษ์</t>
  </si>
  <si>
    <t>เอื้อการณ์</t>
  </si>
  <si>
    <t>มานะกิจ</t>
  </si>
  <si>
    <t>โสดา</t>
  </si>
  <si>
    <t>กุลเพชร์</t>
  </si>
  <si>
    <t>ศิลธรรม</t>
  </si>
  <si>
    <t>เด็กหญิงปารีณา</t>
  </si>
  <si>
    <t>ผ่องสะอาด</t>
  </si>
  <si>
    <t>เด็กชายชนาธิป</t>
  </si>
  <si>
    <t>เด็กหญิงธนพร</t>
  </si>
  <si>
    <t>เด็กหญิงธนวรรณ</t>
  </si>
  <si>
    <t>เด็กชายชยพล</t>
  </si>
  <si>
    <t>เด็กชายธนารักษ์</t>
  </si>
  <si>
    <t>เอี่ยมสอาด</t>
  </si>
  <si>
    <t>เด็กหญิงธนภรณ์</t>
  </si>
  <si>
    <t>เด็กหญิงมินตรา</t>
  </si>
  <si>
    <t>บัวปล้อง</t>
  </si>
  <si>
    <t>เด็กชายธนโชติ</t>
  </si>
  <si>
    <t>เด็กชายธีรภัทร</t>
  </si>
  <si>
    <t>เด็กหญิงกชกร</t>
  </si>
  <si>
    <t>เด็กหญิงณัฏฐธิดา</t>
  </si>
  <si>
    <t>เด็กหญิงณัฐนิชา</t>
  </si>
  <si>
    <t>สุขเสมอ</t>
  </si>
  <si>
    <t>ทองเล็ก</t>
  </si>
  <si>
    <t>แม่นปืน</t>
  </si>
  <si>
    <t>เด็กชายพิสิษฐ์</t>
  </si>
  <si>
    <t>พูลศรี</t>
  </si>
  <si>
    <t>เด็กหญิงเบญญทิพย์</t>
  </si>
  <si>
    <t>สีชัง</t>
  </si>
  <si>
    <t>ขาวประเสริฐ</t>
  </si>
  <si>
    <t>เด็กชายอดิเทพ</t>
  </si>
  <si>
    <t>เด็กชายอนุสรณ์</t>
  </si>
  <si>
    <t>ลมดี</t>
  </si>
  <si>
    <t>กันเนื่อง</t>
  </si>
  <si>
    <t>เด็กชายกฤษดา</t>
  </si>
  <si>
    <t>เสมา</t>
  </si>
  <si>
    <t>เด็กชายธีรเดช</t>
  </si>
  <si>
    <t>ไพรศูนย์</t>
  </si>
  <si>
    <t>นิวัชชาติ</t>
  </si>
  <si>
    <t>เด็กหญิงนฤมล</t>
  </si>
  <si>
    <t>คูณศรี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</si>
  <si>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4"/>
        <color theme="1"/>
        <rFont val="Wingdings 2"/>
        <family val="1"/>
        <charset val="2"/>
      </rPr>
      <t>P</t>
    </r>
  </si>
  <si>
    <t>เด็กชายกิตติทัต</t>
  </si>
  <si>
    <t>เด็กชายกิติพร</t>
  </si>
  <si>
    <t>หงษา</t>
  </si>
  <si>
    <t>เด็กชายชนากานต์</t>
  </si>
  <si>
    <t>เด็กชายธันวา</t>
  </si>
  <si>
    <t>กันภัย</t>
  </si>
  <si>
    <t>เด็กชายบรรณกร</t>
  </si>
  <si>
    <t>พัดงาม</t>
  </si>
  <si>
    <t>เด็กชายบวรภัค</t>
  </si>
  <si>
    <t>จันทร์พิลา</t>
  </si>
  <si>
    <t>เด็กชายพีรณัฐ</t>
  </si>
  <si>
    <t>ภูผา</t>
  </si>
  <si>
    <t>เด็กชายพีรวิชญ์</t>
  </si>
  <si>
    <t>รุ่งชื่น</t>
  </si>
  <si>
    <t>เด็กชายภูฟ้า</t>
  </si>
  <si>
    <t>เด็กชายศิวัช</t>
  </si>
  <si>
    <t>ชื่นชม</t>
  </si>
  <si>
    <t>เด็กหญิงกัญญาภัค</t>
  </si>
  <si>
    <t>เทศนา</t>
  </si>
  <si>
    <t>เด็กหญิงจิรภิญญา</t>
  </si>
  <si>
    <t>พรมโลก</t>
  </si>
  <si>
    <t>เด็กหญิงชาลิสา</t>
  </si>
  <si>
    <t>เด็กหญิงฐิติมา</t>
  </si>
  <si>
    <t>ชาดิษฐ</t>
  </si>
  <si>
    <t>บุญเสนา</t>
  </si>
  <si>
    <t>เด็กหญิงธนัญชนก</t>
  </si>
  <si>
    <t>เด็กหญิงธันยพร</t>
  </si>
  <si>
    <t>รัตนะ</t>
  </si>
  <si>
    <t>เด็กหญิงนภิสา</t>
  </si>
  <si>
    <t>เงินวิศิษฏ์</t>
  </si>
  <si>
    <t>เด็กหญิงนวรัตน์</t>
  </si>
  <si>
    <t>ประทุมมี</t>
  </si>
  <si>
    <t>เด็กหญิงนิฮามีย์</t>
  </si>
  <si>
    <t>ศรีวรรณ์</t>
  </si>
  <si>
    <t>เด็กหญิงบุณยกร</t>
  </si>
  <si>
    <t>เปรมจิตร์</t>
  </si>
  <si>
    <t>เด็กหญิงปุณณานันธ์</t>
  </si>
  <si>
    <t>ตันเสียง</t>
  </si>
  <si>
    <t>เด็กหญิงเยาวพา</t>
  </si>
  <si>
    <t>แก้วสว่าง</t>
  </si>
  <si>
    <t>เด็กหญิงศลิษา</t>
  </si>
  <si>
    <t>คงกล่อม</t>
  </si>
  <si>
    <t>เด็กหญิงอรกัญญา</t>
  </si>
  <si>
    <t>อยู่มา</t>
  </si>
  <si>
    <t>เด็กหญิงอัชฌา</t>
  </si>
  <si>
    <t>คงเทศ</t>
  </si>
  <si>
    <t>เด็กหญิงอิศราภรณ์</t>
  </si>
  <si>
    <t>เที่ยงทางดี</t>
  </si>
  <si>
    <t xml:space="preserve">เด็กชายกวีวัฒน์ </t>
  </si>
  <si>
    <t>เตชะชนะชัย</t>
  </si>
  <si>
    <t>เราเจริญ</t>
  </si>
  <si>
    <t>เด็กชายเตชิต</t>
  </si>
  <si>
    <t>มีชาวนา</t>
  </si>
  <si>
    <t>เด็กชายศักย์ศรณ์</t>
  </si>
  <si>
    <t>โพธิ์งาม</t>
  </si>
  <si>
    <t>เด็กชายธนเดช</t>
  </si>
  <si>
    <t>เกิดศิริ</t>
  </si>
  <si>
    <t>เด็กชายธนธัช</t>
  </si>
  <si>
    <t>กมลเดช</t>
  </si>
  <si>
    <t>เด็กชายวายุ</t>
  </si>
  <si>
    <t>อิ่มคุ้ม</t>
  </si>
  <si>
    <t>เด็กชายธนดล</t>
  </si>
  <si>
    <t>อุบลอ่อน</t>
  </si>
  <si>
    <t>เด็กหญิงกรณ์จิรา</t>
  </si>
  <si>
    <t>ศักดิ์อินทร์</t>
  </si>
  <si>
    <t>เด็กหญิงกานต์ธิดา</t>
  </si>
  <si>
    <t>กลิ่นศรีสุข</t>
  </si>
  <si>
    <t>เด็กหญิงกิรัตยา</t>
  </si>
  <si>
    <t>ใยทร</t>
  </si>
  <si>
    <t>เด็กหญิงจุฑามาศ</t>
  </si>
  <si>
    <t>พิทักษ์ราษฎร์</t>
  </si>
  <si>
    <t>พันสวัสดิ์</t>
  </si>
  <si>
    <t>เด็กหญิงนันท์นภัส</t>
  </si>
  <si>
    <t>คชสวัสดิ์</t>
  </si>
  <si>
    <t>เด็กหญิงบัณฑิตา</t>
  </si>
  <si>
    <t>ซุงเค้า</t>
  </si>
  <si>
    <t>กุลละวณิชย์</t>
  </si>
  <si>
    <t>เด็กหญิงประภาวดี</t>
  </si>
  <si>
    <t>เรืองศรี</t>
  </si>
  <si>
    <t>เด็กหญิงพิชญ์สินี</t>
  </si>
  <si>
    <t>อ้นจันทร์</t>
  </si>
  <si>
    <t>เด็กหญิงมัษชุพร</t>
  </si>
  <si>
    <t>เหมือนกลับ</t>
  </si>
  <si>
    <t>เด็กหญิงวริศยา</t>
  </si>
  <si>
    <t>เด็กหญิงศิรภัทร</t>
  </si>
  <si>
    <t>วงษ์วิจารณ์</t>
  </si>
  <si>
    <t>เด็กหญิงสุธีมนต์</t>
  </si>
  <si>
    <t>ตระกูลเหลือง</t>
  </si>
  <si>
    <t>เด็กหญิงอริสา</t>
  </si>
  <si>
    <t>พินโย</t>
  </si>
  <si>
    <t>เด็กหญิงอินทิรา​</t>
  </si>
  <si>
    <t>ดอน​ปัด​</t>
  </si>
  <si>
    <t>เด็กหญิงจณัสกมน</t>
  </si>
  <si>
    <t>ภูบัวเย็น</t>
  </si>
  <si>
    <t>เด็กหญิงจุฬารัตน์</t>
  </si>
  <si>
    <t>ศิริวัฒนะ</t>
  </si>
  <si>
    <t>เด็กหญิงชลธิชา</t>
  </si>
  <si>
    <t>แววกระโทก</t>
  </si>
  <si>
    <t>เด็กหญิงณิชนันท์</t>
  </si>
  <si>
    <t>พูลสวัสดิ์</t>
  </si>
  <si>
    <t>เด็กหญิงนัชชา</t>
  </si>
  <si>
    <t>โคกกระเวียง</t>
  </si>
  <si>
    <t>เด็กหญิงปุณยาพร</t>
  </si>
  <si>
    <t>ปัญญาดี</t>
  </si>
  <si>
    <t>ทับทิมทอง</t>
  </si>
  <si>
    <t>เด็กหญิงรวิสรา</t>
  </si>
  <si>
    <t>เอื้อกาญจน์</t>
  </si>
  <si>
    <t>เด็กหญิงศิรพัชชา</t>
  </si>
  <si>
    <t>สิทธิกุล</t>
  </si>
  <si>
    <t>เด็กหญิงสุกฤตา</t>
  </si>
  <si>
    <t>ทฤษฎีสุข</t>
  </si>
  <si>
    <t>สอนสันติ</t>
  </si>
  <si>
    <t>เด็กชายเจตนิพัทธ์</t>
  </si>
  <si>
    <t>ศรีกอง</t>
  </si>
  <si>
    <t>กันเเพงศรี</t>
  </si>
  <si>
    <t>เด็กชายชยุตพงศ์</t>
  </si>
  <si>
    <t>เจี๊ยะฉิม</t>
  </si>
  <si>
    <t>เด็กชายญาณาธิป</t>
  </si>
  <si>
    <t>พันธ์แจ่ม</t>
  </si>
  <si>
    <t>เด็กชายฐิติพงศ์</t>
  </si>
  <si>
    <t>ผลศุข</t>
  </si>
  <si>
    <t>เด็กชายณรงค์กร</t>
  </si>
  <si>
    <t>พร้าวงษ์</t>
  </si>
  <si>
    <t>เด็กชายณัฐจักร์</t>
  </si>
  <si>
    <t>ทวีทรัพย์</t>
  </si>
  <si>
    <t>เด็กชายณัฐิวุฒิ​</t>
  </si>
  <si>
    <t>ใจนันตะ</t>
  </si>
  <si>
    <t>เรือนนาค</t>
  </si>
  <si>
    <t>เด็กชายธวัชชัย</t>
  </si>
  <si>
    <t>จำปาทอง</t>
  </si>
  <si>
    <t>ทองน้อย</t>
  </si>
  <si>
    <t>เด็กชายวงศธร</t>
  </si>
  <si>
    <t>มีวงศ์</t>
  </si>
  <si>
    <t>เด็กชายวัชรินทร์</t>
  </si>
  <si>
    <t>บุญเย็น</t>
  </si>
  <si>
    <t>เด็กชายสุพัฒน์พงศ์</t>
  </si>
  <si>
    <t>โกเมทร์</t>
  </si>
  <si>
    <t>เด็กชายอัครพนธ์</t>
  </si>
  <si>
    <t>ฤทธิ์เจริญ</t>
  </si>
  <si>
    <t>เด็กชายอัครพล</t>
  </si>
  <si>
    <t>ตะเภาพงษ์</t>
  </si>
  <si>
    <t>เด็กหญิงกมลชนก</t>
  </si>
  <si>
    <t>สิงห์ชัย</t>
  </si>
  <si>
    <t>เด็กหญิงกมลวรรณ</t>
  </si>
  <si>
    <t>โอสถานนท์</t>
  </si>
  <si>
    <t>เด็กหญิงกฤติกา</t>
  </si>
  <si>
    <t>อรชร</t>
  </si>
  <si>
    <t>เด็กหญิงแก้วกัลยา</t>
  </si>
  <si>
    <t>ฝ่ายรีย์</t>
  </si>
  <si>
    <t>เด็กหญิงเขมิกา</t>
  </si>
  <si>
    <t>การะเกตุ</t>
  </si>
  <si>
    <t>เด็กหญิงจินดาหลา</t>
  </si>
  <si>
    <t>ระยับ</t>
  </si>
  <si>
    <t>เด็กหญิงชญาดา</t>
  </si>
  <si>
    <t>ครุฑใจกล้า</t>
  </si>
  <si>
    <t>เด็กหญิงฐิติรัตน์</t>
  </si>
  <si>
    <t>สุคนธ์</t>
  </si>
  <si>
    <t>เด็กหญิงณกมล</t>
  </si>
  <si>
    <t>เครือจีน</t>
  </si>
  <si>
    <t>จันทร์ละม่อม</t>
  </si>
  <si>
    <t>เด็กหญิงณัฏฐิรา</t>
  </si>
  <si>
    <t>เเพงหม้อ</t>
  </si>
  <si>
    <t>เด็กหญิงณัฏธิดา</t>
  </si>
  <si>
    <t>เด็กหญิงณัฐชา</t>
  </si>
  <si>
    <t>ใจคำ</t>
  </si>
  <si>
    <t>แก้วสีหาวงษ์</t>
  </si>
  <si>
    <t>เด็กหญิงณัฐธิดา</t>
  </si>
  <si>
    <t>เจริญสุข</t>
  </si>
  <si>
    <t>เด็กหญิงณัฐนันท์</t>
  </si>
  <si>
    <t>พยัคเพ็ชร์</t>
  </si>
  <si>
    <t>เด็กหญิงนวพรรษ</t>
  </si>
  <si>
    <t>ไพเราะ</t>
  </si>
  <si>
    <t xml:space="preserve">เด็กหญิงนันทิชา </t>
  </si>
  <si>
    <t>แตงแย้ม</t>
  </si>
  <si>
    <t>เด็กหญิงปภัสสร</t>
  </si>
  <si>
    <t>หาดเจียง</t>
  </si>
  <si>
    <t>เด็กหญิงพรรณปพร</t>
  </si>
  <si>
    <t>พฤกษา</t>
  </si>
  <si>
    <t>เด็กหญิงพัทธนันท์​</t>
  </si>
  <si>
    <t>ศิริ</t>
  </si>
  <si>
    <t>เด็กหญิงพิชญาภา</t>
  </si>
  <si>
    <t>คนมั่น</t>
  </si>
  <si>
    <t>เด็กหญิงภัสราภรณ์</t>
  </si>
  <si>
    <t>ก๊กประเสริฐ</t>
  </si>
  <si>
    <t>เด็กหญิงยุพารัตน์</t>
  </si>
  <si>
    <t>เคนน้อย</t>
  </si>
  <si>
    <t>เด็กหญิงลภัส</t>
  </si>
  <si>
    <t>โฉมยงค์</t>
  </si>
  <si>
    <t>เด็กหญิงศนิษา</t>
  </si>
  <si>
    <t>เด็กหญิงสุพรรณษา</t>
  </si>
  <si>
    <t>พลสมบูรณ์</t>
  </si>
  <si>
    <t>เด็กหญิงอาริญา</t>
  </si>
  <si>
    <t>จำปาหอม</t>
  </si>
  <si>
    <t>เด็กชายกฤติพงษ์</t>
  </si>
  <si>
    <t>ส่านสม</t>
  </si>
  <si>
    <t>เด็กชายกวี</t>
  </si>
  <si>
    <t>พาชีรัตน์</t>
  </si>
  <si>
    <t xml:space="preserve">เด็กชายณัฐนันท์ </t>
  </si>
  <si>
    <t>สุหงษา</t>
  </si>
  <si>
    <t>เด็กชายณัทพงศ์ชัย</t>
  </si>
  <si>
    <t>เด็กชายธกร</t>
  </si>
  <si>
    <t>ชะม้ายกลาง</t>
  </si>
  <si>
    <t>ยืนทน</t>
  </si>
  <si>
    <t>ปัตตานี</t>
  </si>
  <si>
    <t>เด็กชายนภัทร</t>
  </si>
  <si>
    <t>นนท์ประเสริฐ</t>
  </si>
  <si>
    <t>เด็กชายนฤเบศ</t>
  </si>
  <si>
    <t>จันทร์พวง</t>
  </si>
  <si>
    <t>เด็กชายภูวดล</t>
  </si>
  <si>
    <t>ภูเดช</t>
  </si>
  <si>
    <t>เด็กชายวาสิษฐ์</t>
  </si>
  <si>
    <t>รอดกร</t>
  </si>
  <si>
    <t>เด็กชายสรศักดิ์</t>
  </si>
  <si>
    <t>เผ่าเฮง</t>
  </si>
  <si>
    <t>เด็กชายอธิวรา</t>
  </si>
  <si>
    <t>สุขเจริญ</t>
  </si>
  <si>
    <t>คำรอด</t>
  </si>
  <si>
    <t>เด็กหญิงกนกรดา</t>
  </si>
  <si>
    <t>บุญสาลี</t>
  </si>
  <si>
    <t>เด็กหญิงกฤติพร</t>
  </si>
  <si>
    <t>คมคาย</t>
  </si>
  <si>
    <t>เด็กหญิงจันทรวิมล</t>
  </si>
  <si>
    <t>มาสวน</t>
  </si>
  <si>
    <t>เด็กหญิงจารุพร</t>
  </si>
  <si>
    <t>องอาจ</t>
  </si>
  <si>
    <t>เด็กหญิงจิรวรรณ</t>
  </si>
  <si>
    <t>วรพุฒ</t>
  </si>
  <si>
    <t>เด็กหญิงฉวีวรรณ์</t>
  </si>
  <si>
    <t>วันประสม</t>
  </si>
  <si>
    <t>เด็กหญิงชนิมน</t>
  </si>
  <si>
    <t>พุ่มไสว</t>
  </si>
  <si>
    <t>เด็กหญิงชลวรินทร์</t>
  </si>
  <si>
    <t>หนูเรือง</t>
  </si>
  <si>
    <t>คำดำ</t>
  </si>
  <si>
    <t>สาระมู</t>
  </si>
  <si>
    <t>เด็กหญิงณัฐฐาวีรนุช</t>
  </si>
  <si>
    <t>แทนคุณ</t>
  </si>
  <si>
    <t>เด็กหญิงณัฐพัชร์</t>
  </si>
  <si>
    <t>เผดียงครบุรี</t>
  </si>
  <si>
    <t>เดือนฉาย</t>
  </si>
  <si>
    <t>เด็กหญิงปวริศา</t>
  </si>
  <si>
    <t>เครือจันทร์</t>
  </si>
  <si>
    <t>น้ำเพ็ชร์</t>
  </si>
  <si>
    <t>เด็กหญิงภัทรภรณ์</t>
  </si>
  <si>
    <t>เนียมแท่น</t>
  </si>
  <si>
    <t>เด็กหญิงภัทรวรรณ</t>
  </si>
  <si>
    <t>สดศรี</t>
  </si>
  <si>
    <t>เด็กหญิงมณธิชา</t>
  </si>
  <si>
    <t>สิบหมื่นแสน</t>
  </si>
  <si>
    <t>เด็กหญิงมัญฑิตา</t>
  </si>
  <si>
    <t>เผ่าประจันต์</t>
  </si>
  <si>
    <t>เด็กหญิงเมสิญา</t>
  </si>
  <si>
    <t>ชัยมาตร์</t>
  </si>
  <si>
    <t>เด็กหญิงวรทัย</t>
  </si>
  <si>
    <t>บุญยัง</t>
  </si>
  <si>
    <t>เด็กหญิงวราภัสร์</t>
  </si>
  <si>
    <t>มีอาษา</t>
  </si>
  <si>
    <t xml:space="preserve">เด็กหญิงวิชญาพร </t>
  </si>
  <si>
    <t>พลเต้า</t>
  </si>
  <si>
    <t>เด็กหญิงศุภิสรา</t>
  </si>
  <si>
    <t>เด็กหญิงสรวงสุดา</t>
  </si>
  <si>
    <t>เพ็ชรแอ</t>
  </si>
  <si>
    <t>เด็กหญิงแสงตะวัน</t>
  </si>
  <si>
    <t>พึ่งเกษม</t>
  </si>
  <si>
    <t>เด็กหญิงหทัยกาญจน์</t>
  </si>
  <si>
    <t>อู่แก้ว</t>
  </si>
  <si>
    <t>เด็กหญิงอาทิษา</t>
  </si>
  <si>
    <t>เดิมเสน</t>
  </si>
  <si>
    <t>เด็กหญิงอารยา</t>
  </si>
  <si>
    <t>เปรมวินัย</t>
  </si>
  <si>
    <t>เด็กชายกิตติชัย</t>
  </si>
  <si>
    <t>จันทร์สุข</t>
  </si>
  <si>
    <t>คงภักดี</t>
  </si>
  <si>
    <t>ชาวกันหา</t>
  </si>
  <si>
    <t>เด็กชายธราธิป</t>
  </si>
  <si>
    <t>ปลื้มชัย</t>
  </si>
  <si>
    <t>สุขหงษ์</t>
  </si>
  <si>
    <t>เด็กชายพัฒนกวิน</t>
  </si>
  <si>
    <t>สินทนา</t>
  </si>
  <si>
    <t>โรยโนรี</t>
  </si>
  <si>
    <t>เด็กชายภูผา</t>
  </si>
  <si>
    <t>สันติมาลัย</t>
  </si>
  <si>
    <t>เด็กชายวริศ</t>
  </si>
  <si>
    <t>เกตุลาพร</t>
  </si>
  <si>
    <t>เด็กชายศุภสัณฑ์</t>
  </si>
  <si>
    <t>สรรพคุณยา</t>
  </si>
  <si>
    <t>เด็กชายอนิวัทย์</t>
  </si>
  <si>
    <t>ชูใจ</t>
  </si>
  <si>
    <t>เด็กหญิงกนกพรรณ</t>
  </si>
  <si>
    <t>อักษรดี</t>
  </si>
  <si>
    <t>เด็กหญิงกรกมล</t>
  </si>
  <si>
    <t>ใบทับทิม</t>
  </si>
  <si>
    <t>เด็กหญิงจริญา</t>
  </si>
  <si>
    <t>ดวงจิตต์</t>
  </si>
  <si>
    <t>เด็กหญิงจันทิมา</t>
  </si>
  <si>
    <t>คำชัยมงคล</t>
  </si>
  <si>
    <t>เด็กหญิงชลธาร</t>
  </si>
  <si>
    <t>วงษ์บำหรุ</t>
  </si>
  <si>
    <t>เด็กหญิงฐณัชญ์พร</t>
  </si>
  <si>
    <t>ธาตุวิไสยพร</t>
  </si>
  <si>
    <t>พิมนาจ</t>
  </si>
  <si>
    <t>เด็กหญิงณัฐกานต์</t>
  </si>
  <si>
    <t>มีชัย</t>
  </si>
  <si>
    <t>บุตรศรี</t>
  </si>
  <si>
    <t>ประกอบทรัพย์</t>
  </si>
  <si>
    <t xml:space="preserve">เด็กหญิงณิชานันท์  </t>
  </si>
  <si>
    <t>ใจสงัด</t>
  </si>
  <si>
    <t>เด็กหญิงนริศรา</t>
  </si>
  <si>
    <t>ทองฟัก</t>
  </si>
  <si>
    <t>รัตนกาฬ</t>
  </si>
  <si>
    <t>เด็กหญิงปัทมพร</t>
  </si>
  <si>
    <t>จันลา</t>
  </si>
  <si>
    <t>ฉิมไพบูลย์</t>
  </si>
  <si>
    <t>เด็กหญิงพรนภา</t>
  </si>
  <si>
    <t>ไชยสิทธิ์พูนพงศ์</t>
  </si>
  <si>
    <t>เด็กหญิงไพลิน</t>
  </si>
  <si>
    <t>สุขอำพร</t>
  </si>
  <si>
    <t>เด็กหญิงมนัญชญา</t>
  </si>
  <si>
    <t>ธรรมวงษ์</t>
  </si>
  <si>
    <t>เด็กหญิงมานิษา</t>
  </si>
  <si>
    <t>สุทธโส</t>
  </si>
  <si>
    <t>ฟักทอง</t>
  </si>
  <si>
    <t>เด็กหญิงรัชชประภา</t>
  </si>
  <si>
    <t>ตันตะราวงศา</t>
  </si>
  <si>
    <t>เด็กหญิงรุ่งทิวา</t>
  </si>
  <si>
    <t>นาริน</t>
  </si>
  <si>
    <t>เด็กหญิงรุจีพัชร</t>
  </si>
  <si>
    <t>ขยันกิจ</t>
  </si>
  <si>
    <t>เด็กหญิงวรรณชนก</t>
  </si>
  <si>
    <t>เรียมกระโทก</t>
  </si>
  <si>
    <t>เด็กหญิงวรรณพร</t>
  </si>
  <si>
    <t>เล็กโต</t>
  </si>
  <si>
    <t>เด็กหญิงวรางคณา</t>
  </si>
  <si>
    <t>ไชยวุฒิ</t>
  </si>
  <si>
    <t>เด็กหญิงวิมลวรรณ</t>
  </si>
  <si>
    <t>สรสิทธิ์</t>
  </si>
  <si>
    <t>เด็กหญิงสร้อยสิรินทร์</t>
  </si>
  <si>
    <t>เพ็งบุญทัต</t>
  </si>
  <si>
    <t>เด็กหญิงสุถาสินี</t>
  </si>
  <si>
    <t>ชำนาญ</t>
  </si>
  <si>
    <t>เด็กหญิงสุวิชญา</t>
  </si>
  <si>
    <t>เลียบเมือง</t>
  </si>
  <si>
    <t>เด็กหญิงอาจารี</t>
  </si>
  <si>
    <t>รัศมีศร</t>
  </si>
  <si>
    <t>เด็กหญิงอารีรัฐ</t>
  </si>
  <si>
    <t>ทัดทอง</t>
  </si>
  <si>
    <t>เด็กหญิงอิศรา</t>
  </si>
  <si>
    <t>รุ้งตาล</t>
  </si>
  <si>
    <t>เด็กชายกันตภณ</t>
  </si>
  <si>
    <t>ดวงใหญ่</t>
  </si>
  <si>
    <t>เด็กชายกิตติคุณ</t>
  </si>
  <si>
    <t>ตรีเพ็ชร์</t>
  </si>
  <si>
    <t>คำงาม</t>
  </si>
  <si>
    <t>เด็กชายคชพล</t>
  </si>
  <si>
    <t>แก้วร่องคำ</t>
  </si>
  <si>
    <t>เด็กชายชนะชัย</t>
  </si>
  <si>
    <t>ศิลาวงษ์</t>
  </si>
  <si>
    <t>เด็กชายณัฐวุฒิ</t>
  </si>
  <si>
    <t>รอดศิริ</t>
  </si>
  <si>
    <t>เด็กชายณัฐสิทธิ์</t>
  </si>
  <si>
    <t>ศรีสม</t>
  </si>
  <si>
    <t>เด็กชายธุวานนท์</t>
  </si>
  <si>
    <t>วงศ์ศรี</t>
  </si>
  <si>
    <t>เด็กชายนพกร</t>
  </si>
  <si>
    <t>ขำสกุล</t>
  </si>
  <si>
    <t>เด็กชายนันท์มนัส</t>
  </si>
  <si>
    <t>โคกกรวด</t>
  </si>
  <si>
    <t>เด็กชายปรเมศ</t>
  </si>
  <si>
    <t>ชาวประไมล์</t>
  </si>
  <si>
    <t>เด็กชายประกาศิต</t>
  </si>
  <si>
    <t>ปรุงนิยม</t>
  </si>
  <si>
    <t>เด็กชายปิยังกูร</t>
  </si>
  <si>
    <t>เสียงฆ้อง</t>
  </si>
  <si>
    <t>เด็กชายปุณพัฒน์</t>
  </si>
  <si>
    <t>วงษ์ยีเมาะ</t>
  </si>
  <si>
    <t>เด็กชายภูริพัฒษ์</t>
  </si>
  <si>
    <t>อิศรางกูร ณ อยุธยา</t>
  </si>
  <si>
    <t>เด็กชายโภคิน</t>
  </si>
  <si>
    <t>เด็กชายรัชพล</t>
  </si>
  <si>
    <t>พันธุ์เจริญ</t>
  </si>
  <si>
    <t>เด็กชายวราเมธ</t>
  </si>
  <si>
    <t>นิมา</t>
  </si>
  <si>
    <t>เด็กชายวีระยุทธ</t>
  </si>
  <si>
    <t>นามโคตร</t>
  </si>
  <si>
    <t>เด็กชายอชิตพล</t>
  </si>
  <si>
    <t>ขันดงลิง</t>
  </si>
  <si>
    <t>ชลชี</t>
  </si>
  <si>
    <t xml:space="preserve">เด็กหญิงกัลยกร </t>
  </si>
  <si>
    <t>สาริศรี</t>
  </si>
  <si>
    <t>เด็กหญิงจันทร์ธิดา</t>
  </si>
  <si>
    <t>แสวงจันทร์</t>
  </si>
  <si>
    <t>เด็กหญิงจิราภรณ์</t>
  </si>
  <si>
    <t>คงดี</t>
  </si>
  <si>
    <t>เทพมงคล</t>
  </si>
  <si>
    <t>เด็กหญิงณัฐญาดา</t>
  </si>
  <si>
    <t>แก้วอุดทา</t>
  </si>
  <si>
    <t>เด็กหญิงณีร​กมล​</t>
  </si>
  <si>
    <t>หวัง​คุ้ม​กลาง​</t>
  </si>
  <si>
    <t>เด็กหญิงธมนวรรณ</t>
  </si>
  <si>
    <t>สุขคง</t>
  </si>
  <si>
    <t>เด็กหญิงธัญญาลักษณ์</t>
  </si>
  <si>
    <t>สืบอินทร์</t>
  </si>
  <si>
    <t>เด็กหญิงพาขวัญ</t>
  </si>
  <si>
    <t>สาแก้ว</t>
  </si>
  <si>
    <t>เด็กหญิงเพชรน้ำหนึ่ง</t>
  </si>
  <si>
    <t>เชาว์โคกสูง</t>
  </si>
  <si>
    <t>เด็กหญิงภูษณิศา</t>
  </si>
  <si>
    <t>ยาสมสี</t>
  </si>
  <si>
    <t>เด็กหญิงรติกา</t>
  </si>
  <si>
    <t>สบายกาย</t>
  </si>
  <si>
    <t>เด็กหญิงวนัชพร</t>
  </si>
  <si>
    <t>พานิชวัฒนา</t>
  </si>
  <si>
    <t>เด็กหญิงวรพิชชา</t>
  </si>
  <si>
    <t>สุขเติม</t>
  </si>
  <si>
    <t>เด็กหญิงวรรณภา</t>
  </si>
  <si>
    <t>เฉยมีศักดิ์</t>
  </si>
  <si>
    <t>ผลทิพย์</t>
  </si>
  <si>
    <t>เด็กหญิงวลัยลักษณ์</t>
  </si>
  <si>
    <t>ชมโท</t>
  </si>
  <si>
    <t>เด็กหญิงเวธนี</t>
  </si>
  <si>
    <t>มิตรอุดม</t>
  </si>
  <si>
    <t>เด็กหญิงศิริภัสศร</t>
  </si>
  <si>
    <t>กองสี</t>
  </si>
  <si>
    <t>พิมพ์กุล</t>
  </si>
  <si>
    <t>เด็กหญิงสุภาวดี</t>
  </si>
  <si>
    <t>แซ่แต้</t>
  </si>
  <si>
    <t>เด็กชายกวีวัฒน์</t>
  </si>
  <si>
    <t>พุ่มไทรย์</t>
  </si>
  <si>
    <t>เด็กชายกิตติกร</t>
  </si>
  <si>
    <t>รอดภู่</t>
  </si>
  <si>
    <t>เด็กชายคมกฤษณ์</t>
  </si>
  <si>
    <t>ดวงมณี</t>
  </si>
  <si>
    <t>เด็กชายชานน</t>
  </si>
  <si>
    <t>เกตุพูนทอง</t>
  </si>
  <si>
    <t>เด็กชายไชยวัฒน์</t>
  </si>
  <si>
    <t>อำนาจศิลป์เจริญ</t>
  </si>
  <si>
    <t>เด็กชายฑัลก์หิรัญ</t>
  </si>
  <si>
    <t>แก้วกนก</t>
  </si>
  <si>
    <t>เด็กชายธีรภัทร์</t>
  </si>
  <si>
    <t>แซ่ลิ้ม</t>
  </si>
  <si>
    <t>เด็กชายนวพล</t>
  </si>
  <si>
    <t>วงษ์เลิศ</t>
  </si>
  <si>
    <t>เด็กชายประกฤษฏิ์</t>
  </si>
  <si>
    <t>เมืองขวา</t>
  </si>
  <si>
    <t>ชินสร้อย</t>
  </si>
  <si>
    <t>เด็กชายปัญณพัฒน์</t>
  </si>
  <si>
    <t>มิ่งมล</t>
  </si>
  <si>
    <t>เด็กชายพิเชฐ์พงษ์</t>
  </si>
  <si>
    <t>ประทับ</t>
  </si>
  <si>
    <t>เด็กชายภัทธนิษฐ์</t>
  </si>
  <si>
    <t>จิรัฏฐ์โรจ</t>
  </si>
  <si>
    <t>เด็กชายภูริทัศน์</t>
  </si>
  <si>
    <t>ฝีมือสาน</t>
  </si>
  <si>
    <t>เด็กชายยศภัทร</t>
  </si>
  <si>
    <t>แก้วหนอง</t>
  </si>
  <si>
    <t>เด็กชายวัณณุวรรธน์</t>
  </si>
  <si>
    <t>สำราญจิตต์</t>
  </si>
  <si>
    <t>เด็กชายสถาพร</t>
  </si>
  <si>
    <t>เด็กหญิงกฤติยากร</t>
  </si>
  <si>
    <t>เด็กหญิงกัญญาลักษณ์</t>
  </si>
  <si>
    <t>ดอกเเก้ว</t>
  </si>
  <si>
    <t>เด็กหญิงกิตติยา</t>
  </si>
  <si>
    <t>เเย้มทัส</t>
  </si>
  <si>
    <t>เด็กหญิงขวัญฤดี</t>
  </si>
  <si>
    <t>อวยชัย</t>
  </si>
  <si>
    <t>เด็กหญิงจันทร์ธิมา</t>
  </si>
  <si>
    <t>พลังสุข</t>
  </si>
  <si>
    <t>เด็กหญิงชนาภา</t>
  </si>
  <si>
    <t>มีหนู</t>
  </si>
  <si>
    <t>เด็กหญิงเทวิกา</t>
  </si>
  <si>
    <t>อนุรักษ์</t>
  </si>
  <si>
    <t>น้อยพึ่ง</t>
  </si>
  <si>
    <t>เด็กหญิงธวัลรัตน์</t>
  </si>
  <si>
    <t>ลำไพพัด</t>
  </si>
  <si>
    <t>เด็กหญิงธัญชนก</t>
  </si>
  <si>
    <t>เด็กหญิงธัญวลัย</t>
  </si>
  <si>
    <t>เจริญพฤกษ์</t>
  </si>
  <si>
    <t>เด็กหญิงธิดาธาร</t>
  </si>
  <si>
    <t>นุชศิริ</t>
  </si>
  <si>
    <t>เด็กหญิงบุณยาพร</t>
  </si>
  <si>
    <t>เอกปัญญานุวัฒน์</t>
  </si>
  <si>
    <t>เด็กหญิงปทิตตา</t>
  </si>
  <si>
    <t>ซอยสกุล</t>
  </si>
  <si>
    <t>สดคง</t>
  </si>
  <si>
    <t>เด็กหญิงพิมพ์​พร</t>
  </si>
  <si>
    <t>ศรีสุวรรณ​์</t>
  </si>
  <si>
    <t>เด็กหญิงยลดา</t>
  </si>
  <si>
    <t>ทัพขวา</t>
  </si>
  <si>
    <t>เด็กหญิงรัศมาพร</t>
  </si>
  <si>
    <t>ภวัตพงศ์ปณต</t>
  </si>
  <si>
    <t>เด็กหญิงวรกานต์</t>
  </si>
  <si>
    <t>เด็กหญิงสโรชา</t>
  </si>
  <si>
    <t>พรมมา</t>
  </si>
  <si>
    <t>เด็กหญิงสวรินทร์</t>
  </si>
  <si>
    <t>วรสวัสดิ์</t>
  </si>
  <si>
    <t>เด็กหญิงสุดารัตน์</t>
  </si>
  <si>
    <t>เชื้อสูง</t>
  </si>
  <si>
    <t>เด็กหญิงเสาวณีย์</t>
  </si>
  <si>
    <t>มาเจริญสุข</t>
  </si>
  <si>
    <t>เด็กหญิงอรชพร</t>
  </si>
  <si>
    <t>นาคพุฒ</t>
  </si>
  <si>
    <t>เด็กหญิงอินทิรา</t>
  </si>
  <si>
    <t>ล้อมเวียง</t>
  </si>
  <si>
    <t>เด็กชายกฤติกร</t>
  </si>
  <si>
    <t>คชเถียร</t>
  </si>
  <si>
    <t>เด็กชายกฤษเจริญ</t>
  </si>
  <si>
    <t>ทานทน</t>
  </si>
  <si>
    <t>เด็กชายจตุพร</t>
  </si>
  <si>
    <t>ชัยชาญ</t>
  </si>
  <si>
    <t>เด็กชายจตุรพร</t>
  </si>
  <si>
    <t>ขวัญอยู่</t>
  </si>
  <si>
    <t>เด็กชายจิรศักดิ์</t>
  </si>
  <si>
    <t>กลิ่นหอม</t>
  </si>
  <si>
    <t>เด็กชายเจนวิทย์</t>
  </si>
  <si>
    <t>อินทรแพทย์</t>
  </si>
  <si>
    <t>เด็กชายชญานนท์</t>
  </si>
  <si>
    <t>เด็กชายฐิติภัทร</t>
  </si>
  <si>
    <t>เด็กชายตะวัน</t>
  </si>
  <si>
    <t>ช้างเทศ</t>
  </si>
  <si>
    <t>เจือจาน</t>
  </si>
  <si>
    <t>เด็กชายปรมัต</t>
  </si>
  <si>
    <t>อัศวภูมิ</t>
  </si>
  <si>
    <t>เด็กชายปารมี</t>
  </si>
  <si>
    <t>อาจพงศา</t>
  </si>
  <si>
    <t>เด็กชายพลวัฒน์</t>
  </si>
  <si>
    <t>พวงชะอุ่ม</t>
  </si>
  <si>
    <t>เด็กชายพิภัช</t>
  </si>
  <si>
    <t>ทองดี</t>
  </si>
  <si>
    <t>บุรดร</t>
  </si>
  <si>
    <t>เด็กชายภาณุวิชญ์</t>
  </si>
  <si>
    <t>แสงตา</t>
  </si>
  <si>
    <t>เด็กชายภูวนัตถ์</t>
  </si>
  <si>
    <t>จันทร์เสวก</t>
  </si>
  <si>
    <t>เด็กชายวงศพัทธ์</t>
  </si>
  <si>
    <t>ปรีรัตนเจริญสุข</t>
  </si>
  <si>
    <t>เด็กชายวันชนะพร</t>
  </si>
  <si>
    <t>อ่อนเทศ</t>
  </si>
  <si>
    <t>เด็กชายวิวัฒน์ชัย</t>
  </si>
  <si>
    <t>สกุลพราหมณ์</t>
  </si>
  <si>
    <t>เด็กชายศราวิน</t>
  </si>
  <si>
    <t>ไกรศรี</t>
  </si>
  <si>
    <t>เด็กชายศราวุฒิ</t>
  </si>
  <si>
    <t>เด็กชายศักดินนท์</t>
  </si>
  <si>
    <t>ถ้ำพลอย</t>
  </si>
  <si>
    <t>เด็กชายศุภณัฐ</t>
  </si>
  <si>
    <t>ยวงคำ</t>
  </si>
  <si>
    <t>เด็กชายศุภสัณห์</t>
  </si>
  <si>
    <t>สายสำลี</t>
  </si>
  <si>
    <t>ฮะเอี๋ยน</t>
  </si>
  <si>
    <t>เด็กชายอภูษิต</t>
  </si>
  <si>
    <t>ใจหลัก</t>
  </si>
  <si>
    <t>เด็กหญิงชนิดาภา</t>
  </si>
  <si>
    <t>แก้วกล่ำ</t>
  </si>
  <si>
    <t>เด็กหญิงญาลินดา</t>
  </si>
  <si>
    <t>ภู่ศรี</t>
  </si>
  <si>
    <t>เด็กหญิงณัฐ​ณิชา</t>
  </si>
  <si>
    <t>สาแสง</t>
  </si>
  <si>
    <t>เด็กหญิงตวงพร</t>
  </si>
  <si>
    <t>ประคำ</t>
  </si>
  <si>
    <t>เกตุประสม</t>
  </si>
  <si>
    <t>เด็กหญิงนรินทิพย์</t>
  </si>
  <si>
    <t>จันทร์แก้ว</t>
  </si>
  <si>
    <t>เด็กหญิงประภาพร</t>
  </si>
  <si>
    <t>มีเชาว์</t>
  </si>
  <si>
    <t>เด็กหญิงปิยะรัตน์</t>
  </si>
  <si>
    <t>สุขโพธิ์เพชร์</t>
  </si>
  <si>
    <t>เด็กหญิงพลอยขวัญ</t>
  </si>
  <si>
    <t>บัวเล็ก</t>
  </si>
  <si>
    <t>เด็กหญิงพัชรพร</t>
  </si>
  <si>
    <t>ทองโคศรี</t>
  </si>
  <si>
    <t>เด็กหญิงพีชานิกา</t>
  </si>
  <si>
    <t>อ่างแก้ว</t>
  </si>
  <si>
    <t>ชมเชยโฉม</t>
  </si>
  <si>
    <t>เด็กหญิงรัศมีกัลย์</t>
  </si>
  <si>
    <t>แจ่มเสียง</t>
  </si>
  <si>
    <t>เด็กหญิงสายธาร</t>
  </si>
  <si>
    <t>ทวีการ</t>
  </si>
  <si>
    <t>เด็กหญิงสุพรรษา</t>
  </si>
  <si>
    <t>เหลาศิลา</t>
  </si>
  <si>
    <t>เด็กหญิงสุวรา</t>
  </si>
  <si>
    <t>นาคคล้าย</t>
  </si>
  <si>
    <t>เด็กหญิงเสาวลักษฌ์</t>
  </si>
  <si>
    <t>คำเวียงจันทร์</t>
  </si>
  <si>
    <t>เด็กหญิงอภิญญา</t>
  </si>
  <si>
    <t>ขันแข็ง</t>
  </si>
  <si>
    <t>เด็กชายกมลภู</t>
  </si>
  <si>
    <t>จินดามรกฎ</t>
  </si>
  <si>
    <t>เด็กชายกษิดิ์เดช</t>
  </si>
  <si>
    <t>แสดง</t>
  </si>
  <si>
    <t>เด็กชายชตินนท์</t>
  </si>
  <si>
    <t>เพ็ชรคง</t>
  </si>
  <si>
    <t>เด็กชายทักษนัย</t>
  </si>
  <si>
    <t>เชื้อเงิน</t>
  </si>
  <si>
    <t>แซ่ฉั่ว</t>
  </si>
  <si>
    <t>หอมหวล</t>
  </si>
  <si>
    <t>พงษ์สิทธิถาวร</t>
  </si>
  <si>
    <t>เด็กชายธีรศักดิ์</t>
  </si>
  <si>
    <t>นนท์ดี</t>
  </si>
  <si>
    <t>เด็กชายนนทพัฒน์</t>
  </si>
  <si>
    <t>บุญรักษ์</t>
  </si>
  <si>
    <t>เด็กชายนัทธ์พัชร์</t>
  </si>
  <si>
    <t>ธนกุลธิรัตน์</t>
  </si>
  <si>
    <t>เด็กชายปรเมศร์</t>
  </si>
  <si>
    <t>เชิงศิริ</t>
  </si>
  <si>
    <t>เด็กชายปริพนธ์</t>
  </si>
  <si>
    <t>พลรักษา</t>
  </si>
  <si>
    <t>เด็กชายพัทธพล</t>
  </si>
  <si>
    <t>จินดวง</t>
  </si>
  <si>
    <t>เด็กชายพัทรดนย์</t>
  </si>
  <si>
    <t>ภูมิพิพัฒน์</t>
  </si>
  <si>
    <t>เด็กชายพีรวัส</t>
  </si>
  <si>
    <t>เด็กชายภีระภัทร</t>
  </si>
  <si>
    <t>เด็กชายรัชภูมิ</t>
  </si>
  <si>
    <t>เขียวอร่าม</t>
  </si>
  <si>
    <t>เด็กชายวุฒิชัย</t>
  </si>
  <si>
    <t>เด็กชายอนุพงศ์</t>
  </si>
  <si>
    <t>พัชนี</t>
  </si>
  <si>
    <t>เด็กชายอุดมรัตน์</t>
  </si>
  <si>
    <t>เด็กหญิงสุภัชญา</t>
  </si>
  <si>
    <t>วงษ์ดารา</t>
  </si>
  <si>
    <t>เด็กหญิงกรรณิกา</t>
  </si>
  <si>
    <t>เจริญแก้ว</t>
  </si>
  <si>
    <t>เด็กหญิงกวิสรา</t>
  </si>
  <si>
    <t>เด็กหญิงกัญญาณี</t>
  </si>
  <si>
    <t>วรเกตุ</t>
  </si>
  <si>
    <t>เด็กหญิงกัลยา</t>
  </si>
  <si>
    <t>ชุมพร</t>
  </si>
  <si>
    <t>บุดดี</t>
  </si>
  <si>
    <t>เด็กหญิงจันทร์จิรา</t>
  </si>
  <si>
    <t>จิตรภักดี</t>
  </si>
  <si>
    <t>เด็กหญิงจิรัชยา</t>
  </si>
  <si>
    <t>คูหาเปรมกิจ</t>
  </si>
  <si>
    <t>เด็กหญิงณัฐ​ชยา</t>
  </si>
  <si>
    <t>เด็กหญิงณัฐชยา</t>
  </si>
  <si>
    <t>จันทร์ศิริ</t>
  </si>
  <si>
    <t>เด็กหญิงณัฐรัตน์</t>
  </si>
  <si>
    <t>ไชยทุ่งฉิน</t>
  </si>
  <si>
    <t>เด็กหญิงณิชาภัทร</t>
  </si>
  <si>
    <t>เด็กหญิงทิพย์สุดา</t>
  </si>
  <si>
    <t>ลิมพิบูลย์</t>
  </si>
  <si>
    <t>เด็กหญิงธณิกกุล</t>
  </si>
  <si>
    <t>สุทธิสานนท์</t>
  </si>
  <si>
    <t>เด็กหญิงธารรินธร</t>
  </si>
  <si>
    <t>เพ็ชรดี</t>
  </si>
  <si>
    <t>เด็กหญิงนิตา</t>
  </si>
  <si>
    <t>บ้านหมู่</t>
  </si>
  <si>
    <t>เด็กหญิงเนตรนภาพร</t>
  </si>
  <si>
    <t>ก้อนแพง</t>
  </si>
  <si>
    <t>เด็กหญิงพรพิมล</t>
  </si>
  <si>
    <t>ม่วงติ่ง</t>
  </si>
  <si>
    <t>เด็กหญิงพัตพิชา</t>
  </si>
  <si>
    <t>จันทรา</t>
  </si>
  <si>
    <t>เด็กหญิงภัทรธิดา</t>
  </si>
  <si>
    <t>สมชัย</t>
  </si>
  <si>
    <t>เด็กหญิงฤทัยมาตุ</t>
  </si>
  <si>
    <t>กลิ่นจันทร์</t>
  </si>
  <si>
    <t>เด็กหญิงวิรัชยา</t>
  </si>
  <si>
    <t>จำลอย</t>
  </si>
  <si>
    <t>เด็กหญิงสุชาดา</t>
  </si>
  <si>
    <t>ฝ่ายชาวนา</t>
  </si>
  <si>
    <t>เด็กหญิงสุภาวิดา</t>
  </si>
  <si>
    <t>จางวางมา</t>
  </si>
  <si>
    <t>เด็กหญิงโสรยา</t>
  </si>
  <si>
    <t>ธิติลักษณ์</t>
  </si>
  <si>
    <t>เด็กชายพัชรพล</t>
  </si>
  <si>
    <t>กรุณา</t>
  </si>
  <si>
    <t>เด็กชายกรวิชญ์</t>
  </si>
  <si>
    <t>โอเต็ง</t>
  </si>
  <si>
    <t>เด็กชายกิตติกวิน</t>
  </si>
  <si>
    <t>ขอเหล็กกลาง</t>
  </si>
  <si>
    <t>เด็กชายกิตติญพงษ์</t>
  </si>
  <si>
    <t>นพชัย</t>
  </si>
  <si>
    <t>เด็กชายจักรรินทร์</t>
  </si>
  <si>
    <t>ใหม่อินทร์</t>
  </si>
  <si>
    <t>เด็กชายจิรสิน</t>
  </si>
  <si>
    <t>ไชยพิเนตร</t>
  </si>
  <si>
    <t>ทองอินทร์</t>
  </si>
  <si>
    <t>คูณแสง</t>
  </si>
  <si>
    <t>เด็กชายธนพล</t>
  </si>
  <si>
    <t>พิจิตร</t>
  </si>
  <si>
    <t>เด็กชายธิติศัลย์</t>
  </si>
  <si>
    <t>ศรนารายณ์</t>
  </si>
  <si>
    <t>เด็กชายธีรวุฒิ</t>
  </si>
  <si>
    <t>เทพอินทร์</t>
  </si>
  <si>
    <t>เด็กชายนพเก้า</t>
  </si>
  <si>
    <t>ทองสิทธิ์</t>
  </si>
  <si>
    <t>เด็กชายพุธชงศ์</t>
  </si>
  <si>
    <t>สุตารมย์</t>
  </si>
  <si>
    <t>เด็กชายภัควัตร</t>
  </si>
  <si>
    <t>สำราญจิตร์</t>
  </si>
  <si>
    <t>เด็กชายภูเบศร</t>
  </si>
  <si>
    <t>ระศรี</t>
  </si>
  <si>
    <t>ยะหัตตะ</t>
  </si>
  <si>
    <t>เด็กชายวชิรวิทย์</t>
  </si>
  <si>
    <t>วิจิตรวงษ์</t>
  </si>
  <si>
    <t>เด็กชายวีรภัทร</t>
  </si>
  <si>
    <t>มุขศรี</t>
  </si>
  <si>
    <t>เด็กชายศรัณยู</t>
  </si>
  <si>
    <t>เด็กชายสมโภชน์</t>
  </si>
  <si>
    <t>บุญศรี</t>
  </si>
  <si>
    <t>เด็กชายสหัสวัต</t>
  </si>
  <si>
    <t>คำพิพจน์</t>
  </si>
  <si>
    <t>เด็กชายอรรถพล</t>
  </si>
  <si>
    <t>มุดทรัพย์</t>
  </si>
  <si>
    <t>เด็กชายอัครินทร์</t>
  </si>
  <si>
    <t>ชัยชนะ</t>
  </si>
  <si>
    <t>เด็กชายศิริวัฒน์</t>
  </si>
  <si>
    <t>เอี่ยมสำอางค์</t>
  </si>
  <si>
    <t>เด็กหญิงกชพรรณ</t>
  </si>
  <si>
    <t>ฑีฆะพงษ์</t>
  </si>
  <si>
    <t>เด็กหญิงกัลนิภา</t>
  </si>
  <si>
    <t>พวงศรี</t>
  </si>
  <si>
    <t>มงคล</t>
  </si>
  <si>
    <t>เด็กหญิงณัชฌิฌา</t>
  </si>
  <si>
    <t>มุ้งบัง</t>
  </si>
  <si>
    <t>เด็กหญิงดาราวดี</t>
  </si>
  <si>
    <t>แสงสี</t>
  </si>
  <si>
    <t>เด็กหญิงทิพวัลย์</t>
  </si>
  <si>
    <t>บุญโต</t>
  </si>
  <si>
    <t>เด็กหญิงธนธรณ์</t>
  </si>
  <si>
    <t>ไวนุแก้ว</t>
  </si>
  <si>
    <t>ใจเย็น</t>
  </si>
  <si>
    <t>เเตรวงษ์</t>
  </si>
  <si>
    <t>เด็กหญิงปกิตตา</t>
  </si>
  <si>
    <t>จันทร์พลับ</t>
  </si>
  <si>
    <t>มั่งมี</t>
  </si>
  <si>
    <t>จันทมา</t>
  </si>
  <si>
    <t>นาภู่</t>
  </si>
  <si>
    <t>เด็กหญิงมาลีรัตน์</t>
  </si>
  <si>
    <t>บุญเที่ยง</t>
  </si>
  <si>
    <t>เด็กหญิงวิภาดา</t>
  </si>
  <si>
    <t>ตาลน้อย</t>
  </si>
  <si>
    <t>เด็กหญิงศิริรัตน์</t>
  </si>
  <si>
    <t>การจะนะสุข</t>
  </si>
  <si>
    <t>ขุนศรี</t>
  </si>
  <si>
    <t>เหล็กเจริญ</t>
  </si>
  <si>
    <t>เด็กหญิงอารีรัตน์</t>
  </si>
  <si>
    <t>ศรีสลวย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</si>
</sst>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color theme="1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NumberFormat="1" applyFont="1"/>
    <xf numFmtId="0" fontId="4" fillId="0" borderId="0" xfId="0" applyNumberFormat="1" applyFont="1" applyFill="1"/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textRotation="90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textRotation="90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textRotation="90"/>
    </xf>
    <xf numFmtId="0" fontId="4" fillId="0" borderId="9" xfId="0" applyNumberFormat="1" applyFont="1" applyFill="1" applyBorder="1" applyAlignment="1">
      <alignment horizontal="center" textRotation="90"/>
    </xf>
    <xf numFmtId="0" fontId="4" fillId="0" borderId="2" xfId="0" applyNumberFormat="1" applyFont="1" applyFill="1" applyBorder="1" applyAlignment="1">
      <alignment horizontal="center" textRotation="90"/>
    </xf>
    <xf numFmtId="0" fontId="4" fillId="0" borderId="7" xfId="0" applyNumberFormat="1" applyFont="1" applyFill="1" applyBorder="1" applyAlignment="1">
      <alignment horizontal="center" textRotation="90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 shrinkToFi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 shrinkToFit="1"/>
    </xf>
    <xf numFmtId="0" fontId="2" fillId="3" borderId="10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65FF38E-DE46-4468-929D-6BAFE68E6F9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E75DB0C-17CE-4133-AA30-CB366DA176E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B0580D3-7F2B-43F8-BFE1-A2A7B97555A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70905C9-17F8-431C-9768-58B5AE6C90ED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5293CBC-FF68-42BF-BB11-F9AF3B7F78C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0AD8D4E-B9CC-44DD-AD5A-1A5FE109A302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4649726-80CD-4F1B-B727-D56CD92306E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7F7F173-4CA8-4FA6-AADC-EA646B3AB9D4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CBF02EE-AD2A-48C7-9DBD-F7246D1C853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6360110-E4BD-4977-B22A-4D82F42A897C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5F7AB5E-5350-47FC-8A64-FDF5AA98BFE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2EBA00C-F453-4148-AA63-02899C42D94F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6C4C249-F698-4F9B-910D-B51B1610931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C08DC2D-C755-4EB0-8639-011DDD60A09B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B9636CD-A702-4BA1-A728-73BA6B9B7CE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69F0F48-622B-4C11-AD9E-FC2BF8C6F363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0F1C791-CF97-4C3C-976B-4673BB2E76A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B311E3F-5994-4411-A644-B682CE99C03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19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view="pageLayout" topLeftCell="A32" workbookViewId="0">
      <selection activeCell="A40" sqref="A40:J40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8">
        <v>1</v>
      </c>
      <c r="B12" s="55" t="s">
        <v>109</v>
      </c>
      <c r="C12" s="56" t="s">
        <v>21</v>
      </c>
      <c r="D12" s="9"/>
      <c r="E12" s="9"/>
      <c r="F12" s="10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8">
        <v>2</v>
      </c>
      <c r="B13" s="55" t="s">
        <v>110</v>
      </c>
      <c r="C13" s="56" t="s">
        <v>111</v>
      </c>
      <c r="D13" s="9"/>
      <c r="E13" s="9"/>
      <c r="F13" s="10"/>
      <c r="G13" s="17">
        <f t="shared" ref="G13:G39" si="0">D13+E13+F13</f>
        <v>0</v>
      </c>
      <c r="H13" s="17" t="str">
        <f t="shared" ref="H13:H39" si="1">IF(G13&lt;=9,"/","")</f>
        <v>/</v>
      </c>
      <c r="I13" s="17" t="str">
        <f t="shared" ref="I13:I39" si="2">IF(AND(G13&gt;9,G13&lt;=16),"/","")</f>
        <v/>
      </c>
      <c r="J13" s="17" t="str">
        <f t="shared" ref="J13:J39" si="3">IF(AND(G13&gt;16,G13&lt;=23),"/","")</f>
        <v/>
      </c>
      <c r="K13" s="17" t="str">
        <f t="shared" ref="K13:K39" si="4">IF(AND(G13&gt;23,G13&lt;=30),"/","")</f>
        <v/>
      </c>
      <c r="L13" s="17" t="str">
        <f t="shared" ref="L13:L39" si="5">IF(G13&gt;=17,"ผ่าน","ไม่ผ่าน")</f>
        <v>ไม่ผ่าน</v>
      </c>
    </row>
    <row r="14" spans="1:12" s="2" customFormat="1" ht="18" customHeight="1" x14ac:dyDescent="0.45">
      <c r="A14" s="8">
        <v>3</v>
      </c>
      <c r="B14" s="55" t="s">
        <v>112</v>
      </c>
      <c r="C14" s="56" t="s">
        <v>83</v>
      </c>
      <c r="D14" s="9"/>
      <c r="E14" s="9"/>
      <c r="F14" s="10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8">
        <v>4</v>
      </c>
      <c r="B15" s="55" t="s">
        <v>67</v>
      </c>
      <c r="C15" s="56" t="s">
        <v>104</v>
      </c>
      <c r="D15" s="9"/>
      <c r="E15" s="9"/>
      <c r="F15" s="10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8">
        <v>5</v>
      </c>
      <c r="B16" s="55" t="s">
        <v>113</v>
      </c>
      <c r="C16" s="56" t="s">
        <v>114</v>
      </c>
      <c r="D16" s="9"/>
      <c r="E16" s="9"/>
      <c r="F16" s="10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8">
        <v>6</v>
      </c>
      <c r="B17" s="55" t="s">
        <v>115</v>
      </c>
      <c r="C17" s="56" t="s">
        <v>116</v>
      </c>
      <c r="D17" s="9"/>
      <c r="E17" s="9"/>
      <c r="F17" s="10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8">
        <v>7</v>
      </c>
      <c r="B18" s="55" t="s">
        <v>117</v>
      </c>
      <c r="C18" s="56" t="s">
        <v>118</v>
      </c>
      <c r="D18" s="9"/>
      <c r="E18" s="9"/>
      <c r="F18" s="10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8">
        <v>8</v>
      </c>
      <c r="B19" s="55" t="s">
        <v>119</v>
      </c>
      <c r="C19" s="56" t="s">
        <v>120</v>
      </c>
      <c r="D19" s="9"/>
      <c r="E19" s="9"/>
      <c r="F19" s="10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8">
        <v>9</v>
      </c>
      <c r="B20" s="55" t="s">
        <v>121</v>
      </c>
      <c r="C20" s="56" t="s">
        <v>122</v>
      </c>
      <c r="D20" s="9"/>
      <c r="E20" s="9"/>
      <c r="F20" s="10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8">
        <v>10</v>
      </c>
      <c r="B21" s="55" t="s">
        <v>123</v>
      </c>
      <c r="C21" s="56" t="s">
        <v>24</v>
      </c>
      <c r="D21" s="9"/>
      <c r="E21" s="9"/>
      <c r="F21" s="10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8">
        <v>11</v>
      </c>
      <c r="B22" s="55" t="s">
        <v>124</v>
      </c>
      <c r="C22" s="56" t="s">
        <v>125</v>
      </c>
      <c r="D22" s="9"/>
      <c r="E22" s="9"/>
      <c r="F22" s="10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8">
        <v>12</v>
      </c>
      <c r="B23" s="55" t="s">
        <v>126</v>
      </c>
      <c r="C23" s="56" t="s">
        <v>127</v>
      </c>
      <c r="D23" s="9"/>
      <c r="E23" s="9"/>
      <c r="F23" s="10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8">
        <v>13</v>
      </c>
      <c r="B24" s="55" t="s">
        <v>128</v>
      </c>
      <c r="C24" s="56" t="s">
        <v>129</v>
      </c>
      <c r="D24" s="9"/>
      <c r="E24" s="9"/>
      <c r="F24" s="10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8">
        <v>14</v>
      </c>
      <c r="B25" s="55" t="s">
        <v>130</v>
      </c>
      <c r="C25" s="56" t="s">
        <v>69</v>
      </c>
      <c r="D25" s="9"/>
      <c r="E25" s="9"/>
      <c r="F25" s="10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8">
        <v>15</v>
      </c>
      <c r="B26" s="55" t="s">
        <v>131</v>
      </c>
      <c r="C26" s="56" t="s">
        <v>132</v>
      </c>
      <c r="D26" s="9"/>
      <c r="E26" s="9"/>
      <c r="F26" s="10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8">
        <v>16</v>
      </c>
      <c r="B27" s="55" t="s">
        <v>76</v>
      </c>
      <c r="C27" s="56" t="s">
        <v>133</v>
      </c>
      <c r="D27" s="9"/>
      <c r="E27" s="9"/>
      <c r="F27" s="10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8">
        <v>17</v>
      </c>
      <c r="B28" s="55" t="s">
        <v>134</v>
      </c>
      <c r="C28" s="56" t="s">
        <v>102</v>
      </c>
      <c r="D28" s="9"/>
      <c r="E28" s="9"/>
      <c r="F28" s="10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8">
        <v>18</v>
      </c>
      <c r="B29" s="55" t="s">
        <v>135</v>
      </c>
      <c r="C29" s="56" t="s">
        <v>136</v>
      </c>
      <c r="D29" s="9"/>
      <c r="E29" s="9"/>
      <c r="F29" s="10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8">
        <v>19</v>
      </c>
      <c r="B30" s="55" t="s">
        <v>137</v>
      </c>
      <c r="C30" s="56" t="s">
        <v>138</v>
      </c>
      <c r="D30" s="9"/>
      <c r="E30" s="9"/>
      <c r="F30" s="10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8">
        <v>20</v>
      </c>
      <c r="B31" s="55" t="s">
        <v>139</v>
      </c>
      <c r="C31" s="56" t="s">
        <v>140</v>
      </c>
      <c r="D31" s="9"/>
      <c r="E31" s="9"/>
      <c r="F31" s="10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8">
        <v>21</v>
      </c>
      <c r="B32" s="55" t="s">
        <v>141</v>
      </c>
      <c r="C32" s="56" t="s">
        <v>142</v>
      </c>
      <c r="D32" s="9"/>
      <c r="E32" s="9"/>
      <c r="F32" s="10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8">
        <v>22</v>
      </c>
      <c r="B33" s="55" t="s">
        <v>143</v>
      </c>
      <c r="C33" s="56" t="s">
        <v>144</v>
      </c>
      <c r="D33" s="9"/>
      <c r="E33" s="9"/>
      <c r="F33" s="10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8">
        <v>23</v>
      </c>
      <c r="B34" s="55" t="s">
        <v>145</v>
      </c>
      <c r="C34" s="56" t="s">
        <v>146</v>
      </c>
      <c r="D34" s="9"/>
      <c r="E34" s="9"/>
      <c r="F34" s="10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8">
        <v>24</v>
      </c>
      <c r="B35" s="55" t="s">
        <v>147</v>
      </c>
      <c r="C35" s="56" t="s">
        <v>148</v>
      </c>
      <c r="D35" s="9"/>
      <c r="E35" s="9"/>
      <c r="F35" s="10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8">
        <v>25</v>
      </c>
      <c r="B36" s="55" t="s">
        <v>149</v>
      </c>
      <c r="C36" s="56" t="s">
        <v>150</v>
      </c>
      <c r="D36" s="9"/>
      <c r="E36" s="9"/>
      <c r="F36" s="10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8">
        <v>26</v>
      </c>
      <c r="B37" s="55" t="s">
        <v>151</v>
      </c>
      <c r="C37" s="56" t="s">
        <v>152</v>
      </c>
      <c r="D37" s="9"/>
      <c r="E37" s="9"/>
      <c r="F37" s="10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8">
        <v>27</v>
      </c>
      <c r="B38" s="55" t="s">
        <v>153</v>
      </c>
      <c r="C38" s="56" t="s">
        <v>154</v>
      </c>
      <c r="D38" s="9"/>
      <c r="E38" s="9"/>
      <c r="F38" s="10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8">
        <v>28</v>
      </c>
      <c r="B39" s="55" t="s">
        <v>155</v>
      </c>
      <c r="C39" s="56" t="s">
        <v>156</v>
      </c>
      <c r="D39" s="9"/>
      <c r="E39" s="9"/>
      <c r="F39" s="10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ht="21" x14ac:dyDescent="0.2">
      <c r="A40" s="52" t="s">
        <v>6</v>
      </c>
      <c r="B40" s="53"/>
      <c r="C40" s="53"/>
      <c r="D40" s="53"/>
      <c r="E40" s="53"/>
      <c r="F40" s="53"/>
      <c r="G40" s="53"/>
      <c r="H40" s="53"/>
      <c r="I40" s="53"/>
      <c r="J40" s="54"/>
      <c r="K40" s="17" t="s">
        <v>5</v>
      </c>
      <c r="L40" s="17">
        <f>COUNTIF(L12:L39,"ผ่าน")</f>
        <v>0</v>
      </c>
    </row>
    <row r="41" spans="1:12" ht="21" x14ac:dyDescent="0.45">
      <c r="A41" s="52" t="s">
        <v>7</v>
      </c>
      <c r="B41" s="53"/>
      <c r="C41" s="53"/>
      <c r="D41" s="53"/>
      <c r="E41" s="53"/>
      <c r="F41" s="53"/>
      <c r="G41" s="53"/>
      <c r="H41" s="53"/>
      <c r="I41" s="53"/>
      <c r="J41" s="54"/>
      <c r="K41" s="18" t="s">
        <v>31</v>
      </c>
      <c r="L41" s="18">
        <f>COUNTIF(L12:L39,"ไม่ผ่าน")</f>
        <v>28</v>
      </c>
    </row>
    <row r="42" spans="1:12" ht="21" x14ac:dyDescent="0.45">
      <c r="A42" s="5"/>
      <c r="B42" s="5" t="s">
        <v>58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1" x14ac:dyDescent="0.45">
      <c r="A43" s="5"/>
      <c r="B43" s="36" t="s">
        <v>64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2" ht="21" x14ac:dyDescent="0.45">
      <c r="A44" s="5"/>
      <c r="B44" s="36" t="s">
        <v>65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ht="21" x14ac:dyDescent="0.45">
      <c r="A45" s="5"/>
      <c r="B45" s="36" t="s">
        <v>66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2" ht="21" x14ac:dyDescent="0.45">
      <c r="A46" s="5"/>
      <c r="B46" s="31" t="s">
        <v>32</v>
      </c>
      <c r="C46" s="19" t="s">
        <v>33</v>
      </c>
      <c r="D46" s="34" t="s">
        <v>34</v>
      </c>
      <c r="E46" s="34"/>
      <c r="F46" s="34" t="s">
        <v>35</v>
      </c>
      <c r="G46" s="34"/>
      <c r="H46" s="5"/>
      <c r="I46" s="5"/>
      <c r="J46" s="5"/>
      <c r="K46" s="5"/>
      <c r="L46" s="5"/>
    </row>
    <row r="47" spans="1:12" ht="21" x14ac:dyDescent="0.45">
      <c r="A47" s="5"/>
      <c r="B47" s="32"/>
      <c r="C47" s="20" t="s">
        <v>59</v>
      </c>
      <c r="D47" s="35" t="s">
        <v>36</v>
      </c>
      <c r="E47" s="35"/>
      <c r="F47" s="35">
        <f>COUNTIF(H12:H39,"/")</f>
        <v>28</v>
      </c>
      <c r="G47" s="35"/>
      <c r="H47" s="5"/>
      <c r="I47" s="5"/>
      <c r="J47" s="5"/>
      <c r="K47" s="5"/>
      <c r="L47" s="5"/>
    </row>
    <row r="48" spans="1:12" ht="21" x14ac:dyDescent="0.45">
      <c r="A48" s="5"/>
      <c r="B48" s="32"/>
      <c r="C48" s="20" t="s">
        <v>60</v>
      </c>
      <c r="D48" s="35" t="s">
        <v>37</v>
      </c>
      <c r="E48" s="35"/>
      <c r="F48" s="35">
        <f>COUNTIF(I12:I39,"/")</f>
        <v>0</v>
      </c>
      <c r="G48" s="35"/>
      <c r="H48" s="5"/>
      <c r="I48" s="5"/>
      <c r="J48" s="5"/>
      <c r="K48" s="5"/>
      <c r="L48" s="5"/>
    </row>
    <row r="49" spans="1:12" ht="21" x14ac:dyDescent="0.45">
      <c r="A49" s="5"/>
      <c r="B49" s="32"/>
      <c r="C49" s="20" t="s">
        <v>61</v>
      </c>
      <c r="D49" s="35" t="s">
        <v>38</v>
      </c>
      <c r="E49" s="35"/>
      <c r="F49" s="35">
        <f>COUNTIF(J12:J39,"/")</f>
        <v>0</v>
      </c>
      <c r="G49" s="35"/>
      <c r="H49" s="5"/>
      <c r="I49" s="5"/>
      <c r="J49" s="5"/>
      <c r="K49" s="5"/>
      <c r="L49" s="5"/>
    </row>
    <row r="50" spans="1:12" ht="21" x14ac:dyDescent="0.45">
      <c r="A50" s="5"/>
      <c r="B50" s="33"/>
      <c r="C50" s="20" t="s">
        <v>62</v>
      </c>
      <c r="D50" s="35" t="s">
        <v>39</v>
      </c>
      <c r="E50" s="35"/>
      <c r="F50" s="35">
        <f>COUNTIF(K12:K39,"/")</f>
        <v>0</v>
      </c>
      <c r="G50" s="35"/>
      <c r="H50" s="5"/>
      <c r="I50" s="5"/>
      <c r="J50" s="5"/>
      <c r="K50" s="5"/>
      <c r="L50" s="5"/>
    </row>
    <row r="51" spans="1:12" ht="21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1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1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1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29">
    <mergeCell ref="B45:L45"/>
    <mergeCell ref="B43:L43"/>
    <mergeCell ref="B44:L44"/>
    <mergeCell ref="A40:J40"/>
    <mergeCell ref="A41:J41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46:B50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</mergeCells>
  <pageMargins left="0.51181102362204722" right="0.31496062992125984" top="0.35433070866141736" bottom="0.19685039370078741" header="0.11811023622047245" footer="0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0447-662F-4FCE-80A7-6E658B8C9F00}">
  <sheetPr>
    <pageSetUpPr fitToPage="1"/>
  </sheetPr>
  <dimension ref="A1:L72"/>
  <sheetViews>
    <sheetView tabSelected="1" view="pageLayout" topLeftCell="K55" workbookViewId="0">
      <selection activeCell="M64" sqref="M64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3" t="s">
        <v>773</v>
      </c>
      <c r="C12" s="24" t="s">
        <v>774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3" t="s">
        <v>775</v>
      </c>
      <c r="C13" s="24" t="s">
        <v>776</v>
      </c>
      <c r="D13" s="12"/>
      <c r="E13" s="12"/>
      <c r="F13" s="13"/>
      <c r="G13" s="17">
        <f t="shared" ref="G13:G56" si="0">D13+E13+F13</f>
        <v>0</v>
      </c>
      <c r="H13" s="17" t="str">
        <f t="shared" ref="H13:H56" si="1">IF(G13&lt;=9,"/","")</f>
        <v>/</v>
      </c>
      <c r="I13" s="17" t="str">
        <f t="shared" ref="I13:I56" si="2">IF(AND(G13&gt;9,G13&lt;=16),"/","")</f>
        <v/>
      </c>
      <c r="J13" s="17" t="str">
        <f t="shared" ref="J13:J56" si="3">IF(AND(G13&gt;16,G13&lt;=23),"/","")</f>
        <v/>
      </c>
      <c r="K13" s="17" t="str">
        <f t="shared" ref="K13:K56" si="4">IF(AND(G13&gt;23,G13&lt;=30),"/","")</f>
        <v/>
      </c>
      <c r="L13" s="17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5" t="s">
        <v>777</v>
      </c>
      <c r="C14" s="26" t="s">
        <v>778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5" t="s">
        <v>779</v>
      </c>
      <c r="C15" s="26" t="s">
        <v>780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5" t="s">
        <v>781</v>
      </c>
      <c r="C16" s="26" t="s">
        <v>782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5" t="s">
        <v>783</v>
      </c>
      <c r="C17" s="26" t="s">
        <v>784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3" t="s">
        <v>78</v>
      </c>
      <c r="C18" s="24" t="s">
        <v>70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5" t="s">
        <v>28</v>
      </c>
      <c r="C19" s="26" t="s">
        <v>785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5" t="s">
        <v>84</v>
      </c>
      <c r="C20" s="26" t="s">
        <v>786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3" t="s">
        <v>787</v>
      </c>
      <c r="C21" s="24" t="s">
        <v>788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5" t="s">
        <v>789</v>
      </c>
      <c r="C22" s="26" t="s">
        <v>790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5" t="s">
        <v>85</v>
      </c>
      <c r="C23" s="26" t="s">
        <v>74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5" t="s">
        <v>791</v>
      </c>
      <c r="C24" s="26" t="s">
        <v>792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5" t="s">
        <v>793</v>
      </c>
      <c r="C25" s="26" t="s">
        <v>794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5" t="s">
        <v>795</v>
      </c>
      <c r="C26" s="26" t="s">
        <v>796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5" t="s">
        <v>797</v>
      </c>
      <c r="C27" s="26" t="s">
        <v>798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3" t="s">
        <v>799</v>
      </c>
      <c r="C28" s="24" t="s">
        <v>800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3" t="s">
        <v>16</v>
      </c>
      <c r="C29" s="24" t="s">
        <v>801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5" t="s">
        <v>802</v>
      </c>
      <c r="C30" s="26" t="s">
        <v>803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5" t="s">
        <v>804</v>
      </c>
      <c r="C31" s="26" t="s">
        <v>805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5" t="s">
        <v>806</v>
      </c>
      <c r="C32" s="26" t="s">
        <v>68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5" t="s">
        <v>807</v>
      </c>
      <c r="C33" s="26" t="s">
        <v>808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5" t="s">
        <v>809</v>
      </c>
      <c r="C34" s="26" t="s">
        <v>810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3" t="s">
        <v>811</v>
      </c>
      <c r="C35" s="24" t="s">
        <v>812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3" t="s">
        <v>813</v>
      </c>
      <c r="C36" s="24" t="s">
        <v>814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5" t="s">
        <v>815</v>
      </c>
      <c r="C37" s="26" t="s">
        <v>816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3" t="s">
        <v>817</v>
      </c>
      <c r="C38" s="24" t="s">
        <v>818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5" t="s">
        <v>819</v>
      </c>
      <c r="C39" s="26" t="s">
        <v>820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3" t="s">
        <v>27</v>
      </c>
      <c r="C40" s="24" t="s">
        <v>821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3" t="s">
        <v>822</v>
      </c>
      <c r="C41" s="24" t="s">
        <v>823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5" t="s">
        <v>824</v>
      </c>
      <c r="C42" s="26" t="s">
        <v>825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5" t="s">
        <v>826</v>
      </c>
      <c r="C43" s="26" t="s">
        <v>827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3" t="s">
        <v>828</v>
      </c>
      <c r="C44" s="24" t="s">
        <v>829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5" t="s">
        <v>106</v>
      </c>
      <c r="C45" s="26" t="s">
        <v>830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5" t="s">
        <v>94</v>
      </c>
      <c r="C46" s="26" t="s">
        <v>831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5" t="s">
        <v>832</v>
      </c>
      <c r="C47" s="26" t="s">
        <v>833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5" t="s">
        <v>30</v>
      </c>
      <c r="C48" s="26" t="s">
        <v>834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5" t="s">
        <v>211</v>
      </c>
      <c r="C49" s="26" t="s">
        <v>835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5" t="s">
        <v>289</v>
      </c>
      <c r="C50" s="26" t="s">
        <v>836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5" t="s">
        <v>837</v>
      </c>
      <c r="C51" s="26" t="s">
        <v>838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5" t="s">
        <v>839</v>
      </c>
      <c r="C52" s="26" t="s">
        <v>840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5" t="s">
        <v>841</v>
      </c>
      <c r="C53" s="26" t="s">
        <v>842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5" t="s">
        <v>767</v>
      </c>
      <c r="C54" s="26" t="s">
        <v>843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1">
        <v>44</v>
      </c>
      <c r="B55" s="25" t="s">
        <v>298</v>
      </c>
      <c r="C55" s="26" t="s">
        <v>844</v>
      </c>
      <c r="D55" s="12"/>
      <c r="E55" s="12"/>
      <c r="F55" s="13"/>
      <c r="G55" s="17">
        <f t="shared" si="0"/>
        <v>0</v>
      </c>
      <c r="H55" s="17" t="str">
        <f t="shared" si="1"/>
        <v>/</v>
      </c>
      <c r="I55" s="17" t="str">
        <f t="shared" si="2"/>
        <v/>
      </c>
      <c r="J55" s="17" t="str">
        <f t="shared" si="3"/>
        <v/>
      </c>
      <c r="K55" s="17" t="str">
        <f t="shared" si="4"/>
        <v/>
      </c>
      <c r="L55" s="17" t="str">
        <f t="shared" si="5"/>
        <v>ไม่ผ่าน</v>
      </c>
    </row>
    <row r="56" spans="1:12" ht="21" x14ac:dyDescent="0.45">
      <c r="A56" s="11">
        <v>45</v>
      </c>
      <c r="B56" s="23" t="s">
        <v>845</v>
      </c>
      <c r="C56" s="24" t="s">
        <v>846</v>
      </c>
      <c r="D56" s="12"/>
      <c r="E56" s="12"/>
      <c r="F56" s="13"/>
      <c r="G56" s="17">
        <f t="shared" si="0"/>
        <v>0</v>
      </c>
      <c r="H56" s="17" t="str">
        <f t="shared" si="1"/>
        <v>/</v>
      </c>
      <c r="I56" s="17" t="str">
        <f t="shared" si="2"/>
        <v/>
      </c>
      <c r="J56" s="17" t="str">
        <f t="shared" si="3"/>
        <v/>
      </c>
      <c r="K56" s="17" t="str">
        <f t="shared" si="4"/>
        <v/>
      </c>
      <c r="L56" s="17" t="str">
        <f t="shared" si="5"/>
        <v>ไม่ผ่าน</v>
      </c>
    </row>
    <row r="57" spans="1:12" ht="21" x14ac:dyDescent="0.2">
      <c r="A57" s="52" t="s">
        <v>6</v>
      </c>
      <c r="B57" s="53"/>
      <c r="C57" s="53"/>
      <c r="D57" s="53"/>
      <c r="E57" s="53"/>
      <c r="F57" s="53"/>
      <c r="G57" s="53"/>
      <c r="H57" s="53"/>
      <c r="I57" s="53"/>
      <c r="J57" s="54"/>
      <c r="K57" s="17" t="s">
        <v>5</v>
      </c>
      <c r="L57" s="17">
        <f>COUNTIF(L12:L56,"ผ่าน")</f>
        <v>0</v>
      </c>
    </row>
    <row r="58" spans="1:12" ht="21" x14ac:dyDescent="0.45">
      <c r="A58" s="52" t="s">
        <v>7</v>
      </c>
      <c r="B58" s="53"/>
      <c r="C58" s="53"/>
      <c r="D58" s="53"/>
      <c r="E58" s="53"/>
      <c r="F58" s="53"/>
      <c r="G58" s="53"/>
      <c r="H58" s="53"/>
      <c r="I58" s="53"/>
      <c r="J58" s="54"/>
      <c r="K58" s="18" t="s">
        <v>31</v>
      </c>
      <c r="L58" s="18">
        <f>COUNTIF(L12:L56,"ไม่ผ่าน")</f>
        <v>45</v>
      </c>
    </row>
    <row r="59" spans="1:12" ht="21" x14ac:dyDescent="0.45">
      <c r="A59" s="5"/>
      <c r="B59" s="5" t="s">
        <v>58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36" t="s">
        <v>64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65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6" t="s">
        <v>66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21" x14ac:dyDescent="0.45">
      <c r="A63" s="5"/>
      <c r="B63" s="31" t="s">
        <v>32</v>
      </c>
      <c r="C63" s="19" t="s">
        <v>33</v>
      </c>
      <c r="D63" s="34" t="s">
        <v>34</v>
      </c>
      <c r="E63" s="34"/>
      <c r="F63" s="34" t="s">
        <v>35</v>
      </c>
      <c r="G63" s="34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59</v>
      </c>
      <c r="D64" s="35" t="s">
        <v>36</v>
      </c>
      <c r="E64" s="35"/>
      <c r="F64" s="35">
        <f>COUNTIF(H12:H56,"/")</f>
        <v>45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60</v>
      </c>
      <c r="D65" s="35" t="s">
        <v>37</v>
      </c>
      <c r="E65" s="35"/>
      <c r="F65" s="35">
        <f>COUNTIF(I12:I56,"/")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2"/>
      <c r="C66" s="20" t="s">
        <v>61</v>
      </c>
      <c r="D66" s="35" t="s">
        <v>38</v>
      </c>
      <c r="E66" s="35"/>
      <c r="F66" s="35">
        <f>COUNTIF(J12:J56,"/")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33"/>
      <c r="C67" s="20" t="s">
        <v>62</v>
      </c>
      <c r="D67" s="35" t="s">
        <v>39</v>
      </c>
      <c r="E67" s="35"/>
      <c r="F67" s="35">
        <f>COUNTIF(K12:K56,"/")</f>
        <v>0</v>
      </c>
      <c r="G67" s="3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7:J57"/>
    <mergeCell ref="A58:J58"/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0034-B853-4603-A16C-0A4932D14E6D}">
  <sheetPr>
    <pageSetUpPr fitToPage="1"/>
  </sheetPr>
  <dimension ref="A1:L62"/>
  <sheetViews>
    <sheetView view="pageLayout" topLeftCell="C45" workbookViewId="0">
      <selection activeCell="B12" sqref="B12:C4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3" t="s">
        <v>157</v>
      </c>
      <c r="C12" s="57" t="s">
        <v>158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3" t="s">
        <v>28</v>
      </c>
      <c r="C13" s="24" t="s">
        <v>159</v>
      </c>
      <c r="D13" s="12"/>
      <c r="E13" s="12"/>
      <c r="F13" s="13"/>
      <c r="G13" s="17">
        <f t="shared" ref="G13:G46" si="0">D13+E13+F13</f>
        <v>0</v>
      </c>
      <c r="H13" s="17" t="str">
        <f t="shared" ref="H13:H46" si="1">IF(G13&lt;=9,"/","")</f>
        <v>/</v>
      </c>
      <c r="I13" s="17" t="str">
        <f t="shared" ref="I13:I46" si="2">IF(AND(G13&gt;9,G13&lt;=16),"/","")</f>
        <v/>
      </c>
      <c r="J13" s="17" t="str">
        <f t="shared" ref="J13:J46" si="3">IF(AND(G13&gt;16,G13&lt;=23),"/","")</f>
        <v/>
      </c>
      <c r="K13" s="17" t="str">
        <f t="shared" ref="K13:K46" si="4">IF(AND(G13&gt;23,G13&lt;=30),"/","")</f>
        <v/>
      </c>
      <c r="L13" s="17" t="str">
        <f t="shared" ref="L13:L4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3" t="s">
        <v>160</v>
      </c>
      <c r="C14" s="57" t="s">
        <v>161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3" t="s">
        <v>162</v>
      </c>
      <c r="C15" s="24" t="s">
        <v>163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3" t="s">
        <v>164</v>
      </c>
      <c r="C16" s="57" t="s">
        <v>165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3" t="s">
        <v>166</v>
      </c>
      <c r="C17" s="57" t="s">
        <v>167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3" t="s">
        <v>168</v>
      </c>
      <c r="C18" s="57" t="s">
        <v>169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3" t="s">
        <v>170</v>
      </c>
      <c r="C19" s="57" t="s">
        <v>171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3" t="s">
        <v>172</v>
      </c>
      <c r="C20" s="24" t="s">
        <v>95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3" t="s">
        <v>126</v>
      </c>
      <c r="C21" s="57" t="s">
        <v>173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3" t="s">
        <v>174</v>
      </c>
      <c r="C22" s="24" t="s">
        <v>175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3" t="s">
        <v>176</v>
      </c>
      <c r="C23" s="24" t="s">
        <v>177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3" t="s">
        <v>178</v>
      </c>
      <c r="C24" s="24" t="s">
        <v>179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3" t="s">
        <v>131</v>
      </c>
      <c r="C25" s="24" t="s">
        <v>180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3" t="s">
        <v>181</v>
      </c>
      <c r="C26" s="24" t="s">
        <v>182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3" t="s">
        <v>183</v>
      </c>
      <c r="C27" s="24" t="s">
        <v>184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3" t="s">
        <v>30</v>
      </c>
      <c r="C28" s="24" t="s">
        <v>185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3" t="s">
        <v>186</v>
      </c>
      <c r="C29" s="24" t="s">
        <v>187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3" t="s">
        <v>188</v>
      </c>
      <c r="C30" s="24" t="s">
        <v>189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58" t="s">
        <v>190</v>
      </c>
      <c r="C31" s="57" t="s">
        <v>191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58" t="s">
        <v>192</v>
      </c>
      <c r="C32" s="57" t="s">
        <v>71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3" t="s">
        <v>193</v>
      </c>
      <c r="C33" s="24" t="s">
        <v>194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3" t="s">
        <v>195</v>
      </c>
      <c r="C34" s="24" t="s">
        <v>196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3" t="s">
        <v>197</v>
      </c>
      <c r="C35" s="57" t="s">
        <v>198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3" t="s">
        <v>199</v>
      </c>
      <c r="C36" s="57" t="s">
        <v>200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3" t="s">
        <v>201</v>
      </c>
      <c r="C37" s="57" t="s">
        <v>202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4">
        <v>27</v>
      </c>
      <c r="B38" s="23" t="s">
        <v>203</v>
      </c>
      <c r="C38" s="57" t="s">
        <v>204</v>
      </c>
      <c r="D38" s="15"/>
      <c r="E38" s="15"/>
      <c r="F38" s="13"/>
      <c r="G38" s="17">
        <f t="shared" ref="G38:G46" si="6">D38+E38+F38</f>
        <v>0</v>
      </c>
      <c r="H38" s="17" t="str">
        <f t="shared" ref="H38:H46" si="7">IF(G38&lt;=9,"/","")</f>
        <v>/</v>
      </c>
      <c r="I38" s="17" t="str">
        <f t="shared" ref="I38:I46" si="8">IF(AND(G38&gt;9,G38&lt;=16),"/","")</f>
        <v/>
      </c>
      <c r="J38" s="17" t="str">
        <f t="shared" ref="J38:J46" si="9">IF(AND(G38&gt;16,G38&lt;=23),"/","")</f>
        <v/>
      </c>
      <c r="K38" s="17" t="str">
        <f t="shared" ref="K38:K46" si="10">IF(AND(G38&gt;23,G38&lt;=30),"/","")</f>
        <v/>
      </c>
      <c r="L38" s="17" t="str">
        <f t="shared" ref="L38:L46" si="11">IF(G38&gt;=17,"ผ่าน","ไม่ผ่าน")</f>
        <v>ไม่ผ่าน</v>
      </c>
    </row>
    <row r="39" spans="1:12" s="2" customFormat="1" ht="18" customHeight="1" x14ac:dyDescent="0.45">
      <c r="A39" s="14">
        <v>28</v>
      </c>
      <c r="B39" s="23" t="s">
        <v>205</v>
      </c>
      <c r="C39" s="57" t="s">
        <v>206</v>
      </c>
      <c r="D39" s="15"/>
      <c r="E39" s="15"/>
      <c r="F39" s="13"/>
      <c r="G39" s="17">
        <f t="shared" si="6"/>
        <v>0</v>
      </c>
      <c r="H39" s="17" t="str">
        <f t="shared" si="7"/>
        <v>/</v>
      </c>
      <c r="I39" s="17" t="str">
        <f t="shared" si="8"/>
        <v/>
      </c>
      <c r="J39" s="17" t="str">
        <f t="shared" si="9"/>
        <v/>
      </c>
      <c r="K39" s="17" t="str">
        <f t="shared" si="10"/>
        <v/>
      </c>
      <c r="L39" s="17" t="str">
        <f t="shared" si="11"/>
        <v>ไม่ผ่าน</v>
      </c>
    </row>
    <row r="40" spans="1:12" ht="21" x14ac:dyDescent="0.45">
      <c r="A40" s="14">
        <v>29</v>
      </c>
      <c r="B40" s="23" t="s">
        <v>207</v>
      </c>
      <c r="C40" s="57" t="s">
        <v>208</v>
      </c>
      <c r="D40" s="15"/>
      <c r="E40" s="15"/>
      <c r="F40" s="13"/>
      <c r="G40" s="17">
        <f t="shared" si="6"/>
        <v>0</v>
      </c>
      <c r="H40" s="17" t="str">
        <f t="shared" si="7"/>
        <v>/</v>
      </c>
      <c r="I40" s="17" t="str">
        <f t="shared" si="8"/>
        <v/>
      </c>
      <c r="J40" s="17" t="str">
        <f t="shared" si="9"/>
        <v/>
      </c>
      <c r="K40" s="17" t="str">
        <f t="shared" si="10"/>
        <v/>
      </c>
      <c r="L40" s="17" t="str">
        <f t="shared" si="11"/>
        <v>ไม่ผ่าน</v>
      </c>
    </row>
    <row r="41" spans="1:12" ht="21" x14ac:dyDescent="0.45">
      <c r="A41" s="14">
        <v>30</v>
      </c>
      <c r="B41" s="23" t="s">
        <v>209</v>
      </c>
      <c r="C41" s="57" t="s">
        <v>210</v>
      </c>
      <c r="D41" s="15"/>
      <c r="E41" s="15"/>
      <c r="F41" s="13"/>
      <c r="G41" s="17">
        <f t="shared" si="6"/>
        <v>0</v>
      </c>
      <c r="H41" s="17" t="str">
        <f t="shared" si="7"/>
        <v>/</v>
      </c>
      <c r="I41" s="17" t="str">
        <f t="shared" si="8"/>
        <v/>
      </c>
      <c r="J41" s="17" t="str">
        <f t="shared" si="9"/>
        <v/>
      </c>
      <c r="K41" s="17" t="str">
        <f t="shared" si="10"/>
        <v/>
      </c>
      <c r="L41" s="17" t="str">
        <f t="shared" si="11"/>
        <v>ไม่ผ่าน</v>
      </c>
    </row>
    <row r="42" spans="1:12" ht="21" x14ac:dyDescent="0.45">
      <c r="A42" s="14">
        <v>31</v>
      </c>
      <c r="B42" s="23" t="s">
        <v>211</v>
      </c>
      <c r="C42" s="57" t="s">
        <v>212</v>
      </c>
      <c r="D42" s="15"/>
      <c r="E42" s="15"/>
      <c r="F42" s="13"/>
      <c r="G42" s="17">
        <f t="shared" si="6"/>
        <v>0</v>
      </c>
      <c r="H42" s="17" t="str">
        <f t="shared" si="7"/>
        <v>/</v>
      </c>
      <c r="I42" s="17" t="str">
        <f t="shared" si="8"/>
        <v/>
      </c>
      <c r="J42" s="17" t="str">
        <f t="shared" si="9"/>
        <v/>
      </c>
      <c r="K42" s="17" t="str">
        <f t="shared" si="10"/>
        <v/>
      </c>
      <c r="L42" s="17" t="str">
        <f t="shared" si="11"/>
        <v>ไม่ผ่าน</v>
      </c>
    </row>
    <row r="43" spans="1:12" ht="21" x14ac:dyDescent="0.45">
      <c r="A43" s="14">
        <v>32</v>
      </c>
      <c r="B43" s="23" t="s">
        <v>26</v>
      </c>
      <c r="C43" s="57" t="s">
        <v>213</v>
      </c>
      <c r="D43" s="15"/>
      <c r="E43" s="15"/>
      <c r="F43" s="13"/>
      <c r="G43" s="17">
        <f t="shared" si="6"/>
        <v>0</v>
      </c>
      <c r="H43" s="17" t="str">
        <f t="shared" si="7"/>
        <v>/</v>
      </c>
      <c r="I43" s="17" t="str">
        <f t="shared" si="8"/>
        <v/>
      </c>
      <c r="J43" s="17" t="str">
        <f t="shared" si="9"/>
        <v/>
      </c>
      <c r="K43" s="17" t="str">
        <f t="shared" si="10"/>
        <v/>
      </c>
      <c r="L43" s="17" t="str">
        <f t="shared" si="11"/>
        <v>ไม่ผ่าน</v>
      </c>
    </row>
    <row r="44" spans="1:12" ht="21" x14ac:dyDescent="0.45">
      <c r="A44" s="14">
        <v>33</v>
      </c>
      <c r="B44" s="23" t="s">
        <v>214</v>
      </c>
      <c r="C44" s="57" t="s">
        <v>215</v>
      </c>
      <c r="D44" s="15"/>
      <c r="E44" s="15"/>
      <c r="F44" s="13"/>
      <c r="G44" s="17">
        <f t="shared" si="6"/>
        <v>0</v>
      </c>
      <c r="H44" s="17" t="str">
        <f t="shared" si="7"/>
        <v>/</v>
      </c>
      <c r="I44" s="17" t="str">
        <f t="shared" si="8"/>
        <v/>
      </c>
      <c r="J44" s="17" t="str">
        <f t="shared" si="9"/>
        <v/>
      </c>
      <c r="K44" s="17" t="str">
        <f t="shared" si="10"/>
        <v/>
      </c>
      <c r="L44" s="17" t="str">
        <f t="shared" si="11"/>
        <v>ไม่ผ่าน</v>
      </c>
    </row>
    <row r="45" spans="1:12" ht="21" x14ac:dyDescent="0.45">
      <c r="A45" s="14">
        <v>34</v>
      </c>
      <c r="B45" s="23" t="s">
        <v>216</v>
      </c>
      <c r="C45" s="57" t="s">
        <v>217</v>
      </c>
      <c r="D45" s="15"/>
      <c r="E45" s="15"/>
      <c r="F45" s="13"/>
      <c r="G45" s="17">
        <f t="shared" si="6"/>
        <v>0</v>
      </c>
      <c r="H45" s="17" t="str">
        <f t="shared" si="7"/>
        <v>/</v>
      </c>
      <c r="I45" s="17" t="str">
        <f t="shared" si="8"/>
        <v/>
      </c>
      <c r="J45" s="17" t="str">
        <f t="shared" si="9"/>
        <v/>
      </c>
      <c r="K45" s="17" t="str">
        <f t="shared" si="10"/>
        <v/>
      </c>
      <c r="L45" s="17" t="str">
        <f t="shared" si="11"/>
        <v>ไม่ผ่าน</v>
      </c>
    </row>
    <row r="46" spans="1:12" ht="21" x14ac:dyDescent="0.45">
      <c r="A46" s="14">
        <v>35</v>
      </c>
      <c r="B46" s="23" t="s">
        <v>218</v>
      </c>
      <c r="C46" s="57" t="s">
        <v>219</v>
      </c>
      <c r="D46" s="12"/>
      <c r="E46" s="12"/>
      <c r="F46" s="13"/>
      <c r="G46" s="17">
        <f t="shared" si="6"/>
        <v>0</v>
      </c>
      <c r="H46" s="17" t="str">
        <f t="shared" si="7"/>
        <v>/</v>
      </c>
      <c r="I46" s="17" t="str">
        <f t="shared" si="8"/>
        <v/>
      </c>
      <c r="J46" s="17" t="str">
        <f t="shared" si="9"/>
        <v/>
      </c>
      <c r="K46" s="17" t="str">
        <f t="shared" si="10"/>
        <v/>
      </c>
      <c r="L46" s="17" t="str">
        <f t="shared" si="11"/>
        <v>ไม่ผ่าน</v>
      </c>
    </row>
    <row r="47" spans="1:12" ht="21" x14ac:dyDescent="0.2">
      <c r="A47" s="52" t="s">
        <v>6</v>
      </c>
      <c r="B47" s="53"/>
      <c r="C47" s="53"/>
      <c r="D47" s="53"/>
      <c r="E47" s="53"/>
      <c r="F47" s="53"/>
      <c r="G47" s="53"/>
      <c r="H47" s="53"/>
      <c r="I47" s="53"/>
      <c r="J47" s="54"/>
      <c r="K47" s="17" t="s">
        <v>5</v>
      </c>
      <c r="L47" s="17">
        <f>COUNTIF(L12:L46,"ผ่าน")</f>
        <v>0</v>
      </c>
    </row>
    <row r="48" spans="1:12" ht="21" x14ac:dyDescent="0.45">
      <c r="A48" s="52" t="s">
        <v>7</v>
      </c>
      <c r="B48" s="53"/>
      <c r="C48" s="53"/>
      <c r="D48" s="53"/>
      <c r="E48" s="53"/>
      <c r="F48" s="53"/>
      <c r="G48" s="53"/>
      <c r="H48" s="53"/>
      <c r="I48" s="53"/>
      <c r="J48" s="54"/>
      <c r="K48" s="18" t="s">
        <v>31</v>
      </c>
      <c r="L48" s="18">
        <f>COUNTIF(L12:L46,"ไม่ผ่าน")</f>
        <v>35</v>
      </c>
    </row>
    <row r="49" spans="1:12" ht="21" x14ac:dyDescent="0.45">
      <c r="A49" s="5"/>
      <c r="B49" s="5" t="s">
        <v>58</v>
      </c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1" x14ac:dyDescent="0.45">
      <c r="A50" s="5"/>
      <c r="B50" s="36" t="s">
        <v>64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ht="21" x14ac:dyDescent="0.45">
      <c r="A51" s="5"/>
      <c r="B51" s="36" t="s">
        <v>65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21" x14ac:dyDescent="0.45">
      <c r="A52" s="5"/>
      <c r="B52" s="36" t="s">
        <v>66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2" ht="21" x14ac:dyDescent="0.45">
      <c r="A53" s="5"/>
      <c r="B53" s="31" t="s">
        <v>32</v>
      </c>
      <c r="C53" s="19" t="s">
        <v>33</v>
      </c>
      <c r="D53" s="34" t="s">
        <v>34</v>
      </c>
      <c r="E53" s="34"/>
      <c r="F53" s="34" t="s">
        <v>35</v>
      </c>
      <c r="G53" s="34"/>
      <c r="H53" s="5"/>
      <c r="I53" s="5"/>
      <c r="J53" s="5"/>
      <c r="K53" s="5"/>
      <c r="L53" s="5"/>
    </row>
    <row r="54" spans="1:12" ht="21" x14ac:dyDescent="0.45">
      <c r="A54" s="5"/>
      <c r="B54" s="32"/>
      <c r="C54" s="20" t="s">
        <v>59</v>
      </c>
      <c r="D54" s="35" t="s">
        <v>36</v>
      </c>
      <c r="E54" s="35"/>
      <c r="F54" s="35">
        <f>COUNTIF(H12:H46,"/")</f>
        <v>35</v>
      </c>
      <c r="G54" s="35"/>
      <c r="H54" s="5"/>
      <c r="I54" s="5"/>
      <c r="J54" s="5"/>
      <c r="K54" s="5"/>
      <c r="L54" s="5"/>
    </row>
    <row r="55" spans="1:12" ht="21" x14ac:dyDescent="0.45">
      <c r="A55" s="5"/>
      <c r="B55" s="32"/>
      <c r="C55" s="20" t="s">
        <v>60</v>
      </c>
      <c r="D55" s="35" t="s">
        <v>37</v>
      </c>
      <c r="E55" s="35"/>
      <c r="F55" s="35">
        <f>COUNTIF(I12:I46,"/")</f>
        <v>0</v>
      </c>
      <c r="G55" s="35"/>
      <c r="H55" s="5"/>
      <c r="I55" s="5"/>
      <c r="J55" s="5"/>
      <c r="K55" s="5"/>
      <c r="L55" s="5"/>
    </row>
    <row r="56" spans="1:12" ht="21" x14ac:dyDescent="0.45">
      <c r="A56" s="5"/>
      <c r="B56" s="32"/>
      <c r="C56" s="20" t="s">
        <v>61</v>
      </c>
      <c r="D56" s="35" t="s">
        <v>38</v>
      </c>
      <c r="E56" s="35"/>
      <c r="F56" s="35">
        <f>COUNTIF(J12:J46,"/")</f>
        <v>0</v>
      </c>
      <c r="G56" s="35"/>
      <c r="H56" s="5"/>
      <c r="I56" s="5"/>
      <c r="J56" s="5"/>
      <c r="K56" s="5"/>
      <c r="L56" s="5"/>
    </row>
    <row r="57" spans="1:12" ht="21" x14ac:dyDescent="0.45">
      <c r="A57" s="5"/>
      <c r="B57" s="33"/>
      <c r="C57" s="20" t="s">
        <v>62</v>
      </c>
      <c r="D57" s="35" t="s">
        <v>39</v>
      </c>
      <c r="E57" s="35"/>
      <c r="F57" s="35">
        <f>COUNTIF(K12:K46,"/")</f>
        <v>0</v>
      </c>
      <c r="G57" s="35"/>
      <c r="H57" s="5"/>
      <c r="I57" s="5"/>
      <c r="J57" s="5"/>
      <c r="K57" s="5"/>
      <c r="L57" s="5"/>
    </row>
    <row r="58" spans="1:12" ht="21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1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1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29">
    <mergeCell ref="B50:L5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47:J47"/>
    <mergeCell ref="A48:J48"/>
    <mergeCell ref="F56:G56"/>
    <mergeCell ref="D57:E57"/>
    <mergeCell ref="F57:G57"/>
    <mergeCell ref="B51:L51"/>
    <mergeCell ref="B52:L52"/>
    <mergeCell ref="B53:B57"/>
    <mergeCell ref="D53:E53"/>
    <mergeCell ref="F53:G53"/>
    <mergeCell ref="D54:E54"/>
    <mergeCell ref="F54:G54"/>
    <mergeCell ref="D55:E55"/>
    <mergeCell ref="F55:G55"/>
    <mergeCell ref="D56:E56"/>
  </mergeCells>
  <pageMargins left="0.51181102362204722" right="0.31496062992125984" top="0.35433070866141736" bottom="0.19685039370078741" header="0.11811023622047245" footer="0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161E-DACB-4241-972C-907B5999234F}">
  <sheetPr>
    <pageSetUpPr fitToPage="1"/>
  </sheetPr>
  <dimension ref="A1:L72"/>
  <sheetViews>
    <sheetView view="pageLayout" topLeftCell="A49" workbookViewId="0">
      <selection activeCell="B12" sqref="B12:C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5" t="s">
        <v>101</v>
      </c>
      <c r="C12" s="26" t="s">
        <v>220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5" t="s">
        <v>221</v>
      </c>
      <c r="C13" s="26" t="s">
        <v>222</v>
      </c>
      <c r="D13" s="12"/>
      <c r="E13" s="12"/>
      <c r="F13" s="13"/>
      <c r="G13" s="17">
        <f t="shared" ref="G13:G56" si="0">D13+E13+F13</f>
        <v>0</v>
      </c>
      <c r="H13" s="17" t="str">
        <f t="shared" ref="H13:H56" si="1">IF(G13&lt;=9,"/","")</f>
        <v>/</v>
      </c>
      <c r="I13" s="17" t="str">
        <f t="shared" ref="I13:I56" si="2">IF(AND(G13&gt;9,G13&lt;=16),"/","")</f>
        <v/>
      </c>
      <c r="J13" s="17" t="str">
        <f t="shared" ref="J13:J56" si="3">IF(AND(G13&gt;16,G13&lt;=23),"/","")</f>
        <v/>
      </c>
      <c r="K13" s="17" t="str">
        <f t="shared" ref="K13:K56" si="4">IF(AND(G13&gt;23,G13&lt;=30),"/","")</f>
        <v/>
      </c>
      <c r="L13" s="17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5" t="s">
        <v>75</v>
      </c>
      <c r="C14" s="26" t="s">
        <v>223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59" t="s">
        <v>224</v>
      </c>
      <c r="C15" s="60" t="s">
        <v>225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5" t="s">
        <v>226</v>
      </c>
      <c r="C16" s="26" t="s">
        <v>227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5" t="s">
        <v>228</v>
      </c>
      <c r="C17" s="26" t="s">
        <v>229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5" t="s">
        <v>230</v>
      </c>
      <c r="C18" s="26" t="s">
        <v>231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5" t="s">
        <v>232</v>
      </c>
      <c r="C19" s="26" t="s">
        <v>233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5" t="s">
        <v>234</v>
      </c>
      <c r="C20" s="26" t="s">
        <v>235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5" t="s">
        <v>9</v>
      </c>
      <c r="C21" s="26" t="s">
        <v>236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5" t="s">
        <v>237</v>
      </c>
      <c r="C22" s="26" t="s">
        <v>238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5" t="s">
        <v>103</v>
      </c>
      <c r="C23" s="26" t="s">
        <v>239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5" t="s">
        <v>240</v>
      </c>
      <c r="C24" s="26" t="s">
        <v>241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5" t="s">
        <v>242</v>
      </c>
      <c r="C25" s="26" t="s">
        <v>243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59" t="s">
        <v>244</v>
      </c>
      <c r="C26" s="60" t="s">
        <v>245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5" t="s">
        <v>246</v>
      </c>
      <c r="C27" s="26" t="s">
        <v>247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5" t="s">
        <v>248</v>
      </c>
      <c r="C28" s="26" t="s">
        <v>249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5" t="s">
        <v>250</v>
      </c>
      <c r="C29" s="26" t="s">
        <v>251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5" t="s">
        <v>252</v>
      </c>
      <c r="C30" s="26" t="s">
        <v>253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5" t="s">
        <v>254</v>
      </c>
      <c r="C31" s="26" t="s">
        <v>255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5" t="s">
        <v>256</v>
      </c>
      <c r="C32" s="26" t="s">
        <v>257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5" t="s">
        <v>258</v>
      </c>
      <c r="C33" s="26" t="s">
        <v>259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5" t="s">
        <v>260</v>
      </c>
      <c r="C34" s="26" t="s">
        <v>261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59" t="s">
        <v>262</v>
      </c>
      <c r="C35" s="60" t="s">
        <v>263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5" t="s">
        <v>264</v>
      </c>
      <c r="C36" s="26" t="s">
        <v>265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5" t="s">
        <v>266</v>
      </c>
      <c r="C37" s="26" t="s">
        <v>267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5" t="s">
        <v>87</v>
      </c>
      <c r="C38" s="26" t="s">
        <v>268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5" t="s">
        <v>269</v>
      </c>
      <c r="C39" s="26" t="s">
        <v>270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5" t="s">
        <v>271</v>
      </c>
      <c r="C40" s="26" t="s">
        <v>72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5" t="s">
        <v>272</v>
      </c>
      <c r="C41" s="26" t="s">
        <v>273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5" t="s">
        <v>10</v>
      </c>
      <c r="C42" s="26" t="s">
        <v>274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5" t="s">
        <v>275</v>
      </c>
      <c r="C43" s="26" t="s">
        <v>276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5" t="s">
        <v>277</v>
      </c>
      <c r="C44" s="26" t="s">
        <v>278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5" t="s">
        <v>279</v>
      </c>
      <c r="C45" s="26" t="s">
        <v>280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5" t="s">
        <v>281</v>
      </c>
      <c r="C46" s="26" t="s">
        <v>282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5" t="s">
        <v>283</v>
      </c>
      <c r="C47" s="26" t="s">
        <v>284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5" t="s">
        <v>285</v>
      </c>
      <c r="C48" s="26" t="s">
        <v>286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5" t="s">
        <v>287</v>
      </c>
      <c r="C49" s="26" t="s">
        <v>288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5" t="s">
        <v>289</v>
      </c>
      <c r="C50" s="26" t="s">
        <v>290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5" t="s">
        <v>291</v>
      </c>
      <c r="C51" s="26" t="s">
        <v>292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5" t="s">
        <v>293</v>
      </c>
      <c r="C52" s="26" t="s">
        <v>294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5" t="s">
        <v>295</v>
      </c>
      <c r="C53" s="26" t="s">
        <v>296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5" t="s">
        <v>297</v>
      </c>
      <c r="C54" s="26" t="s">
        <v>89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1">
        <v>44</v>
      </c>
      <c r="B55" s="25" t="s">
        <v>298</v>
      </c>
      <c r="C55" s="26" t="s">
        <v>299</v>
      </c>
      <c r="D55" s="12"/>
      <c r="E55" s="12"/>
      <c r="F55" s="13"/>
      <c r="G55" s="17">
        <f t="shared" si="0"/>
        <v>0</v>
      </c>
      <c r="H55" s="17" t="str">
        <f t="shared" si="1"/>
        <v>/</v>
      </c>
      <c r="I55" s="17" t="str">
        <f t="shared" si="2"/>
        <v/>
      </c>
      <c r="J55" s="17" t="str">
        <f t="shared" si="3"/>
        <v/>
      </c>
      <c r="K55" s="17" t="str">
        <f t="shared" si="4"/>
        <v/>
      </c>
      <c r="L55" s="17" t="str">
        <f t="shared" si="5"/>
        <v>ไม่ผ่าน</v>
      </c>
    </row>
    <row r="56" spans="1:12" ht="21" x14ac:dyDescent="0.45">
      <c r="A56" s="11">
        <v>45</v>
      </c>
      <c r="B56" s="25" t="s">
        <v>300</v>
      </c>
      <c r="C56" s="26" t="s">
        <v>301</v>
      </c>
      <c r="D56" s="12"/>
      <c r="E56" s="12"/>
      <c r="F56" s="13"/>
      <c r="G56" s="17">
        <f t="shared" si="0"/>
        <v>0</v>
      </c>
      <c r="H56" s="17" t="str">
        <f t="shared" si="1"/>
        <v>/</v>
      </c>
      <c r="I56" s="17" t="str">
        <f t="shared" si="2"/>
        <v/>
      </c>
      <c r="J56" s="17" t="str">
        <f t="shared" si="3"/>
        <v/>
      </c>
      <c r="K56" s="17" t="str">
        <f t="shared" si="4"/>
        <v/>
      </c>
      <c r="L56" s="17" t="str">
        <f t="shared" si="5"/>
        <v>ไม่ผ่าน</v>
      </c>
    </row>
    <row r="57" spans="1:12" ht="21" x14ac:dyDescent="0.2">
      <c r="A57" s="52" t="s">
        <v>6</v>
      </c>
      <c r="B57" s="53"/>
      <c r="C57" s="53"/>
      <c r="D57" s="53"/>
      <c r="E57" s="53"/>
      <c r="F57" s="53"/>
      <c r="G57" s="53"/>
      <c r="H57" s="53"/>
      <c r="I57" s="53"/>
      <c r="J57" s="54"/>
      <c r="K57" s="17" t="s">
        <v>5</v>
      </c>
      <c r="L57" s="17">
        <f>COUNTIF(L12:L56,"ผ่าน")</f>
        <v>0</v>
      </c>
    </row>
    <row r="58" spans="1:12" ht="21" x14ac:dyDescent="0.45">
      <c r="A58" s="52" t="s">
        <v>7</v>
      </c>
      <c r="B58" s="53"/>
      <c r="C58" s="53"/>
      <c r="D58" s="53"/>
      <c r="E58" s="53"/>
      <c r="F58" s="53"/>
      <c r="G58" s="53"/>
      <c r="H58" s="53"/>
      <c r="I58" s="53"/>
      <c r="J58" s="54"/>
      <c r="K58" s="18" t="s">
        <v>31</v>
      </c>
      <c r="L58" s="18">
        <f>COUNTIF(L12:L56,"ไม่ผ่าน")</f>
        <v>45</v>
      </c>
    </row>
    <row r="59" spans="1:12" ht="21" x14ac:dyDescent="0.45">
      <c r="A59" s="5"/>
      <c r="B59" s="5" t="s">
        <v>58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36" t="s">
        <v>64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65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6" t="s">
        <v>66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21" x14ac:dyDescent="0.45">
      <c r="A63" s="5"/>
      <c r="B63" s="31" t="s">
        <v>32</v>
      </c>
      <c r="C63" s="19" t="s">
        <v>33</v>
      </c>
      <c r="D63" s="34" t="s">
        <v>34</v>
      </c>
      <c r="E63" s="34"/>
      <c r="F63" s="34" t="s">
        <v>35</v>
      </c>
      <c r="G63" s="34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59</v>
      </c>
      <c r="D64" s="35" t="s">
        <v>36</v>
      </c>
      <c r="E64" s="35"/>
      <c r="F64" s="35">
        <f>COUNTIF(H12:H56,"/")</f>
        <v>45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60</v>
      </c>
      <c r="D65" s="35" t="s">
        <v>37</v>
      </c>
      <c r="E65" s="35"/>
      <c r="F65" s="35">
        <f>COUNTIF(I12:I56,"/")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2"/>
      <c r="C66" s="20" t="s">
        <v>61</v>
      </c>
      <c r="D66" s="35" t="s">
        <v>38</v>
      </c>
      <c r="E66" s="35"/>
      <c r="F66" s="35">
        <f>COUNTIF(J12:J56,"/")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33"/>
      <c r="C67" s="20" t="s">
        <v>62</v>
      </c>
      <c r="D67" s="35" t="s">
        <v>39</v>
      </c>
      <c r="E67" s="35"/>
      <c r="F67" s="35">
        <f>COUNTIF(K12:K56,"/")</f>
        <v>0</v>
      </c>
      <c r="G67" s="3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7:J57"/>
    <mergeCell ref="A58:J58"/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D61E-1F28-4474-B1B8-5B3FB8CDE713}">
  <sheetPr>
    <pageSetUpPr fitToPage="1"/>
  </sheetPr>
  <dimension ref="A1:L71"/>
  <sheetViews>
    <sheetView view="pageLayout" topLeftCell="A45" workbookViewId="0">
      <selection activeCell="A56" sqref="B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7" t="s">
        <v>302</v>
      </c>
      <c r="C12" s="28" t="s">
        <v>303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7" t="s">
        <v>304</v>
      </c>
      <c r="C13" s="28" t="s">
        <v>305</v>
      </c>
      <c r="D13" s="12"/>
      <c r="E13" s="12"/>
      <c r="F13" s="13"/>
      <c r="G13" s="17">
        <f t="shared" ref="G13:G55" si="0">D13+E13+F13</f>
        <v>0</v>
      </c>
      <c r="H13" s="17" t="str">
        <f t="shared" ref="H13:H55" si="1">IF(G13&lt;=9,"/","")</f>
        <v>/</v>
      </c>
      <c r="I13" s="17" t="str">
        <f t="shared" ref="I13:I55" si="2">IF(AND(G13&gt;9,G13&lt;=16),"/","")</f>
        <v/>
      </c>
      <c r="J13" s="17" t="str">
        <f t="shared" ref="J13:J55" si="3">IF(AND(G13&gt;16,G13&lt;=23),"/","")</f>
        <v/>
      </c>
      <c r="K13" s="17" t="str">
        <f t="shared" ref="K13:K55" si="4">IF(AND(G13&gt;23,G13&lt;=30),"/","")</f>
        <v/>
      </c>
      <c r="L13" s="17" t="str">
        <f t="shared" ref="L13:L55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7" t="s">
        <v>306</v>
      </c>
      <c r="C14" s="28" t="s">
        <v>307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7" t="s">
        <v>308</v>
      </c>
      <c r="C15" s="28" t="s">
        <v>80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7" t="s">
        <v>309</v>
      </c>
      <c r="C16" s="28" t="s">
        <v>310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7" t="s">
        <v>12</v>
      </c>
      <c r="C17" s="28" t="s">
        <v>311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7" t="s">
        <v>9</v>
      </c>
      <c r="C18" s="28" t="s">
        <v>312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7" t="s">
        <v>313</v>
      </c>
      <c r="C19" s="28" t="s">
        <v>314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7" t="s">
        <v>315</v>
      </c>
      <c r="C20" s="28" t="s">
        <v>316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7" t="s">
        <v>317</v>
      </c>
      <c r="C21" s="28" t="s">
        <v>318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7" t="s">
        <v>319</v>
      </c>
      <c r="C22" s="28" t="s">
        <v>320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7" t="s">
        <v>321</v>
      </c>
      <c r="C23" s="28" t="s">
        <v>322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7" t="s">
        <v>323</v>
      </c>
      <c r="C24" s="28" t="s">
        <v>324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7" t="s">
        <v>86</v>
      </c>
      <c r="C25" s="28" t="s">
        <v>325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7" t="s">
        <v>326</v>
      </c>
      <c r="C26" s="28" t="s">
        <v>327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7" t="s">
        <v>328</v>
      </c>
      <c r="C27" s="28" t="s">
        <v>329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7" t="s">
        <v>330</v>
      </c>
      <c r="C28" s="28" t="s">
        <v>331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7" t="s">
        <v>332</v>
      </c>
      <c r="C29" s="28" t="s">
        <v>333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7" t="s">
        <v>334</v>
      </c>
      <c r="C30" s="28" t="s">
        <v>335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7" t="s">
        <v>178</v>
      </c>
      <c r="C31" s="28" t="s">
        <v>249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7" t="s">
        <v>336</v>
      </c>
      <c r="C32" s="28" t="s">
        <v>337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7" t="s">
        <v>338</v>
      </c>
      <c r="C33" s="28" t="s">
        <v>339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7" t="s">
        <v>340</v>
      </c>
      <c r="C34" s="28" t="s">
        <v>341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7" t="s">
        <v>20</v>
      </c>
      <c r="C35" s="28" t="s">
        <v>342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7" t="s">
        <v>13</v>
      </c>
      <c r="C36" s="28" t="s">
        <v>343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7" t="s">
        <v>344</v>
      </c>
      <c r="C37" s="28" t="s">
        <v>345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7" t="s">
        <v>346</v>
      </c>
      <c r="C38" s="28" t="s">
        <v>347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7" t="s">
        <v>94</v>
      </c>
      <c r="C39" s="28" t="s">
        <v>348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1" t="s">
        <v>349</v>
      </c>
      <c r="C40" s="22" t="s">
        <v>350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7" t="s">
        <v>289</v>
      </c>
      <c r="C41" s="28" t="s">
        <v>351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7" t="s">
        <v>352</v>
      </c>
      <c r="C42" s="28" t="s">
        <v>353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1" t="s">
        <v>354</v>
      </c>
      <c r="C43" s="22" t="s">
        <v>355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7" t="s">
        <v>356</v>
      </c>
      <c r="C44" s="28" t="s">
        <v>357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1" t="s">
        <v>358</v>
      </c>
      <c r="C45" s="22" t="s">
        <v>359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7" t="s">
        <v>360</v>
      </c>
      <c r="C46" s="28" t="s">
        <v>361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7" t="s">
        <v>362</v>
      </c>
      <c r="C47" s="28" t="s">
        <v>363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7" t="s">
        <v>364</v>
      </c>
      <c r="C48" s="28" t="s">
        <v>365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7" t="s">
        <v>366</v>
      </c>
      <c r="C49" s="28" t="s">
        <v>367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1" t="s">
        <v>368</v>
      </c>
      <c r="C50" s="22" t="s">
        <v>311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7" t="s">
        <v>369</v>
      </c>
      <c r="C51" s="28" t="s">
        <v>370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7" t="s">
        <v>371</v>
      </c>
      <c r="C52" s="28" t="s">
        <v>372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7" t="s">
        <v>373</v>
      </c>
      <c r="C53" s="28" t="s">
        <v>374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7" t="s">
        <v>375</v>
      </c>
      <c r="C54" s="28" t="s">
        <v>376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1">
        <v>44</v>
      </c>
      <c r="B55" s="27" t="s">
        <v>377</v>
      </c>
      <c r="C55" s="28" t="s">
        <v>378</v>
      </c>
      <c r="D55" s="12"/>
      <c r="E55" s="12"/>
      <c r="F55" s="13"/>
      <c r="G55" s="17">
        <f t="shared" si="0"/>
        <v>0</v>
      </c>
      <c r="H55" s="17" t="str">
        <f t="shared" si="1"/>
        <v>/</v>
      </c>
      <c r="I55" s="17" t="str">
        <f t="shared" si="2"/>
        <v/>
      </c>
      <c r="J55" s="17" t="str">
        <f t="shared" si="3"/>
        <v/>
      </c>
      <c r="K55" s="17" t="str">
        <f t="shared" si="4"/>
        <v/>
      </c>
      <c r="L55" s="17" t="str">
        <f t="shared" si="5"/>
        <v>ไม่ผ่าน</v>
      </c>
    </row>
    <row r="56" spans="1:12" ht="21" x14ac:dyDescent="0.2">
      <c r="A56" s="52" t="s">
        <v>6</v>
      </c>
      <c r="B56" s="53"/>
      <c r="C56" s="53"/>
      <c r="D56" s="53"/>
      <c r="E56" s="53"/>
      <c r="F56" s="53"/>
      <c r="G56" s="53"/>
      <c r="H56" s="53"/>
      <c r="I56" s="53"/>
      <c r="J56" s="54"/>
      <c r="K56" s="17" t="s">
        <v>5</v>
      </c>
      <c r="L56" s="17">
        <f>COUNTIF(L12:L55,"ผ่าน")</f>
        <v>0</v>
      </c>
    </row>
    <row r="57" spans="1:12" ht="21" x14ac:dyDescent="0.45">
      <c r="A57" s="52" t="s">
        <v>7</v>
      </c>
      <c r="B57" s="53"/>
      <c r="C57" s="53"/>
      <c r="D57" s="53"/>
      <c r="E57" s="53"/>
      <c r="F57" s="53"/>
      <c r="G57" s="53"/>
      <c r="H57" s="53"/>
      <c r="I57" s="53"/>
      <c r="J57" s="54"/>
      <c r="K57" s="18" t="s">
        <v>31</v>
      </c>
      <c r="L57" s="18">
        <f>COUNTIF(L12:L55,"ไม่ผ่าน")</f>
        <v>44</v>
      </c>
    </row>
    <row r="58" spans="1:12" ht="21" x14ac:dyDescent="0.45">
      <c r="A58" s="5"/>
      <c r="B58" s="5" t="s">
        <v>58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1" x14ac:dyDescent="0.45">
      <c r="A59" s="5"/>
      <c r="B59" s="36" t="s">
        <v>64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21" x14ac:dyDescent="0.45">
      <c r="A60" s="5"/>
      <c r="B60" s="36" t="s">
        <v>65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66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1" t="s">
        <v>32</v>
      </c>
      <c r="C62" s="19" t="s">
        <v>33</v>
      </c>
      <c r="D62" s="34" t="s">
        <v>34</v>
      </c>
      <c r="E62" s="34"/>
      <c r="F62" s="34" t="s">
        <v>35</v>
      </c>
      <c r="G62" s="34"/>
      <c r="H62" s="5"/>
      <c r="I62" s="5"/>
      <c r="J62" s="5"/>
      <c r="K62" s="5"/>
      <c r="L62" s="5"/>
    </row>
    <row r="63" spans="1:12" ht="21" x14ac:dyDescent="0.45">
      <c r="A63" s="5"/>
      <c r="B63" s="32"/>
      <c r="C63" s="20" t="s">
        <v>59</v>
      </c>
      <c r="D63" s="35" t="s">
        <v>36</v>
      </c>
      <c r="E63" s="35"/>
      <c r="F63" s="35">
        <f>COUNTIF(H12:H55,"/")</f>
        <v>44</v>
      </c>
      <c r="G63" s="35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60</v>
      </c>
      <c r="D64" s="35" t="s">
        <v>37</v>
      </c>
      <c r="E64" s="35"/>
      <c r="F64" s="35">
        <f>COUNTIF(I12:I55,"/")</f>
        <v>0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61</v>
      </c>
      <c r="D65" s="35" t="s">
        <v>38</v>
      </c>
      <c r="E65" s="35"/>
      <c r="F65" s="35">
        <f>COUNTIF(J12:J55,"/")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3"/>
      <c r="C66" s="20" t="s">
        <v>62</v>
      </c>
      <c r="D66" s="35" t="s">
        <v>39</v>
      </c>
      <c r="E66" s="35"/>
      <c r="F66" s="35">
        <f>COUNTIF(K12:K55,"/")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</sheetData>
  <mergeCells count="29"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6:J56"/>
    <mergeCell ref="A57:J57"/>
    <mergeCell ref="F65:G65"/>
    <mergeCell ref="D66:E66"/>
    <mergeCell ref="F66:G66"/>
    <mergeCell ref="B60:L60"/>
    <mergeCell ref="B61:L61"/>
    <mergeCell ref="B62:B66"/>
    <mergeCell ref="D62:E62"/>
    <mergeCell ref="F62:G62"/>
    <mergeCell ref="D63:E63"/>
    <mergeCell ref="F63:G63"/>
    <mergeCell ref="D64:E64"/>
    <mergeCell ref="F64:G64"/>
    <mergeCell ref="D65:E65"/>
  </mergeCells>
  <pageMargins left="0.51181102362204722" right="0.31496062992125984" top="0.35433070866141736" bottom="0.19685039370078741" header="0.11811023622047245" footer="0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4493-AABE-4F03-9186-73F825613667}">
  <sheetPr>
    <pageSetUpPr fitToPage="1"/>
  </sheetPr>
  <dimension ref="A1:L71"/>
  <sheetViews>
    <sheetView view="pageLayout" topLeftCell="A52" workbookViewId="0">
      <selection activeCell="B12" sqref="B12:C55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9" t="s">
        <v>379</v>
      </c>
      <c r="C12" s="30" t="s">
        <v>380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9" t="s">
        <v>14</v>
      </c>
      <c r="C13" s="30" t="s">
        <v>381</v>
      </c>
      <c r="D13" s="12"/>
      <c r="E13" s="12"/>
      <c r="F13" s="13"/>
      <c r="G13" s="17">
        <f t="shared" ref="G13:G55" si="0">D13+E13+F13</f>
        <v>0</v>
      </c>
      <c r="H13" s="17" t="str">
        <f t="shared" ref="H13:H55" si="1">IF(G13&lt;=9,"/","")</f>
        <v>/</v>
      </c>
      <c r="I13" s="17" t="str">
        <f t="shared" ref="I13:I55" si="2">IF(AND(G13&gt;9,G13&lt;=16),"/","")</f>
        <v/>
      </c>
      <c r="J13" s="17" t="str">
        <f t="shared" ref="J13:J55" si="3">IF(AND(G13&gt;16,G13&lt;=23),"/","")</f>
        <v/>
      </c>
      <c r="K13" s="17" t="str">
        <f t="shared" ref="K13:K55" si="4">IF(AND(G13&gt;23,G13&lt;=30),"/","")</f>
        <v/>
      </c>
      <c r="L13" s="17" t="str">
        <f t="shared" ref="L13:L55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9" t="s">
        <v>79</v>
      </c>
      <c r="C14" s="30" t="s">
        <v>382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9" t="s">
        <v>383</v>
      </c>
      <c r="C15" s="30" t="s">
        <v>384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9" t="s">
        <v>23</v>
      </c>
      <c r="C16" s="30" t="s">
        <v>385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9" t="s">
        <v>386</v>
      </c>
      <c r="C17" s="30" t="s">
        <v>387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9" t="s">
        <v>121</v>
      </c>
      <c r="C18" s="30" t="s">
        <v>388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9" t="s">
        <v>389</v>
      </c>
      <c r="C19" s="30" t="s">
        <v>390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59" t="s">
        <v>391</v>
      </c>
      <c r="C20" s="60" t="s">
        <v>392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9" t="s">
        <v>393</v>
      </c>
      <c r="C21" s="30" t="s">
        <v>394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9" t="s">
        <v>395</v>
      </c>
      <c r="C22" s="30" t="s">
        <v>396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9" t="s">
        <v>397</v>
      </c>
      <c r="C23" s="30" t="s">
        <v>398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9" t="s">
        <v>399</v>
      </c>
      <c r="C24" s="30" t="s">
        <v>400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9" t="s">
        <v>401</v>
      </c>
      <c r="C25" s="30" t="s">
        <v>402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9" t="s">
        <v>403</v>
      </c>
      <c r="C26" s="30" t="s">
        <v>404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9" t="s">
        <v>405</v>
      </c>
      <c r="C27" s="30" t="s">
        <v>406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9" t="s">
        <v>407</v>
      </c>
      <c r="C28" s="30" t="s">
        <v>408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9" t="s">
        <v>27</v>
      </c>
      <c r="C29" s="30" t="s">
        <v>409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9" t="s">
        <v>410</v>
      </c>
      <c r="C30" s="30" t="s">
        <v>411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9" t="s">
        <v>275</v>
      </c>
      <c r="C31" s="30" t="s">
        <v>412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9" t="s">
        <v>88</v>
      </c>
      <c r="C32" s="30" t="s">
        <v>413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9" t="s">
        <v>414</v>
      </c>
      <c r="C33" s="30" t="s">
        <v>415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9" t="s">
        <v>416</v>
      </c>
      <c r="C34" s="30" t="s">
        <v>417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9" t="s">
        <v>183</v>
      </c>
      <c r="C35" s="30" t="s">
        <v>418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59" t="s">
        <v>419</v>
      </c>
      <c r="C36" s="60" t="s">
        <v>420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9" t="s">
        <v>73</v>
      </c>
      <c r="C37" s="30" t="s">
        <v>421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9" t="s">
        <v>422</v>
      </c>
      <c r="C38" s="30" t="s">
        <v>423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9" t="s">
        <v>424</v>
      </c>
      <c r="C39" s="30" t="s">
        <v>425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9" t="s">
        <v>426</v>
      </c>
      <c r="C40" s="30" t="s">
        <v>427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9" t="s">
        <v>428</v>
      </c>
      <c r="C41" s="30" t="s">
        <v>429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9" t="s">
        <v>82</v>
      </c>
      <c r="C42" s="30" t="s">
        <v>430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9" t="s">
        <v>431</v>
      </c>
      <c r="C43" s="30" t="s">
        <v>432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9" t="s">
        <v>433</v>
      </c>
      <c r="C44" s="30" t="s">
        <v>434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9" t="s">
        <v>435</v>
      </c>
      <c r="C45" s="30" t="s">
        <v>436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9" t="s">
        <v>437</v>
      </c>
      <c r="C46" s="30" t="s">
        <v>438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9" t="s">
        <v>439</v>
      </c>
      <c r="C47" s="30" t="s">
        <v>440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9" t="s">
        <v>441</v>
      </c>
      <c r="C48" s="30" t="s">
        <v>442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9" t="s">
        <v>443</v>
      </c>
      <c r="C49" s="30" t="s">
        <v>444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9" t="s">
        <v>445</v>
      </c>
      <c r="C50" s="30" t="s">
        <v>446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9" t="s">
        <v>447</v>
      </c>
      <c r="C51" s="30" t="s">
        <v>448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9" t="s">
        <v>449</v>
      </c>
      <c r="C52" s="30" t="s">
        <v>450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9" t="s">
        <v>451</v>
      </c>
      <c r="C53" s="30" t="s">
        <v>452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9" t="s">
        <v>453</v>
      </c>
      <c r="C54" s="30" t="s">
        <v>454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1">
        <v>44</v>
      </c>
      <c r="B55" s="29" t="s">
        <v>455</v>
      </c>
      <c r="C55" s="30" t="s">
        <v>456</v>
      </c>
      <c r="D55" s="12"/>
      <c r="E55" s="12"/>
      <c r="F55" s="13"/>
      <c r="G55" s="17">
        <f t="shared" si="0"/>
        <v>0</v>
      </c>
      <c r="H55" s="17" t="str">
        <f t="shared" si="1"/>
        <v>/</v>
      </c>
      <c r="I55" s="17" t="str">
        <f t="shared" si="2"/>
        <v/>
      </c>
      <c r="J55" s="17" t="str">
        <f t="shared" si="3"/>
        <v/>
      </c>
      <c r="K55" s="17" t="str">
        <f t="shared" si="4"/>
        <v/>
      </c>
      <c r="L55" s="17" t="str">
        <f t="shared" si="5"/>
        <v>ไม่ผ่าน</v>
      </c>
    </row>
    <row r="56" spans="1:12" ht="21" x14ac:dyDescent="0.2">
      <c r="A56" s="52" t="s">
        <v>6</v>
      </c>
      <c r="B56" s="53"/>
      <c r="C56" s="53"/>
      <c r="D56" s="53"/>
      <c r="E56" s="53"/>
      <c r="F56" s="53"/>
      <c r="G56" s="53"/>
      <c r="H56" s="53"/>
      <c r="I56" s="53"/>
      <c r="J56" s="54"/>
      <c r="K56" s="17" t="s">
        <v>5</v>
      </c>
      <c r="L56" s="17">
        <f>COUNTIF(L12:L55,"ผ่าน")</f>
        <v>0</v>
      </c>
    </row>
    <row r="57" spans="1:12" ht="21" x14ac:dyDescent="0.45">
      <c r="A57" s="52" t="s">
        <v>7</v>
      </c>
      <c r="B57" s="53"/>
      <c r="C57" s="53"/>
      <c r="D57" s="53"/>
      <c r="E57" s="53"/>
      <c r="F57" s="53"/>
      <c r="G57" s="53"/>
      <c r="H57" s="53"/>
      <c r="I57" s="53"/>
      <c r="J57" s="54"/>
      <c r="K57" s="18" t="s">
        <v>31</v>
      </c>
      <c r="L57" s="18">
        <f>COUNTIF(L12:L55,"ไม่ผ่าน")</f>
        <v>44</v>
      </c>
    </row>
    <row r="58" spans="1:12" ht="21" x14ac:dyDescent="0.45">
      <c r="A58" s="5"/>
      <c r="B58" s="5" t="s">
        <v>58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1" x14ac:dyDescent="0.45">
      <c r="A59" s="5"/>
      <c r="B59" s="36" t="s">
        <v>64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21" x14ac:dyDescent="0.45">
      <c r="A60" s="5"/>
      <c r="B60" s="36" t="s">
        <v>65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66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1" t="s">
        <v>32</v>
      </c>
      <c r="C62" s="19" t="s">
        <v>33</v>
      </c>
      <c r="D62" s="34" t="s">
        <v>34</v>
      </c>
      <c r="E62" s="34"/>
      <c r="F62" s="34" t="s">
        <v>35</v>
      </c>
      <c r="G62" s="34"/>
      <c r="H62" s="5"/>
      <c r="I62" s="5"/>
      <c r="J62" s="5"/>
      <c r="K62" s="5"/>
      <c r="L62" s="5"/>
    </row>
    <row r="63" spans="1:12" ht="21" x14ac:dyDescent="0.45">
      <c r="A63" s="5"/>
      <c r="B63" s="32"/>
      <c r="C63" s="20" t="s">
        <v>59</v>
      </c>
      <c r="D63" s="35" t="s">
        <v>36</v>
      </c>
      <c r="E63" s="35"/>
      <c r="F63" s="35">
        <f>COUNTIF(H12:H55,"/")</f>
        <v>44</v>
      </c>
      <c r="G63" s="35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60</v>
      </c>
      <c r="D64" s="35" t="s">
        <v>37</v>
      </c>
      <c r="E64" s="35"/>
      <c r="F64" s="35">
        <f>COUNTIF(I12:I55,"/")</f>
        <v>0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61</v>
      </c>
      <c r="D65" s="35" t="s">
        <v>38</v>
      </c>
      <c r="E65" s="35"/>
      <c r="F65" s="35">
        <f>COUNTIF(J12:J55,"/")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3"/>
      <c r="C66" s="20" t="s">
        <v>62</v>
      </c>
      <c r="D66" s="35" t="s">
        <v>39</v>
      </c>
      <c r="E66" s="35"/>
      <c r="F66" s="35">
        <f>COUNTIF(K12:K55,"/")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</sheetData>
  <mergeCells count="29"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6:J56"/>
    <mergeCell ref="A57:J57"/>
    <mergeCell ref="F65:G65"/>
    <mergeCell ref="D66:E66"/>
    <mergeCell ref="F66:G66"/>
    <mergeCell ref="B60:L60"/>
    <mergeCell ref="B61:L61"/>
    <mergeCell ref="B62:B66"/>
    <mergeCell ref="D62:E62"/>
    <mergeCell ref="F62:G62"/>
    <mergeCell ref="D63:E63"/>
    <mergeCell ref="F63:G63"/>
    <mergeCell ref="D64:E64"/>
    <mergeCell ref="F64:G64"/>
    <mergeCell ref="D65:E65"/>
  </mergeCells>
  <pageMargins left="0.51181102362204722" right="0.31496062992125984" top="0.35433070866141736" bottom="0.19685039370078741" header="0.11811023622047245" footer="0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C883-5DB9-499C-AEF1-10769AE5ACF2}">
  <sheetPr>
    <pageSetUpPr fitToPage="1"/>
  </sheetPr>
  <dimension ref="A1:L72"/>
  <sheetViews>
    <sheetView view="pageLayout" topLeftCell="C44" workbookViewId="0">
      <selection activeCell="B12" sqref="B12:C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5" t="s">
        <v>457</v>
      </c>
      <c r="C12" s="26" t="s">
        <v>458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5" t="s">
        <v>459</v>
      </c>
      <c r="C13" s="26" t="s">
        <v>460</v>
      </c>
      <c r="D13" s="12"/>
      <c r="E13" s="12"/>
      <c r="F13" s="13"/>
      <c r="G13" s="17">
        <f t="shared" ref="G13:G56" si="0">D13+E13+F13</f>
        <v>0</v>
      </c>
      <c r="H13" s="17" t="str">
        <f t="shared" ref="H13:H56" si="1">IF(G13&lt;=9,"/","")</f>
        <v>/</v>
      </c>
      <c r="I13" s="17" t="str">
        <f t="shared" ref="I13:I56" si="2">IF(AND(G13&gt;9,G13&lt;=16),"/","")</f>
        <v/>
      </c>
      <c r="J13" s="17" t="str">
        <f t="shared" ref="J13:J56" si="3">IF(AND(G13&gt;16,G13&lt;=23),"/","")</f>
        <v/>
      </c>
      <c r="K13" s="17" t="str">
        <f t="shared" ref="K13:K56" si="4">IF(AND(G13&gt;23,G13&lt;=30),"/","")</f>
        <v/>
      </c>
      <c r="L13" s="17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5" t="s">
        <v>109</v>
      </c>
      <c r="C14" s="26" t="s">
        <v>461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5" t="s">
        <v>462</v>
      </c>
      <c r="C15" s="26" t="s">
        <v>463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5" t="s">
        <v>464</v>
      </c>
      <c r="C16" s="26" t="s">
        <v>465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5" t="s">
        <v>466</v>
      </c>
      <c r="C17" s="26" t="s">
        <v>467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5" t="s">
        <v>468</v>
      </c>
      <c r="C18" s="26" t="s">
        <v>469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5" t="s">
        <v>470</v>
      </c>
      <c r="C19" s="26" t="s">
        <v>471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5" t="s">
        <v>472</v>
      </c>
      <c r="C20" s="26" t="s">
        <v>473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5" t="s">
        <v>474</v>
      </c>
      <c r="C21" s="26" t="s">
        <v>475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5" t="s">
        <v>476</v>
      </c>
      <c r="C22" s="26" t="s">
        <v>477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5" t="s">
        <v>478</v>
      </c>
      <c r="C23" s="26" t="s">
        <v>479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5" t="s">
        <v>480</v>
      </c>
      <c r="C24" s="26" t="s">
        <v>481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5" t="s">
        <v>482</v>
      </c>
      <c r="C25" s="26" t="s">
        <v>483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59" t="s">
        <v>484</v>
      </c>
      <c r="C26" s="61" t="s">
        <v>485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5" t="s">
        <v>486</v>
      </c>
      <c r="C27" s="26" t="s">
        <v>198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5" t="s">
        <v>487</v>
      </c>
      <c r="C28" s="26" t="s">
        <v>488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5" t="s">
        <v>489</v>
      </c>
      <c r="C29" s="26" t="s">
        <v>490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5" t="s">
        <v>491</v>
      </c>
      <c r="C30" s="26" t="s">
        <v>492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5" t="s">
        <v>493</v>
      </c>
      <c r="C31" s="26" t="s">
        <v>494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5" t="s">
        <v>97</v>
      </c>
      <c r="C32" s="26" t="s">
        <v>495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5" t="s">
        <v>496</v>
      </c>
      <c r="C33" s="26" t="s">
        <v>497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5" t="s">
        <v>498</v>
      </c>
      <c r="C34" s="26" t="s">
        <v>499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5" t="s">
        <v>500</v>
      </c>
      <c r="C35" s="26" t="s">
        <v>501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5" t="s">
        <v>262</v>
      </c>
      <c r="C36" s="26" t="s">
        <v>105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5" t="s">
        <v>131</v>
      </c>
      <c r="C37" s="26" t="s">
        <v>502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5" t="s">
        <v>503</v>
      </c>
      <c r="C38" s="26" t="s">
        <v>504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5" t="s">
        <v>505</v>
      </c>
      <c r="C39" s="26" t="s">
        <v>506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5" t="s">
        <v>507</v>
      </c>
      <c r="C40" s="26" t="s">
        <v>508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5" t="s">
        <v>509</v>
      </c>
      <c r="C41" s="26" t="s">
        <v>510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5" t="s">
        <v>416</v>
      </c>
      <c r="C42" s="26" t="s">
        <v>99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5" t="s">
        <v>511</v>
      </c>
      <c r="C43" s="26" t="s">
        <v>512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5" t="s">
        <v>513</v>
      </c>
      <c r="C44" s="26" t="s">
        <v>514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5" t="s">
        <v>515</v>
      </c>
      <c r="C45" s="26" t="s">
        <v>516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5" t="s">
        <v>517</v>
      </c>
      <c r="C46" s="26" t="s">
        <v>25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5" t="s">
        <v>22</v>
      </c>
      <c r="C47" s="26" t="s">
        <v>518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5" t="s">
        <v>519</v>
      </c>
      <c r="C48" s="26" t="s">
        <v>520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5" t="s">
        <v>521</v>
      </c>
      <c r="C49" s="26" t="s">
        <v>522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5" t="s">
        <v>523</v>
      </c>
      <c r="C50" s="26" t="s">
        <v>524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5" t="s">
        <v>441</v>
      </c>
      <c r="C51" s="26" t="s">
        <v>525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5" t="s">
        <v>526</v>
      </c>
      <c r="C52" s="26" t="s">
        <v>527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5" t="s">
        <v>528</v>
      </c>
      <c r="C53" s="26" t="s">
        <v>529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5" t="s">
        <v>530</v>
      </c>
      <c r="C54" s="26" t="s">
        <v>531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1">
        <v>44</v>
      </c>
      <c r="B55" s="25" t="s">
        <v>368</v>
      </c>
      <c r="C55" s="26" t="s">
        <v>532</v>
      </c>
      <c r="D55" s="12"/>
      <c r="E55" s="12"/>
      <c r="F55" s="13"/>
      <c r="G55" s="17">
        <f t="shared" si="0"/>
        <v>0</v>
      </c>
      <c r="H55" s="17" t="str">
        <f t="shared" si="1"/>
        <v>/</v>
      </c>
      <c r="I55" s="17" t="str">
        <f t="shared" si="2"/>
        <v/>
      </c>
      <c r="J55" s="17" t="str">
        <f t="shared" si="3"/>
        <v/>
      </c>
      <c r="K55" s="17" t="str">
        <f t="shared" si="4"/>
        <v/>
      </c>
      <c r="L55" s="17" t="str">
        <f t="shared" si="5"/>
        <v>ไม่ผ่าน</v>
      </c>
    </row>
    <row r="56" spans="1:12" ht="21" x14ac:dyDescent="0.45">
      <c r="A56" s="11">
        <v>45</v>
      </c>
      <c r="B56" s="25" t="s">
        <v>533</v>
      </c>
      <c r="C56" s="26" t="s">
        <v>534</v>
      </c>
      <c r="D56" s="12"/>
      <c r="E56" s="12"/>
      <c r="F56" s="13"/>
      <c r="G56" s="17">
        <f t="shared" si="0"/>
        <v>0</v>
      </c>
      <c r="H56" s="17" t="str">
        <f t="shared" si="1"/>
        <v>/</v>
      </c>
      <c r="I56" s="17" t="str">
        <f t="shared" si="2"/>
        <v/>
      </c>
      <c r="J56" s="17" t="str">
        <f t="shared" si="3"/>
        <v/>
      </c>
      <c r="K56" s="17" t="str">
        <f t="shared" si="4"/>
        <v/>
      </c>
      <c r="L56" s="17" t="str">
        <f t="shared" si="5"/>
        <v>ไม่ผ่าน</v>
      </c>
    </row>
    <row r="57" spans="1:12" ht="21" x14ac:dyDescent="0.2">
      <c r="A57" s="52" t="s">
        <v>6</v>
      </c>
      <c r="B57" s="53"/>
      <c r="C57" s="53"/>
      <c r="D57" s="53"/>
      <c r="E57" s="53"/>
      <c r="F57" s="53"/>
      <c r="G57" s="53"/>
      <c r="H57" s="53"/>
      <c r="I57" s="53"/>
      <c r="J57" s="54"/>
      <c r="K57" s="17" t="s">
        <v>5</v>
      </c>
      <c r="L57" s="17">
        <f>COUNTIF(L12:L56,"ผ่าน")</f>
        <v>0</v>
      </c>
    </row>
    <row r="58" spans="1:12" ht="21" x14ac:dyDescent="0.45">
      <c r="A58" s="52" t="s">
        <v>7</v>
      </c>
      <c r="B58" s="53"/>
      <c r="C58" s="53"/>
      <c r="D58" s="53"/>
      <c r="E58" s="53"/>
      <c r="F58" s="53"/>
      <c r="G58" s="53"/>
      <c r="H58" s="53"/>
      <c r="I58" s="53"/>
      <c r="J58" s="54"/>
      <c r="K58" s="18" t="s">
        <v>31</v>
      </c>
      <c r="L58" s="18">
        <f>COUNTIF(L12:L56,"ไม่ผ่าน")</f>
        <v>45</v>
      </c>
    </row>
    <row r="59" spans="1:12" ht="21" x14ac:dyDescent="0.45">
      <c r="A59" s="5"/>
      <c r="B59" s="5" t="s">
        <v>58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36" t="s">
        <v>64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65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6" t="s">
        <v>66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21" x14ac:dyDescent="0.45">
      <c r="A63" s="5"/>
      <c r="B63" s="31" t="s">
        <v>32</v>
      </c>
      <c r="C63" s="19" t="s">
        <v>33</v>
      </c>
      <c r="D63" s="34" t="s">
        <v>34</v>
      </c>
      <c r="E63" s="34"/>
      <c r="F63" s="34" t="s">
        <v>35</v>
      </c>
      <c r="G63" s="34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59</v>
      </c>
      <c r="D64" s="35" t="s">
        <v>36</v>
      </c>
      <c r="E64" s="35"/>
      <c r="F64" s="35">
        <f>COUNTIF(H12:H56,"/")</f>
        <v>45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60</v>
      </c>
      <c r="D65" s="35" t="s">
        <v>37</v>
      </c>
      <c r="E65" s="35"/>
      <c r="F65" s="35">
        <f>COUNTIF(I12:I56,"/")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2"/>
      <c r="C66" s="20" t="s">
        <v>61</v>
      </c>
      <c r="D66" s="35" t="s">
        <v>38</v>
      </c>
      <c r="E66" s="35"/>
      <c r="F66" s="35">
        <f>COUNTIF(J12:J56,"/")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33"/>
      <c r="C67" s="20" t="s">
        <v>62</v>
      </c>
      <c r="D67" s="35" t="s">
        <v>39</v>
      </c>
      <c r="E67" s="35"/>
      <c r="F67" s="35">
        <f>COUNTIF(K12:K56,"/")</f>
        <v>0</v>
      </c>
      <c r="G67" s="3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7:J57"/>
    <mergeCell ref="A58:J58"/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60FE-E90C-445D-81DA-2BBA413FA695}">
  <sheetPr>
    <pageSetUpPr fitToPage="1"/>
  </sheetPr>
  <dimension ref="A1:L71"/>
  <sheetViews>
    <sheetView view="pageLayout" topLeftCell="A46" workbookViewId="0">
      <selection activeCell="A56" sqref="B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5" t="s">
        <v>535</v>
      </c>
      <c r="C12" s="26" t="s">
        <v>536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5" t="s">
        <v>537</v>
      </c>
      <c r="C13" s="26" t="s">
        <v>538</v>
      </c>
      <c r="D13" s="12"/>
      <c r="E13" s="12"/>
      <c r="F13" s="13"/>
      <c r="G13" s="17">
        <f t="shared" ref="G13:G55" si="0">D13+E13+F13</f>
        <v>0</v>
      </c>
      <c r="H13" s="17" t="str">
        <f t="shared" ref="H13:H55" si="1">IF(G13&lt;=9,"/","")</f>
        <v>/</v>
      </c>
      <c r="I13" s="17" t="str">
        <f t="shared" ref="I13:I55" si="2">IF(AND(G13&gt;9,G13&lt;=16),"/","")</f>
        <v/>
      </c>
      <c r="J13" s="17" t="str">
        <f t="shared" ref="J13:J55" si="3">IF(AND(G13&gt;16,G13&lt;=23),"/","")</f>
        <v/>
      </c>
      <c r="K13" s="17" t="str">
        <f t="shared" ref="K13:K55" si="4">IF(AND(G13&gt;23,G13&lt;=30),"/","")</f>
        <v/>
      </c>
      <c r="L13" s="17" t="str">
        <f t="shared" ref="L13:L55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5" t="s">
        <v>539</v>
      </c>
      <c r="C14" s="26" t="s">
        <v>540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5" t="s">
        <v>541</v>
      </c>
      <c r="C15" s="26" t="s">
        <v>542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5" t="s">
        <v>543</v>
      </c>
      <c r="C16" s="26" t="s">
        <v>544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5" t="s">
        <v>545</v>
      </c>
      <c r="C17" s="26" t="s">
        <v>546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5" t="s">
        <v>547</v>
      </c>
      <c r="C18" s="26" t="s">
        <v>548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5" t="s">
        <v>549</v>
      </c>
      <c r="C19" s="26" t="s">
        <v>550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5" t="s">
        <v>551</v>
      </c>
      <c r="C20" s="26" t="s">
        <v>552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5" t="s">
        <v>478</v>
      </c>
      <c r="C21" s="26" t="s">
        <v>553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5" t="s">
        <v>554</v>
      </c>
      <c r="C22" s="26" t="s">
        <v>555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5" t="s">
        <v>556</v>
      </c>
      <c r="C23" s="26" t="s">
        <v>557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9" t="s">
        <v>558</v>
      </c>
      <c r="C24" s="30" t="s">
        <v>559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5" t="s">
        <v>560</v>
      </c>
      <c r="C25" s="26" t="s">
        <v>561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5" t="s">
        <v>562</v>
      </c>
      <c r="C26" s="26" t="s">
        <v>563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5" t="s">
        <v>564</v>
      </c>
      <c r="C27" s="26" t="s">
        <v>565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5" t="s">
        <v>566</v>
      </c>
      <c r="C28" s="26" t="s">
        <v>19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5" t="s">
        <v>11</v>
      </c>
      <c r="C29" s="26" t="s">
        <v>18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5" t="s">
        <v>567</v>
      </c>
      <c r="C30" s="26" t="s">
        <v>93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5" t="s">
        <v>568</v>
      </c>
      <c r="C31" s="26" t="s">
        <v>569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5" t="s">
        <v>570</v>
      </c>
      <c r="C32" s="26" t="s">
        <v>571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5" t="s">
        <v>572</v>
      </c>
      <c r="C33" s="26" t="s">
        <v>573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5" t="s">
        <v>574</v>
      </c>
      <c r="C34" s="26" t="s">
        <v>575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5" t="s">
        <v>576</v>
      </c>
      <c r="C35" s="26" t="s">
        <v>577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5" t="s">
        <v>578</v>
      </c>
      <c r="C36" s="26" t="s">
        <v>579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5" t="s">
        <v>81</v>
      </c>
      <c r="C37" s="26" t="s">
        <v>580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5" t="s">
        <v>581</v>
      </c>
      <c r="C38" s="26" t="s">
        <v>582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5" t="s">
        <v>583</v>
      </c>
      <c r="C39" s="26" t="s">
        <v>227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5" t="s">
        <v>584</v>
      </c>
      <c r="C40" s="26" t="s">
        <v>585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5" t="s">
        <v>586</v>
      </c>
      <c r="C41" s="26" t="s">
        <v>587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5" t="s">
        <v>588</v>
      </c>
      <c r="C42" s="26" t="s">
        <v>589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5" t="s">
        <v>590</v>
      </c>
      <c r="C43" s="26" t="s">
        <v>96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5" t="s">
        <v>349</v>
      </c>
      <c r="C44" s="26" t="s">
        <v>591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5" t="s">
        <v>188</v>
      </c>
      <c r="C45" s="26" t="s">
        <v>592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5" t="s">
        <v>593</v>
      </c>
      <c r="C46" s="26" t="s">
        <v>594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5" t="s">
        <v>595</v>
      </c>
      <c r="C47" s="26" t="s">
        <v>596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5" t="s">
        <v>597</v>
      </c>
      <c r="C48" s="26" t="s">
        <v>598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5" t="s">
        <v>599</v>
      </c>
      <c r="C49" s="26" t="s">
        <v>90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5" t="s">
        <v>600</v>
      </c>
      <c r="C50" s="26" t="s">
        <v>601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5" t="s">
        <v>602</v>
      </c>
      <c r="C51" s="26" t="s">
        <v>603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5" t="s">
        <v>604</v>
      </c>
      <c r="C52" s="26" t="s">
        <v>605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5" t="s">
        <v>606</v>
      </c>
      <c r="C53" s="26" t="s">
        <v>607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5" t="s">
        <v>608</v>
      </c>
      <c r="C54" s="26" t="s">
        <v>609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1">
        <v>44</v>
      </c>
      <c r="B55" s="25" t="s">
        <v>610</v>
      </c>
      <c r="C55" s="26" t="s">
        <v>611</v>
      </c>
      <c r="D55" s="12"/>
      <c r="E55" s="12"/>
      <c r="F55" s="13"/>
      <c r="G55" s="17">
        <f t="shared" si="0"/>
        <v>0</v>
      </c>
      <c r="H55" s="17" t="str">
        <f t="shared" si="1"/>
        <v>/</v>
      </c>
      <c r="I55" s="17" t="str">
        <f t="shared" si="2"/>
        <v/>
      </c>
      <c r="J55" s="17" t="str">
        <f t="shared" si="3"/>
        <v/>
      </c>
      <c r="K55" s="17" t="str">
        <f t="shared" si="4"/>
        <v/>
      </c>
      <c r="L55" s="17" t="str">
        <f t="shared" si="5"/>
        <v>ไม่ผ่าน</v>
      </c>
    </row>
    <row r="56" spans="1:12" ht="21" x14ac:dyDescent="0.2">
      <c r="A56" s="52" t="s">
        <v>6</v>
      </c>
      <c r="B56" s="53"/>
      <c r="C56" s="53"/>
      <c r="D56" s="53"/>
      <c r="E56" s="53"/>
      <c r="F56" s="53"/>
      <c r="G56" s="53"/>
      <c r="H56" s="53"/>
      <c r="I56" s="53"/>
      <c r="J56" s="54"/>
      <c r="K56" s="17" t="s">
        <v>5</v>
      </c>
      <c r="L56" s="17">
        <f>COUNTIF(L12:L55,"ผ่าน")</f>
        <v>0</v>
      </c>
    </row>
    <row r="57" spans="1:12" ht="21" x14ac:dyDescent="0.45">
      <c r="A57" s="52" t="s">
        <v>7</v>
      </c>
      <c r="B57" s="53"/>
      <c r="C57" s="53"/>
      <c r="D57" s="53"/>
      <c r="E57" s="53"/>
      <c r="F57" s="53"/>
      <c r="G57" s="53"/>
      <c r="H57" s="53"/>
      <c r="I57" s="53"/>
      <c r="J57" s="54"/>
      <c r="K57" s="18" t="s">
        <v>31</v>
      </c>
      <c r="L57" s="18">
        <f>COUNTIF(L12:L55,"ไม่ผ่าน")</f>
        <v>44</v>
      </c>
    </row>
    <row r="58" spans="1:12" ht="21" x14ac:dyDescent="0.45">
      <c r="A58" s="5"/>
      <c r="B58" s="5" t="s">
        <v>58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1" x14ac:dyDescent="0.45">
      <c r="A59" s="5"/>
      <c r="B59" s="36" t="s">
        <v>64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21" x14ac:dyDescent="0.45">
      <c r="A60" s="5"/>
      <c r="B60" s="36" t="s">
        <v>65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66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1" t="s">
        <v>32</v>
      </c>
      <c r="C62" s="19" t="s">
        <v>33</v>
      </c>
      <c r="D62" s="34" t="s">
        <v>34</v>
      </c>
      <c r="E62" s="34"/>
      <c r="F62" s="34" t="s">
        <v>35</v>
      </c>
      <c r="G62" s="34"/>
      <c r="H62" s="5"/>
      <c r="I62" s="5"/>
      <c r="J62" s="5"/>
      <c r="K62" s="5"/>
      <c r="L62" s="5"/>
    </row>
    <row r="63" spans="1:12" ht="21" x14ac:dyDescent="0.45">
      <c r="A63" s="5"/>
      <c r="B63" s="32"/>
      <c r="C63" s="20" t="s">
        <v>59</v>
      </c>
      <c r="D63" s="35" t="s">
        <v>36</v>
      </c>
      <c r="E63" s="35"/>
      <c r="F63" s="35">
        <f>COUNTIF(H12:H55,"/")</f>
        <v>44</v>
      </c>
      <c r="G63" s="35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60</v>
      </c>
      <c r="D64" s="35" t="s">
        <v>37</v>
      </c>
      <c r="E64" s="35"/>
      <c r="F64" s="35">
        <f>COUNTIF(I12:I55,"/")</f>
        <v>0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61</v>
      </c>
      <c r="D65" s="35" t="s">
        <v>38</v>
      </c>
      <c r="E65" s="35"/>
      <c r="F65" s="35">
        <f>COUNTIF(J12:J55,"/")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3"/>
      <c r="C66" s="20" t="s">
        <v>62</v>
      </c>
      <c r="D66" s="35" t="s">
        <v>39</v>
      </c>
      <c r="E66" s="35"/>
      <c r="F66" s="35">
        <f>COUNTIF(K12:K55,"/")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</sheetData>
  <mergeCells count="29"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6:J56"/>
    <mergeCell ref="A57:J57"/>
    <mergeCell ref="F65:G65"/>
    <mergeCell ref="D66:E66"/>
    <mergeCell ref="F66:G66"/>
    <mergeCell ref="B60:L60"/>
    <mergeCell ref="B61:L61"/>
    <mergeCell ref="B62:B66"/>
    <mergeCell ref="D62:E62"/>
    <mergeCell ref="F62:G62"/>
    <mergeCell ref="D63:E63"/>
    <mergeCell ref="F63:G63"/>
    <mergeCell ref="D64:E64"/>
    <mergeCell ref="F64:G64"/>
    <mergeCell ref="D65:E65"/>
  </mergeCells>
  <pageMargins left="0.51181102362204722" right="0.31496062992125984" top="0.35433070866141736" bottom="0.19685039370078741" header="0.11811023622047245" footer="0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BC30-1F1C-40BC-8EBE-B8748DE8F330}">
  <sheetPr>
    <pageSetUpPr fitToPage="1"/>
  </sheetPr>
  <dimension ref="A1:L72"/>
  <sheetViews>
    <sheetView view="pageLayout" topLeftCell="A51" workbookViewId="0">
      <selection activeCell="B12" sqref="B12:C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5" t="s">
        <v>612</v>
      </c>
      <c r="C12" s="26" t="s">
        <v>613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5" t="s">
        <v>614</v>
      </c>
      <c r="C13" s="26" t="s">
        <v>615</v>
      </c>
      <c r="D13" s="12"/>
      <c r="E13" s="12"/>
      <c r="F13" s="13"/>
      <c r="G13" s="17">
        <f t="shared" ref="G13:G56" si="0">D13+E13+F13</f>
        <v>0</v>
      </c>
      <c r="H13" s="17" t="str">
        <f t="shared" ref="H13:H56" si="1">IF(G13&lt;=9,"/","")</f>
        <v>/</v>
      </c>
      <c r="I13" s="17" t="str">
        <f t="shared" ref="I13:I56" si="2">IF(AND(G13&gt;9,G13&lt;=16),"/","")</f>
        <v/>
      </c>
      <c r="J13" s="17" t="str">
        <f t="shared" ref="J13:J56" si="3">IF(AND(G13&gt;16,G13&lt;=23),"/","")</f>
        <v/>
      </c>
      <c r="K13" s="17" t="str">
        <f t="shared" ref="K13:K56" si="4">IF(AND(G13&gt;23,G13&lt;=30),"/","")</f>
        <v/>
      </c>
      <c r="L13" s="17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5" t="s">
        <v>616</v>
      </c>
      <c r="C14" s="26" t="s">
        <v>617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5" t="s">
        <v>618</v>
      </c>
      <c r="C15" s="26" t="s">
        <v>619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5" t="s">
        <v>620</v>
      </c>
      <c r="C16" s="26" t="s">
        <v>621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5" t="s">
        <v>622</v>
      </c>
      <c r="C17" s="26" t="s">
        <v>623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5" t="s">
        <v>624</v>
      </c>
      <c r="C18" s="26" t="s">
        <v>412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5" t="s">
        <v>625</v>
      </c>
      <c r="C19" s="26" t="s">
        <v>17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5" t="s">
        <v>626</v>
      </c>
      <c r="C20" s="26" t="s">
        <v>627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5" t="s">
        <v>8</v>
      </c>
      <c r="C21" s="26" t="s">
        <v>628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5" t="s">
        <v>629</v>
      </c>
      <c r="C22" s="26" t="s">
        <v>630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5" t="s">
        <v>631</v>
      </c>
      <c r="C23" s="26" t="s">
        <v>632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5" t="s">
        <v>633</v>
      </c>
      <c r="C24" s="26" t="s">
        <v>634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5" t="s">
        <v>635</v>
      </c>
      <c r="C25" s="26" t="s">
        <v>636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5" t="s">
        <v>92</v>
      </c>
      <c r="C26" s="26" t="s">
        <v>637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5" t="s">
        <v>638</v>
      </c>
      <c r="C27" s="26" t="s">
        <v>639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5" t="s">
        <v>640</v>
      </c>
      <c r="C28" s="26" t="s">
        <v>641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5" t="s">
        <v>642</v>
      </c>
      <c r="C29" s="26" t="s">
        <v>643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5" t="s">
        <v>644</v>
      </c>
      <c r="C30" s="26" t="s">
        <v>645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5" t="s">
        <v>646</v>
      </c>
      <c r="C31" s="26" t="s">
        <v>647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5" t="s">
        <v>648</v>
      </c>
      <c r="C32" s="26" t="s">
        <v>649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5" t="s">
        <v>650</v>
      </c>
      <c r="C33" s="26" t="s">
        <v>107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62" t="s">
        <v>651</v>
      </c>
      <c r="C34" s="63" t="s">
        <v>652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5" t="s">
        <v>653</v>
      </c>
      <c r="C35" s="26" t="s">
        <v>654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5" t="s">
        <v>655</v>
      </c>
      <c r="C36" s="26" t="s">
        <v>656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5" t="s">
        <v>98</v>
      </c>
      <c r="C37" s="26" t="s">
        <v>657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5" t="s">
        <v>658</v>
      </c>
      <c r="C38" s="26" t="s">
        <v>659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5" t="s">
        <v>660</v>
      </c>
      <c r="C39" s="26" t="s">
        <v>661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5" t="s">
        <v>662</v>
      </c>
      <c r="C40" s="26" t="s">
        <v>663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5" t="s">
        <v>664</v>
      </c>
      <c r="C41" s="26" t="s">
        <v>665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64" t="s">
        <v>666</v>
      </c>
      <c r="C42" s="65" t="s">
        <v>667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5" t="s">
        <v>77</v>
      </c>
      <c r="C43" s="26" t="s">
        <v>668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5" t="s">
        <v>669</v>
      </c>
      <c r="C44" s="26" t="s">
        <v>670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5" t="s">
        <v>671</v>
      </c>
      <c r="C45" s="26" t="s">
        <v>672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66" t="s">
        <v>673</v>
      </c>
      <c r="C46" s="67" t="s">
        <v>674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5" t="s">
        <v>675</v>
      </c>
      <c r="C47" s="26" t="s">
        <v>676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5" t="s">
        <v>677</v>
      </c>
      <c r="C48" s="26" t="s">
        <v>678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5" t="s">
        <v>679</v>
      </c>
      <c r="C49" s="26" t="s">
        <v>680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5" t="s">
        <v>293</v>
      </c>
      <c r="C50" s="26" t="s">
        <v>681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5" t="s">
        <v>682</v>
      </c>
      <c r="C51" s="26" t="s">
        <v>683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5" t="s">
        <v>684</v>
      </c>
      <c r="C52" s="26" t="s">
        <v>685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5" t="s">
        <v>686</v>
      </c>
      <c r="C53" s="26" t="s">
        <v>687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4">
        <v>43</v>
      </c>
      <c r="B54" s="25" t="s">
        <v>688</v>
      </c>
      <c r="C54" s="26" t="s">
        <v>689</v>
      </c>
      <c r="D54" s="15"/>
      <c r="E54" s="15"/>
      <c r="F54" s="13"/>
      <c r="G54" s="17">
        <f t="shared" ref="G54:G56" si="6">D54+E54+F54</f>
        <v>0</v>
      </c>
      <c r="H54" s="17" t="str">
        <f t="shared" ref="H54:H56" si="7">IF(G54&lt;=9,"/","")</f>
        <v>/</v>
      </c>
      <c r="I54" s="17" t="str">
        <f t="shared" ref="I54:I56" si="8">IF(AND(G54&gt;9,G54&lt;=16),"/","")</f>
        <v/>
      </c>
      <c r="J54" s="17" t="str">
        <f t="shared" ref="J54:J56" si="9">IF(AND(G54&gt;16,G54&lt;=23),"/","")</f>
        <v/>
      </c>
      <c r="K54" s="17" t="str">
        <f t="shared" ref="K54:K56" si="10">IF(AND(G54&gt;23,G54&lt;=30),"/","")</f>
        <v/>
      </c>
      <c r="L54" s="17" t="str">
        <f t="shared" ref="L54:L56" si="11">IF(G54&gt;=17,"ผ่าน","ไม่ผ่าน")</f>
        <v>ไม่ผ่าน</v>
      </c>
    </row>
    <row r="55" spans="1:12" ht="21" x14ac:dyDescent="0.45">
      <c r="A55" s="14">
        <v>44</v>
      </c>
      <c r="B55" s="25" t="s">
        <v>690</v>
      </c>
      <c r="C55" s="26" t="s">
        <v>691</v>
      </c>
      <c r="D55" s="15"/>
      <c r="E55" s="15"/>
      <c r="F55" s="13"/>
      <c r="G55" s="17">
        <f t="shared" si="6"/>
        <v>0</v>
      </c>
      <c r="H55" s="17" t="str">
        <f t="shared" si="7"/>
        <v>/</v>
      </c>
      <c r="I55" s="17" t="str">
        <f t="shared" si="8"/>
        <v/>
      </c>
      <c r="J55" s="17" t="str">
        <f t="shared" si="9"/>
        <v/>
      </c>
      <c r="K55" s="17" t="str">
        <f t="shared" si="10"/>
        <v/>
      </c>
      <c r="L55" s="17" t="str">
        <f t="shared" si="11"/>
        <v>ไม่ผ่าน</v>
      </c>
    </row>
    <row r="56" spans="1:12" ht="21" x14ac:dyDescent="0.45">
      <c r="A56" s="14">
        <v>45</v>
      </c>
      <c r="B56" s="25" t="s">
        <v>692</v>
      </c>
      <c r="C56" s="26" t="s">
        <v>693</v>
      </c>
      <c r="D56" s="12"/>
      <c r="E56" s="12"/>
      <c r="F56" s="13"/>
      <c r="G56" s="17">
        <f t="shared" si="6"/>
        <v>0</v>
      </c>
      <c r="H56" s="17" t="str">
        <f t="shared" si="7"/>
        <v>/</v>
      </c>
      <c r="I56" s="17" t="str">
        <f t="shared" si="8"/>
        <v/>
      </c>
      <c r="J56" s="17" t="str">
        <f t="shared" si="9"/>
        <v/>
      </c>
      <c r="K56" s="17" t="str">
        <f t="shared" si="10"/>
        <v/>
      </c>
      <c r="L56" s="17" t="str">
        <f t="shared" si="11"/>
        <v>ไม่ผ่าน</v>
      </c>
    </row>
    <row r="57" spans="1:12" ht="21" x14ac:dyDescent="0.2">
      <c r="A57" s="52" t="s">
        <v>6</v>
      </c>
      <c r="B57" s="53"/>
      <c r="C57" s="53"/>
      <c r="D57" s="53"/>
      <c r="E57" s="53"/>
      <c r="F57" s="53"/>
      <c r="G57" s="53"/>
      <c r="H57" s="53"/>
      <c r="I57" s="53"/>
      <c r="J57" s="54"/>
      <c r="K57" s="17" t="s">
        <v>5</v>
      </c>
      <c r="L57" s="17">
        <f>COUNTIF(L12:L56,"ผ่าน")</f>
        <v>0</v>
      </c>
    </row>
    <row r="58" spans="1:12" ht="21" x14ac:dyDescent="0.45">
      <c r="A58" s="52" t="s">
        <v>7</v>
      </c>
      <c r="B58" s="53"/>
      <c r="C58" s="53"/>
      <c r="D58" s="53"/>
      <c r="E58" s="53"/>
      <c r="F58" s="53"/>
      <c r="G58" s="53"/>
      <c r="H58" s="53"/>
      <c r="I58" s="53"/>
      <c r="J58" s="54"/>
      <c r="K58" s="18" t="s">
        <v>31</v>
      </c>
      <c r="L58" s="18">
        <f>COUNTIF(L12:L56,"ไม่ผ่าน")</f>
        <v>45</v>
      </c>
    </row>
    <row r="59" spans="1:12" ht="21" x14ac:dyDescent="0.45">
      <c r="A59" s="5"/>
      <c r="B59" s="5" t="s">
        <v>58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36" t="s">
        <v>64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65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6" t="s">
        <v>66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21" x14ac:dyDescent="0.45">
      <c r="A63" s="5"/>
      <c r="B63" s="31" t="s">
        <v>32</v>
      </c>
      <c r="C63" s="19" t="s">
        <v>33</v>
      </c>
      <c r="D63" s="34" t="s">
        <v>34</v>
      </c>
      <c r="E63" s="34"/>
      <c r="F63" s="34" t="s">
        <v>35</v>
      </c>
      <c r="G63" s="34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59</v>
      </c>
      <c r="D64" s="35" t="s">
        <v>36</v>
      </c>
      <c r="E64" s="35"/>
      <c r="F64" s="35">
        <f>COUNTIF(H12:H56,"/")</f>
        <v>45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60</v>
      </c>
      <c r="D65" s="35" t="s">
        <v>37</v>
      </c>
      <c r="E65" s="35"/>
      <c r="F65" s="35">
        <f>COUNTIF(I12:I56,"/")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2"/>
      <c r="C66" s="20" t="s">
        <v>61</v>
      </c>
      <c r="D66" s="35" t="s">
        <v>38</v>
      </c>
      <c r="E66" s="35"/>
      <c r="F66" s="35">
        <f>COUNTIF(J12:J56,"/")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33"/>
      <c r="C67" s="20" t="s">
        <v>62</v>
      </c>
      <c r="D67" s="35" t="s">
        <v>39</v>
      </c>
      <c r="E67" s="35"/>
      <c r="F67" s="35">
        <f>COUNTIF(K12:K56,"/")</f>
        <v>0</v>
      </c>
      <c r="G67" s="3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7:J57"/>
    <mergeCell ref="A58:J58"/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90A1-0202-46A8-BC9C-C951954CF001}">
  <sheetPr>
    <pageSetUpPr fitToPage="1"/>
  </sheetPr>
  <dimension ref="A1:L72"/>
  <sheetViews>
    <sheetView view="pageLayout" topLeftCell="A8" workbookViewId="0">
      <selection activeCell="B12" sqref="B12:C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1" spans="1:12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</row>
    <row r="4" spans="1:12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9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22.5" x14ac:dyDescent="0.45">
      <c r="A6" s="36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1" customFormat="1" ht="22.5" x14ac:dyDescent="0.45">
      <c r="A7" s="36" t="s">
        <v>63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1" customFormat="1" ht="22.5" x14ac:dyDescent="0.45">
      <c r="A8" s="7" t="s">
        <v>108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21" x14ac:dyDescent="0.45">
      <c r="A9" s="37" t="s">
        <v>0</v>
      </c>
      <c r="B9" s="38" t="s">
        <v>1</v>
      </c>
      <c r="C9" s="39"/>
      <c r="D9" s="44" t="s">
        <v>2</v>
      </c>
      <c r="E9" s="44"/>
      <c r="F9" s="44"/>
      <c r="G9" s="45" t="s">
        <v>53</v>
      </c>
      <c r="H9" s="46" t="s">
        <v>3</v>
      </c>
      <c r="I9" s="46"/>
      <c r="J9" s="46"/>
      <c r="K9" s="46"/>
      <c r="L9" s="47" t="s">
        <v>4</v>
      </c>
    </row>
    <row r="10" spans="1:12" s="2" customFormat="1" ht="21.75" customHeight="1" x14ac:dyDescent="0.45">
      <c r="A10" s="37"/>
      <c r="B10" s="40"/>
      <c r="C10" s="41"/>
      <c r="D10" s="48" t="s">
        <v>50</v>
      </c>
      <c r="E10" s="48" t="s">
        <v>51</v>
      </c>
      <c r="F10" s="50" t="s">
        <v>52</v>
      </c>
      <c r="G10" s="45"/>
      <c r="H10" s="45" t="s">
        <v>54</v>
      </c>
      <c r="I10" s="46" t="s">
        <v>5</v>
      </c>
      <c r="J10" s="46"/>
      <c r="K10" s="46"/>
      <c r="L10" s="47"/>
    </row>
    <row r="11" spans="1:12" s="2" customFormat="1" ht="106.5" customHeight="1" x14ac:dyDescent="0.3">
      <c r="A11" s="37"/>
      <c r="B11" s="42"/>
      <c r="C11" s="43"/>
      <c r="D11" s="49"/>
      <c r="E11" s="49"/>
      <c r="F11" s="51"/>
      <c r="G11" s="45"/>
      <c r="H11" s="45"/>
      <c r="I11" s="16" t="s">
        <v>55</v>
      </c>
      <c r="J11" s="16" t="s">
        <v>56</v>
      </c>
      <c r="K11" s="16" t="s">
        <v>57</v>
      </c>
      <c r="L11" s="47"/>
    </row>
    <row r="12" spans="1:12" s="2" customFormat="1" ht="18" customHeight="1" x14ac:dyDescent="0.45">
      <c r="A12" s="11">
        <v>1</v>
      </c>
      <c r="B12" s="25" t="s">
        <v>694</v>
      </c>
      <c r="C12" s="26" t="s">
        <v>695</v>
      </c>
      <c r="D12" s="12"/>
      <c r="E12" s="12"/>
      <c r="F12" s="13"/>
      <c r="G12" s="17">
        <f>D12+E12+F12</f>
        <v>0</v>
      </c>
      <c r="H12" s="17" t="str">
        <f>IF(G12&lt;=9,"/","")</f>
        <v>/</v>
      </c>
      <c r="I12" s="17" t="str">
        <f>IF(AND(G12&gt;9,G12&lt;=16),"/","")</f>
        <v/>
      </c>
      <c r="J12" s="17" t="str">
        <f>IF(AND(G12&gt;16,G12&lt;=23),"/","")</f>
        <v/>
      </c>
      <c r="K12" s="17" t="str">
        <f>IF(AND(G12&gt;23,G12&lt;=30),"/","")</f>
        <v/>
      </c>
      <c r="L12" s="17" t="str">
        <f>IF(G12&gt;=17,"ผ่าน","ไม่ผ่าน")</f>
        <v>ไม่ผ่าน</v>
      </c>
    </row>
    <row r="13" spans="1:12" s="2" customFormat="1" ht="18" customHeight="1" x14ac:dyDescent="0.45">
      <c r="A13" s="11">
        <v>2</v>
      </c>
      <c r="B13" s="25" t="s">
        <v>696</v>
      </c>
      <c r="C13" s="26" t="s">
        <v>697</v>
      </c>
      <c r="D13" s="12"/>
      <c r="E13" s="12"/>
      <c r="F13" s="13"/>
      <c r="G13" s="17">
        <f t="shared" ref="G13:G56" si="0">D13+E13+F13</f>
        <v>0</v>
      </c>
      <c r="H13" s="17" t="str">
        <f t="shared" ref="H13:H56" si="1">IF(G13&lt;=9,"/","")</f>
        <v>/</v>
      </c>
      <c r="I13" s="17" t="str">
        <f t="shared" ref="I13:I56" si="2">IF(AND(G13&gt;9,G13&lt;=16),"/","")</f>
        <v/>
      </c>
      <c r="J13" s="17" t="str">
        <f t="shared" ref="J13:J56" si="3">IF(AND(G13&gt;16,G13&lt;=23),"/","")</f>
        <v/>
      </c>
      <c r="K13" s="17" t="str">
        <f t="shared" ref="K13:K56" si="4">IF(AND(G13&gt;23,G13&lt;=30),"/","")</f>
        <v/>
      </c>
      <c r="L13" s="17" t="str">
        <f t="shared" ref="L13:L56" si="5">IF(G13&gt;=17,"ผ่าน","ไม่ผ่าน")</f>
        <v>ไม่ผ่าน</v>
      </c>
    </row>
    <row r="14" spans="1:12" s="2" customFormat="1" ht="18" customHeight="1" x14ac:dyDescent="0.45">
      <c r="A14" s="11">
        <v>3</v>
      </c>
      <c r="B14" s="25" t="s">
        <v>698</v>
      </c>
      <c r="C14" s="26" t="s">
        <v>699</v>
      </c>
      <c r="D14" s="12"/>
      <c r="E14" s="12"/>
      <c r="F14" s="13"/>
      <c r="G14" s="17">
        <f t="shared" si="0"/>
        <v>0</v>
      </c>
      <c r="H14" s="17" t="str">
        <f t="shared" si="1"/>
        <v>/</v>
      </c>
      <c r="I14" s="17" t="str">
        <f t="shared" si="2"/>
        <v/>
      </c>
      <c r="J14" s="17" t="str">
        <f t="shared" si="3"/>
        <v/>
      </c>
      <c r="K14" s="17" t="str">
        <f t="shared" si="4"/>
        <v/>
      </c>
      <c r="L14" s="17" t="str">
        <f t="shared" si="5"/>
        <v>ไม่ผ่าน</v>
      </c>
    </row>
    <row r="15" spans="1:12" s="2" customFormat="1" ht="18" customHeight="1" x14ac:dyDescent="0.45">
      <c r="A15" s="11">
        <v>4</v>
      </c>
      <c r="B15" s="25" t="s">
        <v>700</v>
      </c>
      <c r="C15" s="26" t="s">
        <v>701</v>
      </c>
      <c r="D15" s="12"/>
      <c r="E15" s="12"/>
      <c r="F15" s="13"/>
      <c r="G15" s="17">
        <f t="shared" si="0"/>
        <v>0</v>
      </c>
      <c r="H15" s="17" t="str">
        <f t="shared" si="1"/>
        <v>/</v>
      </c>
      <c r="I15" s="17" t="str">
        <f t="shared" si="2"/>
        <v/>
      </c>
      <c r="J15" s="17" t="str">
        <f t="shared" si="3"/>
        <v/>
      </c>
      <c r="K15" s="17" t="str">
        <f t="shared" si="4"/>
        <v/>
      </c>
      <c r="L15" s="17" t="str">
        <f t="shared" si="5"/>
        <v>ไม่ผ่าน</v>
      </c>
    </row>
    <row r="16" spans="1:12" s="2" customFormat="1" ht="18" customHeight="1" x14ac:dyDescent="0.45">
      <c r="A16" s="11">
        <v>5</v>
      </c>
      <c r="B16" s="25" t="s">
        <v>12</v>
      </c>
      <c r="C16" s="26" t="s">
        <v>702</v>
      </c>
      <c r="D16" s="12"/>
      <c r="E16" s="12"/>
      <c r="F16" s="13"/>
      <c r="G16" s="17">
        <f t="shared" si="0"/>
        <v>0</v>
      </c>
      <c r="H16" s="17" t="str">
        <f t="shared" si="1"/>
        <v>/</v>
      </c>
      <c r="I16" s="17" t="str">
        <f t="shared" si="2"/>
        <v/>
      </c>
      <c r="J16" s="17" t="str">
        <f t="shared" si="3"/>
        <v/>
      </c>
      <c r="K16" s="17" t="str">
        <f t="shared" si="4"/>
        <v/>
      </c>
      <c r="L16" s="17" t="str">
        <f t="shared" si="5"/>
        <v>ไม่ผ่าน</v>
      </c>
    </row>
    <row r="17" spans="1:12" s="2" customFormat="1" ht="18" customHeight="1" x14ac:dyDescent="0.45">
      <c r="A17" s="11">
        <v>6</v>
      </c>
      <c r="B17" s="25" t="s">
        <v>84</v>
      </c>
      <c r="C17" s="26" t="s">
        <v>703</v>
      </c>
      <c r="D17" s="12"/>
      <c r="E17" s="12"/>
      <c r="F17" s="13"/>
      <c r="G17" s="17">
        <f t="shared" si="0"/>
        <v>0</v>
      </c>
      <c r="H17" s="17" t="str">
        <f t="shared" si="1"/>
        <v>/</v>
      </c>
      <c r="I17" s="17" t="str">
        <f t="shared" si="2"/>
        <v/>
      </c>
      <c r="J17" s="17" t="str">
        <f t="shared" si="3"/>
        <v/>
      </c>
      <c r="K17" s="17" t="str">
        <f t="shared" si="4"/>
        <v/>
      </c>
      <c r="L17" s="17" t="str">
        <f t="shared" si="5"/>
        <v>ไม่ผ่าน</v>
      </c>
    </row>
    <row r="18" spans="1:12" s="2" customFormat="1" ht="18" customHeight="1" x14ac:dyDescent="0.45">
      <c r="A18" s="11">
        <v>7</v>
      </c>
      <c r="B18" s="25" t="s">
        <v>29</v>
      </c>
      <c r="C18" s="26" t="s">
        <v>704</v>
      </c>
      <c r="D18" s="12"/>
      <c r="E18" s="12"/>
      <c r="F18" s="13"/>
      <c r="G18" s="17">
        <f t="shared" si="0"/>
        <v>0</v>
      </c>
      <c r="H18" s="17" t="str">
        <f t="shared" si="1"/>
        <v>/</v>
      </c>
      <c r="I18" s="17" t="str">
        <f t="shared" si="2"/>
        <v/>
      </c>
      <c r="J18" s="17" t="str">
        <f t="shared" si="3"/>
        <v/>
      </c>
      <c r="K18" s="17" t="str">
        <f t="shared" si="4"/>
        <v/>
      </c>
      <c r="L18" s="17" t="str">
        <f t="shared" si="5"/>
        <v>ไม่ผ่าน</v>
      </c>
    </row>
    <row r="19" spans="1:12" s="2" customFormat="1" ht="18" customHeight="1" x14ac:dyDescent="0.45">
      <c r="A19" s="11">
        <v>8</v>
      </c>
      <c r="B19" s="25" t="s">
        <v>705</v>
      </c>
      <c r="C19" s="26" t="s">
        <v>706</v>
      </c>
      <c r="D19" s="12"/>
      <c r="E19" s="12"/>
      <c r="F19" s="13"/>
      <c r="G19" s="17">
        <f t="shared" si="0"/>
        <v>0</v>
      </c>
      <c r="H19" s="17" t="str">
        <f t="shared" si="1"/>
        <v>/</v>
      </c>
      <c r="I19" s="17" t="str">
        <f t="shared" si="2"/>
        <v/>
      </c>
      <c r="J19" s="17" t="str">
        <f t="shared" si="3"/>
        <v/>
      </c>
      <c r="K19" s="17" t="str">
        <f t="shared" si="4"/>
        <v/>
      </c>
      <c r="L19" s="17" t="str">
        <f t="shared" si="5"/>
        <v>ไม่ผ่าน</v>
      </c>
    </row>
    <row r="20" spans="1:12" s="2" customFormat="1" ht="18" customHeight="1" x14ac:dyDescent="0.45">
      <c r="A20" s="11">
        <v>9</v>
      </c>
      <c r="B20" s="25" t="s">
        <v>707</v>
      </c>
      <c r="C20" s="26" t="s">
        <v>708</v>
      </c>
      <c r="D20" s="12"/>
      <c r="E20" s="12"/>
      <c r="F20" s="13"/>
      <c r="G20" s="17">
        <f t="shared" si="0"/>
        <v>0</v>
      </c>
      <c r="H20" s="17" t="str">
        <f t="shared" si="1"/>
        <v>/</v>
      </c>
      <c r="I20" s="17" t="str">
        <f t="shared" si="2"/>
        <v/>
      </c>
      <c r="J20" s="17" t="str">
        <f t="shared" si="3"/>
        <v/>
      </c>
      <c r="K20" s="17" t="str">
        <f t="shared" si="4"/>
        <v/>
      </c>
      <c r="L20" s="17" t="str">
        <f t="shared" si="5"/>
        <v>ไม่ผ่าน</v>
      </c>
    </row>
    <row r="21" spans="1:12" s="2" customFormat="1" ht="18" customHeight="1" x14ac:dyDescent="0.45">
      <c r="A21" s="11">
        <v>10</v>
      </c>
      <c r="B21" s="25" t="s">
        <v>709</v>
      </c>
      <c r="C21" s="26" t="s">
        <v>710</v>
      </c>
      <c r="D21" s="12"/>
      <c r="E21" s="12"/>
      <c r="F21" s="13"/>
      <c r="G21" s="17">
        <f t="shared" si="0"/>
        <v>0</v>
      </c>
      <c r="H21" s="17" t="str">
        <f t="shared" si="1"/>
        <v>/</v>
      </c>
      <c r="I21" s="17" t="str">
        <f t="shared" si="2"/>
        <v/>
      </c>
      <c r="J21" s="17" t="str">
        <f t="shared" si="3"/>
        <v/>
      </c>
      <c r="K21" s="17" t="str">
        <f t="shared" si="4"/>
        <v/>
      </c>
      <c r="L21" s="17" t="str">
        <f t="shared" si="5"/>
        <v>ไม่ผ่าน</v>
      </c>
    </row>
    <row r="22" spans="1:12" s="2" customFormat="1" ht="18" customHeight="1" x14ac:dyDescent="0.45">
      <c r="A22" s="11">
        <v>11</v>
      </c>
      <c r="B22" s="25" t="s">
        <v>711</v>
      </c>
      <c r="C22" s="26" t="s">
        <v>712</v>
      </c>
      <c r="D22" s="12"/>
      <c r="E22" s="12"/>
      <c r="F22" s="13"/>
      <c r="G22" s="17">
        <f t="shared" si="0"/>
        <v>0</v>
      </c>
      <c r="H22" s="17" t="str">
        <f t="shared" si="1"/>
        <v>/</v>
      </c>
      <c r="I22" s="17" t="str">
        <f t="shared" si="2"/>
        <v/>
      </c>
      <c r="J22" s="17" t="str">
        <f t="shared" si="3"/>
        <v/>
      </c>
      <c r="K22" s="17" t="str">
        <f t="shared" si="4"/>
        <v/>
      </c>
      <c r="L22" s="17" t="str">
        <f t="shared" si="5"/>
        <v>ไม่ผ่าน</v>
      </c>
    </row>
    <row r="23" spans="1:12" s="2" customFormat="1" ht="18" customHeight="1" x14ac:dyDescent="0.45">
      <c r="A23" s="11">
        <v>12</v>
      </c>
      <c r="B23" s="25" t="s">
        <v>713</v>
      </c>
      <c r="C23" s="26" t="s">
        <v>714</v>
      </c>
      <c r="D23" s="12"/>
      <c r="E23" s="12"/>
      <c r="F23" s="13"/>
      <c r="G23" s="17">
        <f t="shared" si="0"/>
        <v>0</v>
      </c>
      <c r="H23" s="17" t="str">
        <f t="shared" si="1"/>
        <v>/</v>
      </c>
      <c r="I23" s="17" t="str">
        <f t="shared" si="2"/>
        <v/>
      </c>
      <c r="J23" s="17" t="str">
        <f t="shared" si="3"/>
        <v/>
      </c>
      <c r="K23" s="17" t="str">
        <f t="shared" si="4"/>
        <v/>
      </c>
      <c r="L23" s="17" t="str">
        <f t="shared" si="5"/>
        <v>ไม่ผ่าน</v>
      </c>
    </row>
    <row r="24" spans="1:12" s="2" customFormat="1" ht="18" customHeight="1" x14ac:dyDescent="0.45">
      <c r="A24" s="11">
        <v>13</v>
      </c>
      <c r="B24" s="25" t="s">
        <v>715</v>
      </c>
      <c r="C24" s="26" t="s">
        <v>716</v>
      </c>
      <c r="D24" s="12"/>
      <c r="E24" s="12"/>
      <c r="F24" s="13"/>
      <c r="G24" s="17">
        <f t="shared" si="0"/>
        <v>0</v>
      </c>
      <c r="H24" s="17" t="str">
        <f t="shared" si="1"/>
        <v>/</v>
      </c>
      <c r="I24" s="17" t="str">
        <f t="shared" si="2"/>
        <v/>
      </c>
      <c r="J24" s="17" t="str">
        <f t="shared" si="3"/>
        <v/>
      </c>
      <c r="K24" s="17" t="str">
        <f t="shared" si="4"/>
        <v/>
      </c>
      <c r="L24" s="17" t="str">
        <f t="shared" si="5"/>
        <v>ไม่ผ่าน</v>
      </c>
    </row>
    <row r="25" spans="1:12" s="2" customFormat="1" ht="18" customHeight="1" x14ac:dyDescent="0.45">
      <c r="A25" s="11">
        <v>14</v>
      </c>
      <c r="B25" s="25" t="s">
        <v>717</v>
      </c>
      <c r="C25" s="26" t="s">
        <v>718</v>
      </c>
      <c r="D25" s="12"/>
      <c r="E25" s="12"/>
      <c r="F25" s="13"/>
      <c r="G25" s="17">
        <f t="shared" si="0"/>
        <v>0</v>
      </c>
      <c r="H25" s="17" t="str">
        <f t="shared" si="1"/>
        <v>/</v>
      </c>
      <c r="I25" s="17" t="str">
        <f t="shared" si="2"/>
        <v/>
      </c>
      <c r="J25" s="17" t="str">
        <f t="shared" si="3"/>
        <v/>
      </c>
      <c r="K25" s="17" t="str">
        <f t="shared" si="4"/>
        <v/>
      </c>
      <c r="L25" s="17" t="str">
        <f t="shared" si="5"/>
        <v>ไม่ผ่าน</v>
      </c>
    </row>
    <row r="26" spans="1:12" s="2" customFormat="1" ht="18" customHeight="1" x14ac:dyDescent="0.45">
      <c r="A26" s="11">
        <v>15</v>
      </c>
      <c r="B26" s="25" t="s">
        <v>719</v>
      </c>
      <c r="C26" s="26" t="s">
        <v>102</v>
      </c>
      <c r="D26" s="12"/>
      <c r="E26" s="12"/>
      <c r="F26" s="13"/>
      <c r="G26" s="17">
        <f t="shared" si="0"/>
        <v>0</v>
      </c>
      <c r="H26" s="17" t="str">
        <f t="shared" si="1"/>
        <v>/</v>
      </c>
      <c r="I26" s="17" t="str">
        <f t="shared" si="2"/>
        <v/>
      </c>
      <c r="J26" s="17" t="str">
        <f t="shared" si="3"/>
        <v/>
      </c>
      <c r="K26" s="17" t="str">
        <f t="shared" si="4"/>
        <v/>
      </c>
      <c r="L26" s="17" t="str">
        <f t="shared" si="5"/>
        <v>ไม่ผ่าน</v>
      </c>
    </row>
    <row r="27" spans="1:12" s="2" customFormat="1" ht="18" customHeight="1" x14ac:dyDescent="0.45">
      <c r="A27" s="11">
        <v>16</v>
      </c>
      <c r="B27" s="25" t="s">
        <v>720</v>
      </c>
      <c r="C27" s="26" t="s">
        <v>100</v>
      </c>
      <c r="D27" s="12"/>
      <c r="E27" s="12"/>
      <c r="F27" s="13"/>
      <c r="G27" s="17">
        <f t="shared" si="0"/>
        <v>0</v>
      </c>
      <c r="H27" s="17" t="str">
        <f t="shared" si="1"/>
        <v>/</v>
      </c>
      <c r="I27" s="17" t="str">
        <f t="shared" si="2"/>
        <v/>
      </c>
      <c r="J27" s="17" t="str">
        <f t="shared" si="3"/>
        <v/>
      </c>
      <c r="K27" s="17" t="str">
        <f t="shared" si="4"/>
        <v/>
      </c>
      <c r="L27" s="17" t="str">
        <f t="shared" si="5"/>
        <v>ไม่ผ่าน</v>
      </c>
    </row>
    <row r="28" spans="1:12" s="2" customFormat="1" ht="18" customHeight="1" x14ac:dyDescent="0.45">
      <c r="A28" s="11">
        <v>17</v>
      </c>
      <c r="B28" s="25" t="s">
        <v>721</v>
      </c>
      <c r="C28" s="26" t="s">
        <v>722</v>
      </c>
      <c r="D28" s="12"/>
      <c r="E28" s="12"/>
      <c r="F28" s="13"/>
      <c r="G28" s="17">
        <f t="shared" si="0"/>
        <v>0</v>
      </c>
      <c r="H28" s="17" t="str">
        <f t="shared" si="1"/>
        <v>/</v>
      </c>
      <c r="I28" s="17" t="str">
        <f t="shared" si="2"/>
        <v/>
      </c>
      <c r="J28" s="17" t="str">
        <f t="shared" si="3"/>
        <v/>
      </c>
      <c r="K28" s="17" t="str">
        <f t="shared" si="4"/>
        <v/>
      </c>
      <c r="L28" s="17" t="str">
        <f t="shared" si="5"/>
        <v>ไม่ผ่าน</v>
      </c>
    </row>
    <row r="29" spans="1:12" s="2" customFormat="1" ht="18" customHeight="1" x14ac:dyDescent="0.45">
      <c r="A29" s="11">
        <v>18</v>
      </c>
      <c r="B29" s="25" t="s">
        <v>723</v>
      </c>
      <c r="C29" s="26" t="s">
        <v>15</v>
      </c>
      <c r="D29" s="12"/>
      <c r="E29" s="12"/>
      <c r="F29" s="13"/>
      <c r="G29" s="17">
        <f t="shared" si="0"/>
        <v>0</v>
      </c>
      <c r="H29" s="17" t="str">
        <f t="shared" si="1"/>
        <v>/</v>
      </c>
      <c r="I29" s="17" t="str">
        <f t="shared" si="2"/>
        <v/>
      </c>
      <c r="J29" s="17" t="str">
        <f t="shared" si="3"/>
        <v/>
      </c>
      <c r="K29" s="17" t="str">
        <f t="shared" si="4"/>
        <v/>
      </c>
      <c r="L29" s="17" t="str">
        <f t="shared" si="5"/>
        <v>ไม่ผ่าน</v>
      </c>
    </row>
    <row r="30" spans="1:12" s="2" customFormat="1" ht="18" customHeight="1" x14ac:dyDescent="0.45">
      <c r="A30" s="11">
        <v>19</v>
      </c>
      <c r="B30" s="25" t="s">
        <v>724</v>
      </c>
      <c r="C30" s="26" t="s">
        <v>725</v>
      </c>
      <c r="D30" s="12"/>
      <c r="E30" s="12"/>
      <c r="F30" s="13"/>
      <c r="G30" s="17">
        <f t="shared" si="0"/>
        <v>0</v>
      </c>
      <c r="H30" s="17" t="str">
        <f t="shared" si="1"/>
        <v>/</v>
      </c>
      <c r="I30" s="17" t="str">
        <f t="shared" si="2"/>
        <v/>
      </c>
      <c r="J30" s="17" t="str">
        <f t="shared" si="3"/>
        <v/>
      </c>
      <c r="K30" s="17" t="str">
        <f t="shared" si="4"/>
        <v/>
      </c>
      <c r="L30" s="17" t="str">
        <f t="shared" si="5"/>
        <v>ไม่ผ่าน</v>
      </c>
    </row>
    <row r="31" spans="1:12" s="2" customFormat="1" ht="18" customHeight="1" x14ac:dyDescent="0.45">
      <c r="A31" s="11">
        <v>20</v>
      </c>
      <c r="B31" s="25" t="s">
        <v>726</v>
      </c>
      <c r="C31" s="26" t="s">
        <v>412</v>
      </c>
      <c r="D31" s="12"/>
      <c r="E31" s="12"/>
      <c r="F31" s="13"/>
      <c r="G31" s="17">
        <f t="shared" si="0"/>
        <v>0</v>
      </c>
      <c r="H31" s="17" t="str">
        <f t="shared" si="1"/>
        <v>/</v>
      </c>
      <c r="I31" s="17" t="str">
        <f t="shared" si="2"/>
        <v/>
      </c>
      <c r="J31" s="17" t="str">
        <f t="shared" si="3"/>
        <v/>
      </c>
      <c r="K31" s="17" t="str">
        <f t="shared" si="4"/>
        <v/>
      </c>
      <c r="L31" s="17" t="str">
        <f t="shared" si="5"/>
        <v>ไม่ผ่าน</v>
      </c>
    </row>
    <row r="32" spans="1:12" s="2" customFormat="1" ht="18" customHeight="1" x14ac:dyDescent="0.45">
      <c r="A32" s="11">
        <v>21</v>
      </c>
      <c r="B32" s="25" t="s">
        <v>727</v>
      </c>
      <c r="C32" s="26" t="s">
        <v>728</v>
      </c>
      <c r="D32" s="12"/>
      <c r="E32" s="12"/>
      <c r="F32" s="13"/>
      <c r="G32" s="17">
        <f t="shared" si="0"/>
        <v>0</v>
      </c>
      <c r="H32" s="17" t="str">
        <f t="shared" si="1"/>
        <v>/</v>
      </c>
      <c r="I32" s="17" t="str">
        <f t="shared" si="2"/>
        <v/>
      </c>
      <c r="J32" s="17" t="str">
        <f t="shared" si="3"/>
        <v/>
      </c>
      <c r="K32" s="17" t="str">
        <f t="shared" si="4"/>
        <v/>
      </c>
      <c r="L32" s="17" t="str">
        <f t="shared" si="5"/>
        <v>ไม่ผ่าน</v>
      </c>
    </row>
    <row r="33" spans="1:12" s="2" customFormat="1" ht="18" customHeight="1" x14ac:dyDescent="0.45">
      <c r="A33" s="11">
        <v>22</v>
      </c>
      <c r="B33" s="25" t="s">
        <v>729</v>
      </c>
      <c r="C33" s="26" t="s">
        <v>730</v>
      </c>
      <c r="D33" s="12"/>
      <c r="E33" s="12"/>
      <c r="F33" s="13"/>
      <c r="G33" s="17">
        <f t="shared" si="0"/>
        <v>0</v>
      </c>
      <c r="H33" s="17" t="str">
        <f t="shared" si="1"/>
        <v>/</v>
      </c>
      <c r="I33" s="17" t="str">
        <f t="shared" si="2"/>
        <v/>
      </c>
      <c r="J33" s="17" t="str">
        <f t="shared" si="3"/>
        <v/>
      </c>
      <c r="K33" s="17" t="str">
        <f t="shared" si="4"/>
        <v/>
      </c>
      <c r="L33" s="17" t="str">
        <f t="shared" si="5"/>
        <v>ไม่ผ่าน</v>
      </c>
    </row>
    <row r="34" spans="1:12" s="2" customFormat="1" ht="18" customHeight="1" x14ac:dyDescent="0.45">
      <c r="A34" s="11">
        <v>23</v>
      </c>
      <c r="B34" s="25" t="s">
        <v>731</v>
      </c>
      <c r="C34" s="26" t="s">
        <v>91</v>
      </c>
      <c r="D34" s="12"/>
      <c r="E34" s="12"/>
      <c r="F34" s="13"/>
      <c r="G34" s="17">
        <f t="shared" si="0"/>
        <v>0</v>
      </c>
      <c r="H34" s="17" t="str">
        <f t="shared" si="1"/>
        <v>/</v>
      </c>
      <c r="I34" s="17" t="str">
        <f t="shared" si="2"/>
        <v/>
      </c>
      <c r="J34" s="17" t="str">
        <f t="shared" si="3"/>
        <v/>
      </c>
      <c r="K34" s="17" t="str">
        <f t="shared" si="4"/>
        <v/>
      </c>
      <c r="L34" s="17" t="str">
        <f t="shared" si="5"/>
        <v>ไม่ผ่าน</v>
      </c>
    </row>
    <row r="35" spans="1:12" s="3" customFormat="1" ht="18" customHeight="1" x14ac:dyDescent="0.45">
      <c r="A35" s="11">
        <v>24</v>
      </c>
      <c r="B35" s="25" t="s">
        <v>732</v>
      </c>
      <c r="C35" s="26" t="s">
        <v>733</v>
      </c>
      <c r="D35" s="12"/>
      <c r="E35" s="12"/>
      <c r="F35" s="13"/>
      <c r="G35" s="17">
        <f t="shared" si="0"/>
        <v>0</v>
      </c>
      <c r="H35" s="17" t="str">
        <f t="shared" si="1"/>
        <v>/</v>
      </c>
      <c r="I35" s="17" t="str">
        <f t="shared" si="2"/>
        <v/>
      </c>
      <c r="J35" s="17" t="str">
        <f t="shared" si="3"/>
        <v/>
      </c>
      <c r="K35" s="17" t="str">
        <f t="shared" si="4"/>
        <v/>
      </c>
      <c r="L35" s="17" t="str">
        <f t="shared" si="5"/>
        <v>ไม่ผ่าน</v>
      </c>
    </row>
    <row r="36" spans="1:12" s="1" customFormat="1" ht="18" customHeight="1" x14ac:dyDescent="0.45">
      <c r="A36" s="11">
        <v>25</v>
      </c>
      <c r="B36" s="25" t="s">
        <v>734</v>
      </c>
      <c r="C36" s="26" t="s">
        <v>735</v>
      </c>
      <c r="D36" s="12"/>
      <c r="E36" s="12"/>
      <c r="F36" s="13"/>
      <c r="G36" s="17">
        <f t="shared" si="0"/>
        <v>0</v>
      </c>
      <c r="H36" s="17" t="str">
        <f t="shared" si="1"/>
        <v>/</v>
      </c>
      <c r="I36" s="17" t="str">
        <f t="shared" si="2"/>
        <v/>
      </c>
      <c r="J36" s="17" t="str">
        <f t="shared" si="3"/>
        <v/>
      </c>
      <c r="K36" s="17" t="str">
        <f t="shared" si="4"/>
        <v/>
      </c>
      <c r="L36" s="17" t="str">
        <f t="shared" si="5"/>
        <v>ไม่ผ่าน</v>
      </c>
    </row>
    <row r="37" spans="1:12" s="2" customFormat="1" ht="18" customHeight="1" x14ac:dyDescent="0.45">
      <c r="A37" s="11">
        <v>26</v>
      </c>
      <c r="B37" s="25" t="s">
        <v>258</v>
      </c>
      <c r="C37" s="26" t="s">
        <v>736</v>
      </c>
      <c r="D37" s="12"/>
      <c r="E37" s="12"/>
      <c r="F37" s="13"/>
      <c r="G37" s="17">
        <f t="shared" si="0"/>
        <v>0</v>
      </c>
      <c r="H37" s="17" t="str">
        <f t="shared" si="1"/>
        <v>/</v>
      </c>
      <c r="I37" s="17" t="str">
        <f t="shared" si="2"/>
        <v/>
      </c>
      <c r="J37" s="17" t="str">
        <f t="shared" si="3"/>
        <v/>
      </c>
      <c r="K37" s="17" t="str">
        <f t="shared" si="4"/>
        <v/>
      </c>
      <c r="L37" s="17" t="str">
        <f t="shared" si="5"/>
        <v>ไม่ผ่าน</v>
      </c>
    </row>
    <row r="38" spans="1:12" s="2" customFormat="1" ht="18" customHeight="1" x14ac:dyDescent="0.45">
      <c r="A38" s="11">
        <v>27</v>
      </c>
      <c r="B38" s="25" t="s">
        <v>737</v>
      </c>
      <c r="C38" s="26" t="s">
        <v>738</v>
      </c>
      <c r="D38" s="12"/>
      <c r="E38" s="12"/>
      <c r="F38" s="13"/>
      <c r="G38" s="17">
        <f t="shared" si="0"/>
        <v>0</v>
      </c>
      <c r="H38" s="17" t="str">
        <f t="shared" si="1"/>
        <v>/</v>
      </c>
      <c r="I38" s="17" t="str">
        <f t="shared" si="2"/>
        <v/>
      </c>
      <c r="J38" s="17" t="str">
        <f t="shared" si="3"/>
        <v/>
      </c>
      <c r="K38" s="17" t="str">
        <f t="shared" si="4"/>
        <v/>
      </c>
      <c r="L38" s="17" t="str">
        <f t="shared" si="5"/>
        <v>ไม่ผ่าน</v>
      </c>
    </row>
    <row r="39" spans="1:12" s="2" customFormat="1" ht="18.75" customHeight="1" x14ac:dyDescent="0.45">
      <c r="A39" s="11">
        <v>28</v>
      </c>
      <c r="B39" s="25" t="s">
        <v>739</v>
      </c>
      <c r="C39" s="26" t="s">
        <v>740</v>
      </c>
      <c r="D39" s="12"/>
      <c r="E39" s="12"/>
      <c r="F39" s="13"/>
      <c r="G39" s="17">
        <f t="shared" si="0"/>
        <v>0</v>
      </c>
      <c r="H39" s="17" t="str">
        <f t="shared" si="1"/>
        <v>/</v>
      </c>
      <c r="I39" s="17" t="str">
        <f t="shared" si="2"/>
        <v/>
      </c>
      <c r="J39" s="17" t="str">
        <f t="shared" si="3"/>
        <v/>
      </c>
      <c r="K39" s="17" t="str">
        <f t="shared" si="4"/>
        <v/>
      </c>
      <c r="L39" s="17" t="str">
        <f t="shared" si="5"/>
        <v>ไม่ผ่าน</v>
      </c>
    </row>
    <row r="40" spans="1:12" s="2" customFormat="1" ht="18.75" customHeight="1" x14ac:dyDescent="0.45">
      <c r="A40" s="11">
        <v>29</v>
      </c>
      <c r="B40" s="25" t="s">
        <v>741</v>
      </c>
      <c r="C40" s="26" t="s">
        <v>80</v>
      </c>
      <c r="D40" s="12"/>
      <c r="E40" s="12"/>
      <c r="F40" s="13"/>
      <c r="G40" s="17">
        <f t="shared" si="0"/>
        <v>0</v>
      </c>
      <c r="H40" s="17" t="str">
        <f t="shared" si="1"/>
        <v>/</v>
      </c>
      <c r="I40" s="17" t="str">
        <f t="shared" si="2"/>
        <v/>
      </c>
      <c r="J40" s="17" t="str">
        <f t="shared" si="3"/>
        <v/>
      </c>
      <c r="K40" s="17" t="str">
        <f t="shared" si="4"/>
        <v/>
      </c>
      <c r="L40" s="17" t="str">
        <f t="shared" si="5"/>
        <v>ไม่ผ่าน</v>
      </c>
    </row>
    <row r="41" spans="1:12" s="2" customFormat="1" ht="18.75" customHeight="1" x14ac:dyDescent="0.45">
      <c r="A41" s="11">
        <v>30</v>
      </c>
      <c r="B41" s="25" t="s">
        <v>742</v>
      </c>
      <c r="C41" s="26" t="s">
        <v>743</v>
      </c>
      <c r="D41" s="12"/>
      <c r="E41" s="12"/>
      <c r="F41" s="13"/>
      <c r="G41" s="17">
        <f t="shared" si="0"/>
        <v>0</v>
      </c>
      <c r="H41" s="17" t="str">
        <f t="shared" si="1"/>
        <v>/</v>
      </c>
      <c r="I41" s="17" t="str">
        <f t="shared" si="2"/>
        <v/>
      </c>
      <c r="J41" s="17" t="str">
        <f t="shared" si="3"/>
        <v/>
      </c>
      <c r="K41" s="17" t="str">
        <f t="shared" si="4"/>
        <v/>
      </c>
      <c r="L41" s="17" t="str">
        <f t="shared" si="5"/>
        <v>ไม่ผ่าน</v>
      </c>
    </row>
    <row r="42" spans="1:12" s="2" customFormat="1" ht="18.75" customHeight="1" x14ac:dyDescent="0.45">
      <c r="A42" s="11">
        <v>31</v>
      </c>
      <c r="B42" s="25" t="s">
        <v>744</v>
      </c>
      <c r="C42" s="26" t="s">
        <v>745</v>
      </c>
      <c r="D42" s="12"/>
      <c r="E42" s="12"/>
      <c r="F42" s="13"/>
      <c r="G42" s="17">
        <f t="shared" si="0"/>
        <v>0</v>
      </c>
      <c r="H42" s="17" t="str">
        <f t="shared" si="1"/>
        <v>/</v>
      </c>
      <c r="I42" s="17" t="str">
        <f t="shared" si="2"/>
        <v/>
      </c>
      <c r="J42" s="17" t="str">
        <f t="shared" si="3"/>
        <v/>
      </c>
      <c r="K42" s="17" t="str">
        <f t="shared" si="4"/>
        <v/>
      </c>
      <c r="L42" s="17" t="str">
        <f t="shared" si="5"/>
        <v>ไม่ผ่าน</v>
      </c>
    </row>
    <row r="43" spans="1:12" s="2" customFormat="1" ht="18.75" customHeight="1" x14ac:dyDescent="0.45">
      <c r="A43" s="11">
        <v>32</v>
      </c>
      <c r="B43" s="25" t="s">
        <v>746</v>
      </c>
      <c r="C43" s="26" t="s">
        <v>351</v>
      </c>
      <c r="D43" s="12"/>
      <c r="E43" s="12"/>
      <c r="F43" s="13"/>
      <c r="G43" s="17">
        <f t="shared" si="0"/>
        <v>0</v>
      </c>
      <c r="H43" s="17" t="str">
        <f t="shared" si="1"/>
        <v>/</v>
      </c>
      <c r="I43" s="17" t="str">
        <f t="shared" si="2"/>
        <v/>
      </c>
      <c r="J43" s="17" t="str">
        <f t="shared" si="3"/>
        <v/>
      </c>
      <c r="K43" s="17" t="str">
        <f t="shared" si="4"/>
        <v/>
      </c>
      <c r="L43" s="17" t="str">
        <f t="shared" si="5"/>
        <v>ไม่ผ่าน</v>
      </c>
    </row>
    <row r="44" spans="1:12" s="2" customFormat="1" ht="18.75" customHeight="1" x14ac:dyDescent="0.45">
      <c r="A44" s="11">
        <v>33</v>
      </c>
      <c r="B44" s="25" t="s">
        <v>747</v>
      </c>
      <c r="C44" s="26" t="s">
        <v>748</v>
      </c>
      <c r="D44" s="12"/>
      <c r="E44" s="12"/>
      <c r="F44" s="13"/>
      <c r="G44" s="17">
        <f t="shared" si="0"/>
        <v>0</v>
      </c>
      <c r="H44" s="17" t="str">
        <f t="shared" si="1"/>
        <v>/</v>
      </c>
      <c r="I44" s="17" t="str">
        <f t="shared" si="2"/>
        <v/>
      </c>
      <c r="J44" s="17" t="str">
        <f t="shared" si="3"/>
        <v/>
      </c>
      <c r="K44" s="17" t="str">
        <f t="shared" si="4"/>
        <v/>
      </c>
      <c r="L44" s="17" t="str">
        <f t="shared" si="5"/>
        <v>ไม่ผ่าน</v>
      </c>
    </row>
    <row r="45" spans="1:12" s="2" customFormat="1" ht="18.75" customHeight="1" x14ac:dyDescent="0.45">
      <c r="A45" s="11">
        <v>34</v>
      </c>
      <c r="B45" s="25" t="s">
        <v>749</v>
      </c>
      <c r="C45" s="26" t="s">
        <v>750</v>
      </c>
      <c r="D45" s="12"/>
      <c r="E45" s="12"/>
      <c r="F45" s="13"/>
      <c r="G45" s="17">
        <f t="shared" si="0"/>
        <v>0</v>
      </c>
      <c r="H45" s="17" t="str">
        <f t="shared" si="1"/>
        <v>/</v>
      </c>
      <c r="I45" s="17" t="str">
        <f t="shared" si="2"/>
        <v/>
      </c>
      <c r="J45" s="17" t="str">
        <f t="shared" si="3"/>
        <v/>
      </c>
      <c r="K45" s="17" t="str">
        <f t="shared" si="4"/>
        <v/>
      </c>
      <c r="L45" s="17" t="str">
        <f t="shared" si="5"/>
        <v>ไม่ผ่าน</v>
      </c>
    </row>
    <row r="46" spans="1:12" s="2" customFormat="1" ht="18.75" customHeight="1" x14ac:dyDescent="0.45">
      <c r="A46" s="11">
        <v>35</v>
      </c>
      <c r="B46" s="25" t="s">
        <v>751</v>
      </c>
      <c r="C46" s="26" t="s">
        <v>752</v>
      </c>
      <c r="D46" s="12"/>
      <c r="E46" s="12"/>
      <c r="F46" s="13"/>
      <c r="G46" s="17">
        <f t="shared" si="0"/>
        <v>0</v>
      </c>
      <c r="H46" s="17" t="str">
        <f t="shared" si="1"/>
        <v>/</v>
      </c>
      <c r="I46" s="17" t="str">
        <f t="shared" si="2"/>
        <v/>
      </c>
      <c r="J46" s="17" t="str">
        <f t="shared" si="3"/>
        <v/>
      </c>
      <c r="K46" s="17" t="str">
        <f t="shared" si="4"/>
        <v/>
      </c>
      <c r="L46" s="17" t="str">
        <f t="shared" si="5"/>
        <v>ไม่ผ่าน</v>
      </c>
    </row>
    <row r="47" spans="1:12" s="2" customFormat="1" ht="18.75" customHeight="1" x14ac:dyDescent="0.45">
      <c r="A47" s="11">
        <v>36</v>
      </c>
      <c r="B47" s="25" t="s">
        <v>753</v>
      </c>
      <c r="C47" s="26" t="s">
        <v>754</v>
      </c>
      <c r="D47" s="12"/>
      <c r="E47" s="12"/>
      <c r="F47" s="13"/>
      <c r="G47" s="17">
        <f t="shared" si="0"/>
        <v>0</v>
      </c>
      <c r="H47" s="17" t="str">
        <f t="shared" si="1"/>
        <v>/</v>
      </c>
      <c r="I47" s="17" t="str">
        <f t="shared" si="2"/>
        <v/>
      </c>
      <c r="J47" s="17" t="str">
        <f t="shared" si="3"/>
        <v/>
      </c>
      <c r="K47" s="17" t="str">
        <f t="shared" si="4"/>
        <v/>
      </c>
      <c r="L47" s="17" t="str">
        <f t="shared" si="5"/>
        <v>ไม่ผ่าน</v>
      </c>
    </row>
    <row r="48" spans="1:12" s="2" customFormat="1" ht="18.75" customHeight="1" x14ac:dyDescent="0.45">
      <c r="A48" s="11">
        <v>37</v>
      </c>
      <c r="B48" s="25" t="s">
        <v>755</v>
      </c>
      <c r="C48" s="26" t="s">
        <v>756</v>
      </c>
      <c r="D48" s="12"/>
      <c r="E48" s="12"/>
      <c r="F48" s="13"/>
      <c r="G48" s="17">
        <f t="shared" si="0"/>
        <v>0</v>
      </c>
      <c r="H48" s="17" t="str">
        <f t="shared" si="1"/>
        <v>/</v>
      </c>
      <c r="I48" s="17" t="str">
        <f t="shared" si="2"/>
        <v/>
      </c>
      <c r="J48" s="17" t="str">
        <f t="shared" si="3"/>
        <v/>
      </c>
      <c r="K48" s="17" t="str">
        <f t="shared" si="4"/>
        <v/>
      </c>
      <c r="L48" s="17" t="str">
        <f t="shared" si="5"/>
        <v>ไม่ผ่าน</v>
      </c>
    </row>
    <row r="49" spans="1:12" s="2" customFormat="1" ht="18" customHeight="1" x14ac:dyDescent="0.45">
      <c r="A49" s="11">
        <v>38</v>
      </c>
      <c r="B49" s="25" t="s">
        <v>757</v>
      </c>
      <c r="C49" s="26" t="s">
        <v>758</v>
      </c>
      <c r="D49" s="12"/>
      <c r="E49" s="12"/>
      <c r="F49" s="13"/>
      <c r="G49" s="17">
        <f t="shared" si="0"/>
        <v>0</v>
      </c>
      <c r="H49" s="17" t="str">
        <f t="shared" si="1"/>
        <v>/</v>
      </c>
      <c r="I49" s="17" t="str">
        <f t="shared" si="2"/>
        <v/>
      </c>
      <c r="J49" s="17" t="str">
        <f t="shared" si="3"/>
        <v/>
      </c>
      <c r="K49" s="17" t="str">
        <f t="shared" si="4"/>
        <v/>
      </c>
      <c r="L49" s="17" t="str">
        <f t="shared" si="5"/>
        <v>ไม่ผ่าน</v>
      </c>
    </row>
    <row r="50" spans="1:12" s="2" customFormat="1" ht="18" customHeight="1" x14ac:dyDescent="0.45">
      <c r="A50" s="11">
        <v>39</v>
      </c>
      <c r="B50" s="25" t="s">
        <v>759</v>
      </c>
      <c r="C50" s="26" t="s">
        <v>760</v>
      </c>
      <c r="D50" s="12"/>
      <c r="E50" s="12"/>
      <c r="F50" s="13"/>
      <c r="G50" s="17">
        <f t="shared" si="0"/>
        <v>0</v>
      </c>
      <c r="H50" s="17" t="str">
        <f t="shared" si="1"/>
        <v>/</v>
      </c>
      <c r="I50" s="17" t="str">
        <f t="shared" si="2"/>
        <v/>
      </c>
      <c r="J50" s="17" t="str">
        <f t="shared" si="3"/>
        <v/>
      </c>
      <c r="K50" s="17" t="str">
        <f t="shared" si="4"/>
        <v/>
      </c>
      <c r="L50" s="17" t="str">
        <f t="shared" si="5"/>
        <v>ไม่ผ่าน</v>
      </c>
    </row>
    <row r="51" spans="1:12" ht="21" x14ac:dyDescent="0.45">
      <c r="A51" s="11">
        <v>40</v>
      </c>
      <c r="B51" s="25" t="s">
        <v>761</v>
      </c>
      <c r="C51" s="26" t="s">
        <v>762</v>
      </c>
      <c r="D51" s="12"/>
      <c r="E51" s="12"/>
      <c r="F51" s="13"/>
      <c r="G51" s="17">
        <f t="shared" si="0"/>
        <v>0</v>
      </c>
      <c r="H51" s="17" t="str">
        <f t="shared" si="1"/>
        <v>/</v>
      </c>
      <c r="I51" s="17" t="str">
        <f t="shared" si="2"/>
        <v/>
      </c>
      <c r="J51" s="17" t="str">
        <f t="shared" si="3"/>
        <v/>
      </c>
      <c r="K51" s="17" t="str">
        <f t="shared" si="4"/>
        <v/>
      </c>
      <c r="L51" s="17" t="str">
        <f t="shared" si="5"/>
        <v>ไม่ผ่าน</v>
      </c>
    </row>
    <row r="52" spans="1:12" ht="21" x14ac:dyDescent="0.45">
      <c r="A52" s="11">
        <v>41</v>
      </c>
      <c r="B52" s="25" t="s">
        <v>763</v>
      </c>
      <c r="C52" s="26" t="s">
        <v>764</v>
      </c>
      <c r="D52" s="12"/>
      <c r="E52" s="12"/>
      <c r="F52" s="13"/>
      <c r="G52" s="17">
        <f t="shared" si="0"/>
        <v>0</v>
      </c>
      <c r="H52" s="17" t="str">
        <f t="shared" si="1"/>
        <v>/</v>
      </c>
      <c r="I52" s="17" t="str">
        <f t="shared" si="2"/>
        <v/>
      </c>
      <c r="J52" s="17" t="str">
        <f t="shared" si="3"/>
        <v/>
      </c>
      <c r="K52" s="17" t="str">
        <f t="shared" si="4"/>
        <v/>
      </c>
      <c r="L52" s="17" t="str">
        <f t="shared" si="5"/>
        <v>ไม่ผ่าน</v>
      </c>
    </row>
    <row r="53" spans="1:12" ht="21" x14ac:dyDescent="0.45">
      <c r="A53" s="11">
        <v>42</v>
      </c>
      <c r="B53" s="25" t="s">
        <v>765</v>
      </c>
      <c r="C53" s="26" t="s">
        <v>766</v>
      </c>
      <c r="D53" s="12"/>
      <c r="E53" s="12"/>
      <c r="F53" s="13"/>
      <c r="G53" s="17">
        <f t="shared" si="0"/>
        <v>0</v>
      </c>
      <c r="H53" s="17" t="str">
        <f t="shared" si="1"/>
        <v>/</v>
      </c>
      <c r="I53" s="17" t="str">
        <f t="shared" si="2"/>
        <v/>
      </c>
      <c r="J53" s="17" t="str">
        <f t="shared" si="3"/>
        <v/>
      </c>
      <c r="K53" s="17" t="str">
        <f t="shared" si="4"/>
        <v/>
      </c>
      <c r="L53" s="17" t="str">
        <f t="shared" si="5"/>
        <v>ไม่ผ่าน</v>
      </c>
    </row>
    <row r="54" spans="1:12" ht="21" x14ac:dyDescent="0.45">
      <c r="A54" s="11">
        <v>43</v>
      </c>
      <c r="B54" s="25" t="s">
        <v>767</v>
      </c>
      <c r="C54" s="26" t="s">
        <v>768</v>
      </c>
      <c r="D54" s="12"/>
      <c r="E54" s="12"/>
      <c r="F54" s="13"/>
      <c r="G54" s="17">
        <f t="shared" si="0"/>
        <v>0</v>
      </c>
      <c r="H54" s="17" t="str">
        <f t="shared" si="1"/>
        <v>/</v>
      </c>
      <c r="I54" s="17" t="str">
        <f t="shared" si="2"/>
        <v/>
      </c>
      <c r="J54" s="17" t="str">
        <f t="shared" si="3"/>
        <v/>
      </c>
      <c r="K54" s="17" t="str">
        <f t="shared" si="4"/>
        <v/>
      </c>
      <c r="L54" s="17" t="str">
        <f t="shared" si="5"/>
        <v>ไม่ผ่าน</v>
      </c>
    </row>
    <row r="55" spans="1:12" ht="21" x14ac:dyDescent="0.45">
      <c r="A55" s="14">
        <v>44</v>
      </c>
      <c r="B55" s="25" t="s">
        <v>769</v>
      </c>
      <c r="C55" s="26" t="s">
        <v>770</v>
      </c>
      <c r="D55" s="15"/>
      <c r="E55" s="15"/>
      <c r="F55" s="13"/>
      <c r="G55" s="17">
        <f t="shared" ref="G55:G56" si="6">D55+E55+F55</f>
        <v>0</v>
      </c>
      <c r="H55" s="17" t="str">
        <f t="shared" ref="H55:H56" si="7">IF(G55&lt;=9,"/","")</f>
        <v>/</v>
      </c>
      <c r="I55" s="17" t="str">
        <f t="shared" ref="I55:I56" si="8">IF(AND(G55&gt;9,G55&lt;=16),"/","")</f>
        <v/>
      </c>
      <c r="J55" s="17" t="str">
        <f t="shared" ref="J55:J56" si="9">IF(AND(G55&gt;16,G55&lt;=23),"/","")</f>
        <v/>
      </c>
      <c r="K55" s="17" t="str">
        <f t="shared" ref="K55:K56" si="10">IF(AND(G55&gt;23,G55&lt;=30),"/","")</f>
        <v/>
      </c>
      <c r="L55" s="17" t="str">
        <f t="shared" ref="L55:L56" si="11">IF(G55&gt;=17,"ผ่าน","ไม่ผ่าน")</f>
        <v>ไม่ผ่าน</v>
      </c>
    </row>
    <row r="56" spans="1:12" ht="21" x14ac:dyDescent="0.45">
      <c r="A56" s="14">
        <v>45</v>
      </c>
      <c r="B56" s="25" t="s">
        <v>771</v>
      </c>
      <c r="C56" s="26" t="s">
        <v>772</v>
      </c>
      <c r="D56" s="12"/>
      <c r="E56" s="12"/>
      <c r="F56" s="13"/>
      <c r="G56" s="17">
        <f t="shared" si="6"/>
        <v>0</v>
      </c>
      <c r="H56" s="17" t="str">
        <f t="shared" si="7"/>
        <v>/</v>
      </c>
      <c r="I56" s="17" t="str">
        <f t="shared" si="8"/>
        <v/>
      </c>
      <c r="J56" s="17" t="str">
        <f t="shared" si="9"/>
        <v/>
      </c>
      <c r="K56" s="17" t="str">
        <f t="shared" si="10"/>
        <v/>
      </c>
      <c r="L56" s="17" t="str">
        <f t="shared" si="11"/>
        <v>ไม่ผ่าน</v>
      </c>
    </row>
    <row r="57" spans="1:12" ht="21" x14ac:dyDescent="0.2">
      <c r="A57" s="52" t="s">
        <v>6</v>
      </c>
      <c r="B57" s="53"/>
      <c r="C57" s="53"/>
      <c r="D57" s="53"/>
      <c r="E57" s="53"/>
      <c r="F57" s="53"/>
      <c r="G57" s="53"/>
      <c r="H57" s="53"/>
      <c r="I57" s="53"/>
      <c r="J57" s="54"/>
      <c r="K57" s="17" t="s">
        <v>5</v>
      </c>
      <c r="L57" s="17">
        <f>COUNTIF(L12:L56,"ผ่าน")</f>
        <v>0</v>
      </c>
    </row>
    <row r="58" spans="1:12" ht="21" x14ac:dyDescent="0.45">
      <c r="A58" s="52" t="s">
        <v>7</v>
      </c>
      <c r="B58" s="53"/>
      <c r="C58" s="53"/>
      <c r="D58" s="53"/>
      <c r="E58" s="53"/>
      <c r="F58" s="53"/>
      <c r="G58" s="53"/>
      <c r="H58" s="53"/>
      <c r="I58" s="53"/>
      <c r="J58" s="54"/>
      <c r="K58" s="18" t="s">
        <v>31</v>
      </c>
      <c r="L58" s="18">
        <f>COUNTIF(L12:L56,"ไม่ผ่าน")</f>
        <v>45</v>
      </c>
    </row>
    <row r="59" spans="1:12" ht="21" x14ac:dyDescent="0.45">
      <c r="A59" s="5"/>
      <c r="B59" s="5" t="s">
        <v>58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1" x14ac:dyDescent="0.45">
      <c r="A60" s="5"/>
      <c r="B60" s="36" t="s">
        <v>64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21" x14ac:dyDescent="0.45">
      <c r="A61" s="5"/>
      <c r="B61" s="36" t="s">
        <v>65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21" x14ac:dyDescent="0.45">
      <c r="A62" s="5"/>
      <c r="B62" s="36" t="s">
        <v>66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21" x14ac:dyDescent="0.45">
      <c r="A63" s="5"/>
      <c r="B63" s="31" t="s">
        <v>32</v>
      </c>
      <c r="C63" s="19" t="s">
        <v>33</v>
      </c>
      <c r="D63" s="34" t="s">
        <v>34</v>
      </c>
      <c r="E63" s="34"/>
      <c r="F63" s="34" t="s">
        <v>35</v>
      </c>
      <c r="G63" s="34"/>
      <c r="H63" s="5"/>
      <c r="I63" s="5"/>
      <c r="J63" s="5"/>
      <c r="K63" s="5"/>
      <c r="L63" s="5"/>
    </row>
    <row r="64" spans="1:12" ht="21" x14ac:dyDescent="0.45">
      <c r="A64" s="5"/>
      <c r="B64" s="32"/>
      <c r="C64" s="20" t="s">
        <v>59</v>
      </c>
      <c r="D64" s="35" t="s">
        <v>36</v>
      </c>
      <c r="E64" s="35"/>
      <c r="F64" s="35">
        <f>COUNTIF(H12:H56,"/")</f>
        <v>45</v>
      </c>
      <c r="G64" s="35"/>
      <c r="H64" s="5"/>
      <c r="I64" s="5"/>
      <c r="J64" s="5"/>
      <c r="K64" s="5"/>
      <c r="L64" s="5"/>
    </row>
    <row r="65" spans="1:12" ht="21" x14ac:dyDescent="0.45">
      <c r="A65" s="5"/>
      <c r="B65" s="32"/>
      <c r="C65" s="20" t="s">
        <v>60</v>
      </c>
      <c r="D65" s="35" t="s">
        <v>37</v>
      </c>
      <c r="E65" s="35"/>
      <c r="F65" s="35">
        <f>COUNTIF(I12:I56,"/")</f>
        <v>0</v>
      </c>
      <c r="G65" s="35"/>
      <c r="H65" s="5"/>
      <c r="I65" s="5"/>
      <c r="J65" s="5"/>
      <c r="K65" s="5"/>
      <c r="L65" s="5"/>
    </row>
    <row r="66" spans="1:12" ht="21" x14ac:dyDescent="0.45">
      <c r="A66" s="5"/>
      <c r="B66" s="32"/>
      <c r="C66" s="20" t="s">
        <v>61</v>
      </c>
      <c r="D66" s="35" t="s">
        <v>38</v>
      </c>
      <c r="E66" s="35"/>
      <c r="F66" s="35">
        <f>COUNTIF(J12:J56,"/")</f>
        <v>0</v>
      </c>
      <c r="G66" s="35"/>
      <c r="H66" s="5"/>
      <c r="I66" s="5"/>
      <c r="J66" s="5"/>
      <c r="K66" s="5"/>
      <c r="L66" s="5"/>
    </row>
    <row r="67" spans="1:12" ht="21" x14ac:dyDescent="0.45">
      <c r="A67" s="5"/>
      <c r="B67" s="33"/>
      <c r="C67" s="20" t="s">
        <v>62</v>
      </c>
      <c r="D67" s="35" t="s">
        <v>39</v>
      </c>
      <c r="E67" s="35"/>
      <c r="F67" s="35">
        <f>COUNTIF(K12:K56,"/")</f>
        <v>0</v>
      </c>
      <c r="G67" s="35"/>
      <c r="H67" s="5"/>
      <c r="I67" s="5"/>
      <c r="J67" s="5"/>
      <c r="K67" s="5"/>
      <c r="L67" s="5"/>
    </row>
    <row r="68" spans="1:12" ht="21" x14ac:dyDescent="0.4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1" x14ac:dyDescent="0.4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1" x14ac:dyDescent="0.4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1" x14ac:dyDescent="0.4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</sheetData>
  <mergeCells count="29">
    <mergeCell ref="B60:L6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A57:J57"/>
    <mergeCell ref="A58:J58"/>
    <mergeCell ref="F66:G66"/>
    <mergeCell ref="D67:E67"/>
    <mergeCell ref="F67:G67"/>
    <mergeCell ref="B61:L61"/>
    <mergeCell ref="B62:L62"/>
    <mergeCell ref="B63:B67"/>
    <mergeCell ref="D63:E63"/>
    <mergeCell ref="F63:G63"/>
    <mergeCell ref="D64:E64"/>
    <mergeCell ref="F64:G64"/>
    <mergeCell ref="D65:E65"/>
    <mergeCell ref="F65:G65"/>
    <mergeCell ref="D66:E66"/>
  </mergeCells>
  <pageMargins left="0.51181102362204722" right="0.31496062992125984" top="0.35433070866141736" bottom="0.19685039370078741" header="0.11811023622047245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lenovo</cp:lastModifiedBy>
  <cp:lastPrinted>2019-03-09T07:25:48Z</cp:lastPrinted>
  <dcterms:created xsi:type="dcterms:W3CDTF">2014-06-18T15:28:55Z</dcterms:created>
  <dcterms:modified xsi:type="dcterms:W3CDTF">2020-12-19T07:15:25Z</dcterms:modified>
</cp:coreProperties>
</file>