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270" windowHeight="5130" activeTab="1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1" l="1"/>
  <c r="H29" i="11"/>
  <c r="G29" i="11"/>
  <c r="F29" i="11"/>
  <c r="E29" i="11"/>
  <c r="I28" i="11"/>
  <c r="H28" i="11"/>
  <c r="G28" i="11"/>
  <c r="F28" i="11"/>
  <c r="E28" i="11"/>
  <c r="I27" i="11"/>
  <c r="H27" i="11"/>
  <c r="G27" i="11"/>
  <c r="F27" i="11"/>
  <c r="E27" i="11"/>
  <c r="I26" i="1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G9" i="11"/>
  <c r="F9" i="11"/>
  <c r="E9" i="11"/>
  <c r="I8" i="11"/>
  <c r="I31" i="11" s="1"/>
  <c r="H8" i="11"/>
  <c r="G37" i="11" s="1"/>
  <c r="G8" i="11"/>
  <c r="G38" i="11" s="1"/>
  <c r="F8" i="11"/>
  <c r="G39" i="11" s="1"/>
  <c r="E8" i="11"/>
  <c r="G40" i="11" s="1"/>
  <c r="I28" i="10"/>
  <c r="H28" i="10"/>
  <c r="G28" i="10"/>
  <c r="F28" i="10"/>
  <c r="E28" i="10"/>
  <c r="I27" i="10"/>
  <c r="H27" i="10"/>
  <c r="G27" i="10"/>
  <c r="F27" i="10"/>
  <c r="E27" i="10"/>
  <c r="I26" i="10"/>
  <c r="H26" i="10"/>
  <c r="G26" i="10"/>
  <c r="F26" i="10"/>
  <c r="E26" i="10"/>
  <c r="I25" i="10"/>
  <c r="H25" i="10"/>
  <c r="G25" i="10"/>
  <c r="F25" i="10"/>
  <c r="E25" i="10"/>
  <c r="I24" i="10"/>
  <c r="H24" i="10"/>
  <c r="G24" i="10"/>
  <c r="F24" i="10"/>
  <c r="E24" i="10"/>
  <c r="I23" i="10"/>
  <c r="H23" i="10"/>
  <c r="G23" i="10"/>
  <c r="F23" i="10"/>
  <c r="E23" i="10"/>
  <c r="I22" i="10"/>
  <c r="H22" i="10"/>
  <c r="G22" i="10"/>
  <c r="F22" i="10"/>
  <c r="E22" i="10"/>
  <c r="I21" i="10"/>
  <c r="H21" i="10"/>
  <c r="G21" i="10"/>
  <c r="F21" i="10"/>
  <c r="E21" i="10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I9" i="10"/>
  <c r="H9" i="10"/>
  <c r="G9" i="10"/>
  <c r="F9" i="10"/>
  <c r="E9" i="10"/>
  <c r="I8" i="10"/>
  <c r="I30" i="10" s="1"/>
  <c r="H8" i="10"/>
  <c r="G36" i="10" s="1"/>
  <c r="G8" i="10"/>
  <c r="G37" i="10" s="1"/>
  <c r="F8" i="10"/>
  <c r="G38" i="10" s="1"/>
  <c r="E8" i="10"/>
  <c r="G39" i="10" s="1"/>
  <c r="I44" i="9"/>
  <c r="H44" i="9"/>
  <c r="G44" i="9"/>
  <c r="F44" i="9"/>
  <c r="E44" i="9"/>
  <c r="I43" i="9"/>
  <c r="H43" i="9"/>
  <c r="G43" i="9"/>
  <c r="F43" i="9"/>
  <c r="E43" i="9"/>
  <c r="I42" i="9"/>
  <c r="H42" i="9"/>
  <c r="G42" i="9"/>
  <c r="F42" i="9"/>
  <c r="E42" i="9"/>
  <c r="I41" i="9"/>
  <c r="H41" i="9"/>
  <c r="G41" i="9"/>
  <c r="F41" i="9"/>
  <c r="E41" i="9"/>
  <c r="I40" i="9"/>
  <c r="H40" i="9"/>
  <c r="G40" i="9"/>
  <c r="F40" i="9"/>
  <c r="E40" i="9"/>
  <c r="I39" i="9"/>
  <c r="H39" i="9"/>
  <c r="G39" i="9"/>
  <c r="F39" i="9"/>
  <c r="E39" i="9"/>
  <c r="I38" i="9"/>
  <c r="H38" i="9"/>
  <c r="G38" i="9"/>
  <c r="F38" i="9"/>
  <c r="E38" i="9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I46" i="9" s="1"/>
  <c r="H8" i="9"/>
  <c r="G8" i="9"/>
  <c r="G53" i="9" s="1"/>
  <c r="F8" i="9"/>
  <c r="E8" i="9"/>
  <c r="G55" i="9" s="1"/>
  <c r="I33" i="8"/>
  <c r="H33" i="8"/>
  <c r="G33" i="8"/>
  <c r="F33" i="8"/>
  <c r="E33" i="8"/>
  <c r="I32" i="8"/>
  <c r="H32" i="8"/>
  <c r="G32" i="8"/>
  <c r="F32" i="8"/>
  <c r="E32" i="8"/>
  <c r="I31" i="8"/>
  <c r="H31" i="8"/>
  <c r="G31" i="8"/>
  <c r="F31" i="8"/>
  <c r="E31" i="8"/>
  <c r="I30" i="8"/>
  <c r="H30" i="8"/>
  <c r="G30" i="8"/>
  <c r="F30" i="8"/>
  <c r="E30" i="8"/>
  <c r="I29" i="8"/>
  <c r="H29" i="8"/>
  <c r="G29" i="8"/>
  <c r="F29" i="8"/>
  <c r="E29" i="8"/>
  <c r="I28" i="8"/>
  <c r="H28" i="8"/>
  <c r="G28" i="8"/>
  <c r="F28" i="8"/>
  <c r="E28" i="8"/>
  <c r="I27" i="8"/>
  <c r="H27" i="8"/>
  <c r="G27" i="8"/>
  <c r="F27" i="8"/>
  <c r="E27" i="8"/>
  <c r="I26" i="8"/>
  <c r="H26" i="8"/>
  <c r="G26" i="8"/>
  <c r="F26" i="8"/>
  <c r="E26" i="8"/>
  <c r="I25" i="8"/>
  <c r="H25" i="8"/>
  <c r="G25" i="8"/>
  <c r="F25" i="8"/>
  <c r="E25" i="8"/>
  <c r="I24" i="8"/>
  <c r="H24" i="8"/>
  <c r="G24" i="8"/>
  <c r="F24" i="8"/>
  <c r="E24" i="8"/>
  <c r="I23" i="8"/>
  <c r="H23" i="8"/>
  <c r="G23" i="8"/>
  <c r="F23" i="8"/>
  <c r="E23" i="8"/>
  <c r="I22" i="8"/>
  <c r="H22" i="8"/>
  <c r="G22" i="8"/>
  <c r="F22" i="8"/>
  <c r="E22" i="8"/>
  <c r="I21" i="8"/>
  <c r="H21" i="8"/>
  <c r="G21" i="8"/>
  <c r="F21" i="8"/>
  <c r="E21" i="8"/>
  <c r="I20" i="8"/>
  <c r="H20" i="8"/>
  <c r="G20" i="8"/>
  <c r="F20" i="8"/>
  <c r="E20" i="8"/>
  <c r="I19" i="8"/>
  <c r="H19" i="8"/>
  <c r="G19" i="8"/>
  <c r="F19" i="8"/>
  <c r="E19" i="8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I35" i="8" s="1"/>
  <c r="H8" i="8"/>
  <c r="G41" i="8" s="1"/>
  <c r="G8" i="8"/>
  <c r="F8" i="8"/>
  <c r="E8" i="8"/>
  <c r="G44" i="8" s="1"/>
  <c r="I50" i="7"/>
  <c r="H50" i="7"/>
  <c r="G50" i="7"/>
  <c r="F50" i="7"/>
  <c r="E50" i="7"/>
  <c r="I49" i="7"/>
  <c r="H49" i="7"/>
  <c r="G49" i="7"/>
  <c r="F49" i="7"/>
  <c r="E49" i="7"/>
  <c r="I48" i="7"/>
  <c r="H48" i="7"/>
  <c r="G48" i="7"/>
  <c r="F48" i="7"/>
  <c r="E48" i="7"/>
  <c r="I47" i="7"/>
  <c r="H47" i="7"/>
  <c r="G47" i="7"/>
  <c r="F47" i="7"/>
  <c r="E47" i="7"/>
  <c r="I46" i="7"/>
  <c r="H46" i="7"/>
  <c r="G46" i="7"/>
  <c r="F46" i="7"/>
  <c r="E46" i="7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I52" i="7" s="1"/>
  <c r="H8" i="7"/>
  <c r="G58" i="7" s="1"/>
  <c r="G8" i="7"/>
  <c r="G59" i="7" s="1"/>
  <c r="F8" i="7"/>
  <c r="G60" i="7" s="1"/>
  <c r="E8" i="7"/>
  <c r="G61" i="7" s="1"/>
  <c r="I48" i="6"/>
  <c r="H48" i="6"/>
  <c r="G48" i="6"/>
  <c r="F48" i="6"/>
  <c r="E48" i="6"/>
  <c r="I47" i="6"/>
  <c r="H47" i="6"/>
  <c r="G47" i="6"/>
  <c r="F47" i="6"/>
  <c r="E47" i="6"/>
  <c r="I46" i="6"/>
  <c r="H46" i="6"/>
  <c r="G46" i="6"/>
  <c r="F46" i="6"/>
  <c r="E46" i="6"/>
  <c r="I45" i="6"/>
  <c r="H45" i="6"/>
  <c r="G45" i="6"/>
  <c r="F45" i="6"/>
  <c r="E45" i="6"/>
  <c r="I44" i="6"/>
  <c r="H44" i="6"/>
  <c r="G44" i="6"/>
  <c r="F44" i="6"/>
  <c r="E44" i="6"/>
  <c r="I43" i="6"/>
  <c r="H43" i="6"/>
  <c r="G43" i="6"/>
  <c r="F43" i="6"/>
  <c r="E43" i="6"/>
  <c r="I42" i="6"/>
  <c r="H42" i="6"/>
  <c r="G42" i="6"/>
  <c r="F42" i="6"/>
  <c r="E42" i="6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I50" i="6" s="1"/>
  <c r="H8" i="6"/>
  <c r="G56" i="6" s="1"/>
  <c r="G8" i="6"/>
  <c r="G57" i="6" s="1"/>
  <c r="F8" i="6"/>
  <c r="G58" i="6" s="1"/>
  <c r="E8" i="6"/>
  <c r="G59" i="6" s="1"/>
  <c r="I20" i="5"/>
  <c r="H20" i="5"/>
  <c r="G20" i="5"/>
  <c r="F20" i="5"/>
  <c r="E20" i="5"/>
  <c r="I19" i="5"/>
  <c r="H19" i="5"/>
  <c r="G19" i="5"/>
  <c r="F19" i="5"/>
  <c r="E19" i="5"/>
  <c r="I18" i="5"/>
  <c r="H18" i="5"/>
  <c r="G18" i="5"/>
  <c r="F18" i="5"/>
  <c r="E18" i="5"/>
  <c r="I17" i="5"/>
  <c r="H17" i="5"/>
  <c r="G17" i="5"/>
  <c r="F17" i="5"/>
  <c r="E17" i="5"/>
  <c r="I16" i="5"/>
  <c r="H16" i="5"/>
  <c r="G16" i="5"/>
  <c r="F16" i="5"/>
  <c r="E16" i="5"/>
  <c r="I15" i="5"/>
  <c r="H15" i="5"/>
  <c r="G15" i="5"/>
  <c r="F15" i="5"/>
  <c r="E15" i="5"/>
  <c r="I14" i="5"/>
  <c r="H14" i="5"/>
  <c r="G14" i="5"/>
  <c r="F14" i="5"/>
  <c r="E14" i="5"/>
  <c r="I13" i="5"/>
  <c r="H13" i="5"/>
  <c r="G13" i="5"/>
  <c r="F13" i="5"/>
  <c r="E13" i="5"/>
  <c r="I12" i="5"/>
  <c r="H12" i="5"/>
  <c r="G12" i="5"/>
  <c r="F12" i="5"/>
  <c r="E12" i="5"/>
  <c r="I11" i="5"/>
  <c r="H11" i="5"/>
  <c r="G11" i="5"/>
  <c r="F11" i="5"/>
  <c r="E11" i="5"/>
  <c r="I10" i="5"/>
  <c r="H10" i="5"/>
  <c r="G10" i="5"/>
  <c r="F10" i="5"/>
  <c r="E10" i="5"/>
  <c r="I9" i="5"/>
  <c r="H9" i="5"/>
  <c r="G9" i="5"/>
  <c r="F9" i="5"/>
  <c r="E9" i="5"/>
  <c r="I8" i="5"/>
  <c r="I22" i="5" s="1"/>
  <c r="H8" i="5"/>
  <c r="G28" i="5" s="1"/>
  <c r="G8" i="5"/>
  <c r="G29" i="5" s="1"/>
  <c r="F8" i="5"/>
  <c r="G30" i="5" s="1"/>
  <c r="E8" i="5"/>
  <c r="G31" i="5" s="1"/>
  <c r="I50" i="4"/>
  <c r="H50" i="4"/>
  <c r="G50" i="4"/>
  <c r="F50" i="4"/>
  <c r="E50" i="4"/>
  <c r="I49" i="4"/>
  <c r="H49" i="4"/>
  <c r="G49" i="4"/>
  <c r="F49" i="4"/>
  <c r="E49" i="4"/>
  <c r="I48" i="4"/>
  <c r="H48" i="4"/>
  <c r="G48" i="4"/>
  <c r="F48" i="4"/>
  <c r="E48" i="4"/>
  <c r="I47" i="4"/>
  <c r="H47" i="4"/>
  <c r="G47" i="4"/>
  <c r="F47" i="4"/>
  <c r="E47" i="4"/>
  <c r="I46" i="4"/>
  <c r="H46" i="4"/>
  <c r="G46" i="4"/>
  <c r="F46" i="4"/>
  <c r="E46" i="4"/>
  <c r="I45" i="4"/>
  <c r="H45" i="4"/>
  <c r="G45" i="4"/>
  <c r="F45" i="4"/>
  <c r="E45" i="4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I52" i="4" s="1"/>
  <c r="H8" i="4"/>
  <c r="G58" i="4" s="1"/>
  <c r="G8" i="4"/>
  <c r="G59" i="4" s="1"/>
  <c r="F8" i="4"/>
  <c r="G60" i="4" s="1"/>
  <c r="E8" i="4"/>
  <c r="G61" i="4" s="1"/>
  <c r="I51" i="3"/>
  <c r="H51" i="3"/>
  <c r="G51" i="3"/>
  <c r="F51" i="3"/>
  <c r="E51" i="3"/>
  <c r="I50" i="3"/>
  <c r="H50" i="3"/>
  <c r="G50" i="3"/>
  <c r="F50" i="3"/>
  <c r="E50" i="3"/>
  <c r="I49" i="3"/>
  <c r="H49" i="3"/>
  <c r="G49" i="3"/>
  <c r="F49" i="3"/>
  <c r="E49" i="3"/>
  <c r="I48" i="3"/>
  <c r="H48" i="3"/>
  <c r="G48" i="3"/>
  <c r="F48" i="3"/>
  <c r="E48" i="3"/>
  <c r="I47" i="3"/>
  <c r="H47" i="3"/>
  <c r="G47" i="3"/>
  <c r="F47" i="3"/>
  <c r="E47" i="3"/>
  <c r="I46" i="3"/>
  <c r="H46" i="3"/>
  <c r="G46" i="3"/>
  <c r="F46" i="3"/>
  <c r="E46" i="3"/>
  <c r="I45" i="3"/>
  <c r="H45" i="3"/>
  <c r="G45" i="3"/>
  <c r="F45" i="3"/>
  <c r="E45" i="3"/>
  <c r="I44" i="3"/>
  <c r="H44" i="3"/>
  <c r="G44" i="3"/>
  <c r="F44" i="3"/>
  <c r="E44" i="3"/>
  <c r="I43" i="3"/>
  <c r="H43" i="3"/>
  <c r="G43" i="3"/>
  <c r="F43" i="3"/>
  <c r="E43" i="3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H8" i="3"/>
  <c r="G59" i="3" s="1"/>
  <c r="G8" i="3"/>
  <c r="F8" i="3"/>
  <c r="E8" i="3"/>
  <c r="I51" i="2"/>
  <c r="H51" i="2"/>
  <c r="G51" i="2"/>
  <c r="F51" i="2"/>
  <c r="E51" i="2"/>
  <c r="I50" i="2"/>
  <c r="H50" i="2"/>
  <c r="G50" i="2"/>
  <c r="F50" i="2"/>
  <c r="E50" i="2"/>
  <c r="I49" i="2"/>
  <c r="H49" i="2"/>
  <c r="G49" i="2"/>
  <c r="F49" i="2"/>
  <c r="E49" i="2"/>
  <c r="I48" i="2"/>
  <c r="H48" i="2"/>
  <c r="G48" i="2"/>
  <c r="F48" i="2"/>
  <c r="E48" i="2"/>
  <c r="I47" i="2"/>
  <c r="H47" i="2"/>
  <c r="G47" i="2"/>
  <c r="F47" i="2"/>
  <c r="E47" i="2"/>
  <c r="I46" i="2"/>
  <c r="H46" i="2"/>
  <c r="G46" i="2"/>
  <c r="F46" i="2"/>
  <c r="E46" i="2"/>
  <c r="I45" i="2"/>
  <c r="H45" i="2"/>
  <c r="G45" i="2"/>
  <c r="F45" i="2"/>
  <c r="E45" i="2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I53" i="2" s="1"/>
  <c r="H8" i="2"/>
  <c r="G59" i="2" s="1"/>
  <c r="G8" i="2"/>
  <c r="F8" i="2"/>
  <c r="E8" i="2"/>
  <c r="G62" i="2" s="1"/>
  <c r="E48" i="1"/>
  <c r="F48" i="1"/>
  <c r="G48" i="1"/>
  <c r="H48" i="1"/>
  <c r="I48" i="1"/>
  <c r="E49" i="1"/>
  <c r="F49" i="1"/>
  <c r="G49" i="1"/>
  <c r="H49" i="1"/>
  <c r="I49" i="1"/>
  <c r="E50" i="1"/>
  <c r="F50" i="1"/>
  <c r="G50" i="1"/>
  <c r="H50" i="1"/>
  <c r="I50" i="1"/>
  <c r="E51" i="1"/>
  <c r="F51" i="1"/>
  <c r="G51" i="1"/>
  <c r="H51" i="1"/>
  <c r="I51" i="1"/>
  <c r="G52" i="9" l="1"/>
  <c r="G54" i="9"/>
  <c r="G43" i="8"/>
  <c r="G42" i="8"/>
  <c r="G62" i="3"/>
  <c r="I53" i="3"/>
  <c r="G61" i="3"/>
  <c r="G60" i="3"/>
  <c r="G61" i="2"/>
  <c r="G60" i="2"/>
  <c r="I30" i="11"/>
  <c r="I29" i="10"/>
  <c r="I45" i="9"/>
  <c r="I34" i="8"/>
  <c r="I51" i="7"/>
  <c r="I49" i="6"/>
  <c r="I21" i="5"/>
  <c r="I51" i="4"/>
  <c r="I52" i="3"/>
  <c r="I52" i="2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E45" i="1"/>
  <c r="F45" i="1"/>
  <c r="G45" i="1"/>
  <c r="H45" i="1"/>
  <c r="I45" i="1"/>
  <c r="E46" i="1"/>
  <c r="F46" i="1"/>
  <c r="G46" i="1"/>
  <c r="H46" i="1"/>
  <c r="I46" i="1"/>
  <c r="E47" i="1"/>
  <c r="F47" i="1"/>
  <c r="G47" i="1"/>
  <c r="H47" i="1"/>
  <c r="I47" i="1"/>
  <c r="I8" i="1"/>
  <c r="H8" i="1"/>
  <c r="G8" i="1"/>
  <c r="F8" i="1"/>
  <c r="E8" i="1"/>
  <c r="G62" i="1" s="1"/>
  <c r="G61" i="1" l="1"/>
  <c r="G60" i="1"/>
  <c r="G59" i="1"/>
  <c r="I53" i="1"/>
  <c r="I52" i="1"/>
</calcChain>
</file>

<file path=xl/sharedStrings.xml><?xml version="1.0" encoding="utf-8"?>
<sst xmlns="http://schemas.openxmlformats.org/spreadsheetml/2006/main" count="1119" uniqueCount="754">
  <si>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</si>
  <si>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</si>
  <si>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</si>
  <si>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</si>
  <si>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</si>
  <si>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</si>
  <si>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</si>
  <si>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</si>
  <si>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</si>
  <si>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</si>
  <si>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</si>
  <si>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</si>
  <si>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</si>
  <si>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</si>
  <si>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</si>
  <si>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</si>
  <si>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</si>
  <si>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</si>
  <si>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</si>
  <si>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</si>
  <si>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</si>
  <si>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</si>
  <si>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</si>
  <si>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</si>
  <si>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แบบบันทึกผลการประเมินความสามารถด้านคุณลักษณะอยู่อย่างพอเพียง</t>
  </si>
  <si>
    <t>ตำแหน่ง  ………ครู………………….</t>
  </si>
  <si>
    <t xml:space="preserve">              ประเมิน วันที่     เดือน        พ.ศ. </t>
  </si>
  <si>
    <t>ลงชื่อ…...ผู้ประเมิน</t>
  </si>
  <si>
    <t>(……)</t>
  </si>
  <si>
    <t>นายกิตติชัย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</si>
  <si>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</si>
  <si>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</si>
  <si>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</si>
  <si>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</si>
  <si>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</si>
  <si>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</si>
  <si>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</si>
  <si>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</si>
  <si>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</si>
  <si>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</si>
  <si>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</si>
  <si>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</si>
  <si>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</si>
  <si>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</si>
  <si>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</si>
  <si>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</si>
  <si>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</si>
  <si>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</si>
  <si>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</si>
  <si>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</si>
  <si>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</si>
  <si>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</si>
  <si>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</si>
  <si>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นายสรัณกร</t>
  </si>
  <si>
    <t>พวงจำปา</t>
  </si>
  <si>
    <t>นายวิวัฒน์</t>
  </si>
  <si>
    <t>โสภาวัฒน์</t>
  </si>
  <si>
    <t>นายภูธน</t>
  </si>
  <si>
    <t>เข็มนิมิตร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</si>
  <si>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</si>
  <si>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</si>
  <si>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</si>
  <si>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</si>
  <si>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</si>
  <si>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</si>
  <si>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</si>
  <si>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</si>
  <si>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</si>
  <si>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</si>
  <si>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</si>
  <si>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</si>
  <si>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</si>
  <si>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</si>
  <si>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</si>
  <si>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</si>
  <si>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</si>
  <si>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</si>
  <si>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</si>
  <si>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</si>
  <si>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</si>
  <si>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</si>
  <si>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</si>
  <si>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</si>
  <si>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</si>
  <si>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</si>
  <si>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</si>
  <si>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สังข์ทอง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</si>
  <si>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</si>
  <si>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</si>
  <si>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</si>
  <si>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</si>
  <si>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</si>
  <si>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</si>
  <si>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</si>
  <si>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</si>
  <si>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</si>
  <si>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</si>
  <si>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</si>
  <si>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</si>
  <si>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</si>
  <si>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</si>
  <si>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</si>
  <si>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</si>
  <si>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</si>
  <si>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</si>
  <si>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</si>
  <si>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</si>
  <si>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</si>
  <si>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</si>
  <si>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</si>
  <si>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</si>
  <si>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</si>
  <si>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</si>
  <si>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</si>
  <si>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นางสาวสุพรรษา</t>
  </si>
  <si>
    <t>ชาติท้าว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</si>
  <si>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</si>
  <si>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</si>
  <si>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</si>
  <si>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</si>
  <si>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</si>
  <si>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</si>
  <si>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</si>
  <si>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</si>
  <si>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นายปุณณรัชน์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</si>
  <si>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</si>
  <si>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</si>
  <si>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</si>
  <si>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</si>
  <si>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</si>
  <si>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</si>
  <si>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</si>
  <si>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นายเกียรติศักดิ์</t>
  </si>
  <si>
    <t>เจือจาน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</si>
  <si>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</si>
  <si>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</si>
  <si>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</si>
  <si>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</si>
  <si>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</si>
  <si>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</si>
  <si>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</si>
  <si>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</si>
  <si>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</si>
  <si>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</si>
  <si>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</si>
  <si>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</si>
  <si>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</si>
  <si>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</si>
  <si>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</si>
  <si>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</si>
  <si>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</si>
  <si>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</si>
  <si>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</si>
  <si>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</si>
  <si>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</si>
  <si>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</si>
  <si>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</si>
  <si>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</si>
  <si>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</si>
  <si>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</si>
  <si>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</si>
  <si>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</si>
  <si>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</si>
  <si>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</si>
  <si>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</si>
  <si>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</si>
  <si>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</si>
  <si>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</si>
  <si>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</si>
  <si>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</si>
  <si>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</si>
  <si>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</si>
  <si>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</si>
  <si>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</si>
  <si>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</si>
  <si>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</si>
  <si>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</si>
  <si>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</si>
  <si>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</si>
  <si>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</si>
  <si>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</si>
  <si>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</si>
  <si>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</si>
  <si>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</si>
  <si>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</si>
  <si>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</si>
  <si>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</si>
  <si>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</si>
  <si>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</si>
  <si>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</si>
  <si>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</si>
  <si>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</si>
  <si>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</si>
  <si>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</si>
  <si>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</si>
  <si>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</si>
  <si>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</si>
  <si>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</si>
  <si>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</si>
  <si>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</si>
  <si>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</si>
  <si>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</si>
  <si>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</si>
  <si>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</si>
  <si>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นายนัธทวัฒน์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</si>
  <si>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</si>
  <si>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</si>
  <si>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</si>
  <si>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</si>
  <si>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</si>
  <si>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</si>
  <si>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</si>
  <si>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</si>
  <si>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</si>
  <si>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</si>
  <si>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</si>
  <si>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</si>
  <si>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</si>
  <si>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</si>
  <si>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</si>
  <si>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</si>
  <si>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</si>
  <si>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</si>
  <si>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</si>
  <si>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</si>
  <si>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</si>
  <si>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</si>
  <si>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</si>
  <si>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</si>
  <si>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</si>
  <si>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</si>
  <si>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</si>
  <si>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</si>
  <si>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</si>
  <si>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</si>
  <si>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</si>
  <si>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</si>
  <si>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</si>
  <si>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</si>
  <si>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</si>
  <si>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</si>
  <si>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</si>
  <si>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</si>
  <si>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</si>
  <si>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</si>
  <si>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</si>
  <si>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</si>
  <si>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</si>
  <si>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</si>
  <si>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</si>
  <si>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</si>
  <si>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</si>
  <si>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</si>
  <si>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</si>
  <si>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</si>
  <si>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</si>
  <si>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</si>
  <si>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</si>
  <si>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</si>
  <si>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</si>
  <si>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</si>
  <si>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</si>
  <si>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</si>
  <si>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</si>
  <si>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</si>
  <si>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</si>
  <si>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</si>
  <si>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</si>
  <si>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</si>
  <si>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</si>
  <si>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</si>
  <si>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</si>
  <si>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</si>
  <si>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</si>
  <si>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</si>
  <si>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</si>
  <si>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</si>
  <si>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</si>
  <si>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นางสาวฐิติพร</t>
  </si>
  <si>
    <t>ร่าสมบูรณ์</t>
  </si>
  <si>
    <t>นางสาวณัฐพร</t>
  </si>
  <si>
    <t>พานสะอาด</t>
  </si>
  <si>
    <t>นางสาวภัทราภรณ์</t>
  </si>
  <si>
    <t>ตรีเวช</t>
  </si>
  <si>
    <t>นางสาวภัทริดา</t>
  </si>
  <si>
    <t>หัสดี</t>
  </si>
  <si>
    <t>นางสาวสุนันทา</t>
  </si>
  <si>
    <t>เกษมศรีสุขสง่า</t>
  </si>
  <si>
    <t>น้อยกมล</t>
  </si>
  <si>
    <t>นายณัฐพล</t>
  </si>
  <si>
    <t>เพ็ชรรื่น</t>
  </si>
  <si>
    <t>นายศราวิน</t>
  </si>
  <si>
    <t>ไชยจุมพล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</si>
  <si>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</si>
  <si>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</si>
  <si>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</si>
  <si>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</si>
  <si>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</si>
  <si>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</si>
  <si>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</si>
  <si>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</si>
  <si>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</si>
  <si>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</si>
  <si>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</si>
  <si>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</si>
  <si>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</si>
  <si>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</si>
  <si>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</si>
  <si>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</si>
  <si>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</si>
  <si>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</si>
  <si>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</si>
  <si>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</si>
  <si>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</si>
  <si>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</si>
  <si>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</si>
  <si>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</si>
  <si>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</si>
  <si>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</si>
  <si>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</si>
  <si>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</si>
  <si>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</si>
  <si>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</si>
  <si>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</si>
  <si>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</si>
  <si>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</si>
  <si>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</si>
  <si>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</si>
  <si>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</si>
  <si>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</si>
  <si>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</si>
  <si>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</si>
  <si>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</si>
  <si>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</si>
  <si>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</si>
  <si>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</si>
  <si>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</si>
  <si>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</si>
  <si>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</si>
  <si>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</si>
  <si>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</si>
  <si>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</si>
  <si>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</si>
  <si>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</si>
  <si>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</si>
  <si>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</si>
  <si>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</si>
  <si>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</si>
  <si>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</si>
  <si>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</si>
  <si>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</si>
  <si>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</si>
  <si>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</si>
  <si>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</si>
  <si>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</si>
  <si>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</si>
  <si>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</si>
  <si>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</si>
  <si>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</si>
  <si>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</si>
  <si>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</si>
  <si>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</si>
  <si>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</si>
  <si>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</si>
  <si>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</si>
  <si>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</si>
  <si>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</si>
  <si>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นางสาวศรีวรรณ</t>
  </si>
  <si>
    <t>นามรักษา</t>
  </si>
  <si>
    <t>นางสาวสุภัสสรา</t>
  </si>
  <si>
    <t>คงเจริญ</t>
  </si>
  <si>
    <t>นายอภิรักษ์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</si>
  <si>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</si>
  <si>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</si>
  <si>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</si>
  <si>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</si>
  <si>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</si>
  <si>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</si>
  <si>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</si>
  <si>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</si>
  <si>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</si>
  <si>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</si>
  <si>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</si>
  <si>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</si>
  <si>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</si>
  <si>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</si>
  <si>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</si>
  <si>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</si>
  <si>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</si>
  <si>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</si>
  <si>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</si>
  <si>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</si>
  <si>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นางสาวสุพิชฌาย์</t>
  </si>
  <si>
    <t>แก้วศรี</t>
  </si>
  <si>
    <t>นางสาวสุภาวดี</t>
  </si>
  <si>
    <t>นิตุทร</t>
  </si>
  <si>
    <t>นายศุภกฤต</t>
  </si>
  <si>
    <t>เตชะบัญกิตติชัย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</si>
  <si>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</si>
  <si>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</si>
  <si>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</si>
  <si>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</si>
  <si>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</si>
  <si>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</si>
  <si>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</si>
  <si>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</si>
  <si>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</si>
  <si>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</si>
  <si>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</si>
  <si>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</si>
  <si>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</si>
  <si>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</si>
  <si>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</si>
  <si>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</si>
  <si>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</si>
  <si>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</si>
  <si>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</si>
  <si>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</si>
  <si>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</si>
  <si>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</si>
  <si>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</si>
  <si>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</si>
  <si>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</si>
  <si>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</si>
  <si>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</si>
  <si>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</si>
  <si>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</si>
  <si>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</si>
  <si>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</si>
  <si>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นางสาวธิดารัตน์</t>
  </si>
  <si>
    <t>ใจธรรม</t>
  </si>
  <si>
    <t>นางสาวบุริมนาถ</t>
  </si>
  <si>
    <t>ปิ่นเจริญ</t>
  </si>
  <si>
    <t>นางสาวพรพิมล</t>
  </si>
  <si>
    <t>เวียงนนท์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</si>
  <si>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</si>
  <si>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</si>
  <si>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</si>
  <si>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</si>
  <si>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</si>
  <si>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</si>
  <si>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</si>
  <si>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</si>
  <si>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</si>
  <si>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</si>
  <si>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</si>
  <si>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นางสาวอภิชญา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</si>
  <si>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</si>
  <si>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</si>
  <si>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</si>
  <si>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</si>
  <si>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</si>
  <si>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</si>
  <si>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</si>
  <si>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</si>
  <si>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</si>
  <si>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ขันโท</t>
  </si>
  <si>
    <t>นางสาวกุลธิดา</t>
  </si>
  <si>
    <t>ฟองเพชร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</si>
  <si>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</si>
  <si>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</si>
  <si>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</si>
  <si>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</si>
  <si>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</si>
  <si>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</si>
  <si>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</si>
  <si>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</si>
  <si>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</si>
  <si>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</si>
  <si>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</si>
  <si>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</si>
  <si>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</si>
  <si>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</si>
  <si>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</si>
  <si>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</si>
  <si>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</si>
  <si>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นายศุภชัย</t>
  </si>
  <si>
    <t>ใยดี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</si>
  <si>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</si>
  <si>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</si>
  <si>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</si>
  <si>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</si>
  <si>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</si>
  <si>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</si>
  <si>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</si>
  <si>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</si>
  <si>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นายพัชรภพ</t>
  </si>
  <si>
    <t>สมสกุล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</si>
  <si>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</si>
  <si>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</si>
  <si>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</si>
  <si>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</si>
  <si>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</si>
  <si>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</si>
  <si>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</si>
  <si>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</si>
  <si>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</si>
  <si>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</si>
  <si>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</si>
  <si>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</si>
  <si>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นางสาวช่อผกา</t>
  </si>
  <si>
    <t>นกดี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</si>
  <si>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</si>
  <si>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</si>
  <si>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</si>
  <si>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</si>
  <si>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</si>
  <si>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</si>
  <si>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</si>
  <si>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</si>
  <si>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</si>
  <si>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</si>
  <si>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</si>
  <si>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</si>
  <si>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</si>
  <si>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</si>
  <si>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</si>
  <si>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</si>
  <si>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</si>
  <si>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</si>
  <si>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</si>
  <si>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</si>
  <si>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</si>
  <si>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</si>
  <si>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</si>
  <si>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</si>
  <si>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</si>
  <si>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</si>
  <si>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</si>
  <si>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</si>
  <si>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</si>
  <si>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</si>
  <si>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</si>
  <si>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</si>
  <si>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</si>
  <si>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</si>
  <si>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</si>
  <si>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</si>
  <si>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</si>
  <si>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</si>
  <si>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</si>
  <si>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นางสาววิลาสินี</t>
  </si>
  <si>
    <t>สวนแก้วเมือง</t>
  </si>
  <si>
    <t>ทุมนานอก</t>
  </si>
  <si>
    <t>นางสาวสุรดา</t>
  </si>
  <si>
    <t>ดอนมอญ</t>
  </si>
  <si>
    <t>นางสาวอภิรตา</t>
  </si>
  <si>
    <t>ธนปิตินันท์</t>
  </si>
  <si>
    <t>นางสาวอมราวดี</t>
  </si>
  <si>
    <t>รวมทรัพย์</t>
  </si>
  <si>
    <t>อ้นรัตน์</t>
  </si>
  <si>
    <t>นางสาวอรอุมา</t>
  </si>
  <si>
    <t>เรืองโภชน์</t>
  </si>
  <si>
    <t>นายพชรภัทร</t>
  </si>
  <si>
    <t>ชัยอติชาตกุล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</si>
  <si>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</si>
  <si>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</si>
  <si>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</si>
  <si>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</si>
  <si>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</si>
  <si>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</si>
  <si>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</si>
  <si>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</si>
  <si>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</si>
  <si>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</si>
  <si>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</si>
  <si>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</si>
  <si>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</si>
  <si>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</si>
  <si>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</si>
  <si>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</si>
  <si>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</si>
  <si>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</si>
  <si>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</si>
  <si>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</si>
  <si>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</si>
  <si>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</si>
  <si>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</si>
  <si>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</si>
  <si>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</si>
  <si>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</si>
  <si>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</si>
  <si>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</si>
  <si>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</si>
  <si>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</si>
  <si>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</si>
  <si>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</si>
  <si>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</si>
  <si>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</si>
  <si>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</si>
  <si>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</si>
  <si>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</si>
  <si>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</si>
  <si>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</si>
  <si>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</si>
  <si>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</si>
  <si>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</si>
  <si>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</si>
  <si>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</si>
  <si>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</si>
  <si>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</si>
  <si>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นายกฤษฎา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</si>
  <si>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</si>
  <si>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</si>
  <si>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</si>
  <si>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</si>
  <si>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</si>
  <si>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</si>
  <si>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</si>
  <si>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</si>
  <si>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</si>
  <si>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</si>
  <si>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นายรัชพล</t>
  </si>
  <si>
    <t>พรมศิริ</t>
  </si>
  <si>
    <t>นายยศพล</t>
  </si>
  <si>
    <t>น้อยศรี</t>
  </si>
  <si>
    <t>นายจักรภัทร</t>
  </si>
  <si>
    <t>วัตรยิ่ง</t>
  </si>
  <si>
    <t>นายภานุพงค์</t>
  </si>
  <si>
    <t>วราคำ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</si>
  <si>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</si>
  <si>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</si>
  <si>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</si>
  <si>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</si>
  <si>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</si>
  <si>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</si>
  <si>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</si>
  <si>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</si>
  <si>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</si>
  <si>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</si>
  <si>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</si>
  <si>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</si>
  <si>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</si>
  <si>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</si>
  <si>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</si>
  <si>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</si>
  <si>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</si>
  <si>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</si>
  <si>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</si>
  <si>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</si>
  <si>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</si>
  <si>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</si>
  <si>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</si>
  <si>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</si>
  <si>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</si>
  <si>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</si>
  <si>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</si>
  <si>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</si>
  <si>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</si>
  <si>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</si>
  <si>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</si>
  <si>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</si>
  <si>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</si>
  <si>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</si>
  <si>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</si>
  <si>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</si>
  <si>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</si>
  <si>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</si>
  <si>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</si>
  <si>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</si>
  <si>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</si>
  <si>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</si>
  <si>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</si>
  <si>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</si>
  <si>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นางสาวอภิญญา</t>
  </si>
  <si>
    <t>พันธ์ชัย</t>
  </si>
  <si>
    <t>นายทรงพล</t>
  </si>
  <si>
    <t>ดีจริง</t>
  </si>
  <si>
    <t>นายนราวุฒิ</t>
  </si>
  <si>
    <t>นายธนพล</t>
  </si>
  <si>
    <t>บุตรคร้อ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</si>
  <si>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</si>
  <si>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</si>
  <si>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</si>
  <si>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</si>
  <si>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</si>
  <si>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</si>
  <si>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</si>
  <si>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</si>
  <si>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</si>
  <si>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</si>
  <si>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</si>
  <si>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</si>
  <si>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</si>
  <si>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</si>
  <si>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</si>
  <si>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</si>
  <si>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</si>
  <si>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</si>
  <si>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</si>
  <si>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</si>
  <si>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</si>
  <si>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</si>
  <si>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</si>
  <si>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</si>
  <si>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</si>
  <si>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</si>
  <si>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</si>
  <si>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</si>
  <si>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</si>
  <si>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นางสาววิไลลักษณ์</t>
  </si>
  <si>
    <t>ใจเย็น</t>
  </si>
  <si>
    <t>นางสาวอรสา</t>
  </si>
  <si>
    <t>บัวเมือง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</si>
  <si>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</si>
  <si>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</si>
  <si>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</si>
  <si>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</si>
  <si>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</si>
  <si>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</si>
  <si>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</si>
  <si>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</si>
  <si>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</si>
  <si>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</si>
  <si>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</si>
  <si>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</si>
  <si>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</si>
  <si>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</si>
  <si>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</si>
  <si>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</si>
  <si>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</si>
  <si>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</si>
  <si>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</si>
  <si>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นางสาวสุวรรณษา</t>
  </si>
  <si>
    <t>พรมวงษ์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</si>
  <si>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</si>
  <si>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</si>
  <si>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</si>
  <si>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</si>
  <si>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</si>
  <si>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</si>
  <si>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</si>
  <si>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</si>
  <si>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</si>
  <si>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</si>
  <si>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</si>
  <si>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</si>
  <si>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</si>
  <si>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</si>
  <si>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</si>
  <si>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</si>
  <si>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</si>
  <si>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</si>
  <si>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>ชั้นมัธยมศึกษาปีที่ 5/1</t>
  </si>
  <si>
    <t>ชั้นมัธยมศึกษาปีที่ 5/2</t>
  </si>
  <si>
    <t>ชั้นมัธยมศึกษาปีที่ 5/3</t>
  </si>
  <si>
    <t>ชั้นมัธยมศึกษาปีที่ 5/4</t>
  </si>
  <si>
    <t>ชั้นมัธยมศึกษาปีที่ 5/5</t>
  </si>
  <si>
    <t>ชั้นมัธยมศึกษาปีที่ 5/6</t>
  </si>
  <si>
    <t>ชั้นมัธยมศึกษาปีที่ 5/7</t>
  </si>
  <si>
    <t>ชั้นมัธยมศึกษาปีที่ 5/8</t>
  </si>
  <si>
    <t>ชั้นมัธยมศึกษาปีที่ 5/9</t>
  </si>
  <si>
    <t>ชั้นมัธยมศึกษาปีที่ 5/10</t>
  </si>
  <si>
    <t>ชั้นมัธยมศึกษาปีที่ 5/11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</si>
</sst>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4"/>
      <color theme="1"/>
      <name val="TH SarabunIT๙"/>
      <family val="2"/>
    </font>
    <font>
      <sz val="14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</cellStyleXfs>
  <cellXfs count="61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/>
    </xf>
    <xf numFmtId="187" fontId="11" fillId="0" borderId="9" xfId="0" applyNumberFormat="1" applyFont="1" applyBorder="1" applyAlignment="1">
      <alignment horizontal="center"/>
    </xf>
    <xf numFmtId="187" fontId="11" fillId="0" borderId="10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3" borderId="16" xfId="0" applyFont="1" applyFill="1" applyBorder="1" applyAlignment="1">
      <alignment vertical="center"/>
    </xf>
    <xf numFmtId="0" fontId="15" fillId="3" borderId="17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15" fillId="4" borderId="1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5" fillId="5" borderId="16" xfId="0" applyFont="1" applyFill="1" applyBorder="1" applyAlignment="1">
      <alignment vertical="center"/>
    </xf>
    <xf numFmtId="0" fontId="15" fillId="5" borderId="17" xfId="0" applyFont="1" applyFill="1" applyBorder="1" applyAlignment="1">
      <alignment vertical="center"/>
    </xf>
    <xf numFmtId="187" fontId="11" fillId="0" borderId="2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  <xf numFmtId="187" fontId="11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6" fillId="2" borderId="3" xfId="0" applyNumberFormat="1" applyFont="1" applyFill="1" applyBorder="1" applyAlignment="1">
      <alignment horizontal="center" vertical="center"/>
    </xf>
    <xf numFmtId="187" fontId="6" fillId="2" borderId="15" xfId="0" applyNumberFormat="1" applyFont="1" applyFill="1" applyBorder="1" applyAlignment="1">
      <alignment horizontal="center" vertical="center"/>
    </xf>
    <xf numFmtId="187" fontId="6" fillId="2" borderId="5" xfId="0" applyNumberFormat="1" applyFont="1" applyFill="1" applyBorder="1" applyAlignment="1">
      <alignment horizontal="center" vertical="center"/>
    </xf>
    <xf numFmtId="187" fontId="6" fillId="2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</cellXfs>
  <cellStyles count="6">
    <cellStyle name="Normal" xfId="0" builtinId="0"/>
    <cellStyle name="Normal 2" xfId="2"/>
    <cellStyle name="Normal 3" xfId="3"/>
    <cellStyle name="Normal 4" xfId="4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="120" zoomScaleNormal="120" workbookViewId="0">
      <selection activeCell="A2" sqref="A2:I2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</cols>
  <sheetData>
    <row r="1" spans="1:10" ht="18.75" x14ac:dyDescent="0.3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8.75" x14ac:dyDescent="0.3">
      <c r="A2" s="42" t="s">
        <v>743</v>
      </c>
      <c r="B2" s="42"/>
      <c r="C2" s="42"/>
      <c r="D2" s="42"/>
      <c r="E2" s="42"/>
      <c r="F2" s="42"/>
      <c r="G2" s="42"/>
      <c r="H2" s="42"/>
      <c r="I2" s="42"/>
    </row>
    <row r="3" spans="1:10" ht="18.75" x14ac:dyDescent="0.3">
      <c r="A3" s="42" t="s">
        <v>26</v>
      </c>
      <c r="B3" s="42"/>
      <c r="C3" s="42"/>
      <c r="D3" s="42"/>
      <c r="E3" s="42"/>
      <c r="F3" s="42"/>
      <c r="G3" s="42"/>
      <c r="H3" s="42"/>
      <c r="I3" s="42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x14ac:dyDescent="0.3">
      <c r="A5" s="43" t="s">
        <v>1</v>
      </c>
      <c r="B5" s="46" t="s">
        <v>2</v>
      </c>
      <c r="C5" s="49" t="s">
        <v>3</v>
      </c>
      <c r="D5" s="52" t="s">
        <v>4</v>
      </c>
      <c r="E5" s="55" t="s">
        <v>5</v>
      </c>
      <c r="F5" s="56"/>
      <c r="G5" s="56"/>
      <c r="H5" s="57"/>
      <c r="I5" s="58" t="s">
        <v>6</v>
      </c>
    </row>
    <row r="6" spans="1:10" ht="18.75" x14ac:dyDescent="0.3">
      <c r="A6" s="44"/>
      <c r="B6" s="47"/>
      <c r="C6" s="50"/>
      <c r="D6" s="53"/>
      <c r="E6" s="58" t="s">
        <v>7</v>
      </c>
      <c r="F6" s="55" t="s">
        <v>8</v>
      </c>
      <c r="G6" s="56"/>
      <c r="H6" s="57"/>
      <c r="I6" s="59"/>
    </row>
    <row r="7" spans="1:10" ht="117.75" customHeight="1" x14ac:dyDescent="0.2">
      <c r="A7" s="45"/>
      <c r="B7" s="48"/>
      <c r="C7" s="51"/>
      <c r="D7" s="54"/>
      <c r="E7" s="60"/>
      <c r="F7" s="13" t="s">
        <v>9</v>
      </c>
      <c r="G7" s="13" t="s">
        <v>10</v>
      </c>
      <c r="H7" s="13" t="s">
        <v>11</v>
      </c>
      <c r="I7" s="60"/>
    </row>
    <row r="8" spans="1:10" s="1" customFormat="1" ht="19.5" thickBot="1" x14ac:dyDescent="0.35">
      <c r="A8" s="15">
        <v>1</v>
      </c>
      <c r="B8" s="20" t="s">
        <v>29</v>
      </c>
      <c r="C8" s="21" t="s">
        <v>30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s="1" customFormat="1" ht="19.5" thickBot="1" x14ac:dyDescent="0.35">
      <c r="A9" s="15">
        <v>2</v>
      </c>
      <c r="B9" s="20" t="s">
        <v>31</v>
      </c>
      <c r="C9" s="21" t="s">
        <v>32</v>
      </c>
      <c r="D9" s="17"/>
      <c r="E9" s="16" t="str">
        <f t="shared" ref="E9:E47" si="0">IF(D9&lt;=14,"/",IF(D9&lt;=20,"",IF(D9&lt;=25,"",IF(D9&lt;=30,""))))</f>
        <v>/</v>
      </c>
      <c r="F9" s="16" t="str">
        <f t="shared" ref="F9:F47" si="1">IF(D9&lt;=14,"",IF(D9&lt;=20,"/",IF(D9&lt;=25,"",IF(D9&lt;=30,""))))</f>
        <v/>
      </c>
      <c r="G9" s="16" t="str">
        <f t="shared" ref="G9:G47" si="2">IF(D9&lt;=14,"",IF(D9&lt;=20,"",IF(D9&lt;=25,"/",IF(D9&lt;=30,""))))</f>
        <v/>
      </c>
      <c r="H9" s="16" t="str">
        <f t="shared" ref="H9:H47" si="3">IF(D9&lt;=14,"",IF(D9&lt;=20,"",IF(D9&lt;=25,"",IF(D9&lt;=30,"/"))))</f>
        <v/>
      </c>
      <c r="I9" s="16" t="str">
        <f t="shared" ref="I9:I47" si="4">IF(D9&gt;14,"ผ่าน","ไม่ผ่าน")</f>
        <v>ไม่ผ่าน</v>
      </c>
    </row>
    <row r="10" spans="1:10" s="1" customFormat="1" ht="19.5" thickBot="1" x14ac:dyDescent="0.35">
      <c r="A10" s="15">
        <v>3</v>
      </c>
      <c r="B10" s="20" t="s">
        <v>33</v>
      </c>
      <c r="C10" s="21" t="s">
        <v>34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s="1" customFormat="1" ht="19.5" thickBot="1" x14ac:dyDescent="0.35">
      <c r="A11" s="15">
        <v>4</v>
      </c>
      <c r="B11" s="20" t="s">
        <v>35</v>
      </c>
      <c r="C11" s="21" t="s">
        <v>36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s="1" customFormat="1" ht="19.5" thickBot="1" x14ac:dyDescent="0.35">
      <c r="A12" s="15">
        <v>5</v>
      </c>
      <c r="B12" s="20" t="s">
        <v>37</v>
      </c>
      <c r="C12" s="21" t="s">
        <v>38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s="1" customFormat="1" ht="19.5" thickBot="1" x14ac:dyDescent="0.35">
      <c r="A13" s="15">
        <v>6</v>
      </c>
      <c r="B13" s="20" t="s">
        <v>39</v>
      </c>
      <c r="C13" s="21" t="s">
        <v>40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s="1" customFormat="1" ht="19.5" thickBot="1" x14ac:dyDescent="0.35">
      <c r="A14" s="15">
        <v>7</v>
      </c>
      <c r="B14" s="20" t="s">
        <v>41</v>
      </c>
      <c r="C14" s="21" t="s">
        <v>42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s="1" customFormat="1" ht="19.5" thickBot="1" x14ac:dyDescent="0.35">
      <c r="A15" s="15">
        <v>8</v>
      </c>
      <c r="B15" s="20" t="s">
        <v>43</v>
      </c>
      <c r="C15" s="21" t="s">
        <v>44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s="1" customFormat="1" ht="19.5" thickBot="1" x14ac:dyDescent="0.35">
      <c r="A16" s="15">
        <v>9</v>
      </c>
      <c r="B16" s="20" t="s">
        <v>45</v>
      </c>
      <c r="C16" s="21" t="s">
        <v>46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s="1" customFormat="1" ht="19.5" thickBot="1" x14ac:dyDescent="0.35">
      <c r="A17" s="15">
        <v>10</v>
      </c>
      <c r="B17" s="20" t="s">
        <v>47</v>
      </c>
      <c r="C17" s="21" t="s">
        <v>48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s="1" customFormat="1" ht="19.5" thickBot="1" x14ac:dyDescent="0.35">
      <c r="A18" s="15">
        <v>11</v>
      </c>
      <c r="B18" s="20" t="s">
        <v>49</v>
      </c>
      <c r="C18" s="21" t="s">
        <v>50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s="1" customFormat="1" ht="19.5" thickBot="1" x14ac:dyDescent="0.35">
      <c r="A19" s="15">
        <v>12</v>
      </c>
      <c r="B19" s="20" t="s">
        <v>51</v>
      </c>
      <c r="C19" s="21" t="s">
        <v>52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s="1" customFormat="1" ht="19.5" thickBot="1" x14ac:dyDescent="0.35">
      <c r="A20" s="15">
        <v>13</v>
      </c>
      <c r="B20" s="20" t="s">
        <v>53</v>
      </c>
      <c r="C20" s="21" t="s">
        <v>54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s="1" customFormat="1" ht="19.5" thickBot="1" x14ac:dyDescent="0.35">
      <c r="A21" s="15">
        <v>14</v>
      </c>
      <c r="B21" s="22" t="s">
        <v>55</v>
      </c>
      <c r="C21" s="23" t="s">
        <v>56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s="1" customFormat="1" ht="19.5" thickBot="1" x14ac:dyDescent="0.35">
      <c r="A22" s="15">
        <v>15</v>
      </c>
      <c r="B22" s="22" t="s">
        <v>57</v>
      </c>
      <c r="C22" s="23" t="s">
        <v>58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s="1" customFormat="1" ht="19.5" thickBot="1" x14ac:dyDescent="0.35">
      <c r="A23" s="15">
        <v>16</v>
      </c>
      <c r="B23" s="22" t="s">
        <v>59</v>
      </c>
      <c r="C23" s="23" t="s">
        <v>60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s="1" customFormat="1" ht="19.5" thickBot="1" x14ac:dyDescent="0.35">
      <c r="A24" s="15">
        <v>17</v>
      </c>
      <c r="B24" s="22" t="s">
        <v>61</v>
      </c>
      <c r="C24" s="23" t="s">
        <v>62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s="1" customFormat="1" ht="19.5" thickBot="1" x14ac:dyDescent="0.35">
      <c r="A25" s="15">
        <v>18</v>
      </c>
      <c r="B25" s="20" t="s">
        <v>63</v>
      </c>
      <c r="C25" s="21" t="s">
        <v>64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s="1" customFormat="1" ht="19.5" thickBot="1" x14ac:dyDescent="0.35">
      <c r="A26" s="15">
        <v>19</v>
      </c>
      <c r="B26" s="20" t="s">
        <v>65</v>
      </c>
      <c r="C26" s="21" t="s">
        <v>66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s="1" customFormat="1" ht="19.5" thickBot="1" x14ac:dyDescent="0.35">
      <c r="A27" s="15">
        <v>20</v>
      </c>
      <c r="B27" s="20" t="s">
        <v>67</v>
      </c>
      <c r="C27" s="21" t="s">
        <v>68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s="1" customFormat="1" ht="19.5" thickBot="1" x14ac:dyDescent="0.35">
      <c r="A28" s="15">
        <v>21</v>
      </c>
      <c r="B28" s="20" t="s">
        <v>69</v>
      </c>
      <c r="C28" s="21" t="s">
        <v>70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s="1" customFormat="1" ht="19.5" thickBot="1" x14ac:dyDescent="0.35">
      <c r="A29" s="15">
        <v>22</v>
      </c>
      <c r="B29" s="20" t="s">
        <v>71</v>
      </c>
      <c r="C29" s="21" t="s">
        <v>72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s="1" customFormat="1" ht="19.5" thickBot="1" x14ac:dyDescent="0.35">
      <c r="A30" s="15">
        <v>23</v>
      </c>
      <c r="B30" s="20" t="s">
        <v>73</v>
      </c>
      <c r="C30" s="21" t="s">
        <v>74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s="1" customFormat="1" ht="19.5" thickBot="1" x14ac:dyDescent="0.35">
      <c r="A31" s="15">
        <v>24</v>
      </c>
      <c r="B31" s="20" t="s">
        <v>75</v>
      </c>
      <c r="C31" s="21" t="s">
        <v>76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s="1" customFormat="1" ht="19.5" thickBot="1" x14ac:dyDescent="0.35">
      <c r="A32" s="15">
        <v>25</v>
      </c>
      <c r="B32" s="20" t="s">
        <v>77</v>
      </c>
      <c r="C32" s="21" t="s">
        <v>78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s="1" customFormat="1" ht="19.5" thickBot="1" x14ac:dyDescent="0.35">
      <c r="A33" s="15">
        <v>26</v>
      </c>
      <c r="B33" s="20" t="s">
        <v>79</v>
      </c>
      <c r="C33" s="21" t="s">
        <v>80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s="1" customFormat="1" ht="19.5" thickBot="1" x14ac:dyDescent="0.35">
      <c r="A34" s="15">
        <v>27</v>
      </c>
      <c r="B34" s="20" t="s">
        <v>81</v>
      </c>
      <c r="C34" s="21" t="s">
        <v>82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s="1" customFormat="1" ht="19.5" thickBot="1" x14ac:dyDescent="0.35">
      <c r="A35" s="15">
        <v>28</v>
      </c>
      <c r="B35" s="20" t="s">
        <v>83</v>
      </c>
      <c r="C35" s="21" t="s">
        <v>84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s="1" customFormat="1" ht="19.5" thickBot="1" x14ac:dyDescent="0.35">
      <c r="A36" s="15">
        <v>29</v>
      </c>
      <c r="B36" s="20" t="s">
        <v>85</v>
      </c>
      <c r="C36" s="21" t="s">
        <v>86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s="1" customFormat="1" ht="19.5" thickBot="1" x14ac:dyDescent="0.35">
      <c r="A37" s="15">
        <v>30</v>
      </c>
      <c r="B37" s="20" t="s">
        <v>87</v>
      </c>
      <c r="C37" s="21" t="s">
        <v>88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s="1" customFormat="1" ht="19.5" thickBot="1" x14ac:dyDescent="0.35">
      <c r="A38" s="15">
        <v>31</v>
      </c>
      <c r="B38" s="20" t="s">
        <v>89</v>
      </c>
      <c r="C38" s="21" t="s">
        <v>90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s="1" customFormat="1" ht="19.5" thickBot="1" x14ac:dyDescent="0.35">
      <c r="A39" s="15">
        <v>32</v>
      </c>
      <c r="B39" s="20" t="s">
        <v>91</v>
      </c>
      <c r="C39" s="21" t="s">
        <v>92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s="1" customFormat="1" ht="19.5" thickBot="1" x14ac:dyDescent="0.35">
      <c r="A40" s="15">
        <v>33</v>
      </c>
      <c r="B40" s="20" t="s">
        <v>93</v>
      </c>
      <c r="C40" s="21" t="s">
        <v>94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s="1" customFormat="1" ht="19.5" thickBot="1" x14ac:dyDescent="0.35">
      <c r="A41" s="15">
        <v>34</v>
      </c>
      <c r="B41" s="20" t="s">
        <v>95</v>
      </c>
      <c r="C41" s="21" t="s">
        <v>96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s="1" customFormat="1" ht="19.5" thickBot="1" x14ac:dyDescent="0.35">
      <c r="A42" s="15">
        <v>35</v>
      </c>
      <c r="B42" s="20" t="s">
        <v>97</v>
      </c>
      <c r="C42" s="21" t="s">
        <v>98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s="1" customFormat="1" ht="19.5" thickBot="1" x14ac:dyDescent="0.35">
      <c r="A43" s="15">
        <v>36</v>
      </c>
      <c r="B43" s="20" t="s">
        <v>99</v>
      </c>
      <c r="C43" s="21" t="s">
        <v>100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5">
        <v>37</v>
      </c>
      <c r="B44" s="20" t="s">
        <v>101</v>
      </c>
      <c r="C44" s="21" t="s">
        <v>102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s="1" customFormat="1" ht="19.5" thickBot="1" x14ac:dyDescent="0.35">
      <c r="A45" s="15">
        <v>38</v>
      </c>
      <c r="B45" s="20" t="s">
        <v>103</v>
      </c>
      <c r="C45" s="21" t="s">
        <v>104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s="1" customFormat="1" ht="19.5" thickBot="1" x14ac:dyDescent="0.35">
      <c r="A46" s="15">
        <v>39</v>
      </c>
      <c r="B46" s="24" t="s">
        <v>81</v>
      </c>
      <c r="C46" s="25" t="s">
        <v>105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s="1" customFormat="1" ht="19.5" thickBot="1" x14ac:dyDescent="0.35">
      <c r="A47" s="15">
        <v>40</v>
      </c>
      <c r="B47" s="20" t="s">
        <v>106</v>
      </c>
      <c r="C47" s="21" t="s">
        <v>107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s="1" customFormat="1" ht="19.5" thickBot="1" x14ac:dyDescent="0.35">
      <c r="A48" s="15">
        <v>41</v>
      </c>
      <c r="B48" s="20" t="s">
        <v>108</v>
      </c>
      <c r="C48" s="21" t="s">
        <v>109</v>
      </c>
      <c r="D48" s="17"/>
      <c r="E48" s="16" t="str">
        <f t="shared" ref="E48:E51" si="5">IF(D48&lt;=14,"/",IF(D48&lt;=20,"",IF(D48&lt;=25,"",IF(D48&lt;=30,""))))</f>
        <v>/</v>
      </c>
      <c r="F48" s="16" t="str">
        <f t="shared" ref="F48:F51" si="6">IF(D48&lt;=14,"",IF(D48&lt;=20,"/",IF(D48&lt;=25,"",IF(D48&lt;=30,""))))</f>
        <v/>
      </c>
      <c r="G48" s="16" t="str">
        <f t="shared" ref="G48:G51" si="7">IF(D48&lt;=14,"",IF(D48&lt;=20,"",IF(D48&lt;=25,"/",IF(D48&lt;=30,""))))</f>
        <v/>
      </c>
      <c r="H48" s="16" t="str">
        <f t="shared" ref="H48:H51" si="8">IF(D48&lt;=14,"",IF(D48&lt;=20,"",IF(D48&lt;=25,"",IF(D48&lt;=30,"/"))))</f>
        <v/>
      </c>
      <c r="I48" s="16" t="str">
        <f t="shared" ref="I48:I51" si="9">IF(D48&gt;14,"ผ่าน","ไม่ผ่าน")</f>
        <v>ไม่ผ่าน</v>
      </c>
    </row>
    <row r="49" spans="1:9" ht="19.5" thickBot="1" x14ac:dyDescent="0.35">
      <c r="A49" s="15">
        <v>42</v>
      </c>
      <c r="B49" s="20" t="s">
        <v>110</v>
      </c>
      <c r="C49" s="21" t="s">
        <v>111</v>
      </c>
      <c r="D49" s="17"/>
      <c r="E49" s="16" t="str">
        <f t="shared" si="5"/>
        <v>/</v>
      </c>
      <c r="F49" s="16" t="str">
        <f t="shared" si="6"/>
        <v/>
      </c>
      <c r="G49" s="16" t="str">
        <f t="shared" si="7"/>
        <v/>
      </c>
      <c r="H49" s="16" t="str">
        <f t="shared" si="8"/>
        <v/>
      </c>
      <c r="I49" s="16" t="str">
        <f t="shared" si="9"/>
        <v>ไม่ผ่าน</v>
      </c>
    </row>
    <row r="50" spans="1:9" s="1" customFormat="1" ht="19.5" thickBot="1" x14ac:dyDescent="0.35">
      <c r="A50" s="18">
        <v>43</v>
      </c>
      <c r="B50" s="20" t="s">
        <v>112</v>
      </c>
      <c r="C50" s="21" t="s">
        <v>113</v>
      </c>
      <c r="D50" s="17"/>
      <c r="E50" s="16" t="str">
        <f t="shared" si="5"/>
        <v>/</v>
      </c>
      <c r="F50" s="16" t="str">
        <f t="shared" si="6"/>
        <v/>
      </c>
      <c r="G50" s="16" t="str">
        <f t="shared" si="7"/>
        <v/>
      </c>
      <c r="H50" s="16" t="str">
        <f t="shared" si="8"/>
        <v/>
      </c>
      <c r="I50" s="16" t="str">
        <f t="shared" si="9"/>
        <v>ไม่ผ่าน</v>
      </c>
    </row>
    <row r="51" spans="1:9" ht="19.5" thickBot="1" x14ac:dyDescent="0.35">
      <c r="A51" s="18">
        <v>44</v>
      </c>
      <c r="B51" s="20" t="s">
        <v>114</v>
      </c>
      <c r="C51" s="21" t="s">
        <v>115</v>
      </c>
      <c r="D51" s="17"/>
      <c r="E51" s="16" t="str">
        <f t="shared" si="5"/>
        <v>/</v>
      </c>
      <c r="F51" s="16" t="str">
        <f t="shared" si="6"/>
        <v/>
      </c>
      <c r="G51" s="16" t="str">
        <f t="shared" si="7"/>
        <v/>
      </c>
      <c r="H51" s="16" t="str">
        <f t="shared" si="8"/>
        <v/>
      </c>
      <c r="I51" s="16" t="str">
        <f t="shared" si="9"/>
        <v>ไม่ผ่าน</v>
      </c>
    </row>
    <row r="52" spans="1:9" ht="18.75" x14ac:dyDescent="0.2">
      <c r="A52" s="38"/>
      <c r="B52" s="39"/>
      <c r="C52" s="39"/>
      <c r="D52" s="39"/>
      <c r="E52" s="39"/>
      <c r="F52" s="39"/>
      <c r="G52" s="36" t="s">
        <v>8</v>
      </c>
      <c r="H52" s="37"/>
      <c r="I52" s="4">
        <f>COUNTIF(I8:I51,"ผ่าน")</f>
        <v>0</v>
      </c>
    </row>
    <row r="53" spans="1:9" ht="18.75" x14ac:dyDescent="0.2">
      <c r="A53" s="40"/>
      <c r="B53" s="41"/>
      <c r="C53" s="41"/>
      <c r="D53" s="41"/>
      <c r="E53" s="41"/>
      <c r="F53" s="41"/>
      <c r="G53" s="36" t="s">
        <v>12</v>
      </c>
      <c r="H53" s="37"/>
      <c r="I53" s="4">
        <f>COUNTIF(I8:I51,"ไม่ผ่าน")</f>
        <v>44</v>
      </c>
    </row>
    <row r="54" spans="1:9" ht="18.75" x14ac:dyDescent="0.3">
      <c r="A54" s="6" t="s">
        <v>13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27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28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25</v>
      </c>
      <c r="F57" s="10"/>
      <c r="G57" s="2"/>
      <c r="H57" s="2"/>
      <c r="I57" s="14"/>
    </row>
    <row r="58" spans="1:9" ht="18.75" x14ac:dyDescent="0.3">
      <c r="A58" s="34" t="s">
        <v>14</v>
      </c>
      <c r="B58" s="34"/>
      <c r="C58" s="34" t="s">
        <v>15</v>
      </c>
      <c r="D58" s="34"/>
      <c r="E58" s="31" t="s">
        <v>16</v>
      </c>
      <c r="F58" s="31"/>
      <c r="G58" s="31" t="s">
        <v>17</v>
      </c>
      <c r="H58" s="31"/>
      <c r="I58" s="14"/>
    </row>
    <row r="59" spans="1:9" ht="18.75" x14ac:dyDescent="0.3">
      <c r="A59" s="34"/>
      <c r="B59" s="34"/>
      <c r="C59" s="32" t="s">
        <v>18</v>
      </c>
      <c r="D59" s="32"/>
      <c r="E59" s="33" t="s">
        <v>19</v>
      </c>
      <c r="F59" s="33"/>
      <c r="G59" s="33">
        <f>COUNTIF(H8:H51,"/")</f>
        <v>0</v>
      </c>
      <c r="H59" s="33"/>
      <c r="I59" s="14"/>
    </row>
    <row r="60" spans="1:9" ht="18.75" x14ac:dyDescent="0.3">
      <c r="A60" s="34"/>
      <c r="B60" s="34"/>
      <c r="C60" s="32" t="s">
        <v>20</v>
      </c>
      <c r="D60" s="32"/>
      <c r="E60" s="33" t="s">
        <v>21</v>
      </c>
      <c r="F60" s="33"/>
      <c r="G60" s="33">
        <f>COUNTIF(G8:G51,"/")</f>
        <v>0</v>
      </c>
      <c r="H60" s="33"/>
      <c r="I60" s="14"/>
    </row>
    <row r="61" spans="1:9" ht="18.75" x14ac:dyDescent="0.3">
      <c r="A61" s="34"/>
      <c r="B61" s="34"/>
      <c r="C61" s="32" t="s">
        <v>22</v>
      </c>
      <c r="D61" s="32"/>
      <c r="E61" s="33" t="s">
        <v>8</v>
      </c>
      <c r="F61" s="33"/>
      <c r="G61" s="33">
        <f>COUNTIF(F8:F51,"/")</f>
        <v>0</v>
      </c>
      <c r="H61" s="33"/>
      <c r="I61" s="14"/>
    </row>
    <row r="62" spans="1:9" ht="18.75" x14ac:dyDescent="0.3">
      <c r="A62" s="34"/>
      <c r="B62" s="34"/>
      <c r="C62" s="32" t="s">
        <v>23</v>
      </c>
      <c r="D62" s="32"/>
      <c r="E62" s="33" t="s">
        <v>12</v>
      </c>
      <c r="F62" s="33"/>
      <c r="G62" s="33">
        <f>COUNTIF(E8:E51,"/")</f>
        <v>44</v>
      </c>
      <c r="H62" s="33"/>
      <c r="I62" s="14"/>
    </row>
  </sheetData>
  <mergeCells count="30">
    <mergeCell ref="A1:J1"/>
    <mergeCell ref="G53:H53"/>
    <mergeCell ref="E58:F58"/>
    <mergeCell ref="A52:F53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52:H52"/>
    <mergeCell ref="A58:B62"/>
    <mergeCell ref="G58:H58"/>
    <mergeCell ref="C59:D59"/>
    <mergeCell ref="C62:D62"/>
    <mergeCell ref="E62:F62"/>
    <mergeCell ref="G62:H62"/>
    <mergeCell ref="E59:F59"/>
    <mergeCell ref="G59:H59"/>
    <mergeCell ref="C60:D60"/>
    <mergeCell ref="E60:F60"/>
    <mergeCell ref="G60:H60"/>
    <mergeCell ref="C61:D61"/>
    <mergeCell ref="E61:F61"/>
    <mergeCell ref="G61:H61"/>
    <mergeCell ref="C58:D5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8.75" x14ac:dyDescent="0.3">
      <c r="A2" s="42" t="s">
        <v>752</v>
      </c>
      <c r="B2" s="42"/>
      <c r="C2" s="42"/>
      <c r="D2" s="42"/>
      <c r="E2" s="42"/>
      <c r="F2" s="42"/>
      <c r="G2" s="42"/>
      <c r="H2" s="42"/>
      <c r="I2" s="42"/>
    </row>
    <row r="3" spans="1:10" ht="18.75" x14ac:dyDescent="0.3">
      <c r="A3" s="42" t="s">
        <v>26</v>
      </c>
      <c r="B3" s="42"/>
      <c r="C3" s="42"/>
      <c r="D3" s="42"/>
      <c r="E3" s="42"/>
      <c r="F3" s="42"/>
      <c r="G3" s="42"/>
      <c r="H3" s="42"/>
      <c r="I3" s="42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43" t="s">
        <v>1</v>
      </c>
      <c r="B5" s="46" t="s">
        <v>2</v>
      </c>
      <c r="C5" s="49" t="s">
        <v>3</v>
      </c>
      <c r="D5" s="52" t="s">
        <v>4</v>
      </c>
      <c r="E5" s="55" t="s">
        <v>5</v>
      </c>
      <c r="F5" s="56"/>
      <c r="G5" s="56"/>
      <c r="H5" s="57"/>
      <c r="I5" s="58" t="s">
        <v>6</v>
      </c>
    </row>
    <row r="6" spans="1:10" ht="18.75" customHeight="1" x14ac:dyDescent="0.3">
      <c r="A6" s="44"/>
      <c r="B6" s="47"/>
      <c r="C6" s="50"/>
      <c r="D6" s="53"/>
      <c r="E6" s="58" t="s">
        <v>7</v>
      </c>
      <c r="F6" s="55" t="s">
        <v>8</v>
      </c>
      <c r="G6" s="56"/>
      <c r="H6" s="57"/>
      <c r="I6" s="59"/>
    </row>
    <row r="7" spans="1:10" ht="84" customHeight="1" x14ac:dyDescent="0.2">
      <c r="A7" s="45"/>
      <c r="B7" s="48"/>
      <c r="C7" s="51"/>
      <c r="D7" s="54"/>
      <c r="E7" s="60"/>
      <c r="F7" s="13" t="s">
        <v>9</v>
      </c>
      <c r="G7" s="13" t="s">
        <v>10</v>
      </c>
      <c r="H7" s="13" t="s">
        <v>11</v>
      </c>
      <c r="I7" s="60"/>
    </row>
    <row r="8" spans="1:10" ht="19.5" thickBot="1" x14ac:dyDescent="0.35">
      <c r="A8" s="18">
        <v>1</v>
      </c>
      <c r="B8" s="20" t="s">
        <v>666</v>
      </c>
      <c r="C8" s="21" t="s">
        <v>667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0" t="s">
        <v>668</v>
      </c>
      <c r="C9" s="21" t="s">
        <v>483</v>
      </c>
      <c r="D9" s="17"/>
      <c r="E9" s="16" t="str">
        <f t="shared" ref="E9:E28" si="0">IF(D9&lt;=14,"/",IF(D9&lt;=20,"",IF(D9&lt;=25,"",IF(D9&lt;=30,""))))</f>
        <v>/</v>
      </c>
      <c r="F9" s="16" t="str">
        <f t="shared" ref="F9:F28" si="1">IF(D9&lt;=14,"",IF(D9&lt;=20,"/",IF(D9&lt;=25,"",IF(D9&lt;=30,""))))</f>
        <v/>
      </c>
      <c r="G9" s="16" t="str">
        <f t="shared" ref="G9:G28" si="2">IF(D9&lt;=14,"",IF(D9&lt;=20,"",IF(D9&lt;=25,"/",IF(D9&lt;=30,""))))</f>
        <v/>
      </c>
      <c r="H9" s="16" t="str">
        <f t="shared" ref="H9:H28" si="3">IF(D9&lt;=14,"",IF(D9&lt;=20,"",IF(D9&lt;=25,"",IF(D9&lt;=30,"/"))))</f>
        <v/>
      </c>
      <c r="I9" s="16" t="str">
        <f t="shared" ref="I9:I28" si="4">IF(D9&gt;14,"ผ่าน","ไม่ผ่าน")</f>
        <v>ไม่ผ่าน</v>
      </c>
    </row>
    <row r="10" spans="1:10" ht="19.5" thickBot="1" x14ac:dyDescent="0.35">
      <c r="A10" s="18">
        <v>3</v>
      </c>
      <c r="B10" s="20" t="s">
        <v>669</v>
      </c>
      <c r="C10" s="21" t="s">
        <v>670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0" t="s">
        <v>671</v>
      </c>
      <c r="C11" s="21" t="s">
        <v>672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9" t="s">
        <v>673</v>
      </c>
      <c r="C12" s="30" t="s">
        <v>674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0" t="s">
        <v>675</v>
      </c>
      <c r="C13" s="21" t="s">
        <v>676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0" t="s">
        <v>677</v>
      </c>
      <c r="C14" s="21" t="s">
        <v>678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0" t="s">
        <v>492</v>
      </c>
      <c r="C15" s="21" t="s">
        <v>679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0" t="s">
        <v>680</v>
      </c>
      <c r="C16" s="21" t="s">
        <v>313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0" t="s">
        <v>681</v>
      </c>
      <c r="C17" s="21" t="s">
        <v>682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0" t="s">
        <v>683</v>
      </c>
      <c r="C18" s="21" t="s">
        <v>684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0" t="s">
        <v>301</v>
      </c>
      <c r="C19" s="21" t="s">
        <v>685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0" t="s">
        <v>686</v>
      </c>
      <c r="C20" s="21" t="s">
        <v>687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0" t="s">
        <v>688</v>
      </c>
      <c r="C21" s="21" t="s">
        <v>689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0" t="s">
        <v>690</v>
      </c>
      <c r="C22" s="21" t="s">
        <v>691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0" t="s">
        <v>692</v>
      </c>
      <c r="C23" s="21" t="s">
        <v>693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0" t="s">
        <v>694</v>
      </c>
      <c r="C24" s="21" t="s">
        <v>695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0" t="s">
        <v>696</v>
      </c>
      <c r="C25" s="21" t="s">
        <v>697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0" t="s">
        <v>698</v>
      </c>
      <c r="C26" s="21" t="s">
        <v>699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0" t="s">
        <v>700</v>
      </c>
      <c r="C27" s="21" t="s">
        <v>701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4" t="s">
        <v>702</v>
      </c>
      <c r="C28" s="25" t="s">
        <v>703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2">
      <c r="A29" s="38"/>
      <c r="B29" s="39"/>
      <c r="C29" s="39"/>
      <c r="D29" s="39"/>
      <c r="E29" s="39"/>
      <c r="F29" s="39"/>
      <c r="G29" s="36" t="s">
        <v>8</v>
      </c>
      <c r="H29" s="37"/>
      <c r="I29" s="19">
        <f>COUNTIF(I8:I28,"ผ่าน")</f>
        <v>0</v>
      </c>
    </row>
    <row r="30" spans="1:9" ht="18.75" x14ac:dyDescent="0.2">
      <c r="A30" s="40"/>
      <c r="B30" s="41"/>
      <c r="C30" s="41"/>
      <c r="D30" s="41"/>
      <c r="E30" s="41"/>
      <c r="F30" s="41"/>
      <c r="G30" s="36" t="s">
        <v>12</v>
      </c>
      <c r="H30" s="37"/>
      <c r="I30" s="19">
        <f>COUNTIF(I8:I28,"ไม่ผ่าน")</f>
        <v>21</v>
      </c>
    </row>
    <row r="31" spans="1:9" ht="18.75" x14ac:dyDescent="0.3">
      <c r="A31" s="6" t="s">
        <v>13</v>
      </c>
      <c r="B31" s="5"/>
      <c r="C31" s="5"/>
      <c r="D31" s="7"/>
      <c r="E31" s="5"/>
      <c r="F31" s="5"/>
      <c r="G31" s="14"/>
      <c r="H31" s="14"/>
      <c r="I31" s="14"/>
    </row>
    <row r="32" spans="1:9" ht="18.75" x14ac:dyDescent="0.3">
      <c r="A32" s="5"/>
      <c r="B32" s="5"/>
      <c r="C32" s="2"/>
      <c r="D32" s="10"/>
      <c r="E32" s="11" t="s">
        <v>27</v>
      </c>
      <c r="F32" s="10"/>
      <c r="G32" s="2"/>
      <c r="H32" s="2"/>
      <c r="I32" s="14"/>
    </row>
    <row r="33" spans="1:9" ht="18.75" x14ac:dyDescent="0.3">
      <c r="A33" s="5"/>
      <c r="B33" s="5"/>
      <c r="C33" s="2"/>
      <c r="D33" s="10"/>
      <c r="E33" s="11" t="s">
        <v>28</v>
      </c>
      <c r="F33" s="10"/>
      <c r="G33" s="2"/>
      <c r="H33" s="2"/>
      <c r="I33" s="14"/>
    </row>
    <row r="34" spans="1:9" ht="18.75" x14ac:dyDescent="0.3">
      <c r="A34" s="5"/>
      <c r="B34" s="5"/>
      <c r="C34" s="2"/>
      <c r="D34" s="10"/>
      <c r="E34" s="11" t="s">
        <v>25</v>
      </c>
      <c r="F34" s="10"/>
      <c r="G34" s="2"/>
      <c r="H34" s="2"/>
      <c r="I34" s="14"/>
    </row>
    <row r="35" spans="1:9" ht="18.75" x14ac:dyDescent="0.3">
      <c r="A35" s="34" t="s">
        <v>14</v>
      </c>
      <c r="B35" s="34"/>
      <c r="C35" s="34" t="s">
        <v>15</v>
      </c>
      <c r="D35" s="34"/>
      <c r="E35" s="31" t="s">
        <v>16</v>
      </c>
      <c r="F35" s="31"/>
      <c r="G35" s="31" t="s">
        <v>17</v>
      </c>
      <c r="H35" s="31"/>
      <c r="I35" s="14"/>
    </row>
    <row r="36" spans="1:9" ht="18.75" x14ac:dyDescent="0.3">
      <c r="A36" s="34"/>
      <c r="B36" s="34"/>
      <c r="C36" s="32" t="s">
        <v>18</v>
      </c>
      <c r="D36" s="32"/>
      <c r="E36" s="33" t="s">
        <v>19</v>
      </c>
      <c r="F36" s="33"/>
      <c r="G36" s="33">
        <f>COUNTIF(H8:H28,"/")</f>
        <v>0</v>
      </c>
      <c r="H36" s="33"/>
      <c r="I36" s="14"/>
    </row>
    <row r="37" spans="1:9" ht="18.75" x14ac:dyDescent="0.3">
      <c r="A37" s="34"/>
      <c r="B37" s="34"/>
      <c r="C37" s="32" t="s">
        <v>20</v>
      </c>
      <c r="D37" s="32"/>
      <c r="E37" s="33" t="s">
        <v>21</v>
      </c>
      <c r="F37" s="33"/>
      <c r="G37" s="33">
        <f>COUNTIF(G8:G28,"/")</f>
        <v>0</v>
      </c>
      <c r="H37" s="33"/>
      <c r="I37" s="14"/>
    </row>
    <row r="38" spans="1:9" ht="18.75" x14ac:dyDescent="0.3">
      <c r="A38" s="34"/>
      <c r="B38" s="34"/>
      <c r="C38" s="32" t="s">
        <v>22</v>
      </c>
      <c r="D38" s="32"/>
      <c r="E38" s="33" t="s">
        <v>8</v>
      </c>
      <c r="F38" s="33"/>
      <c r="G38" s="33">
        <f>COUNTIF(F8:F28,"/")</f>
        <v>0</v>
      </c>
      <c r="H38" s="33"/>
      <c r="I38" s="14"/>
    </row>
    <row r="39" spans="1:9" ht="18.75" x14ac:dyDescent="0.3">
      <c r="A39" s="34"/>
      <c r="B39" s="34"/>
      <c r="C39" s="32" t="s">
        <v>23</v>
      </c>
      <c r="D39" s="32"/>
      <c r="E39" s="33" t="s">
        <v>12</v>
      </c>
      <c r="F39" s="33"/>
      <c r="G39" s="33">
        <f>COUNTIF(E8:E28,"/")</f>
        <v>21</v>
      </c>
      <c r="H39" s="33"/>
      <c r="I39" s="14"/>
    </row>
  </sheetData>
  <mergeCells count="30">
    <mergeCell ref="C39:D39"/>
    <mergeCell ref="E39:F39"/>
    <mergeCell ref="G39:H39"/>
    <mergeCell ref="A29:F30"/>
    <mergeCell ref="G29:H29"/>
    <mergeCell ref="G30:H30"/>
    <mergeCell ref="A35:B39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8.75" x14ac:dyDescent="0.3">
      <c r="A2" s="42" t="s">
        <v>753</v>
      </c>
      <c r="B2" s="42"/>
      <c r="C2" s="42"/>
      <c r="D2" s="42"/>
      <c r="E2" s="42"/>
      <c r="F2" s="42"/>
      <c r="G2" s="42"/>
      <c r="H2" s="42"/>
      <c r="I2" s="42"/>
    </row>
    <row r="3" spans="1:10" ht="18.75" x14ac:dyDescent="0.3">
      <c r="A3" s="42" t="s">
        <v>26</v>
      </c>
      <c r="B3" s="42"/>
      <c r="C3" s="42"/>
      <c r="D3" s="42"/>
      <c r="E3" s="42"/>
      <c r="F3" s="42"/>
      <c r="G3" s="42"/>
      <c r="H3" s="42"/>
      <c r="I3" s="42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43" t="s">
        <v>1</v>
      </c>
      <c r="B5" s="46" t="s">
        <v>2</v>
      </c>
      <c r="C5" s="49" t="s">
        <v>3</v>
      </c>
      <c r="D5" s="52" t="s">
        <v>4</v>
      </c>
      <c r="E5" s="55" t="s">
        <v>5</v>
      </c>
      <c r="F5" s="56"/>
      <c r="G5" s="56"/>
      <c r="H5" s="57"/>
      <c r="I5" s="58" t="s">
        <v>6</v>
      </c>
    </row>
    <row r="6" spans="1:10" ht="18.75" customHeight="1" x14ac:dyDescent="0.3">
      <c r="A6" s="44"/>
      <c r="B6" s="47"/>
      <c r="C6" s="50"/>
      <c r="D6" s="53"/>
      <c r="E6" s="58" t="s">
        <v>7</v>
      </c>
      <c r="F6" s="55" t="s">
        <v>8</v>
      </c>
      <c r="G6" s="56"/>
      <c r="H6" s="57"/>
      <c r="I6" s="59"/>
    </row>
    <row r="7" spans="1:10" ht="81.75" customHeight="1" x14ac:dyDescent="0.2">
      <c r="A7" s="45"/>
      <c r="B7" s="48"/>
      <c r="C7" s="51"/>
      <c r="D7" s="54"/>
      <c r="E7" s="60"/>
      <c r="F7" s="13" t="s">
        <v>9</v>
      </c>
      <c r="G7" s="13" t="s">
        <v>10</v>
      </c>
      <c r="H7" s="13" t="s">
        <v>11</v>
      </c>
      <c r="I7" s="60"/>
    </row>
    <row r="8" spans="1:10" ht="19.5" thickBot="1" x14ac:dyDescent="0.35">
      <c r="A8" s="18">
        <v>1</v>
      </c>
      <c r="B8" s="20" t="s">
        <v>704</v>
      </c>
      <c r="C8" s="21" t="s">
        <v>705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0" t="s">
        <v>706</v>
      </c>
      <c r="C9" s="21" t="s">
        <v>707</v>
      </c>
      <c r="D9" s="17"/>
      <c r="E9" s="16" t="str">
        <f t="shared" ref="E9:E29" si="0">IF(D9&lt;=14,"/",IF(D9&lt;=20,"",IF(D9&lt;=25,"",IF(D9&lt;=30,""))))</f>
        <v>/</v>
      </c>
      <c r="F9" s="16" t="str">
        <f t="shared" ref="F9:F29" si="1">IF(D9&lt;=14,"",IF(D9&lt;=20,"/",IF(D9&lt;=25,"",IF(D9&lt;=30,""))))</f>
        <v/>
      </c>
      <c r="G9" s="16" t="str">
        <f t="shared" ref="G9:G29" si="2">IF(D9&lt;=14,"",IF(D9&lt;=20,"",IF(D9&lt;=25,"/",IF(D9&lt;=30,""))))</f>
        <v/>
      </c>
      <c r="H9" s="16" t="str">
        <f t="shared" ref="H9:H29" si="3">IF(D9&lt;=14,"",IF(D9&lt;=20,"",IF(D9&lt;=25,"",IF(D9&lt;=30,"/"))))</f>
        <v/>
      </c>
      <c r="I9" s="16" t="str">
        <f t="shared" ref="I9:I29" si="4">IF(D9&gt;14,"ผ่าน","ไม่ผ่าน")</f>
        <v>ไม่ผ่าน</v>
      </c>
    </row>
    <row r="10" spans="1:10" ht="19.5" thickBot="1" x14ac:dyDescent="0.35">
      <c r="A10" s="18">
        <v>3</v>
      </c>
      <c r="B10" s="20" t="s">
        <v>708</v>
      </c>
      <c r="C10" s="21" t="s">
        <v>709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0" t="s">
        <v>710</v>
      </c>
      <c r="C11" s="21" t="s">
        <v>711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4" t="s">
        <v>696</v>
      </c>
      <c r="C12" s="25" t="s">
        <v>712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0" t="s">
        <v>713</v>
      </c>
      <c r="C13" s="21" t="s">
        <v>714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0" t="s">
        <v>345</v>
      </c>
      <c r="C14" s="21" t="s">
        <v>715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0" t="s">
        <v>716</v>
      </c>
      <c r="C15" s="21" t="s">
        <v>717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0" t="s">
        <v>282</v>
      </c>
      <c r="C16" s="21" t="s">
        <v>718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0" t="s">
        <v>719</v>
      </c>
      <c r="C17" s="21" t="s">
        <v>720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0" t="s">
        <v>721</v>
      </c>
      <c r="C18" s="21" t="s">
        <v>722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0" t="s">
        <v>723</v>
      </c>
      <c r="C19" s="21" t="s">
        <v>724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0" t="s">
        <v>725</v>
      </c>
      <c r="C20" s="21" t="s">
        <v>726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0" t="s">
        <v>449</v>
      </c>
      <c r="C21" s="21" t="s">
        <v>727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0" t="s">
        <v>728</v>
      </c>
      <c r="C22" s="21" t="s">
        <v>729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0" t="s">
        <v>730</v>
      </c>
      <c r="C23" s="21" t="s">
        <v>731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0" t="s">
        <v>152</v>
      </c>
      <c r="C24" s="21" t="s">
        <v>732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0" t="s">
        <v>733</v>
      </c>
      <c r="C25" s="21" t="s">
        <v>734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0" t="s">
        <v>735</v>
      </c>
      <c r="C26" s="21" t="s">
        <v>736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0" t="s">
        <v>737</v>
      </c>
      <c r="C27" s="21" t="s">
        <v>738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0" t="s">
        <v>739</v>
      </c>
      <c r="C28" s="21" t="s">
        <v>740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0" t="s">
        <v>741</v>
      </c>
      <c r="C29" s="21" t="s">
        <v>742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2">
      <c r="A30" s="38"/>
      <c r="B30" s="39"/>
      <c r="C30" s="39"/>
      <c r="D30" s="39"/>
      <c r="E30" s="39"/>
      <c r="F30" s="39"/>
      <c r="G30" s="36" t="s">
        <v>8</v>
      </c>
      <c r="H30" s="37"/>
      <c r="I30" s="19">
        <f>COUNTIF(I8:I29,"ผ่าน")</f>
        <v>0</v>
      </c>
    </row>
    <row r="31" spans="1:9" ht="18.75" x14ac:dyDescent="0.2">
      <c r="A31" s="40"/>
      <c r="B31" s="41"/>
      <c r="C31" s="41"/>
      <c r="D31" s="41"/>
      <c r="E31" s="41"/>
      <c r="F31" s="41"/>
      <c r="G31" s="36" t="s">
        <v>12</v>
      </c>
      <c r="H31" s="37"/>
      <c r="I31" s="19">
        <f>COUNTIF(I8:I29,"ไม่ผ่าน")</f>
        <v>22</v>
      </c>
    </row>
    <row r="32" spans="1:9" ht="18.75" x14ac:dyDescent="0.3">
      <c r="A32" s="6" t="s">
        <v>13</v>
      </c>
      <c r="B32" s="5"/>
      <c r="C32" s="5"/>
      <c r="D32" s="7"/>
      <c r="E32" s="5"/>
      <c r="F32" s="5"/>
      <c r="G32" s="14"/>
      <c r="H32" s="14"/>
      <c r="I32" s="14"/>
    </row>
    <row r="33" spans="1:9" ht="18.75" x14ac:dyDescent="0.3">
      <c r="A33" s="5"/>
      <c r="B33" s="5"/>
      <c r="C33" s="2"/>
      <c r="D33" s="10"/>
      <c r="E33" s="11" t="s">
        <v>27</v>
      </c>
      <c r="F33" s="10"/>
      <c r="G33" s="2"/>
      <c r="H33" s="2"/>
      <c r="I33" s="14"/>
    </row>
    <row r="34" spans="1:9" ht="18.75" x14ac:dyDescent="0.3">
      <c r="A34" s="5"/>
      <c r="B34" s="5"/>
      <c r="C34" s="2"/>
      <c r="D34" s="10"/>
      <c r="E34" s="11" t="s">
        <v>28</v>
      </c>
      <c r="F34" s="10"/>
      <c r="G34" s="2"/>
      <c r="H34" s="2"/>
      <c r="I34" s="14"/>
    </row>
    <row r="35" spans="1:9" ht="18.75" x14ac:dyDescent="0.3">
      <c r="A35" s="5"/>
      <c r="B35" s="5"/>
      <c r="C35" s="2"/>
      <c r="D35" s="10"/>
      <c r="E35" s="11" t="s">
        <v>25</v>
      </c>
      <c r="F35" s="10"/>
      <c r="G35" s="2"/>
      <c r="H35" s="2"/>
      <c r="I35" s="14"/>
    </row>
    <row r="36" spans="1:9" ht="18.75" x14ac:dyDescent="0.3">
      <c r="A36" s="34" t="s">
        <v>14</v>
      </c>
      <c r="B36" s="34"/>
      <c r="C36" s="34" t="s">
        <v>15</v>
      </c>
      <c r="D36" s="34"/>
      <c r="E36" s="31" t="s">
        <v>16</v>
      </c>
      <c r="F36" s="31"/>
      <c r="G36" s="31" t="s">
        <v>17</v>
      </c>
      <c r="H36" s="31"/>
      <c r="I36" s="14"/>
    </row>
    <row r="37" spans="1:9" ht="18.75" x14ac:dyDescent="0.3">
      <c r="A37" s="34"/>
      <c r="B37" s="34"/>
      <c r="C37" s="32" t="s">
        <v>18</v>
      </c>
      <c r="D37" s="32"/>
      <c r="E37" s="33" t="s">
        <v>19</v>
      </c>
      <c r="F37" s="33"/>
      <c r="G37" s="33">
        <f>COUNTIF(H8:H29,"/")</f>
        <v>0</v>
      </c>
      <c r="H37" s="33"/>
      <c r="I37" s="14"/>
    </row>
    <row r="38" spans="1:9" ht="18.75" x14ac:dyDescent="0.3">
      <c r="A38" s="34"/>
      <c r="B38" s="34"/>
      <c r="C38" s="32" t="s">
        <v>20</v>
      </c>
      <c r="D38" s="32"/>
      <c r="E38" s="33" t="s">
        <v>21</v>
      </c>
      <c r="F38" s="33"/>
      <c r="G38" s="33">
        <f>COUNTIF(G8:G29,"/")</f>
        <v>0</v>
      </c>
      <c r="H38" s="33"/>
      <c r="I38" s="14"/>
    </row>
    <row r="39" spans="1:9" ht="18.75" x14ac:dyDescent="0.3">
      <c r="A39" s="34"/>
      <c r="B39" s="34"/>
      <c r="C39" s="32" t="s">
        <v>22</v>
      </c>
      <c r="D39" s="32"/>
      <c r="E39" s="33" t="s">
        <v>8</v>
      </c>
      <c r="F39" s="33"/>
      <c r="G39" s="33">
        <f>COUNTIF(F8:F29,"/")</f>
        <v>0</v>
      </c>
      <c r="H39" s="33"/>
      <c r="I39" s="14"/>
    </row>
    <row r="40" spans="1:9" ht="18.75" x14ac:dyDescent="0.3">
      <c r="A40" s="34"/>
      <c r="B40" s="34"/>
      <c r="C40" s="32" t="s">
        <v>23</v>
      </c>
      <c r="D40" s="32"/>
      <c r="E40" s="33" t="s">
        <v>12</v>
      </c>
      <c r="F40" s="33"/>
      <c r="G40" s="33">
        <f>COUNTIF(E8:E29,"/")</f>
        <v>22</v>
      </c>
      <c r="H40" s="33"/>
      <c r="I40" s="14"/>
    </row>
  </sheetData>
  <mergeCells count="30">
    <mergeCell ref="C40:D40"/>
    <mergeCell ref="E40:F40"/>
    <mergeCell ref="G40:H40"/>
    <mergeCell ref="A30:F31"/>
    <mergeCell ref="G30:H30"/>
    <mergeCell ref="G31:H31"/>
    <mergeCell ref="A36:B40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8.75" x14ac:dyDescent="0.3">
      <c r="A2" s="42" t="s">
        <v>744</v>
      </c>
      <c r="B2" s="42"/>
      <c r="C2" s="42"/>
      <c r="D2" s="42"/>
      <c r="E2" s="42"/>
      <c r="F2" s="42"/>
      <c r="G2" s="42"/>
      <c r="H2" s="42"/>
      <c r="I2" s="42"/>
    </row>
    <row r="3" spans="1:10" ht="18.75" x14ac:dyDescent="0.3">
      <c r="A3" s="42" t="s">
        <v>26</v>
      </c>
      <c r="B3" s="42"/>
      <c r="C3" s="42"/>
      <c r="D3" s="42"/>
      <c r="E3" s="42"/>
      <c r="F3" s="42"/>
      <c r="G3" s="42"/>
      <c r="H3" s="42"/>
      <c r="I3" s="42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43" t="s">
        <v>1</v>
      </c>
      <c r="B5" s="46" t="s">
        <v>2</v>
      </c>
      <c r="C5" s="49" t="s">
        <v>3</v>
      </c>
      <c r="D5" s="52" t="s">
        <v>4</v>
      </c>
      <c r="E5" s="55" t="s">
        <v>5</v>
      </c>
      <c r="F5" s="56"/>
      <c r="G5" s="56"/>
      <c r="H5" s="57"/>
      <c r="I5" s="58" t="s">
        <v>6</v>
      </c>
    </row>
    <row r="6" spans="1:10" ht="18.75" customHeight="1" x14ac:dyDescent="0.3">
      <c r="A6" s="44"/>
      <c r="B6" s="47"/>
      <c r="C6" s="50"/>
      <c r="D6" s="53"/>
      <c r="E6" s="58" t="s">
        <v>7</v>
      </c>
      <c r="F6" s="55" t="s">
        <v>8</v>
      </c>
      <c r="G6" s="56"/>
      <c r="H6" s="57"/>
      <c r="I6" s="59"/>
    </row>
    <row r="7" spans="1:10" ht="87" customHeight="1" x14ac:dyDescent="0.2">
      <c r="A7" s="45"/>
      <c r="B7" s="48"/>
      <c r="C7" s="51"/>
      <c r="D7" s="54"/>
      <c r="E7" s="60"/>
      <c r="F7" s="13" t="s">
        <v>9</v>
      </c>
      <c r="G7" s="13" t="s">
        <v>10</v>
      </c>
      <c r="H7" s="13" t="s">
        <v>11</v>
      </c>
      <c r="I7" s="60"/>
    </row>
    <row r="8" spans="1:10" ht="19.5" thickBot="1" x14ac:dyDescent="0.35">
      <c r="A8" s="18">
        <v>1</v>
      </c>
      <c r="B8" s="20" t="s">
        <v>116</v>
      </c>
      <c r="C8" s="21" t="s">
        <v>117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0" t="s">
        <v>118</v>
      </c>
      <c r="C9" s="21" t="s">
        <v>119</v>
      </c>
      <c r="D9" s="17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10" ht="19.5" thickBot="1" x14ac:dyDescent="0.35">
      <c r="A10" s="18">
        <v>3</v>
      </c>
      <c r="B10" s="20" t="s">
        <v>120</v>
      </c>
      <c r="C10" s="21" t="s">
        <v>121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0" t="s">
        <v>122</v>
      </c>
      <c r="C11" s="21" t="s">
        <v>123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0" t="s">
        <v>124</v>
      </c>
      <c r="C12" s="21" t="s">
        <v>125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0" t="s">
        <v>126</v>
      </c>
      <c r="C13" s="21" t="s">
        <v>127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0" t="s">
        <v>128</v>
      </c>
      <c r="C14" s="21" t="s">
        <v>129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0" t="s">
        <v>130</v>
      </c>
      <c r="C15" s="21" t="s">
        <v>131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0" t="s">
        <v>132</v>
      </c>
      <c r="C16" s="21" t="s">
        <v>133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0" t="s">
        <v>134</v>
      </c>
      <c r="C17" s="21" t="s">
        <v>135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0" t="s">
        <v>136</v>
      </c>
      <c r="C18" s="21" t="s">
        <v>137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0" t="s">
        <v>138</v>
      </c>
      <c r="C19" s="21" t="s">
        <v>139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0" t="s">
        <v>140</v>
      </c>
      <c r="C20" s="21" t="s">
        <v>141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0" t="s">
        <v>142</v>
      </c>
      <c r="C21" s="21" t="s">
        <v>143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0" t="s">
        <v>144</v>
      </c>
      <c r="C22" s="21" t="s">
        <v>145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0" t="s">
        <v>146</v>
      </c>
      <c r="C23" s="21" t="s">
        <v>147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0" t="s">
        <v>148</v>
      </c>
      <c r="C24" s="21" t="s">
        <v>149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0" t="s">
        <v>150</v>
      </c>
      <c r="C25" s="21" t="s">
        <v>151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0" t="s">
        <v>152</v>
      </c>
      <c r="C26" s="21" t="s">
        <v>153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4" t="s">
        <v>154</v>
      </c>
      <c r="C27" s="25" t="s">
        <v>155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0" t="s">
        <v>156</v>
      </c>
      <c r="C28" s="21" t="s">
        <v>157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0" t="s">
        <v>158</v>
      </c>
      <c r="C29" s="21" t="s">
        <v>159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0" t="s">
        <v>160</v>
      </c>
      <c r="C30" s="21" t="s">
        <v>161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0" t="s">
        <v>162</v>
      </c>
      <c r="C31" s="21" t="s">
        <v>163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0" t="s">
        <v>164</v>
      </c>
      <c r="C32" s="21" t="s">
        <v>165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0" t="s">
        <v>166</v>
      </c>
      <c r="C33" s="21" t="s">
        <v>167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0" t="s">
        <v>168</v>
      </c>
      <c r="C34" s="21" t="s">
        <v>169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0" t="s">
        <v>170</v>
      </c>
      <c r="C35" s="21" t="s">
        <v>171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0" t="s">
        <v>172</v>
      </c>
      <c r="C36" s="21" t="s">
        <v>173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0" t="s">
        <v>174</v>
      </c>
      <c r="C37" s="21" t="s">
        <v>175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0" t="s">
        <v>176</v>
      </c>
      <c r="C38" s="21" t="s">
        <v>177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0" t="s">
        <v>178</v>
      </c>
      <c r="C39" s="21" t="s">
        <v>179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0" t="s">
        <v>180</v>
      </c>
      <c r="C40" s="21" t="s">
        <v>181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0" t="s">
        <v>182</v>
      </c>
      <c r="C41" s="21" t="s">
        <v>183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0" t="s">
        <v>184</v>
      </c>
      <c r="C42" s="21" t="s">
        <v>185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0" t="s">
        <v>186</v>
      </c>
      <c r="C43" s="21" t="s">
        <v>187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0" t="s">
        <v>188</v>
      </c>
      <c r="C44" s="21" t="s">
        <v>189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0" t="s">
        <v>190</v>
      </c>
      <c r="C45" s="21" t="s">
        <v>191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0" t="s">
        <v>192</v>
      </c>
      <c r="C46" s="21" t="s">
        <v>193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0" t="s">
        <v>194</v>
      </c>
      <c r="C47" s="21" t="s">
        <v>195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18">
        <v>41</v>
      </c>
      <c r="B48" s="20" t="s">
        <v>196</v>
      </c>
      <c r="C48" s="21" t="s">
        <v>197</v>
      </c>
      <c r="D48" s="17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9.5" thickBot="1" x14ac:dyDescent="0.35">
      <c r="A49" s="18">
        <v>42</v>
      </c>
      <c r="B49" s="20" t="s">
        <v>198</v>
      </c>
      <c r="C49" s="21" t="s">
        <v>199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18">
        <v>43</v>
      </c>
      <c r="B50" s="20" t="s">
        <v>200</v>
      </c>
      <c r="C50" s="21" t="s">
        <v>201</v>
      </c>
      <c r="D50" s="17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9.5" thickBot="1" x14ac:dyDescent="0.35">
      <c r="A51" s="18">
        <v>44</v>
      </c>
      <c r="B51" s="20" t="s">
        <v>202</v>
      </c>
      <c r="C51" s="21" t="s">
        <v>203</v>
      </c>
      <c r="D51" s="17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38"/>
      <c r="B52" s="39"/>
      <c r="C52" s="39"/>
      <c r="D52" s="39"/>
      <c r="E52" s="39"/>
      <c r="F52" s="39"/>
      <c r="G52" s="36" t="s">
        <v>8</v>
      </c>
      <c r="H52" s="37"/>
      <c r="I52" s="19">
        <f>COUNTIF(I8:I51,"ผ่าน")</f>
        <v>0</v>
      </c>
    </row>
    <row r="53" spans="1:9" ht="18.75" x14ac:dyDescent="0.2">
      <c r="A53" s="40"/>
      <c r="B53" s="41"/>
      <c r="C53" s="41"/>
      <c r="D53" s="41"/>
      <c r="E53" s="41"/>
      <c r="F53" s="41"/>
      <c r="G53" s="36" t="s">
        <v>12</v>
      </c>
      <c r="H53" s="37"/>
      <c r="I53" s="19">
        <f>COUNTIF(I8:I51,"ไม่ผ่าน")</f>
        <v>44</v>
      </c>
    </row>
    <row r="54" spans="1:9" ht="18.75" x14ac:dyDescent="0.3">
      <c r="A54" s="6" t="s">
        <v>13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27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28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25</v>
      </c>
      <c r="F57" s="10"/>
      <c r="G57" s="2"/>
      <c r="H57" s="2"/>
      <c r="I57" s="14"/>
    </row>
    <row r="58" spans="1:9" ht="18.75" x14ac:dyDescent="0.3">
      <c r="A58" s="34" t="s">
        <v>14</v>
      </c>
      <c r="B58" s="34"/>
      <c r="C58" s="34" t="s">
        <v>15</v>
      </c>
      <c r="D58" s="34"/>
      <c r="E58" s="31" t="s">
        <v>16</v>
      </c>
      <c r="F58" s="31"/>
      <c r="G58" s="31" t="s">
        <v>17</v>
      </c>
      <c r="H58" s="31"/>
      <c r="I58" s="14"/>
    </row>
    <row r="59" spans="1:9" ht="18.75" x14ac:dyDescent="0.3">
      <c r="A59" s="34"/>
      <c r="B59" s="34"/>
      <c r="C59" s="32" t="s">
        <v>18</v>
      </c>
      <c r="D59" s="32"/>
      <c r="E59" s="33" t="s">
        <v>19</v>
      </c>
      <c r="F59" s="33"/>
      <c r="G59" s="33">
        <f>COUNTIF(H8:H51,"/")</f>
        <v>0</v>
      </c>
      <c r="H59" s="33"/>
      <c r="I59" s="14"/>
    </row>
    <row r="60" spans="1:9" ht="18.75" x14ac:dyDescent="0.3">
      <c r="A60" s="34"/>
      <c r="B60" s="34"/>
      <c r="C60" s="32" t="s">
        <v>20</v>
      </c>
      <c r="D60" s="32"/>
      <c r="E60" s="33" t="s">
        <v>21</v>
      </c>
      <c r="F60" s="33"/>
      <c r="G60" s="33">
        <f>COUNTIF(G8:G51,"/")</f>
        <v>0</v>
      </c>
      <c r="H60" s="33"/>
      <c r="I60" s="14"/>
    </row>
    <row r="61" spans="1:9" ht="18.75" x14ac:dyDescent="0.3">
      <c r="A61" s="34"/>
      <c r="B61" s="34"/>
      <c r="C61" s="32" t="s">
        <v>22</v>
      </c>
      <c r="D61" s="32"/>
      <c r="E61" s="33" t="s">
        <v>8</v>
      </c>
      <c r="F61" s="33"/>
      <c r="G61" s="33">
        <f>COUNTIF(F8:F51,"/")</f>
        <v>0</v>
      </c>
      <c r="H61" s="33"/>
      <c r="I61" s="14"/>
    </row>
    <row r="62" spans="1:9" ht="18.75" x14ac:dyDescent="0.3">
      <c r="A62" s="34"/>
      <c r="B62" s="34"/>
      <c r="C62" s="32" t="s">
        <v>23</v>
      </c>
      <c r="D62" s="32"/>
      <c r="E62" s="33" t="s">
        <v>12</v>
      </c>
      <c r="F62" s="33"/>
      <c r="G62" s="33">
        <f>COUNTIF(E8:E51,"/")</f>
        <v>44</v>
      </c>
      <c r="H62" s="33"/>
      <c r="I62" s="14"/>
    </row>
  </sheetData>
  <mergeCells count="30">
    <mergeCell ref="A1:J1"/>
    <mergeCell ref="F6:H6"/>
    <mergeCell ref="A52:F53"/>
    <mergeCell ref="G52:H52"/>
    <mergeCell ref="G53:H53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C61:D61"/>
    <mergeCell ref="E61:F61"/>
    <mergeCell ref="G61:H6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8.75" x14ac:dyDescent="0.3">
      <c r="A2" s="42" t="s">
        <v>745</v>
      </c>
      <c r="B2" s="42"/>
      <c r="C2" s="42"/>
      <c r="D2" s="42"/>
      <c r="E2" s="42"/>
      <c r="F2" s="42"/>
      <c r="G2" s="42"/>
      <c r="H2" s="42"/>
      <c r="I2" s="42"/>
    </row>
    <row r="3" spans="1:10" ht="18.75" x14ac:dyDescent="0.3">
      <c r="A3" s="42" t="s">
        <v>26</v>
      </c>
      <c r="B3" s="42"/>
      <c r="C3" s="42"/>
      <c r="D3" s="42"/>
      <c r="E3" s="42"/>
      <c r="F3" s="42"/>
      <c r="G3" s="42"/>
      <c r="H3" s="42"/>
      <c r="I3" s="42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43" t="s">
        <v>1</v>
      </c>
      <c r="B5" s="46" t="s">
        <v>2</v>
      </c>
      <c r="C5" s="49" t="s">
        <v>3</v>
      </c>
      <c r="D5" s="52" t="s">
        <v>4</v>
      </c>
      <c r="E5" s="55" t="s">
        <v>5</v>
      </c>
      <c r="F5" s="56"/>
      <c r="G5" s="56"/>
      <c r="H5" s="57"/>
      <c r="I5" s="58" t="s">
        <v>6</v>
      </c>
    </row>
    <row r="6" spans="1:10" ht="18.75" customHeight="1" x14ac:dyDescent="0.3">
      <c r="A6" s="44"/>
      <c r="B6" s="47"/>
      <c r="C6" s="50"/>
      <c r="D6" s="53"/>
      <c r="E6" s="58" t="s">
        <v>7</v>
      </c>
      <c r="F6" s="55" t="s">
        <v>8</v>
      </c>
      <c r="G6" s="56"/>
      <c r="H6" s="57"/>
      <c r="I6" s="59"/>
    </row>
    <row r="7" spans="1:10" ht="86.25" customHeight="1" x14ac:dyDescent="0.2">
      <c r="A7" s="45"/>
      <c r="B7" s="48"/>
      <c r="C7" s="51"/>
      <c r="D7" s="54"/>
      <c r="E7" s="60"/>
      <c r="F7" s="13" t="s">
        <v>9</v>
      </c>
      <c r="G7" s="13" t="s">
        <v>10</v>
      </c>
      <c r="H7" s="13" t="s">
        <v>11</v>
      </c>
      <c r="I7" s="60"/>
    </row>
    <row r="8" spans="1:10" ht="19.5" thickBot="1" x14ac:dyDescent="0.35">
      <c r="A8" s="18">
        <v>1</v>
      </c>
      <c r="B8" s="20" t="s">
        <v>204</v>
      </c>
      <c r="C8" s="21" t="s">
        <v>205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0" t="s">
        <v>206</v>
      </c>
      <c r="C9" s="21" t="s">
        <v>207</v>
      </c>
      <c r="D9" s="17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10" ht="19.5" thickBot="1" x14ac:dyDescent="0.35">
      <c r="A10" s="18">
        <v>3</v>
      </c>
      <c r="B10" s="20" t="s">
        <v>208</v>
      </c>
      <c r="C10" s="21" t="s">
        <v>209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4" t="s">
        <v>210</v>
      </c>
      <c r="C11" s="25" t="s">
        <v>211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0" t="s">
        <v>212</v>
      </c>
      <c r="C12" s="21" t="s">
        <v>213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0" t="s">
        <v>214</v>
      </c>
      <c r="C13" s="21" t="s">
        <v>215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0" t="s">
        <v>216</v>
      </c>
      <c r="C14" s="21" t="s">
        <v>217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0" t="s">
        <v>218</v>
      </c>
      <c r="C15" s="21" t="s">
        <v>219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0" t="s">
        <v>220</v>
      </c>
      <c r="C16" s="21" t="s">
        <v>221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0" t="s">
        <v>222</v>
      </c>
      <c r="C17" s="21" t="s">
        <v>221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0" t="s">
        <v>223</v>
      </c>
      <c r="C18" s="21" t="s">
        <v>224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0" t="s">
        <v>225</v>
      </c>
      <c r="C19" s="21" t="s">
        <v>226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0" t="s">
        <v>227</v>
      </c>
      <c r="C20" s="21" t="s">
        <v>228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0" t="s">
        <v>229</v>
      </c>
      <c r="C21" s="21" t="s">
        <v>230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0" t="s">
        <v>231</v>
      </c>
      <c r="C22" s="21" t="s">
        <v>232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6" t="s">
        <v>233</v>
      </c>
      <c r="C23" s="21" t="s">
        <v>234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0" t="s">
        <v>235</v>
      </c>
      <c r="C24" s="21" t="s">
        <v>236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0" t="s">
        <v>237</v>
      </c>
      <c r="C25" s="21" t="s">
        <v>238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0" t="s">
        <v>239</v>
      </c>
      <c r="C26" s="21" t="s">
        <v>240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0" t="s">
        <v>241</v>
      </c>
      <c r="C27" s="21" t="s">
        <v>242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0" t="s">
        <v>243</v>
      </c>
      <c r="C28" s="21" t="s">
        <v>244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0" t="s">
        <v>162</v>
      </c>
      <c r="C29" s="21" t="s">
        <v>245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0" t="s">
        <v>246</v>
      </c>
      <c r="C30" s="21" t="s">
        <v>247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0" t="s">
        <v>248</v>
      </c>
      <c r="C31" s="21" t="s">
        <v>249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0" t="s">
        <v>67</v>
      </c>
      <c r="C32" s="21" t="s">
        <v>250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0" t="s">
        <v>251</v>
      </c>
      <c r="C33" s="21" t="s">
        <v>252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0" t="s">
        <v>253</v>
      </c>
      <c r="C34" s="21" t="s">
        <v>254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0" t="s">
        <v>255</v>
      </c>
      <c r="C35" s="21" t="s">
        <v>256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0" t="s">
        <v>257</v>
      </c>
      <c r="C36" s="21" t="s">
        <v>258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0" t="s">
        <v>259</v>
      </c>
      <c r="C37" s="21" t="s">
        <v>260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0" t="s">
        <v>67</v>
      </c>
      <c r="C38" s="21" t="s">
        <v>261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0" t="s">
        <v>262</v>
      </c>
      <c r="C39" s="21" t="s">
        <v>263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0" t="s">
        <v>264</v>
      </c>
      <c r="C40" s="21" t="s">
        <v>265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0" t="s">
        <v>266</v>
      </c>
      <c r="C41" s="21" t="s">
        <v>267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0" t="s">
        <v>268</v>
      </c>
      <c r="C42" s="21" t="s">
        <v>269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0" t="s">
        <v>270</v>
      </c>
      <c r="C43" s="21" t="s">
        <v>271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0" t="s">
        <v>272</v>
      </c>
      <c r="C44" s="21" t="s">
        <v>273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0" t="s">
        <v>274</v>
      </c>
      <c r="C45" s="21" t="s">
        <v>275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0" t="s">
        <v>276</v>
      </c>
      <c r="C46" s="21" t="s">
        <v>277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0" t="s">
        <v>278</v>
      </c>
      <c r="C47" s="21" t="s">
        <v>279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18">
        <v>41</v>
      </c>
      <c r="B48" s="20" t="s">
        <v>280</v>
      </c>
      <c r="C48" s="21" t="s">
        <v>281</v>
      </c>
      <c r="D48" s="17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9.5" thickBot="1" x14ac:dyDescent="0.35">
      <c r="A49" s="18">
        <v>42</v>
      </c>
      <c r="B49" s="20" t="s">
        <v>282</v>
      </c>
      <c r="C49" s="21" t="s">
        <v>283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18">
        <v>43</v>
      </c>
      <c r="B50" s="20" t="s">
        <v>284</v>
      </c>
      <c r="C50" s="21" t="s">
        <v>285</v>
      </c>
      <c r="D50" s="17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9.5" thickBot="1" x14ac:dyDescent="0.35">
      <c r="A51" s="18">
        <v>44</v>
      </c>
      <c r="B51" s="20" t="s">
        <v>286</v>
      </c>
      <c r="C51" s="21" t="s">
        <v>287</v>
      </c>
      <c r="D51" s="17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38"/>
      <c r="B52" s="39"/>
      <c r="C52" s="39"/>
      <c r="D52" s="39"/>
      <c r="E52" s="39"/>
      <c r="F52" s="39"/>
      <c r="G52" s="36" t="s">
        <v>8</v>
      </c>
      <c r="H52" s="37"/>
      <c r="I52" s="19">
        <f>COUNTIF(I8:I51,"ผ่าน")</f>
        <v>0</v>
      </c>
    </row>
    <row r="53" spans="1:9" ht="18.75" x14ac:dyDescent="0.2">
      <c r="A53" s="40"/>
      <c r="B53" s="41"/>
      <c r="C53" s="41"/>
      <c r="D53" s="41"/>
      <c r="E53" s="41"/>
      <c r="F53" s="41"/>
      <c r="G53" s="36" t="s">
        <v>12</v>
      </c>
      <c r="H53" s="37"/>
      <c r="I53" s="19">
        <f>COUNTIF(I8:I51,"ไม่ผ่าน")</f>
        <v>44</v>
      </c>
    </row>
    <row r="54" spans="1:9" ht="18.75" x14ac:dyDescent="0.3">
      <c r="A54" s="6" t="s">
        <v>13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27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28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25</v>
      </c>
      <c r="F57" s="10"/>
      <c r="G57" s="2"/>
      <c r="H57" s="2"/>
      <c r="I57" s="14"/>
    </row>
    <row r="58" spans="1:9" ht="18.75" x14ac:dyDescent="0.3">
      <c r="A58" s="34" t="s">
        <v>14</v>
      </c>
      <c r="B58" s="34"/>
      <c r="C58" s="34" t="s">
        <v>15</v>
      </c>
      <c r="D58" s="34"/>
      <c r="E58" s="31" t="s">
        <v>16</v>
      </c>
      <c r="F58" s="31"/>
      <c r="G58" s="31" t="s">
        <v>17</v>
      </c>
      <c r="H58" s="31"/>
      <c r="I58" s="14"/>
    </row>
    <row r="59" spans="1:9" ht="18.75" x14ac:dyDescent="0.3">
      <c r="A59" s="34"/>
      <c r="B59" s="34"/>
      <c r="C59" s="32" t="s">
        <v>18</v>
      </c>
      <c r="D59" s="32"/>
      <c r="E59" s="33" t="s">
        <v>19</v>
      </c>
      <c r="F59" s="33"/>
      <c r="G59" s="33">
        <f>COUNTIF(H8:H51,"/")</f>
        <v>0</v>
      </c>
      <c r="H59" s="33"/>
      <c r="I59" s="14"/>
    </row>
    <row r="60" spans="1:9" ht="18.75" x14ac:dyDescent="0.3">
      <c r="A60" s="34"/>
      <c r="B60" s="34"/>
      <c r="C60" s="32" t="s">
        <v>20</v>
      </c>
      <c r="D60" s="32"/>
      <c r="E60" s="33" t="s">
        <v>21</v>
      </c>
      <c r="F60" s="33"/>
      <c r="G60" s="33">
        <f>COUNTIF(G8:G51,"/")</f>
        <v>0</v>
      </c>
      <c r="H60" s="33"/>
      <c r="I60" s="14"/>
    </row>
    <row r="61" spans="1:9" ht="18.75" x14ac:dyDescent="0.3">
      <c r="A61" s="34"/>
      <c r="B61" s="34"/>
      <c r="C61" s="32" t="s">
        <v>22</v>
      </c>
      <c r="D61" s="32"/>
      <c r="E61" s="33" t="s">
        <v>8</v>
      </c>
      <c r="F61" s="33"/>
      <c r="G61" s="33">
        <f>COUNTIF(F8:F51,"/")</f>
        <v>0</v>
      </c>
      <c r="H61" s="33"/>
      <c r="I61" s="14"/>
    </row>
    <row r="62" spans="1:9" ht="18.75" x14ac:dyDescent="0.3">
      <c r="A62" s="34"/>
      <c r="B62" s="34"/>
      <c r="C62" s="32" t="s">
        <v>23</v>
      </c>
      <c r="D62" s="32"/>
      <c r="E62" s="33" t="s">
        <v>12</v>
      </c>
      <c r="F62" s="33"/>
      <c r="G62" s="33">
        <f>COUNTIF(E8:E51,"/")</f>
        <v>44</v>
      </c>
      <c r="H62" s="33"/>
      <c r="I62" s="14"/>
    </row>
  </sheetData>
  <mergeCells count="30">
    <mergeCell ref="A1:J1"/>
    <mergeCell ref="F6:H6"/>
    <mergeCell ref="A52:F53"/>
    <mergeCell ref="G52:H52"/>
    <mergeCell ref="G53:H53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C61:D61"/>
    <mergeCell ref="E61:F61"/>
    <mergeCell ref="G61:H6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8.75" x14ac:dyDescent="0.3">
      <c r="A2" s="42" t="s">
        <v>746</v>
      </c>
      <c r="B2" s="42"/>
      <c r="C2" s="42"/>
      <c r="D2" s="42"/>
      <c r="E2" s="42"/>
      <c r="F2" s="42"/>
      <c r="G2" s="42"/>
      <c r="H2" s="42"/>
      <c r="I2" s="42"/>
    </row>
    <row r="3" spans="1:10" ht="18.75" x14ac:dyDescent="0.3">
      <c r="A3" s="42" t="s">
        <v>26</v>
      </c>
      <c r="B3" s="42"/>
      <c r="C3" s="42"/>
      <c r="D3" s="42"/>
      <c r="E3" s="42"/>
      <c r="F3" s="42"/>
      <c r="G3" s="42"/>
      <c r="H3" s="42"/>
      <c r="I3" s="42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43" t="s">
        <v>1</v>
      </c>
      <c r="B5" s="46" t="s">
        <v>2</v>
      </c>
      <c r="C5" s="49" t="s">
        <v>3</v>
      </c>
      <c r="D5" s="52" t="s">
        <v>4</v>
      </c>
      <c r="E5" s="55" t="s">
        <v>5</v>
      </c>
      <c r="F5" s="56"/>
      <c r="G5" s="56"/>
      <c r="H5" s="57"/>
      <c r="I5" s="58" t="s">
        <v>6</v>
      </c>
    </row>
    <row r="6" spans="1:10" ht="18.75" customHeight="1" x14ac:dyDescent="0.3">
      <c r="A6" s="44"/>
      <c r="B6" s="47"/>
      <c r="C6" s="50"/>
      <c r="D6" s="53"/>
      <c r="E6" s="58" t="s">
        <v>7</v>
      </c>
      <c r="F6" s="55" t="s">
        <v>8</v>
      </c>
      <c r="G6" s="56"/>
      <c r="H6" s="57"/>
      <c r="I6" s="59"/>
    </row>
    <row r="7" spans="1:10" ht="82.5" customHeight="1" thickBot="1" x14ac:dyDescent="0.25">
      <c r="A7" s="45"/>
      <c r="B7" s="48"/>
      <c r="C7" s="51"/>
      <c r="D7" s="54"/>
      <c r="E7" s="60"/>
      <c r="F7" s="13" t="s">
        <v>9</v>
      </c>
      <c r="G7" s="13" t="s">
        <v>10</v>
      </c>
      <c r="H7" s="13" t="s">
        <v>11</v>
      </c>
      <c r="I7" s="60"/>
    </row>
    <row r="8" spans="1:10" ht="19.5" thickBot="1" x14ac:dyDescent="0.35">
      <c r="A8" s="18">
        <v>1</v>
      </c>
      <c r="B8" s="27" t="s">
        <v>206</v>
      </c>
      <c r="C8" s="28" t="s">
        <v>288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0" t="s">
        <v>289</v>
      </c>
      <c r="C9" s="21" t="s">
        <v>290</v>
      </c>
      <c r="D9" s="17"/>
      <c r="E9" s="16" t="str">
        <f t="shared" ref="E9:E50" si="0">IF(D9&lt;=14,"/",IF(D9&lt;=20,"",IF(D9&lt;=25,"",IF(D9&lt;=30,""))))</f>
        <v>/</v>
      </c>
      <c r="F9" s="16" t="str">
        <f t="shared" ref="F9:F50" si="1">IF(D9&lt;=14,"",IF(D9&lt;=20,"/",IF(D9&lt;=25,"",IF(D9&lt;=30,""))))</f>
        <v/>
      </c>
      <c r="G9" s="16" t="str">
        <f t="shared" ref="G9:G50" si="2">IF(D9&lt;=14,"",IF(D9&lt;=20,"",IF(D9&lt;=25,"/",IF(D9&lt;=30,""))))</f>
        <v/>
      </c>
      <c r="H9" s="16" t="str">
        <f t="shared" ref="H9:H50" si="3">IF(D9&lt;=14,"",IF(D9&lt;=20,"",IF(D9&lt;=25,"",IF(D9&lt;=30,"/"))))</f>
        <v/>
      </c>
      <c r="I9" s="16" t="str">
        <f t="shared" ref="I9:I50" si="4">IF(D9&gt;14,"ผ่าน","ไม่ผ่าน")</f>
        <v>ไม่ผ่าน</v>
      </c>
    </row>
    <row r="10" spans="1:10" ht="19.5" thickBot="1" x14ac:dyDescent="0.35">
      <c r="A10" s="18">
        <v>3</v>
      </c>
      <c r="B10" s="20" t="s">
        <v>291</v>
      </c>
      <c r="C10" s="21" t="s">
        <v>292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0" t="s">
        <v>293</v>
      </c>
      <c r="C11" s="21" t="s">
        <v>294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0" t="s">
        <v>295</v>
      </c>
      <c r="C12" s="21" t="s">
        <v>296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0" t="s">
        <v>297</v>
      </c>
      <c r="C13" s="21" t="s">
        <v>298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0" t="s">
        <v>299</v>
      </c>
      <c r="C14" s="21" t="s">
        <v>300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0" t="s">
        <v>301</v>
      </c>
      <c r="C15" s="21" t="s">
        <v>302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0" t="s">
        <v>303</v>
      </c>
      <c r="C16" s="21" t="s">
        <v>304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0" t="s">
        <v>305</v>
      </c>
      <c r="C17" s="21" t="s">
        <v>306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0" t="s">
        <v>307</v>
      </c>
      <c r="C18" s="21" t="s">
        <v>308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0" t="s">
        <v>85</v>
      </c>
      <c r="C19" s="21" t="s">
        <v>309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0" t="s">
        <v>310</v>
      </c>
      <c r="C20" s="21" t="s">
        <v>311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0" t="s">
        <v>312</v>
      </c>
      <c r="C21" s="21" t="s">
        <v>313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0" t="s">
        <v>314</v>
      </c>
      <c r="C22" s="21" t="s">
        <v>315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0" t="s">
        <v>316</v>
      </c>
      <c r="C23" s="21" t="s">
        <v>317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0" t="s">
        <v>318</v>
      </c>
      <c r="C24" s="21" t="s">
        <v>319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0" t="s">
        <v>320</v>
      </c>
      <c r="C25" s="21" t="s">
        <v>321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0" t="s">
        <v>322</v>
      </c>
      <c r="C26" s="21" t="s">
        <v>323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0" t="s">
        <v>324</v>
      </c>
      <c r="C27" s="21" t="s">
        <v>325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0" t="s">
        <v>326</v>
      </c>
      <c r="C28" s="21" t="s">
        <v>327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0" t="s">
        <v>328</v>
      </c>
      <c r="C29" s="21" t="s">
        <v>329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0" t="s">
        <v>330</v>
      </c>
      <c r="C30" s="21" t="s">
        <v>331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0" t="s">
        <v>332</v>
      </c>
      <c r="C31" s="21" t="s">
        <v>333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0" t="s">
        <v>334</v>
      </c>
      <c r="C32" s="21" t="s">
        <v>335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0" t="s">
        <v>336</v>
      </c>
      <c r="C33" s="21" t="s">
        <v>337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0" t="s">
        <v>338</v>
      </c>
      <c r="C34" s="21" t="s">
        <v>339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4" t="s">
        <v>340</v>
      </c>
      <c r="C35" s="25" t="s">
        <v>341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0" t="s">
        <v>89</v>
      </c>
      <c r="C36" s="21" t="s">
        <v>342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0" t="s">
        <v>343</v>
      </c>
      <c r="C37" s="21" t="s">
        <v>344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0" t="s">
        <v>345</v>
      </c>
      <c r="C38" s="21" t="s">
        <v>346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0" t="s">
        <v>347</v>
      </c>
      <c r="C39" s="21" t="s">
        <v>348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0" t="s">
        <v>349</v>
      </c>
      <c r="C40" s="21" t="s">
        <v>350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0" t="s">
        <v>351</v>
      </c>
      <c r="C41" s="21" t="s">
        <v>352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0" t="s">
        <v>353</v>
      </c>
      <c r="C42" s="21" t="s">
        <v>354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0" t="s">
        <v>355</v>
      </c>
      <c r="C43" s="21" t="s">
        <v>356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0" t="s">
        <v>357</v>
      </c>
      <c r="C44" s="21" t="s">
        <v>358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0" t="s">
        <v>359</v>
      </c>
      <c r="C45" s="21" t="s">
        <v>360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0" t="s">
        <v>361</v>
      </c>
      <c r="C46" s="21" t="s">
        <v>362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0" t="s">
        <v>363</v>
      </c>
      <c r="C47" s="21" t="s">
        <v>364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18">
        <v>41</v>
      </c>
      <c r="B48" s="20" t="s">
        <v>365</v>
      </c>
      <c r="C48" s="21" t="s">
        <v>366</v>
      </c>
      <c r="D48" s="17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9.5" thickBot="1" x14ac:dyDescent="0.35">
      <c r="A49" s="18">
        <v>42</v>
      </c>
      <c r="B49" s="20" t="s">
        <v>367</v>
      </c>
      <c r="C49" s="21" t="s">
        <v>368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18">
        <v>43</v>
      </c>
      <c r="B50" s="20" t="s">
        <v>369</v>
      </c>
      <c r="C50" s="21" t="s">
        <v>370</v>
      </c>
      <c r="D50" s="17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2">
      <c r="A51" s="38"/>
      <c r="B51" s="39"/>
      <c r="C51" s="39"/>
      <c r="D51" s="39"/>
      <c r="E51" s="39"/>
      <c r="F51" s="39"/>
      <c r="G51" s="36" t="s">
        <v>8</v>
      </c>
      <c r="H51" s="37"/>
      <c r="I51" s="19">
        <f>COUNTIF(I8:I50,"ผ่าน")</f>
        <v>0</v>
      </c>
    </row>
    <row r="52" spans="1:9" ht="18.75" x14ac:dyDescent="0.2">
      <c r="A52" s="40"/>
      <c r="B52" s="41"/>
      <c r="C52" s="41"/>
      <c r="D52" s="41"/>
      <c r="E52" s="41"/>
      <c r="F52" s="41"/>
      <c r="G52" s="36" t="s">
        <v>12</v>
      </c>
      <c r="H52" s="37"/>
      <c r="I52" s="19">
        <f>COUNTIF(I8:I50,"ไม่ผ่าน")</f>
        <v>43</v>
      </c>
    </row>
    <row r="53" spans="1:9" ht="18.75" x14ac:dyDescent="0.3">
      <c r="A53" s="6" t="s">
        <v>13</v>
      </c>
      <c r="B53" s="5"/>
      <c r="C53" s="5"/>
      <c r="D53" s="7"/>
      <c r="E53" s="5"/>
      <c r="F53" s="5"/>
      <c r="G53" s="14"/>
      <c r="H53" s="14"/>
      <c r="I53" s="14"/>
    </row>
    <row r="54" spans="1:9" ht="18.75" x14ac:dyDescent="0.3">
      <c r="A54" s="5"/>
      <c r="B54" s="5"/>
      <c r="C54" s="2"/>
      <c r="D54" s="10"/>
      <c r="E54" s="11" t="s">
        <v>27</v>
      </c>
      <c r="F54" s="10"/>
      <c r="G54" s="2"/>
      <c r="H54" s="2"/>
      <c r="I54" s="14"/>
    </row>
    <row r="55" spans="1:9" ht="18.75" x14ac:dyDescent="0.3">
      <c r="A55" s="5"/>
      <c r="B55" s="5"/>
      <c r="C55" s="2"/>
      <c r="D55" s="10"/>
      <c r="E55" s="11" t="s">
        <v>28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25</v>
      </c>
      <c r="F56" s="10"/>
      <c r="G56" s="2"/>
      <c r="H56" s="2"/>
      <c r="I56" s="14"/>
    </row>
    <row r="57" spans="1:9" ht="18.75" x14ac:dyDescent="0.3">
      <c r="A57" s="34" t="s">
        <v>14</v>
      </c>
      <c r="B57" s="34"/>
      <c r="C57" s="34" t="s">
        <v>15</v>
      </c>
      <c r="D57" s="34"/>
      <c r="E57" s="31" t="s">
        <v>16</v>
      </c>
      <c r="F57" s="31"/>
      <c r="G57" s="31" t="s">
        <v>17</v>
      </c>
      <c r="H57" s="31"/>
      <c r="I57" s="14"/>
    </row>
    <row r="58" spans="1:9" ht="18.75" x14ac:dyDescent="0.3">
      <c r="A58" s="34"/>
      <c r="B58" s="34"/>
      <c r="C58" s="32" t="s">
        <v>18</v>
      </c>
      <c r="D58" s="32"/>
      <c r="E58" s="33" t="s">
        <v>19</v>
      </c>
      <c r="F58" s="33"/>
      <c r="G58" s="33">
        <f>COUNTIF(H8:H50,"/")</f>
        <v>0</v>
      </c>
      <c r="H58" s="33"/>
      <c r="I58" s="14"/>
    </row>
    <row r="59" spans="1:9" ht="18.75" x14ac:dyDescent="0.3">
      <c r="A59" s="34"/>
      <c r="B59" s="34"/>
      <c r="C59" s="32" t="s">
        <v>20</v>
      </c>
      <c r="D59" s="32"/>
      <c r="E59" s="33" t="s">
        <v>21</v>
      </c>
      <c r="F59" s="33"/>
      <c r="G59" s="33">
        <f>COUNTIF(G8:G50,"/")</f>
        <v>0</v>
      </c>
      <c r="H59" s="33"/>
      <c r="I59" s="14"/>
    </row>
    <row r="60" spans="1:9" ht="18.75" x14ac:dyDescent="0.3">
      <c r="A60" s="34"/>
      <c r="B60" s="34"/>
      <c r="C60" s="32" t="s">
        <v>22</v>
      </c>
      <c r="D60" s="32"/>
      <c r="E60" s="33" t="s">
        <v>8</v>
      </c>
      <c r="F60" s="33"/>
      <c r="G60" s="33">
        <f>COUNTIF(F8:F50,"/")</f>
        <v>0</v>
      </c>
      <c r="H60" s="33"/>
      <c r="I60" s="14"/>
    </row>
    <row r="61" spans="1:9" ht="18.75" x14ac:dyDescent="0.3">
      <c r="A61" s="34"/>
      <c r="B61" s="34"/>
      <c r="C61" s="32" t="s">
        <v>23</v>
      </c>
      <c r="D61" s="32"/>
      <c r="E61" s="33" t="s">
        <v>12</v>
      </c>
      <c r="F61" s="33"/>
      <c r="G61" s="33">
        <f>COUNTIF(E8:E50,"/")</f>
        <v>43</v>
      </c>
      <c r="H61" s="33"/>
      <c r="I61" s="14"/>
    </row>
  </sheetData>
  <mergeCells count="30">
    <mergeCell ref="A1:J1"/>
    <mergeCell ref="F6:H6"/>
    <mergeCell ref="A51:F52"/>
    <mergeCell ref="G51:H51"/>
    <mergeCell ref="G52:H52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57:B61"/>
    <mergeCell ref="C57:D57"/>
    <mergeCell ref="E57:F57"/>
    <mergeCell ref="G57:H57"/>
    <mergeCell ref="C58:D58"/>
    <mergeCell ref="E58:F58"/>
    <mergeCell ref="C61:D61"/>
    <mergeCell ref="E61:F61"/>
    <mergeCell ref="G61:H61"/>
    <mergeCell ref="G58:H58"/>
    <mergeCell ref="C59:D59"/>
    <mergeCell ref="E59:F59"/>
    <mergeCell ref="G59:H59"/>
    <mergeCell ref="C60:D60"/>
    <mergeCell ref="E60:F60"/>
    <mergeCell ref="G60:H6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8.75" x14ac:dyDescent="0.3">
      <c r="A2" s="42" t="s">
        <v>747</v>
      </c>
      <c r="B2" s="42"/>
      <c r="C2" s="42"/>
      <c r="D2" s="42"/>
      <c r="E2" s="42"/>
      <c r="F2" s="42"/>
      <c r="G2" s="42"/>
      <c r="H2" s="42"/>
      <c r="I2" s="42"/>
    </row>
    <row r="3" spans="1:10" ht="18.75" x14ac:dyDescent="0.3">
      <c r="A3" s="42" t="s">
        <v>26</v>
      </c>
      <c r="B3" s="42"/>
      <c r="C3" s="42"/>
      <c r="D3" s="42"/>
      <c r="E3" s="42"/>
      <c r="F3" s="42"/>
      <c r="G3" s="42"/>
      <c r="H3" s="42"/>
      <c r="I3" s="42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43" t="s">
        <v>1</v>
      </c>
      <c r="B5" s="46" t="s">
        <v>2</v>
      </c>
      <c r="C5" s="49" t="s">
        <v>3</v>
      </c>
      <c r="D5" s="52" t="s">
        <v>4</v>
      </c>
      <c r="E5" s="55" t="s">
        <v>5</v>
      </c>
      <c r="F5" s="56"/>
      <c r="G5" s="56"/>
      <c r="H5" s="57"/>
      <c r="I5" s="58" t="s">
        <v>6</v>
      </c>
    </row>
    <row r="6" spans="1:10" ht="18.75" customHeight="1" x14ac:dyDescent="0.3">
      <c r="A6" s="44"/>
      <c r="B6" s="47"/>
      <c r="C6" s="50"/>
      <c r="D6" s="53"/>
      <c r="E6" s="58" t="s">
        <v>7</v>
      </c>
      <c r="F6" s="55" t="s">
        <v>8</v>
      </c>
      <c r="G6" s="56"/>
      <c r="H6" s="57"/>
      <c r="I6" s="59"/>
    </row>
    <row r="7" spans="1:10" ht="84" customHeight="1" x14ac:dyDescent="0.2">
      <c r="A7" s="45"/>
      <c r="B7" s="48"/>
      <c r="C7" s="51"/>
      <c r="D7" s="54"/>
      <c r="E7" s="60"/>
      <c r="F7" s="13" t="s">
        <v>9</v>
      </c>
      <c r="G7" s="13" t="s">
        <v>10</v>
      </c>
      <c r="H7" s="13" t="s">
        <v>11</v>
      </c>
      <c r="I7" s="60"/>
    </row>
    <row r="8" spans="1:10" ht="19.5" thickBot="1" x14ac:dyDescent="0.35">
      <c r="A8" s="18">
        <v>1</v>
      </c>
      <c r="B8" s="20" t="s">
        <v>371</v>
      </c>
      <c r="C8" s="21" t="s">
        <v>372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0" t="s">
        <v>373</v>
      </c>
      <c r="C9" s="21" t="s">
        <v>374</v>
      </c>
      <c r="D9" s="17"/>
      <c r="E9" s="16" t="str">
        <f t="shared" ref="E9:E20" si="0">IF(D9&lt;=14,"/",IF(D9&lt;=20,"",IF(D9&lt;=25,"",IF(D9&lt;=30,""))))</f>
        <v>/</v>
      </c>
      <c r="F9" s="16" t="str">
        <f t="shared" ref="F9:F20" si="1">IF(D9&lt;=14,"",IF(D9&lt;=20,"/",IF(D9&lt;=25,"",IF(D9&lt;=30,""))))</f>
        <v/>
      </c>
      <c r="G9" s="16" t="str">
        <f t="shared" ref="G9:G20" si="2">IF(D9&lt;=14,"",IF(D9&lt;=20,"",IF(D9&lt;=25,"/",IF(D9&lt;=30,""))))</f>
        <v/>
      </c>
      <c r="H9" s="16" t="str">
        <f t="shared" ref="H9:H20" si="3">IF(D9&lt;=14,"",IF(D9&lt;=20,"",IF(D9&lt;=25,"",IF(D9&lt;=30,"/"))))</f>
        <v/>
      </c>
      <c r="I9" s="16" t="str">
        <f t="shared" ref="I9:I20" si="4">IF(D9&gt;14,"ผ่าน","ไม่ผ่าน")</f>
        <v>ไม่ผ่าน</v>
      </c>
    </row>
    <row r="10" spans="1:10" ht="19.5" thickBot="1" x14ac:dyDescent="0.35">
      <c r="A10" s="18">
        <v>3</v>
      </c>
      <c r="B10" s="20" t="s">
        <v>375</v>
      </c>
      <c r="C10" s="21" t="s">
        <v>376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0" t="s">
        <v>377</v>
      </c>
      <c r="C11" s="21" t="s">
        <v>378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0" t="s">
        <v>359</v>
      </c>
      <c r="C12" s="21" t="s">
        <v>379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0" t="s">
        <v>380</v>
      </c>
      <c r="C13" s="21" t="s">
        <v>381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0" t="s">
        <v>382</v>
      </c>
      <c r="C14" s="21" t="s">
        <v>383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0" t="s">
        <v>384</v>
      </c>
      <c r="C15" s="21" t="s">
        <v>385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0" t="s">
        <v>386</v>
      </c>
      <c r="C16" s="21" t="s">
        <v>387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0" t="s">
        <v>388</v>
      </c>
      <c r="C17" s="21" t="s">
        <v>389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0" t="s">
        <v>390</v>
      </c>
      <c r="C18" s="21" t="s">
        <v>391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0" t="s">
        <v>392</v>
      </c>
      <c r="C19" s="21" t="s">
        <v>393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0" t="s">
        <v>394</v>
      </c>
      <c r="C20" s="21" t="s">
        <v>395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2">
      <c r="A21" s="38"/>
      <c r="B21" s="39"/>
      <c r="C21" s="39"/>
      <c r="D21" s="39"/>
      <c r="E21" s="39"/>
      <c r="F21" s="39"/>
      <c r="G21" s="36" t="s">
        <v>8</v>
      </c>
      <c r="H21" s="37"/>
      <c r="I21" s="19">
        <f>COUNTIF(I8:I20,"ผ่าน")</f>
        <v>0</v>
      </c>
    </row>
    <row r="22" spans="1:9" ht="18.75" x14ac:dyDescent="0.2">
      <c r="A22" s="40"/>
      <c r="B22" s="41"/>
      <c r="C22" s="41"/>
      <c r="D22" s="41"/>
      <c r="E22" s="41"/>
      <c r="F22" s="41"/>
      <c r="G22" s="36" t="s">
        <v>12</v>
      </c>
      <c r="H22" s="37"/>
      <c r="I22" s="19">
        <f>COUNTIF(I8:I20,"ไม่ผ่าน")</f>
        <v>13</v>
      </c>
    </row>
    <row r="23" spans="1:9" ht="18.75" x14ac:dyDescent="0.3">
      <c r="A23" s="6" t="s">
        <v>13</v>
      </c>
      <c r="B23" s="5"/>
      <c r="C23" s="5"/>
      <c r="D23" s="7"/>
      <c r="E23" s="5"/>
      <c r="F23" s="5"/>
      <c r="G23" s="14"/>
      <c r="H23" s="14"/>
      <c r="I23" s="14"/>
    </row>
    <row r="24" spans="1:9" ht="18.75" x14ac:dyDescent="0.3">
      <c r="A24" s="5"/>
      <c r="B24" s="5"/>
      <c r="C24" s="2"/>
      <c r="D24" s="10"/>
      <c r="E24" s="11" t="s">
        <v>27</v>
      </c>
      <c r="F24" s="10"/>
      <c r="G24" s="2"/>
      <c r="H24" s="2"/>
      <c r="I24" s="14"/>
    </row>
    <row r="25" spans="1:9" ht="18.75" x14ac:dyDescent="0.3">
      <c r="A25" s="5"/>
      <c r="B25" s="5"/>
      <c r="C25" s="2"/>
      <c r="D25" s="10"/>
      <c r="E25" s="11" t="s">
        <v>28</v>
      </c>
      <c r="F25" s="10"/>
      <c r="G25" s="2"/>
      <c r="H25" s="2"/>
      <c r="I25" s="14"/>
    </row>
    <row r="26" spans="1:9" ht="18.75" x14ac:dyDescent="0.3">
      <c r="A26" s="5"/>
      <c r="B26" s="5"/>
      <c r="C26" s="2"/>
      <c r="D26" s="10"/>
      <c r="E26" s="11" t="s">
        <v>25</v>
      </c>
      <c r="F26" s="10"/>
      <c r="G26" s="2"/>
      <c r="H26" s="2"/>
      <c r="I26" s="14"/>
    </row>
    <row r="27" spans="1:9" ht="18.75" x14ac:dyDescent="0.3">
      <c r="A27" s="34" t="s">
        <v>14</v>
      </c>
      <c r="B27" s="34"/>
      <c r="C27" s="34" t="s">
        <v>15</v>
      </c>
      <c r="D27" s="34"/>
      <c r="E27" s="31" t="s">
        <v>16</v>
      </c>
      <c r="F27" s="31"/>
      <c r="G27" s="31" t="s">
        <v>17</v>
      </c>
      <c r="H27" s="31"/>
      <c r="I27" s="14"/>
    </row>
    <row r="28" spans="1:9" ht="18.75" x14ac:dyDescent="0.3">
      <c r="A28" s="34"/>
      <c r="B28" s="34"/>
      <c r="C28" s="32" t="s">
        <v>18</v>
      </c>
      <c r="D28" s="32"/>
      <c r="E28" s="33" t="s">
        <v>19</v>
      </c>
      <c r="F28" s="33"/>
      <c r="G28" s="33">
        <f>COUNTIF(H8:H20,"/")</f>
        <v>0</v>
      </c>
      <c r="H28" s="33"/>
      <c r="I28" s="14"/>
    </row>
    <row r="29" spans="1:9" ht="18.75" x14ac:dyDescent="0.3">
      <c r="A29" s="34"/>
      <c r="B29" s="34"/>
      <c r="C29" s="32" t="s">
        <v>20</v>
      </c>
      <c r="D29" s="32"/>
      <c r="E29" s="33" t="s">
        <v>21</v>
      </c>
      <c r="F29" s="33"/>
      <c r="G29" s="33">
        <f>COUNTIF(G8:G20,"/")</f>
        <v>0</v>
      </c>
      <c r="H29" s="33"/>
      <c r="I29" s="14"/>
    </row>
    <row r="30" spans="1:9" ht="18.75" x14ac:dyDescent="0.3">
      <c r="A30" s="34"/>
      <c r="B30" s="34"/>
      <c r="C30" s="32" t="s">
        <v>22</v>
      </c>
      <c r="D30" s="32"/>
      <c r="E30" s="33" t="s">
        <v>8</v>
      </c>
      <c r="F30" s="33"/>
      <c r="G30" s="33">
        <f>COUNTIF(F8:F20,"/")</f>
        <v>0</v>
      </c>
      <c r="H30" s="33"/>
      <c r="I30" s="14"/>
    </row>
    <row r="31" spans="1:9" ht="18.75" x14ac:dyDescent="0.3">
      <c r="A31" s="34"/>
      <c r="B31" s="34"/>
      <c r="C31" s="32" t="s">
        <v>23</v>
      </c>
      <c r="D31" s="32"/>
      <c r="E31" s="33" t="s">
        <v>12</v>
      </c>
      <c r="F31" s="33"/>
      <c r="G31" s="33">
        <f>COUNTIF(E8:E20,"/")</f>
        <v>13</v>
      </c>
      <c r="H31" s="33"/>
      <c r="I31" s="14"/>
    </row>
  </sheetData>
  <mergeCells count="30">
    <mergeCell ref="C31:D31"/>
    <mergeCell ref="E31:F31"/>
    <mergeCell ref="G31:H31"/>
    <mergeCell ref="A21:F22"/>
    <mergeCell ref="G21:H21"/>
    <mergeCell ref="G22:H22"/>
    <mergeCell ref="A27:B31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8.75" x14ac:dyDescent="0.3">
      <c r="A2" s="42" t="s">
        <v>748</v>
      </c>
      <c r="B2" s="42"/>
      <c r="C2" s="42"/>
      <c r="D2" s="42"/>
      <c r="E2" s="42"/>
      <c r="F2" s="42"/>
      <c r="G2" s="42"/>
      <c r="H2" s="42"/>
      <c r="I2" s="42"/>
    </row>
    <row r="3" spans="1:10" ht="18.75" x14ac:dyDescent="0.3">
      <c r="A3" s="42" t="s">
        <v>26</v>
      </c>
      <c r="B3" s="42"/>
      <c r="C3" s="42"/>
      <c r="D3" s="42"/>
      <c r="E3" s="42"/>
      <c r="F3" s="42"/>
      <c r="G3" s="42"/>
      <c r="H3" s="42"/>
      <c r="I3" s="42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43" t="s">
        <v>1</v>
      </c>
      <c r="B5" s="46" t="s">
        <v>2</v>
      </c>
      <c r="C5" s="49" t="s">
        <v>3</v>
      </c>
      <c r="D5" s="52" t="s">
        <v>4</v>
      </c>
      <c r="E5" s="55" t="s">
        <v>5</v>
      </c>
      <c r="F5" s="56"/>
      <c r="G5" s="56"/>
      <c r="H5" s="57"/>
      <c r="I5" s="58" t="s">
        <v>6</v>
      </c>
    </row>
    <row r="6" spans="1:10" ht="18.75" customHeight="1" x14ac:dyDescent="0.3">
      <c r="A6" s="44"/>
      <c r="B6" s="47"/>
      <c r="C6" s="50"/>
      <c r="D6" s="53"/>
      <c r="E6" s="58" t="s">
        <v>7</v>
      </c>
      <c r="F6" s="55" t="s">
        <v>8</v>
      </c>
      <c r="G6" s="56"/>
      <c r="H6" s="57"/>
      <c r="I6" s="59"/>
    </row>
    <row r="7" spans="1:10" ht="80.25" customHeight="1" x14ac:dyDescent="0.2">
      <c r="A7" s="45"/>
      <c r="B7" s="48"/>
      <c r="C7" s="51"/>
      <c r="D7" s="54"/>
      <c r="E7" s="60"/>
      <c r="F7" s="13" t="s">
        <v>9</v>
      </c>
      <c r="G7" s="13" t="s">
        <v>10</v>
      </c>
      <c r="H7" s="13" t="s">
        <v>11</v>
      </c>
      <c r="I7" s="60"/>
    </row>
    <row r="8" spans="1:10" ht="19.5" thickBot="1" x14ac:dyDescent="0.35">
      <c r="A8" s="18">
        <v>1</v>
      </c>
      <c r="B8" s="20" t="s">
        <v>396</v>
      </c>
      <c r="C8" s="21" t="s">
        <v>397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0" t="s">
        <v>398</v>
      </c>
      <c r="C9" s="21" t="s">
        <v>399</v>
      </c>
      <c r="D9" s="17"/>
      <c r="E9" s="16" t="str">
        <f t="shared" ref="E9:E48" si="0">IF(D9&lt;=14,"/",IF(D9&lt;=20,"",IF(D9&lt;=25,"",IF(D9&lt;=30,""))))</f>
        <v>/</v>
      </c>
      <c r="F9" s="16" t="str">
        <f t="shared" ref="F9:F48" si="1">IF(D9&lt;=14,"",IF(D9&lt;=20,"/",IF(D9&lt;=25,"",IF(D9&lt;=30,""))))</f>
        <v/>
      </c>
      <c r="G9" s="16" t="str">
        <f t="shared" ref="G9:G48" si="2">IF(D9&lt;=14,"",IF(D9&lt;=20,"",IF(D9&lt;=25,"/",IF(D9&lt;=30,""))))</f>
        <v/>
      </c>
      <c r="H9" s="16" t="str">
        <f t="shared" ref="H9:H48" si="3">IF(D9&lt;=14,"",IF(D9&lt;=20,"",IF(D9&lt;=25,"",IF(D9&lt;=30,"/"))))</f>
        <v/>
      </c>
      <c r="I9" s="16" t="str">
        <f t="shared" ref="I9:I48" si="4">IF(D9&gt;14,"ผ่าน","ไม่ผ่าน")</f>
        <v>ไม่ผ่าน</v>
      </c>
    </row>
    <row r="10" spans="1:10" ht="19.5" thickBot="1" x14ac:dyDescent="0.35">
      <c r="A10" s="18">
        <v>3</v>
      </c>
      <c r="B10" s="20" t="s">
        <v>400</v>
      </c>
      <c r="C10" s="21" t="s">
        <v>401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0" t="s">
        <v>402</v>
      </c>
      <c r="C11" s="21" t="s">
        <v>403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0" t="s">
        <v>404</v>
      </c>
      <c r="C12" s="21" t="s">
        <v>405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0" t="s">
        <v>406</v>
      </c>
      <c r="C13" s="21" t="s">
        <v>407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0" t="s">
        <v>408</v>
      </c>
      <c r="C14" s="21" t="s">
        <v>409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0" t="s">
        <v>410</v>
      </c>
      <c r="C15" s="21" t="s">
        <v>411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0" t="s">
        <v>412</v>
      </c>
      <c r="C16" s="21" t="s">
        <v>413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9" t="s">
        <v>414</v>
      </c>
      <c r="C17" s="30" t="s">
        <v>415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0" t="s">
        <v>416</v>
      </c>
      <c r="C18" s="21" t="s">
        <v>335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0" t="s">
        <v>417</v>
      </c>
      <c r="C19" s="21" t="s">
        <v>418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0" t="s">
        <v>419</v>
      </c>
      <c r="C20" s="21" t="s">
        <v>420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0" t="s">
        <v>421</v>
      </c>
      <c r="C21" s="21" t="s">
        <v>422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0" t="s">
        <v>423</v>
      </c>
      <c r="C22" s="21" t="s">
        <v>424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0" t="s">
        <v>425</v>
      </c>
      <c r="C23" s="21" t="s">
        <v>426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0" t="s">
        <v>427</v>
      </c>
      <c r="C24" s="21" t="s">
        <v>428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0" t="s">
        <v>429</v>
      </c>
      <c r="C25" s="21" t="s">
        <v>430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0" t="s">
        <v>431</v>
      </c>
      <c r="C26" s="21" t="s">
        <v>432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0" t="s">
        <v>433</v>
      </c>
      <c r="C27" s="21" t="s">
        <v>434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0" t="s">
        <v>435</v>
      </c>
      <c r="C28" s="21" t="s">
        <v>436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0" t="s">
        <v>437</v>
      </c>
      <c r="C29" s="21" t="s">
        <v>438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0" t="s">
        <v>439</v>
      </c>
      <c r="C30" s="21" t="s">
        <v>440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0" t="s">
        <v>441</v>
      </c>
      <c r="C31" s="21" t="s">
        <v>442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0" t="s">
        <v>443</v>
      </c>
      <c r="C32" s="21" t="s">
        <v>444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0" t="s">
        <v>89</v>
      </c>
      <c r="C33" s="21" t="s">
        <v>445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0" t="s">
        <v>446</v>
      </c>
      <c r="C34" s="21" t="s">
        <v>362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0" t="s">
        <v>447</v>
      </c>
      <c r="C35" s="21" t="s">
        <v>448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0" t="s">
        <v>449</v>
      </c>
      <c r="C36" s="21" t="s">
        <v>450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0" t="s">
        <v>451</v>
      </c>
      <c r="C37" s="21" t="s">
        <v>452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0" t="s">
        <v>453</v>
      </c>
      <c r="C38" s="21" t="s">
        <v>454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0" t="s">
        <v>455</v>
      </c>
      <c r="C39" s="21" t="s">
        <v>456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0" t="s">
        <v>457</v>
      </c>
      <c r="C40" s="21" t="s">
        <v>458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0" t="s">
        <v>459</v>
      </c>
      <c r="C41" s="21" t="s">
        <v>460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0" t="s">
        <v>461</v>
      </c>
      <c r="C42" s="21" t="s">
        <v>462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0" t="s">
        <v>463</v>
      </c>
      <c r="C43" s="21" t="s">
        <v>464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0" t="s">
        <v>465</v>
      </c>
      <c r="C44" s="21" t="s">
        <v>466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0" t="s">
        <v>467</v>
      </c>
      <c r="C45" s="21" t="s">
        <v>468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0" t="s">
        <v>469</v>
      </c>
      <c r="C46" s="21" t="s">
        <v>470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0" t="s">
        <v>471</v>
      </c>
      <c r="C47" s="21" t="s">
        <v>472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18">
        <v>41</v>
      </c>
      <c r="B48" s="20" t="s">
        <v>473</v>
      </c>
      <c r="C48" s="21" t="s">
        <v>474</v>
      </c>
      <c r="D48" s="17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2">
      <c r="A49" s="38"/>
      <c r="B49" s="39"/>
      <c r="C49" s="39"/>
      <c r="D49" s="39"/>
      <c r="E49" s="39"/>
      <c r="F49" s="39"/>
      <c r="G49" s="36" t="s">
        <v>8</v>
      </c>
      <c r="H49" s="37"/>
      <c r="I49" s="19">
        <f>COUNTIF(I8:I48,"ผ่าน")</f>
        <v>0</v>
      </c>
    </row>
    <row r="50" spans="1:9" ht="18.75" x14ac:dyDescent="0.2">
      <c r="A50" s="40"/>
      <c r="B50" s="41"/>
      <c r="C50" s="41"/>
      <c r="D50" s="41"/>
      <c r="E50" s="41"/>
      <c r="F50" s="41"/>
      <c r="G50" s="36" t="s">
        <v>12</v>
      </c>
      <c r="H50" s="37"/>
      <c r="I50" s="19">
        <f>COUNTIF(I8:I48,"ไม่ผ่าน")</f>
        <v>41</v>
      </c>
    </row>
    <row r="51" spans="1:9" ht="18.75" x14ac:dyDescent="0.3">
      <c r="A51" s="6" t="s">
        <v>13</v>
      </c>
      <c r="B51" s="5"/>
      <c r="C51" s="5"/>
      <c r="D51" s="7"/>
      <c r="E51" s="5"/>
      <c r="F51" s="5"/>
      <c r="G51" s="14"/>
      <c r="H51" s="14"/>
      <c r="I51" s="14"/>
    </row>
    <row r="52" spans="1:9" ht="18.75" x14ac:dyDescent="0.3">
      <c r="A52" s="5"/>
      <c r="B52" s="5"/>
      <c r="C52" s="2"/>
      <c r="D52" s="10"/>
      <c r="E52" s="11" t="s">
        <v>27</v>
      </c>
      <c r="F52" s="10"/>
      <c r="G52" s="2"/>
      <c r="H52" s="2"/>
      <c r="I52" s="14"/>
    </row>
    <row r="53" spans="1:9" ht="18.75" x14ac:dyDescent="0.3">
      <c r="A53" s="5"/>
      <c r="B53" s="5"/>
      <c r="C53" s="2"/>
      <c r="D53" s="10"/>
      <c r="E53" s="11" t="s">
        <v>28</v>
      </c>
      <c r="F53" s="10"/>
      <c r="G53" s="2"/>
      <c r="H53" s="2"/>
      <c r="I53" s="14"/>
    </row>
    <row r="54" spans="1:9" ht="18.75" x14ac:dyDescent="0.3">
      <c r="A54" s="5"/>
      <c r="B54" s="5"/>
      <c r="C54" s="2"/>
      <c r="D54" s="10"/>
      <c r="E54" s="11" t="s">
        <v>25</v>
      </c>
      <c r="F54" s="10"/>
      <c r="G54" s="2"/>
      <c r="H54" s="2"/>
      <c r="I54" s="14"/>
    </row>
    <row r="55" spans="1:9" ht="18.75" x14ac:dyDescent="0.3">
      <c r="A55" s="34" t="s">
        <v>14</v>
      </c>
      <c r="B55" s="34"/>
      <c r="C55" s="34" t="s">
        <v>15</v>
      </c>
      <c r="D55" s="34"/>
      <c r="E55" s="31" t="s">
        <v>16</v>
      </c>
      <c r="F55" s="31"/>
      <c r="G55" s="31" t="s">
        <v>17</v>
      </c>
      <c r="H55" s="31"/>
      <c r="I55" s="14"/>
    </row>
    <row r="56" spans="1:9" ht="18.75" x14ac:dyDescent="0.3">
      <c r="A56" s="34"/>
      <c r="B56" s="34"/>
      <c r="C56" s="32" t="s">
        <v>18</v>
      </c>
      <c r="D56" s="32"/>
      <c r="E56" s="33" t="s">
        <v>19</v>
      </c>
      <c r="F56" s="33"/>
      <c r="G56" s="33">
        <f>COUNTIF(H8:H48,"/")</f>
        <v>0</v>
      </c>
      <c r="H56" s="33"/>
      <c r="I56" s="14"/>
    </row>
    <row r="57" spans="1:9" ht="18.75" x14ac:dyDescent="0.3">
      <c r="A57" s="34"/>
      <c r="B57" s="34"/>
      <c r="C57" s="32" t="s">
        <v>20</v>
      </c>
      <c r="D57" s="32"/>
      <c r="E57" s="33" t="s">
        <v>21</v>
      </c>
      <c r="F57" s="33"/>
      <c r="G57" s="33">
        <f>COUNTIF(G8:G48,"/")</f>
        <v>0</v>
      </c>
      <c r="H57" s="33"/>
      <c r="I57" s="14"/>
    </row>
    <row r="58" spans="1:9" ht="18.75" x14ac:dyDescent="0.3">
      <c r="A58" s="34"/>
      <c r="B58" s="34"/>
      <c r="C58" s="32" t="s">
        <v>22</v>
      </c>
      <c r="D58" s="32"/>
      <c r="E58" s="33" t="s">
        <v>8</v>
      </c>
      <c r="F58" s="33"/>
      <c r="G58" s="33">
        <f>COUNTIF(F8:F48,"/")</f>
        <v>0</v>
      </c>
      <c r="H58" s="33"/>
      <c r="I58" s="14"/>
    </row>
    <row r="59" spans="1:9" ht="18.75" x14ac:dyDescent="0.3">
      <c r="A59" s="34"/>
      <c r="B59" s="34"/>
      <c r="C59" s="32" t="s">
        <v>23</v>
      </c>
      <c r="D59" s="32"/>
      <c r="E59" s="33" t="s">
        <v>12</v>
      </c>
      <c r="F59" s="33"/>
      <c r="G59" s="33">
        <f>COUNTIF(E8:E48,"/")</f>
        <v>41</v>
      </c>
      <c r="H59" s="33"/>
      <c r="I59" s="14"/>
    </row>
  </sheetData>
  <mergeCells count="30">
    <mergeCell ref="E59:F59"/>
    <mergeCell ref="G59:H59"/>
    <mergeCell ref="A1:J1"/>
    <mergeCell ref="F6:H6"/>
    <mergeCell ref="G49:H49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49:F50"/>
    <mergeCell ref="G50:H50"/>
    <mergeCell ref="C55:D55"/>
    <mergeCell ref="E55:F55"/>
    <mergeCell ref="C58:D58"/>
    <mergeCell ref="E58:F58"/>
    <mergeCell ref="G58:H58"/>
    <mergeCell ref="G55:H55"/>
    <mergeCell ref="C56:D56"/>
    <mergeCell ref="E56:F56"/>
    <mergeCell ref="G56:H56"/>
    <mergeCell ref="C57:D57"/>
    <mergeCell ref="E57:F57"/>
    <mergeCell ref="G57:H57"/>
    <mergeCell ref="A55:B59"/>
    <mergeCell ref="C59:D5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8.75" x14ac:dyDescent="0.3">
      <c r="A2" s="42" t="s">
        <v>749</v>
      </c>
      <c r="B2" s="42"/>
      <c r="C2" s="42"/>
      <c r="D2" s="42"/>
      <c r="E2" s="42"/>
      <c r="F2" s="42"/>
      <c r="G2" s="42"/>
      <c r="H2" s="42"/>
      <c r="I2" s="42"/>
    </row>
    <row r="3" spans="1:10" ht="18.75" x14ac:dyDescent="0.3">
      <c r="A3" s="42" t="s">
        <v>26</v>
      </c>
      <c r="B3" s="42"/>
      <c r="C3" s="42"/>
      <c r="D3" s="42"/>
      <c r="E3" s="42"/>
      <c r="F3" s="42"/>
      <c r="G3" s="42"/>
      <c r="H3" s="42"/>
      <c r="I3" s="42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43" t="s">
        <v>1</v>
      </c>
      <c r="B5" s="46" t="s">
        <v>2</v>
      </c>
      <c r="C5" s="49" t="s">
        <v>3</v>
      </c>
      <c r="D5" s="52" t="s">
        <v>4</v>
      </c>
      <c r="E5" s="55" t="s">
        <v>5</v>
      </c>
      <c r="F5" s="56"/>
      <c r="G5" s="56"/>
      <c r="H5" s="57"/>
      <c r="I5" s="58" t="s">
        <v>6</v>
      </c>
    </row>
    <row r="6" spans="1:10" ht="18.75" customHeight="1" x14ac:dyDescent="0.3">
      <c r="A6" s="44"/>
      <c r="B6" s="47"/>
      <c r="C6" s="50"/>
      <c r="D6" s="53"/>
      <c r="E6" s="58" t="s">
        <v>7</v>
      </c>
      <c r="F6" s="55" t="s">
        <v>8</v>
      </c>
      <c r="G6" s="56"/>
      <c r="H6" s="57"/>
      <c r="I6" s="59"/>
    </row>
    <row r="7" spans="1:10" ht="65.25" x14ac:dyDescent="0.2">
      <c r="A7" s="45"/>
      <c r="B7" s="48"/>
      <c r="C7" s="51"/>
      <c r="D7" s="54"/>
      <c r="E7" s="60"/>
      <c r="F7" s="13" t="s">
        <v>9</v>
      </c>
      <c r="G7" s="13" t="s">
        <v>10</v>
      </c>
      <c r="H7" s="13" t="s">
        <v>11</v>
      </c>
      <c r="I7" s="60"/>
    </row>
    <row r="8" spans="1:10" ht="19.5" thickBot="1" x14ac:dyDescent="0.35">
      <c r="A8" s="18">
        <v>1</v>
      </c>
      <c r="B8" s="20" t="s">
        <v>49</v>
      </c>
      <c r="C8" s="21" t="s">
        <v>475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0" t="s">
        <v>476</v>
      </c>
      <c r="C9" s="21" t="s">
        <v>477</v>
      </c>
      <c r="D9" s="17"/>
      <c r="E9" s="16" t="str">
        <f t="shared" ref="E9:E50" si="0">IF(D9&lt;=14,"/",IF(D9&lt;=20,"",IF(D9&lt;=25,"",IF(D9&lt;=30,""))))</f>
        <v>/</v>
      </c>
      <c r="F9" s="16" t="str">
        <f t="shared" ref="F9:F50" si="1">IF(D9&lt;=14,"",IF(D9&lt;=20,"/",IF(D9&lt;=25,"",IF(D9&lt;=30,""))))</f>
        <v/>
      </c>
      <c r="G9" s="16" t="str">
        <f t="shared" ref="G9:G50" si="2">IF(D9&lt;=14,"",IF(D9&lt;=20,"",IF(D9&lt;=25,"/",IF(D9&lt;=30,""))))</f>
        <v/>
      </c>
      <c r="H9" s="16" t="str">
        <f t="shared" ref="H9:H50" si="3">IF(D9&lt;=14,"",IF(D9&lt;=20,"",IF(D9&lt;=25,"",IF(D9&lt;=30,"/"))))</f>
        <v/>
      </c>
      <c r="I9" s="16" t="str">
        <f t="shared" ref="I9:I50" si="4">IF(D9&gt;14,"ผ่าน","ไม่ผ่าน")</f>
        <v>ไม่ผ่าน</v>
      </c>
    </row>
    <row r="10" spans="1:10" ht="19.5" thickBot="1" x14ac:dyDescent="0.35">
      <c r="A10" s="18">
        <v>3</v>
      </c>
      <c r="B10" s="20" t="s">
        <v>478</v>
      </c>
      <c r="C10" s="21" t="s">
        <v>479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0" t="s">
        <v>480</v>
      </c>
      <c r="C11" s="21" t="s">
        <v>481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0" t="s">
        <v>482</v>
      </c>
      <c r="C12" s="21" t="s">
        <v>483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0" t="s">
        <v>484</v>
      </c>
      <c r="C13" s="21" t="s">
        <v>485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0" t="s">
        <v>486</v>
      </c>
      <c r="C14" s="21" t="s">
        <v>487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0" t="s">
        <v>488</v>
      </c>
      <c r="C15" s="21" t="s">
        <v>489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0" t="s">
        <v>490</v>
      </c>
      <c r="C16" s="21" t="s">
        <v>491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0" t="s">
        <v>492</v>
      </c>
      <c r="C17" s="21" t="s">
        <v>493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0" t="s">
        <v>494</v>
      </c>
      <c r="C18" s="21" t="s">
        <v>495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0" t="s">
        <v>496</v>
      </c>
      <c r="C19" s="21" t="s">
        <v>497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0" t="s">
        <v>498</v>
      </c>
      <c r="C20" s="21" t="s">
        <v>499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0" t="s">
        <v>500</v>
      </c>
      <c r="C21" s="21" t="s">
        <v>501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4" t="s">
        <v>502</v>
      </c>
      <c r="C22" s="25" t="s">
        <v>503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0" t="s">
        <v>253</v>
      </c>
      <c r="C23" s="21" t="s">
        <v>504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0" t="s">
        <v>505</v>
      </c>
      <c r="C24" s="21" t="s">
        <v>504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0" t="s">
        <v>506</v>
      </c>
      <c r="C25" s="21" t="s">
        <v>507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0" t="s">
        <v>508</v>
      </c>
      <c r="C26" s="21" t="s">
        <v>509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0" t="s">
        <v>510</v>
      </c>
      <c r="C27" s="21" t="s">
        <v>511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0" t="s">
        <v>512</v>
      </c>
      <c r="C28" s="21" t="s">
        <v>513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0" t="s">
        <v>514</v>
      </c>
      <c r="C29" s="21" t="s">
        <v>424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0" t="s">
        <v>515</v>
      </c>
      <c r="C30" s="21" t="s">
        <v>516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0" t="s">
        <v>517</v>
      </c>
      <c r="C31" s="21" t="s">
        <v>518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0" t="s">
        <v>519</v>
      </c>
      <c r="C32" s="21" t="s">
        <v>520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0" t="s">
        <v>521</v>
      </c>
      <c r="C33" s="21" t="s">
        <v>522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0" t="s">
        <v>523</v>
      </c>
      <c r="C34" s="21" t="s">
        <v>524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0" t="s">
        <v>525</v>
      </c>
      <c r="C35" s="21" t="s">
        <v>275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0" t="s">
        <v>526</v>
      </c>
      <c r="C36" s="21" t="s">
        <v>527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0" t="s">
        <v>528</v>
      </c>
      <c r="C37" s="21" t="s">
        <v>529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0" t="s">
        <v>530</v>
      </c>
      <c r="C38" s="21" t="s">
        <v>531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0" t="s">
        <v>532</v>
      </c>
      <c r="C39" s="21" t="s">
        <v>533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0" t="s">
        <v>270</v>
      </c>
      <c r="C40" s="21" t="s">
        <v>534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0" t="s">
        <v>535</v>
      </c>
      <c r="C41" s="21" t="s">
        <v>536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0" t="s">
        <v>537</v>
      </c>
      <c r="C42" s="21" t="s">
        <v>538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0" t="s">
        <v>539</v>
      </c>
      <c r="C43" s="21" t="s">
        <v>540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0" t="s">
        <v>541</v>
      </c>
      <c r="C44" s="21" t="s">
        <v>542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8">
        <v>38</v>
      </c>
      <c r="B45" s="20" t="s">
        <v>114</v>
      </c>
      <c r="C45" s="21" t="s">
        <v>543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8">
        <v>39</v>
      </c>
      <c r="B46" s="20" t="s">
        <v>544</v>
      </c>
      <c r="C46" s="21" t="s">
        <v>545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8">
        <v>40</v>
      </c>
      <c r="B47" s="20" t="s">
        <v>546</v>
      </c>
      <c r="C47" s="21" t="s">
        <v>547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9.5" thickBot="1" x14ac:dyDescent="0.35">
      <c r="A48" s="18">
        <v>41</v>
      </c>
      <c r="B48" s="20" t="s">
        <v>548</v>
      </c>
      <c r="C48" s="21" t="s">
        <v>549</v>
      </c>
      <c r="D48" s="17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9.5" thickBot="1" x14ac:dyDescent="0.35">
      <c r="A49" s="18">
        <v>42</v>
      </c>
      <c r="B49" s="20" t="s">
        <v>510</v>
      </c>
      <c r="C49" s="21" t="s">
        <v>550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9.5" thickBot="1" x14ac:dyDescent="0.35">
      <c r="A50" s="18">
        <v>43</v>
      </c>
      <c r="B50" s="20" t="s">
        <v>551</v>
      </c>
      <c r="C50" s="21" t="s">
        <v>552</v>
      </c>
      <c r="D50" s="17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2">
      <c r="A51" s="38"/>
      <c r="B51" s="39"/>
      <c r="C51" s="39"/>
      <c r="D51" s="39"/>
      <c r="E51" s="39"/>
      <c r="F51" s="39"/>
      <c r="G51" s="36" t="s">
        <v>8</v>
      </c>
      <c r="H51" s="37"/>
      <c r="I51" s="19">
        <f>COUNTIF(I8:I50,"ผ่าน")</f>
        <v>0</v>
      </c>
    </row>
    <row r="52" spans="1:9" ht="18.75" x14ac:dyDescent="0.2">
      <c r="A52" s="40"/>
      <c r="B52" s="41"/>
      <c r="C52" s="41"/>
      <c r="D52" s="41"/>
      <c r="E52" s="41"/>
      <c r="F52" s="41"/>
      <c r="G52" s="36" t="s">
        <v>12</v>
      </c>
      <c r="H52" s="37"/>
      <c r="I52" s="19">
        <f>COUNTIF(I8:I50,"ไม่ผ่าน")</f>
        <v>43</v>
      </c>
    </row>
    <row r="53" spans="1:9" ht="18.75" x14ac:dyDescent="0.3">
      <c r="A53" s="6" t="s">
        <v>13</v>
      </c>
      <c r="B53" s="5"/>
      <c r="C53" s="5"/>
      <c r="D53" s="7"/>
      <c r="E53" s="5"/>
      <c r="F53" s="5"/>
      <c r="G53" s="14"/>
      <c r="H53" s="14"/>
      <c r="I53" s="14"/>
    </row>
    <row r="54" spans="1:9" ht="18.75" x14ac:dyDescent="0.3">
      <c r="A54" s="5"/>
      <c r="B54" s="5"/>
      <c r="C54" s="2"/>
      <c r="D54" s="10"/>
      <c r="E54" s="11" t="s">
        <v>27</v>
      </c>
      <c r="F54" s="10"/>
      <c r="G54" s="2"/>
      <c r="H54" s="2"/>
      <c r="I54" s="14"/>
    </row>
    <row r="55" spans="1:9" ht="18.75" x14ac:dyDescent="0.3">
      <c r="A55" s="5"/>
      <c r="B55" s="5"/>
      <c r="C55" s="2"/>
      <c r="D55" s="10"/>
      <c r="E55" s="11" t="s">
        <v>28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25</v>
      </c>
      <c r="F56" s="10"/>
      <c r="G56" s="2"/>
      <c r="H56" s="2"/>
      <c r="I56" s="14"/>
    </row>
    <row r="57" spans="1:9" ht="18.75" x14ac:dyDescent="0.3">
      <c r="A57" s="34" t="s">
        <v>14</v>
      </c>
      <c r="B57" s="34"/>
      <c r="C57" s="34" t="s">
        <v>15</v>
      </c>
      <c r="D57" s="34"/>
      <c r="E57" s="31" t="s">
        <v>16</v>
      </c>
      <c r="F57" s="31"/>
      <c r="G57" s="31" t="s">
        <v>17</v>
      </c>
      <c r="H57" s="31"/>
      <c r="I57" s="14"/>
    </row>
    <row r="58" spans="1:9" ht="18.75" x14ac:dyDescent="0.3">
      <c r="A58" s="34"/>
      <c r="B58" s="34"/>
      <c r="C58" s="32" t="s">
        <v>18</v>
      </c>
      <c r="D58" s="32"/>
      <c r="E58" s="33" t="s">
        <v>19</v>
      </c>
      <c r="F58" s="33"/>
      <c r="G58" s="33">
        <f>COUNTIF(H8:H50,"/")</f>
        <v>0</v>
      </c>
      <c r="H58" s="33"/>
      <c r="I58" s="14"/>
    </row>
    <row r="59" spans="1:9" ht="18.75" x14ac:dyDescent="0.3">
      <c r="A59" s="34"/>
      <c r="B59" s="34"/>
      <c r="C59" s="32" t="s">
        <v>20</v>
      </c>
      <c r="D59" s="32"/>
      <c r="E59" s="33" t="s">
        <v>21</v>
      </c>
      <c r="F59" s="33"/>
      <c r="G59" s="33">
        <f>COUNTIF(G8:G50,"/")</f>
        <v>0</v>
      </c>
      <c r="H59" s="33"/>
      <c r="I59" s="14"/>
    </row>
    <row r="60" spans="1:9" ht="18.75" x14ac:dyDescent="0.3">
      <c r="A60" s="34"/>
      <c r="B60" s="34"/>
      <c r="C60" s="32" t="s">
        <v>22</v>
      </c>
      <c r="D60" s="32"/>
      <c r="E60" s="33" t="s">
        <v>8</v>
      </c>
      <c r="F60" s="33"/>
      <c r="G60" s="33">
        <f>COUNTIF(F8:F50,"/")</f>
        <v>0</v>
      </c>
      <c r="H60" s="33"/>
      <c r="I60" s="14"/>
    </row>
    <row r="61" spans="1:9" ht="18.75" x14ac:dyDescent="0.3">
      <c r="A61" s="34"/>
      <c r="B61" s="34"/>
      <c r="C61" s="32" t="s">
        <v>23</v>
      </c>
      <c r="D61" s="32"/>
      <c r="E61" s="33" t="s">
        <v>12</v>
      </c>
      <c r="F61" s="33"/>
      <c r="G61" s="33">
        <f>COUNTIF(E8:E50,"/")</f>
        <v>43</v>
      </c>
      <c r="H61" s="33"/>
      <c r="I61" s="14"/>
    </row>
  </sheetData>
  <mergeCells count="30">
    <mergeCell ref="G52:H52"/>
    <mergeCell ref="A57:B61"/>
    <mergeCell ref="C60:D60"/>
    <mergeCell ref="E60:F60"/>
    <mergeCell ref="G60:H60"/>
    <mergeCell ref="C61:D61"/>
    <mergeCell ref="E61:F61"/>
    <mergeCell ref="G61:H61"/>
    <mergeCell ref="C59:D59"/>
    <mergeCell ref="E59:F59"/>
    <mergeCell ref="G59:H59"/>
    <mergeCell ref="C57:D57"/>
    <mergeCell ref="E57:F57"/>
    <mergeCell ref="G57:H57"/>
    <mergeCell ref="C58:D58"/>
    <mergeCell ref="E58:F58"/>
    <mergeCell ref="G58:H58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51:F52"/>
    <mergeCell ref="G51:H5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8.75" x14ac:dyDescent="0.3">
      <c r="A2" s="42" t="s">
        <v>750</v>
      </c>
      <c r="B2" s="42"/>
      <c r="C2" s="42"/>
      <c r="D2" s="42"/>
      <c r="E2" s="42"/>
      <c r="F2" s="42"/>
      <c r="G2" s="42"/>
      <c r="H2" s="42"/>
      <c r="I2" s="42"/>
    </row>
    <row r="3" spans="1:10" ht="18.75" x14ac:dyDescent="0.3">
      <c r="A3" s="42" t="s">
        <v>26</v>
      </c>
      <c r="B3" s="42"/>
      <c r="C3" s="42"/>
      <c r="D3" s="42"/>
      <c r="E3" s="42"/>
      <c r="F3" s="42"/>
      <c r="G3" s="42"/>
      <c r="H3" s="42"/>
      <c r="I3" s="42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43" t="s">
        <v>1</v>
      </c>
      <c r="B5" s="46" t="s">
        <v>2</v>
      </c>
      <c r="C5" s="49" t="s">
        <v>3</v>
      </c>
      <c r="D5" s="52" t="s">
        <v>4</v>
      </c>
      <c r="E5" s="55" t="s">
        <v>5</v>
      </c>
      <c r="F5" s="56"/>
      <c r="G5" s="56"/>
      <c r="H5" s="57"/>
      <c r="I5" s="58" t="s">
        <v>6</v>
      </c>
    </row>
    <row r="6" spans="1:10" ht="18.75" customHeight="1" x14ac:dyDescent="0.3">
      <c r="A6" s="44"/>
      <c r="B6" s="47"/>
      <c r="C6" s="50"/>
      <c r="D6" s="53"/>
      <c r="E6" s="58" t="s">
        <v>7</v>
      </c>
      <c r="F6" s="55" t="s">
        <v>8</v>
      </c>
      <c r="G6" s="56"/>
      <c r="H6" s="57"/>
      <c r="I6" s="59"/>
    </row>
    <row r="7" spans="1:10" ht="101.25" customHeight="1" x14ac:dyDescent="0.2">
      <c r="A7" s="45"/>
      <c r="B7" s="48"/>
      <c r="C7" s="51"/>
      <c r="D7" s="54"/>
      <c r="E7" s="60"/>
      <c r="F7" s="13" t="s">
        <v>9</v>
      </c>
      <c r="G7" s="13" t="s">
        <v>10</v>
      </c>
      <c r="H7" s="13" t="s">
        <v>11</v>
      </c>
      <c r="I7" s="60"/>
    </row>
    <row r="8" spans="1:10" ht="19.5" thickBot="1" x14ac:dyDescent="0.35">
      <c r="A8" s="18">
        <v>1</v>
      </c>
      <c r="B8" s="26" t="s">
        <v>553</v>
      </c>
      <c r="C8" s="30" t="s">
        <v>554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0" t="s">
        <v>555</v>
      </c>
      <c r="C9" s="21" t="s">
        <v>556</v>
      </c>
      <c r="D9" s="17"/>
      <c r="E9" s="16" t="str">
        <f t="shared" ref="E9:E33" si="0">IF(D9&lt;=14,"/",IF(D9&lt;=20,"",IF(D9&lt;=25,"",IF(D9&lt;=30,""))))</f>
        <v>/</v>
      </c>
      <c r="F9" s="16" t="str">
        <f t="shared" ref="F9:F33" si="1">IF(D9&lt;=14,"",IF(D9&lt;=20,"/",IF(D9&lt;=25,"",IF(D9&lt;=30,""))))</f>
        <v/>
      </c>
      <c r="G9" s="16" t="str">
        <f t="shared" ref="G9:G33" si="2">IF(D9&lt;=14,"",IF(D9&lt;=20,"",IF(D9&lt;=25,"/",IF(D9&lt;=30,""))))</f>
        <v/>
      </c>
      <c r="H9" s="16" t="str">
        <f t="shared" ref="H9:H33" si="3">IF(D9&lt;=14,"",IF(D9&lt;=20,"",IF(D9&lt;=25,"",IF(D9&lt;=30,"/"))))</f>
        <v/>
      </c>
      <c r="I9" s="16" t="str">
        <f t="shared" ref="I9:I33" si="4">IF(D9&gt;14,"ผ่าน","ไม่ผ่าน")</f>
        <v>ไม่ผ่าน</v>
      </c>
    </row>
    <row r="10" spans="1:10" ht="19.5" thickBot="1" x14ac:dyDescent="0.35">
      <c r="A10" s="18">
        <v>3</v>
      </c>
      <c r="B10" s="20" t="s">
        <v>492</v>
      </c>
      <c r="C10" s="21" t="s">
        <v>557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0" t="s">
        <v>558</v>
      </c>
      <c r="C11" s="21" t="s">
        <v>559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0" t="s">
        <v>560</v>
      </c>
      <c r="C12" s="21" t="s">
        <v>561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0" t="s">
        <v>562</v>
      </c>
      <c r="C13" s="21" t="s">
        <v>563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0" t="s">
        <v>564</v>
      </c>
      <c r="C14" s="21" t="s">
        <v>563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0" t="s">
        <v>565</v>
      </c>
      <c r="C15" s="21" t="s">
        <v>566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0" t="s">
        <v>567</v>
      </c>
      <c r="C16" s="21" t="s">
        <v>568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4" t="s">
        <v>569</v>
      </c>
      <c r="C17" s="25" t="s">
        <v>570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0" t="s">
        <v>571</v>
      </c>
      <c r="C18" s="21" t="s">
        <v>572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0" t="s">
        <v>573</v>
      </c>
      <c r="C19" s="21" t="s">
        <v>574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0" t="s">
        <v>575</v>
      </c>
      <c r="C20" s="21" t="s">
        <v>576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0" t="s">
        <v>577</v>
      </c>
      <c r="C21" s="21" t="s">
        <v>578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0" t="s">
        <v>579</v>
      </c>
      <c r="C22" s="21" t="s">
        <v>580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0" t="s">
        <v>581</v>
      </c>
      <c r="C23" s="21" t="s">
        <v>582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0" t="s">
        <v>583</v>
      </c>
      <c r="C24" s="21" t="s">
        <v>584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0" t="s">
        <v>585</v>
      </c>
      <c r="C25" s="21" t="s">
        <v>586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0" t="s">
        <v>587</v>
      </c>
      <c r="C26" s="21" t="s">
        <v>588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0" t="s">
        <v>589</v>
      </c>
      <c r="C27" s="21" t="s">
        <v>590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0" t="s">
        <v>591</v>
      </c>
      <c r="C28" s="21" t="s">
        <v>592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0" t="s">
        <v>593</v>
      </c>
      <c r="C29" s="21" t="s">
        <v>594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0" t="s">
        <v>369</v>
      </c>
      <c r="C30" s="21" t="s">
        <v>595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0" t="s">
        <v>596</v>
      </c>
      <c r="C31" s="21" t="s">
        <v>597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0" t="s">
        <v>598</v>
      </c>
      <c r="C32" s="21" t="s">
        <v>599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0" t="s">
        <v>600</v>
      </c>
      <c r="C33" s="21" t="s">
        <v>271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2">
      <c r="A34" s="38"/>
      <c r="B34" s="39"/>
      <c r="C34" s="39"/>
      <c r="D34" s="39"/>
      <c r="E34" s="39"/>
      <c r="F34" s="39"/>
      <c r="G34" s="36" t="s">
        <v>8</v>
      </c>
      <c r="H34" s="37"/>
      <c r="I34" s="19">
        <f>COUNTIF(I8:I33,"ผ่าน")</f>
        <v>0</v>
      </c>
    </row>
    <row r="35" spans="1:9" ht="18.75" x14ac:dyDescent="0.2">
      <c r="A35" s="40"/>
      <c r="B35" s="41"/>
      <c r="C35" s="41"/>
      <c r="D35" s="41"/>
      <c r="E35" s="41"/>
      <c r="F35" s="41"/>
      <c r="G35" s="36" t="s">
        <v>12</v>
      </c>
      <c r="H35" s="37"/>
      <c r="I35" s="19">
        <f>COUNTIF(I8:I33,"ไม่ผ่าน")</f>
        <v>26</v>
      </c>
    </row>
    <row r="36" spans="1:9" ht="18.75" x14ac:dyDescent="0.3">
      <c r="A36" s="6" t="s">
        <v>13</v>
      </c>
      <c r="B36" s="5"/>
      <c r="C36" s="5"/>
      <c r="D36" s="7"/>
      <c r="E36" s="5"/>
      <c r="F36" s="5"/>
      <c r="G36" s="14"/>
      <c r="H36" s="14"/>
      <c r="I36" s="14"/>
    </row>
    <row r="37" spans="1:9" ht="18.75" x14ac:dyDescent="0.3">
      <c r="A37" s="5"/>
      <c r="B37" s="5"/>
      <c r="C37" s="2"/>
      <c r="D37" s="10"/>
      <c r="E37" s="11" t="s">
        <v>27</v>
      </c>
      <c r="F37" s="10"/>
      <c r="G37" s="2"/>
      <c r="H37" s="2"/>
      <c r="I37" s="14"/>
    </row>
    <row r="38" spans="1:9" ht="18.75" x14ac:dyDescent="0.3">
      <c r="A38" s="5"/>
      <c r="B38" s="5"/>
      <c r="C38" s="2"/>
      <c r="D38" s="10"/>
      <c r="E38" s="11" t="s">
        <v>28</v>
      </c>
      <c r="F38" s="10"/>
      <c r="G38" s="2"/>
      <c r="H38" s="2"/>
      <c r="I38" s="14"/>
    </row>
    <row r="39" spans="1:9" ht="18.75" x14ac:dyDescent="0.3">
      <c r="A39" s="5"/>
      <c r="B39" s="5"/>
      <c r="C39" s="2"/>
      <c r="D39" s="10"/>
      <c r="E39" s="11" t="s">
        <v>25</v>
      </c>
      <c r="F39" s="10"/>
      <c r="G39" s="2"/>
      <c r="H39" s="2"/>
      <c r="I39" s="14"/>
    </row>
    <row r="40" spans="1:9" ht="18.75" x14ac:dyDescent="0.3">
      <c r="A40" s="34" t="s">
        <v>14</v>
      </c>
      <c r="B40" s="34"/>
      <c r="C40" s="34" t="s">
        <v>15</v>
      </c>
      <c r="D40" s="34"/>
      <c r="E40" s="31" t="s">
        <v>16</v>
      </c>
      <c r="F40" s="31"/>
      <c r="G40" s="31" t="s">
        <v>17</v>
      </c>
      <c r="H40" s="31"/>
      <c r="I40" s="14"/>
    </row>
    <row r="41" spans="1:9" ht="18.75" x14ac:dyDescent="0.3">
      <c r="A41" s="34"/>
      <c r="B41" s="34"/>
      <c r="C41" s="32" t="s">
        <v>18</v>
      </c>
      <c r="D41" s="32"/>
      <c r="E41" s="33" t="s">
        <v>19</v>
      </c>
      <c r="F41" s="33"/>
      <c r="G41" s="33">
        <f>COUNTIF(H8:H33,"/")</f>
        <v>0</v>
      </c>
      <c r="H41" s="33"/>
      <c r="I41" s="14"/>
    </row>
    <row r="42" spans="1:9" ht="18.75" x14ac:dyDescent="0.3">
      <c r="A42" s="34"/>
      <c r="B42" s="34"/>
      <c r="C42" s="32" t="s">
        <v>20</v>
      </c>
      <c r="D42" s="32"/>
      <c r="E42" s="33" t="s">
        <v>21</v>
      </c>
      <c r="F42" s="33"/>
      <c r="G42" s="33">
        <f>COUNTIF(G8:G33,"/")</f>
        <v>0</v>
      </c>
      <c r="H42" s="33"/>
      <c r="I42" s="14"/>
    </row>
    <row r="43" spans="1:9" ht="18.75" x14ac:dyDescent="0.3">
      <c r="A43" s="34"/>
      <c r="B43" s="34"/>
      <c r="C43" s="32" t="s">
        <v>22</v>
      </c>
      <c r="D43" s="32"/>
      <c r="E43" s="33" t="s">
        <v>8</v>
      </c>
      <c r="F43" s="33"/>
      <c r="G43" s="33">
        <f>COUNTIF(F8:F33,"/")</f>
        <v>0</v>
      </c>
      <c r="H43" s="33"/>
      <c r="I43" s="14"/>
    </row>
    <row r="44" spans="1:9" ht="18.75" x14ac:dyDescent="0.3">
      <c r="A44" s="34"/>
      <c r="B44" s="34"/>
      <c r="C44" s="32" t="s">
        <v>23</v>
      </c>
      <c r="D44" s="32"/>
      <c r="E44" s="33" t="s">
        <v>12</v>
      </c>
      <c r="F44" s="33"/>
      <c r="G44" s="33">
        <f>COUNTIF(E8:E33,"/")</f>
        <v>26</v>
      </c>
      <c r="H44" s="33"/>
      <c r="I44" s="14"/>
    </row>
  </sheetData>
  <mergeCells count="30">
    <mergeCell ref="C44:D44"/>
    <mergeCell ref="E44:F44"/>
    <mergeCell ref="G44:H44"/>
    <mergeCell ref="A34:F35"/>
    <mergeCell ref="G34:H34"/>
    <mergeCell ref="G35:H35"/>
    <mergeCell ref="A40:B44"/>
    <mergeCell ref="C40:D40"/>
    <mergeCell ref="E40:F40"/>
    <mergeCell ref="G40:H40"/>
    <mergeCell ref="C41:D41"/>
    <mergeCell ref="E41:F41"/>
    <mergeCell ref="G41:H41"/>
    <mergeCell ref="C42:D42"/>
    <mergeCell ref="E42:F42"/>
    <mergeCell ref="G42:H42"/>
    <mergeCell ref="C43:D43"/>
    <mergeCell ref="E43:F43"/>
    <mergeCell ref="G43:H43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A2" sqref="A2:I2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10" width="9" style="1"/>
  </cols>
  <sheetData>
    <row r="1" spans="1:10" ht="18.75" x14ac:dyDescent="0.3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8.75" x14ac:dyDescent="0.3">
      <c r="A2" s="42" t="s">
        <v>751</v>
      </c>
      <c r="B2" s="42"/>
      <c r="C2" s="42"/>
      <c r="D2" s="42"/>
      <c r="E2" s="42"/>
      <c r="F2" s="42"/>
      <c r="G2" s="42"/>
      <c r="H2" s="42"/>
      <c r="I2" s="42"/>
    </row>
    <row r="3" spans="1:10" ht="18.75" x14ac:dyDescent="0.3">
      <c r="A3" s="42" t="s">
        <v>26</v>
      </c>
      <c r="B3" s="42"/>
      <c r="C3" s="42"/>
      <c r="D3" s="42"/>
      <c r="E3" s="42"/>
      <c r="F3" s="42"/>
      <c r="G3" s="42"/>
      <c r="H3" s="42"/>
      <c r="I3" s="42"/>
    </row>
    <row r="4" spans="1:10" ht="18.75" x14ac:dyDescent="0.3">
      <c r="A4" s="8" t="s">
        <v>0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43" t="s">
        <v>1</v>
      </c>
      <c r="B5" s="46" t="s">
        <v>2</v>
      </c>
      <c r="C5" s="49" t="s">
        <v>3</v>
      </c>
      <c r="D5" s="52" t="s">
        <v>4</v>
      </c>
      <c r="E5" s="55" t="s">
        <v>5</v>
      </c>
      <c r="F5" s="56"/>
      <c r="G5" s="56"/>
      <c r="H5" s="57"/>
      <c r="I5" s="58" t="s">
        <v>6</v>
      </c>
    </row>
    <row r="6" spans="1:10" ht="18.75" customHeight="1" x14ac:dyDescent="0.3">
      <c r="A6" s="44"/>
      <c r="B6" s="47"/>
      <c r="C6" s="50"/>
      <c r="D6" s="53"/>
      <c r="E6" s="58" t="s">
        <v>7</v>
      </c>
      <c r="F6" s="55" t="s">
        <v>8</v>
      </c>
      <c r="G6" s="56"/>
      <c r="H6" s="57"/>
      <c r="I6" s="59"/>
    </row>
    <row r="7" spans="1:10" ht="90.75" customHeight="1" x14ac:dyDescent="0.2">
      <c r="A7" s="45"/>
      <c r="B7" s="48"/>
      <c r="C7" s="51"/>
      <c r="D7" s="54"/>
      <c r="E7" s="60"/>
      <c r="F7" s="13" t="s">
        <v>9</v>
      </c>
      <c r="G7" s="13" t="s">
        <v>10</v>
      </c>
      <c r="H7" s="13" t="s">
        <v>11</v>
      </c>
      <c r="I7" s="60"/>
    </row>
    <row r="8" spans="1:10" ht="19.5" thickBot="1" x14ac:dyDescent="0.35">
      <c r="A8" s="18">
        <v>1</v>
      </c>
      <c r="B8" s="20" t="s">
        <v>601</v>
      </c>
      <c r="C8" s="21" t="s">
        <v>602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9.5" thickBot="1" x14ac:dyDescent="0.35">
      <c r="A9" s="18">
        <v>2</v>
      </c>
      <c r="B9" s="20" t="s">
        <v>603</v>
      </c>
      <c r="C9" s="21" t="s">
        <v>604</v>
      </c>
      <c r="D9" s="17"/>
      <c r="E9" s="16" t="str">
        <f t="shared" ref="E9:E44" si="0">IF(D9&lt;=14,"/",IF(D9&lt;=20,"",IF(D9&lt;=25,"",IF(D9&lt;=30,""))))</f>
        <v>/</v>
      </c>
      <c r="F9" s="16" t="str">
        <f t="shared" ref="F9:F44" si="1">IF(D9&lt;=14,"",IF(D9&lt;=20,"/",IF(D9&lt;=25,"",IF(D9&lt;=30,""))))</f>
        <v/>
      </c>
      <c r="G9" s="16" t="str">
        <f t="shared" ref="G9:G44" si="2">IF(D9&lt;=14,"",IF(D9&lt;=20,"",IF(D9&lt;=25,"/",IF(D9&lt;=30,""))))</f>
        <v/>
      </c>
      <c r="H9" s="16" t="str">
        <f t="shared" ref="H9:H44" si="3">IF(D9&lt;=14,"",IF(D9&lt;=20,"",IF(D9&lt;=25,"",IF(D9&lt;=30,"/"))))</f>
        <v/>
      </c>
      <c r="I9" s="16" t="str">
        <f t="shared" ref="I9:I44" si="4">IF(D9&gt;14,"ผ่าน","ไม่ผ่าน")</f>
        <v>ไม่ผ่าน</v>
      </c>
    </row>
    <row r="10" spans="1:10" ht="19.5" thickBot="1" x14ac:dyDescent="0.35">
      <c r="A10" s="18">
        <v>3</v>
      </c>
      <c r="B10" s="20" t="s">
        <v>605</v>
      </c>
      <c r="C10" s="21" t="s">
        <v>559</v>
      </c>
      <c r="D10" s="17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9.5" thickBot="1" x14ac:dyDescent="0.35">
      <c r="A11" s="18">
        <v>4</v>
      </c>
      <c r="B11" s="20" t="s">
        <v>606</v>
      </c>
      <c r="C11" s="21" t="s">
        <v>607</v>
      </c>
      <c r="D11" s="17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9.5" thickBot="1" x14ac:dyDescent="0.35">
      <c r="A12" s="18">
        <v>5</v>
      </c>
      <c r="B12" s="20" t="s">
        <v>608</v>
      </c>
      <c r="C12" s="21" t="s">
        <v>609</v>
      </c>
      <c r="D12" s="17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9.5" thickBot="1" x14ac:dyDescent="0.35">
      <c r="A13" s="18">
        <v>6</v>
      </c>
      <c r="B13" s="20" t="s">
        <v>610</v>
      </c>
      <c r="C13" s="21" t="s">
        <v>611</v>
      </c>
      <c r="D13" s="17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9.5" thickBot="1" x14ac:dyDescent="0.35">
      <c r="A14" s="18">
        <v>7</v>
      </c>
      <c r="B14" s="20" t="s">
        <v>612</v>
      </c>
      <c r="C14" s="21" t="s">
        <v>613</v>
      </c>
      <c r="D14" s="17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9.5" thickBot="1" x14ac:dyDescent="0.35">
      <c r="A15" s="18">
        <v>8</v>
      </c>
      <c r="B15" s="20" t="s">
        <v>614</v>
      </c>
      <c r="C15" s="21" t="s">
        <v>615</v>
      </c>
      <c r="D15" s="17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9.5" thickBot="1" x14ac:dyDescent="0.35">
      <c r="A16" s="18">
        <v>9</v>
      </c>
      <c r="B16" s="20" t="s">
        <v>616</v>
      </c>
      <c r="C16" s="21" t="s">
        <v>617</v>
      </c>
      <c r="D16" s="17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8">
        <v>10</v>
      </c>
      <c r="B17" s="20" t="s">
        <v>618</v>
      </c>
      <c r="C17" s="21" t="s">
        <v>619</v>
      </c>
      <c r="D17" s="17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8">
        <v>11</v>
      </c>
      <c r="B18" s="20" t="s">
        <v>620</v>
      </c>
      <c r="C18" s="21" t="s">
        <v>621</v>
      </c>
      <c r="D18" s="17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8">
        <v>12</v>
      </c>
      <c r="B19" s="24" t="s">
        <v>622</v>
      </c>
      <c r="C19" s="25" t="s">
        <v>623</v>
      </c>
      <c r="D19" s="17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8">
        <v>13</v>
      </c>
      <c r="B20" s="20" t="s">
        <v>624</v>
      </c>
      <c r="C20" s="21" t="s">
        <v>625</v>
      </c>
      <c r="D20" s="17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8">
        <v>14</v>
      </c>
      <c r="B21" s="20" t="s">
        <v>626</v>
      </c>
      <c r="C21" s="21" t="s">
        <v>627</v>
      </c>
      <c r="D21" s="17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8">
        <v>15</v>
      </c>
      <c r="B22" s="20" t="s">
        <v>628</v>
      </c>
      <c r="C22" s="21" t="s">
        <v>629</v>
      </c>
      <c r="D22" s="17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8">
        <v>16</v>
      </c>
      <c r="B23" s="20" t="s">
        <v>630</v>
      </c>
      <c r="C23" s="21" t="s">
        <v>631</v>
      </c>
      <c r="D23" s="17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8">
        <v>17</v>
      </c>
      <c r="B24" s="20" t="s">
        <v>632</v>
      </c>
      <c r="C24" s="21" t="s">
        <v>633</v>
      </c>
      <c r="D24" s="17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8">
        <v>18</v>
      </c>
      <c r="B25" s="20" t="s">
        <v>634</v>
      </c>
      <c r="C25" s="21" t="s">
        <v>635</v>
      </c>
      <c r="D25" s="17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8">
        <v>19</v>
      </c>
      <c r="B26" s="20" t="s">
        <v>636</v>
      </c>
      <c r="C26" s="21" t="s">
        <v>637</v>
      </c>
      <c r="D26" s="17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8">
        <v>20</v>
      </c>
      <c r="B27" s="20" t="s">
        <v>69</v>
      </c>
      <c r="C27" s="21" t="s">
        <v>638</v>
      </c>
      <c r="D27" s="17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8">
        <v>21</v>
      </c>
      <c r="B28" s="20" t="s">
        <v>138</v>
      </c>
      <c r="C28" s="21" t="s">
        <v>639</v>
      </c>
      <c r="D28" s="17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8">
        <v>22</v>
      </c>
      <c r="B29" s="20" t="s">
        <v>640</v>
      </c>
      <c r="C29" s="21" t="s">
        <v>641</v>
      </c>
      <c r="D29" s="17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8">
        <v>23</v>
      </c>
      <c r="B30" s="20" t="s">
        <v>642</v>
      </c>
      <c r="C30" s="21" t="s">
        <v>643</v>
      </c>
      <c r="D30" s="17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8">
        <v>24</v>
      </c>
      <c r="B31" s="20" t="s">
        <v>451</v>
      </c>
      <c r="C31" s="21" t="s">
        <v>644</v>
      </c>
      <c r="D31" s="17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8">
        <v>25</v>
      </c>
      <c r="B32" s="20" t="s">
        <v>645</v>
      </c>
      <c r="C32" s="21" t="s">
        <v>646</v>
      </c>
      <c r="D32" s="17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8">
        <v>26</v>
      </c>
      <c r="B33" s="20" t="s">
        <v>416</v>
      </c>
      <c r="C33" s="21" t="s">
        <v>647</v>
      </c>
      <c r="D33" s="17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8">
        <v>27</v>
      </c>
      <c r="B34" s="20" t="s">
        <v>648</v>
      </c>
      <c r="C34" s="21" t="s">
        <v>649</v>
      </c>
      <c r="D34" s="17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8">
        <v>28</v>
      </c>
      <c r="B35" s="20" t="s">
        <v>650</v>
      </c>
      <c r="C35" s="21" t="s">
        <v>306</v>
      </c>
      <c r="D35" s="17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8">
        <v>29</v>
      </c>
      <c r="B36" s="20" t="s">
        <v>114</v>
      </c>
      <c r="C36" s="21" t="s">
        <v>271</v>
      </c>
      <c r="D36" s="17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8">
        <v>30</v>
      </c>
      <c r="B37" s="20" t="s">
        <v>651</v>
      </c>
      <c r="C37" s="21" t="s">
        <v>652</v>
      </c>
      <c r="D37" s="17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8">
        <v>31</v>
      </c>
      <c r="B38" s="20" t="s">
        <v>645</v>
      </c>
      <c r="C38" s="21" t="s">
        <v>653</v>
      </c>
      <c r="D38" s="17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8">
        <v>32</v>
      </c>
      <c r="B39" s="20" t="s">
        <v>654</v>
      </c>
      <c r="C39" s="21" t="s">
        <v>655</v>
      </c>
      <c r="D39" s="17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8">
        <v>33</v>
      </c>
      <c r="B40" s="20" t="s">
        <v>656</v>
      </c>
      <c r="C40" s="21" t="s">
        <v>657</v>
      </c>
      <c r="D40" s="17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8">
        <v>34</v>
      </c>
      <c r="B41" s="20" t="s">
        <v>658</v>
      </c>
      <c r="C41" s="21" t="s">
        <v>659</v>
      </c>
      <c r="D41" s="17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8">
        <v>35</v>
      </c>
      <c r="B42" s="20" t="s">
        <v>660</v>
      </c>
      <c r="C42" s="21" t="s">
        <v>661</v>
      </c>
      <c r="D42" s="17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8">
        <v>36</v>
      </c>
      <c r="B43" s="20" t="s">
        <v>662</v>
      </c>
      <c r="C43" s="21" t="s">
        <v>663</v>
      </c>
      <c r="D43" s="17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8">
        <v>37</v>
      </c>
      <c r="B44" s="20" t="s">
        <v>664</v>
      </c>
      <c r="C44" s="21" t="s">
        <v>665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2">
      <c r="A45" s="38"/>
      <c r="B45" s="39"/>
      <c r="C45" s="39"/>
      <c r="D45" s="39"/>
      <c r="E45" s="39"/>
      <c r="F45" s="39"/>
      <c r="G45" s="36" t="s">
        <v>8</v>
      </c>
      <c r="H45" s="37"/>
      <c r="I45" s="19">
        <f>COUNTIF(I8:I44,"ผ่าน")</f>
        <v>0</v>
      </c>
    </row>
    <row r="46" spans="1:9" ht="18.75" x14ac:dyDescent="0.2">
      <c r="A46" s="40"/>
      <c r="B46" s="41"/>
      <c r="C46" s="41"/>
      <c r="D46" s="41"/>
      <c r="E46" s="41"/>
      <c r="F46" s="41"/>
      <c r="G46" s="36" t="s">
        <v>12</v>
      </c>
      <c r="H46" s="37"/>
      <c r="I46" s="19">
        <f>COUNTIF(I8:I44,"ไม่ผ่าน")</f>
        <v>37</v>
      </c>
    </row>
    <row r="47" spans="1:9" ht="18.75" x14ac:dyDescent="0.3">
      <c r="A47" s="6" t="s">
        <v>13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27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28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25</v>
      </c>
      <c r="F50" s="10"/>
      <c r="G50" s="2"/>
      <c r="H50" s="2"/>
      <c r="I50" s="14"/>
    </row>
    <row r="51" spans="1:9" ht="18.75" x14ac:dyDescent="0.3">
      <c r="A51" s="34" t="s">
        <v>14</v>
      </c>
      <c r="B51" s="34"/>
      <c r="C51" s="34" t="s">
        <v>15</v>
      </c>
      <c r="D51" s="34"/>
      <c r="E51" s="31" t="s">
        <v>16</v>
      </c>
      <c r="F51" s="31"/>
      <c r="G51" s="31" t="s">
        <v>17</v>
      </c>
      <c r="H51" s="31"/>
      <c r="I51" s="14"/>
    </row>
    <row r="52" spans="1:9" ht="18.75" x14ac:dyDescent="0.3">
      <c r="A52" s="34"/>
      <c r="B52" s="34"/>
      <c r="C52" s="32" t="s">
        <v>18</v>
      </c>
      <c r="D52" s="32"/>
      <c r="E52" s="33" t="s">
        <v>19</v>
      </c>
      <c r="F52" s="33"/>
      <c r="G52" s="33">
        <f>COUNTIF(H8:H44,"/")</f>
        <v>0</v>
      </c>
      <c r="H52" s="33"/>
      <c r="I52" s="14"/>
    </row>
    <row r="53" spans="1:9" ht="18.75" x14ac:dyDescent="0.3">
      <c r="A53" s="34"/>
      <c r="B53" s="34"/>
      <c r="C53" s="32" t="s">
        <v>20</v>
      </c>
      <c r="D53" s="32"/>
      <c r="E53" s="33" t="s">
        <v>21</v>
      </c>
      <c r="F53" s="33"/>
      <c r="G53" s="33">
        <f>COUNTIF(G8:G44,"/")</f>
        <v>0</v>
      </c>
      <c r="H53" s="33"/>
      <c r="I53" s="14"/>
    </row>
    <row r="54" spans="1:9" ht="18.75" x14ac:dyDescent="0.3">
      <c r="A54" s="34"/>
      <c r="B54" s="34"/>
      <c r="C54" s="32" t="s">
        <v>22</v>
      </c>
      <c r="D54" s="32"/>
      <c r="E54" s="33" t="s">
        <v>8</v>
      </c>
      <c r="F54" s="33"/>
      <c r="G54" s="33">
        <f>COUNTIF(F8:F44,"/")</f>
        <v>0</v>
      </c>
      <c r="H54" s="33"/>
      <c r="I54" s="14"/>
    </row>
    <row r="55" spans="1:9" ht="18.75" x14ac:dyDescent="0.3">
      <c r="A55" s="34"/>
      <c r="B55" s="34"/>
      <c r="C55" s="32" t="s">
        <v>23</v>
      </c>
      <c r="D55" s="32"/>
      <c r="E55" s="33" t="s">
        <v>12</v>
      </c>
      <c r="F55" s="33"/>
      <c r="G55" s="33">
        <f>COUNTIF(E8:E44,"/")</f>
        <v>37</v>
      </c>
      <c r="H55" s="33"/>
      <c r="I55" s="14"/>
    </row>
  </sheetData>
  <mergeCells count="30">
    <mergeCell ref="A45:F46"/>
    <mergeCell ref="G45:H45"/>
    <mergeCell ref="A51:B55"/>
    <mergeCell ref="C51:D51"/>
    <mergeCell ref="E51:F51"/>
    <mergeCell ref="G51:H51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C55:D55"/>
    <mergeCell ref="A1:J1"/>
    <mergeCell ref="F6:H6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46:H46"/>
    <mergeCell ref="E55:F55"/>
    <mergeCell ref="G55:H5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2020-12-15T12:37:39Z</dcterms:modified>
</cp:coreProperties>
</file>