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0" yWindow="0" windowWidth="20730" windowHeight="11760" activeTab="10"/>
  </bookViews>
  <sheets>
    <sheet name="ห้อง1" sheetId="20" r:id="rId1"/>
    <sheet name="ห้อง2 " sheetId="35" r:id="rId2"/>
    <sheet name="ห้อง3" sheetId="32" r:id="rId3"/>
    <sheet name="ห้อง4" sheetId="26" r:id="rId4"/>
    <sheet name="ห้อง5" sheetId="27" r:id="rId5"/>
    <sheet name="ห้อง6" sheetId="28" r:id="rId6"/>
    <sheet name="ห้อง7" sheetId="29" r:id="rId7"/>
    <sheet name="ห้อง8" sheetId="24" r:id="rId8"/>
    <sheet name="ห้อง9" sheetId="25" r:id="rId9"/>
    <sheet name="ห้อง10" sheetId="23" r:id="rId10"/>
    <sheet name="ห้อง11" sheetId="36" r:id="rId11"/>
    <sheet name="Sheet1" sheetId="34" r:id="rId12"/>
  </sheets>
  <calcPr calcId="145621"/>
</workbook>
</file>

<file path=xl/calcChain.xml><?xml version="1.0" encoding="utf-8"?>
<calcChain xmlns="http://schemas.openxmlformats.org/spreadsheetml/2006/main">
  <c r="G29" i="36" l="1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H15" i="36" s="1"/>
  <c r="G14" i="36"/>
  <c r="H14" i="36" s="1"/>
  <c r="G13" i="36"/>
  <c r="H13" i="36" s="1"/>
  <c r="G12" i="36"/>
  <c r="H12" i="36" s="1"/>
  <c r="G11" i="36"/>
  <c r="H11" i="36" s="1"/>
  <c r="G10" i="36"/>
  <c r="H10" i="36" s="1"/>
  <c r="G9" i="36"/>
  <c r="E42" i="36" s="1"/>
  <c r="G8" i="36"/>
  <c r="E40" i="36" s="1"/>
  <c r="G28" i="23"/>
  <c r="H28" i="23" s="1"/>
  <c r="G27" i="23"/>
  <c r="H27" i="23" s="1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H15" i="23" s="1"/>
  <c r="G14" i="23"/>
  <c r="H14" i="23" s="1"/>
  <c r="G13" i="23"/>
  <c r="H13" i="23" s="1"/>
  <c r="G12" i="23"/>
  <c r="H12" i="23" s="1"/>
  <c r="G11" i="23"/>
  <c r="H11" i="23" s="1"/>
  <c r="G10" i="23"/>
  <c r="H10" i="23" s="1"/>
  <c r="G9" i="23"/>
  <c r="E41" i="23" s="1"/>
  <c r="G8" i="23"/>
  <c r="E39" i="23" s="1"/>
  <c r="G44" i="25"/>
  <c r="H44" i="25" s="1"/>
  <c r="G43" i="25"/>
  <c r="H43" i="25" s="1"/>
  <c r="G42" i="25"/>
  <c r="H42" i="25" s="1"/>
  <c r="G41" i="25"/>
  <c r="H41" i="25" s="1"/>
  <c r="G40" i="25"/>
  <c r="H40" i="25" s="1"/>
  <c r="G39" i="25"/>
  <c r="H39" i="25" s="1"/>
  <c r="G38" i="25"/>
  <c r="H38" i="25" s="1"/>
  <c r="G37" i="25"/>
  <c r="H37" i="25" s="1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H15" i="25" s="1"/>
  <c r="G14" i="25"/>
  <c r="H14" i="25" s="1"/>
  <c r="G13" i="25"/>
  <c r="H13" i="25" s="1"/>
  <c r="G12" i="25"/>
  <c r="H12" i="25" s="1"/>
  <c r="G11" i="25"/>
  <c r="H11" i="25" s="1"/>
  <c r="G10" i="25"/>
  <c r="H10" i="25" s="1"/>
  <c r="G9" i="25"/>
  <c r="E57" i="25" s="1"/>
  <c r="G8" i="25"/>
  <c r="E56" i="25" s="1"/>
  <c r="G33" i="24"/>
  <c r="H33" i="24" s="1"/>
  <c r="H32" i="24"/>
  <c r="G32" i="24"/>
  <c r="G31" i="24"/>
  <c r="H31" i="24" s="1"/>
  <c r="G30" i="24"/>
  <c r="H30" i="24" s="1"/>
  <c r="G29" i="24"/>
  <c r="H29" i="24" s="1"/>
  <c r="H28" i="24"/>
  <c r="G28" i="24"/>
  <c r="G27" i="24"/>
  <c r="H27" i="24" s="1"/>
  <c r="G26" i="24"/>
  <c r="H26" i="24" s="1"/>
  <c r="G25" i="24"/>
  <c r="H25" i="24" s="1"/>
  <c r="H24" i="24"/>
  <c r="G24" i="24"/>
  <c r="G23" i="24"/>
  <c r="H23" i="24" s="1"/>
  <c r="G22" i="24"/>
  <c r="H22" i="24" s="1"/>
  <c r="G21" i="24"/>
  <c r="H21" i="24" s="1"/>
  <c r="H20" i="24"/>
  <c r="G20" i="24"/>
  <c r="G19" i="24"/>
  <c r="H19" i="24" s="1"/>
  <c r="G18" i="24"/>
  <c r="H18" i="24" s="1"/>
  <c r="G17" i="24"/>
  <c r="H17" i="24" s="1"/>
  <c r="H16" i="24"/>
  <c r="G16" i="24"/>
  <c r="G15" i="24"/>
  <c r="H15" i="24" s="1"/>
  <c r="G14" i="24"/>
  <c r="H14" i="24" s="1"/>
  <c r="G13" i="24"/>
  <c r="H13" i="24" s="1"/>
  <c r="H12" i="24"/>
  <c r="G12" i="24"/>
  <c r="G11" i="24"/>
  <c r="H11" i="24" s="1"/>
  <c r="G10" i="24"/>
  <c r="E44" i="24" s="1"/>
  <c r="G9" i="24"/>
  <c r="H9" i="24" s="1"/>
  <c r="H8" i="24"/>
  <c r="G8" i="24"/>
  <c r="G50" i="29"/>
  <c r="H50" i="29" s="1"/>
  <c r="G49" i="29"/>
  <c r="H49" i="29" s="1"/>
  <c r="G48" i="29"/>
  <c r="H48" i="29" s="1"/>
  <c r="G47" i="29"/>
  <c r="H47" i="29" s="1"/>
  <c r="G46" i="29"/>
  <c r="H46" i="29" s="1"/>
  <c r="G45" i="29"/>
  <c r="H45" i="29" s="1"/>
  <c r="G44" i="29"/>
  <c r="H44" i="29" s="1"/>
  <c r="G43" i="29"/>
  <c r="H43" i="29" s="1"/>
  <c r="G42" i="29"/>
  <c r="H42" i="29" s="1"/>
  <c r="G41" i="29"/>
  <c r="H41" i="29" s="1"/>
  <c r="G40" i="29"/>
  <c r="H40" i="29" s="1"/>
  <c r="G39" i="29"/>
  <c r="H39" i="29" s="1"/>
  <c r="G38" i="29"/>
  <c r="H38" i="29" s="1"/>
  <c r="G37" i="29"/>
  <c r="H37" i="29" s="1"/>
  <c r="G36" i="29"/>
  <c r="H36" i="29" s="1"/>
  <c r="G35" i="29"/>
  <c r="H35" i="29" s="1"/>
  <c r="G34" i="29"/>
  <c r="H34" i="29" s="1"/>
  <c r="G33" i="29"/>
  <c r="H33" i="29" s="1"/>
  <c r="G32" i="29"/>
  <c r="H32" i="29" s="1"/>
  <c r="G31" i="29"/>
  <c r="H31" i="29" s="1"/>
  <c r="G30" i="29"/>
  <c r="H30" i="29" s="1"/>
  <c r="G29" i="29"/>
  <c r="H29" i="29" s="1"/>
  <c r="G28" i="29"/>
  <c r="H28" i="29" s="1"/>
  <c r="G27" i="29"/>
  <c r="H27" i="29" s="1"/>
  <c r="G26" i="29"/>
  <c r="H26" i="29" s="1"/>
  <c r="G25" i="29"/>
  <c r="H25" i="29" s="1"/>
  <c r="G24" i="29"/>
  <c r="H24" i="29" s="1"/>
  <c r="G23" i="29"/>
  <c r="H23" i="29" s="1"/>
  <c r="G22" i="29"/>
  <c r="H22" i="29" s="1"/>
  <c r="G21" i="29"/>
  <c r="H21" i="29" s="1"/>
  <c r="G20" i="29"/>
  <c r="H20" i="29" s="1"/>
  <c r="G19" i="29"/>
  <c r="H19" i="29" s="1"/>
  <c r="G18" i="29"/>
  <c r="H18" i="29" s="1"/>
  <c r="G17" i="29"/>
  <c r="H17" i="29" s="1"/>
  <c r="G16" i="29"/>
  <c r="H16" i="29" s="1"/>
  <c r="G15" i="29"/>
  <c r="H15" i="29" s="1"/>
  <c r="G14" i="29"/>
  <c r="H14" i="29" s="1"/>
  <c r="G13" i="29"/>
  <c r="H13" i="29" s="1"/>
  <c r="G12" i="29"/>
  <c r="H12" i="29" s="1"/>
  <c r="G11" i="29"/>
  <c r="H11" i="29" s="1"/>
  <c r="G10" i="29"/>
  <c r="H10" i="29" s="1"/>
  <c r="G9" i="29"/>
  <c r="E63" i="29" s="1"/>
  <c r="G8" i="29"/>
  <c r="E62" i="29" s="1"/>
  <c r="G48" i="28"/>
  <c r="H48" i="28" s="1"/>
  <c r="G47" i="28"/>
  <c r="H47" i="28" s="1"/>
  <c r="G46" i="28"/>
  <c r="H46" i="28" s="1"/>
  <c r="G45" i="28"/>
  <c r="H45" i="28" s="1"/>
  <c r="G44" i="28"/>
  <c r="H44" i="28" s="1"/>
  <c r="G43" i="28"/>
  <c r="H43" i="28" s="1"/>
  <c r="G42" i="28"/>
  <c r="H42" i="28" s="1"/>
  <c r="G41" i="28"/>
  <c r="H41" i="28" s="1"/>
  <c r="G40" i="28"/>
  <c r="H40" i="28" s="1"/>
  <c r="G39" i="28"/>
  <c r="H39" i="28" s="1"/>
  <c r="G38" i="28"/>
  <c r="H38" i="28" s="1"/>
  <c r="G37" i="28"/>
  <c r="H37" i="28" s="1"/>
  <c r="G36" i="28"/>
  <c r="H36" i="28" s="1"/>
  <c r="G35" i="28"/>
  <c r="H35" i="28" s="1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G9" i="28"/>
  <c r="H9" i="28" s="1"/>
  <c r="G8" i="28"/>
  <c r="E61" i="28" s="1"/>
  <c r="G20" i="27"/>
  <c r="H20" i="27" s="1"/>
  <c r="G19" i="27"/>
  <c r="H19" i="27" s="1"/>
  <c r="G18" i="27"/>
  <c r="H18" i="27" s="1"/>
  <c r="G17" i="27"/>
  <c r="H17" i="27" s="1"/>
  <c r="G16" i="27"/>
  <c r="H16" i="27" s="1"/>
  <c r="G15" i="27"/>
  <c r="H15" i="27" s="1"/>
  <c r="G14" i="27"/>
  <c r="H14" i="27" s="1"/>
  <c r="G13" i="27"/>
  <c r="H13" i="27" s="1"/>
  <c r="G12" i="27"/>
  <c r="H12" i="27" s="1"/>
  <c r="G11" i="27"/>
  <c r="H11" i="27" s="1"/>
  <c r="G10" i="27"/>
  <c r="H10" i="27" s="1"/>
  <c r="G9" i="27"/>
  <c r="H9" i="27" s="1"/>
  <c r="G8" i="27"/>
  <c r="E33" i="27" s="1"/>
  <c r="G50" i="26"/>
  <c r="H50" i="26" s="1"/>
  <c r="G49" i="26"/>
  <c r="H49" i="26" s="1"/>
  <c r="G48" i="26"/>
  <c r="H48" i="26" s="1"/>
  <c r="G47" i="26"/>
  <c r="H47" i="26" s="1"/>
  <c r="G46" i="26"/>
  <c r="H46" i="26" s="1"/>
  <c r="G45" i="26"/>
  <c r="H45" i="26" s="1"/>
  <c r="G44" i="26"/>
  <c r="H44" i="26" s="1"/>
  <c r="G43" i="26"/>
  <c r="H43" i="26" s="1"/>
  <c r="G42" i="26"/>
  <c r="H42" i="26" s="1"/>
  <c r="G41" i="26"/>
  <c r="H41" i="26" s="1"/>
  <c r="G40" i="26"/>
  <c r="H40" i="26" s="1"/>
  <c r="G39" i="26"/>
  <c r="H39" i="26" s="1"/>
  <c r="G38" i="26"/>
  <c r="H38" i="26" s="1"/>
  <c r="G37" i="26"/>
  <c r="H37" i="26" s="1"/>
  <c r="G36" i="26"/>
  <c r="H36" i="26" s="1"/>
  <c r="G35" i="26"/>
  <c r="H35" i="26" s="1"/>
  <c r="G34" i="26"/>
  <c r="H34" i="26" s="1"/>
  <c r="G33" i="26"/>
  <c r="H33" i="26" s="1"/>
  <c r="G32" i="26"/>
  <c r="H32" i="26" s="1"/>
  <c r="G31" i="26"/>
  <c r="H31" i="26" s="1"/>
  <c r="G30" i="26"/>
  <c r="H30" i="26" s="1"/>
  <c r="G29" i="26"/>
  <c r="H29" i="26" s="1"/>
  <c r="G28" i="26"/>
  <c r="H28" i="26" s="1"/>
  <c r="G27" i="26"/>
  <c r="H27" i="26" s="1"/>
  <c r="G26" i="26"/>
  <c r="H26" i="26" s="1"/>
  <c r="G25" i="26"/>
  <c r="H25" i="26" s="1"/>
  <c r="G24" i="26"/>
  <c r="H24" i="26" s="1"/>
  <c r="G23" i="26"/>
  <c r="H23" i="26" s="1"/>
  <c r="G22" i="26"/>
  <c r="H22" i="26" s="1"/>
  <c r="G21" i="26"/>
  <c r="H21" i="26" s="1"/>
  <c r="G20" i="26"/>
  <c r="H20" i="26" s="1"/>
  <c r="G19" i="26"/>
  <c r="H19" i="26" s="1"/>
  <c r="G18" i="26"/>
  <c r="H18" i="26" s="1"/>
  <c r="G17" i="26"/>
  <c r="H17" i="26" s="1"/>
  <c r="G16" i="26"/>
  <c r="H16" i="26" s="1"/>
  <c r="G15" i="26"/>
  <c r="H15" i="26" s="1"/>
  <c r="G14" i="26"/>
  <c r="H14" i="26" s="1"/>
  <c r="G13" i="26"/>
  <c r="H13" i="26" s="1"/>
  <c r="G12" i="26"/>
  <c r="H12" i="26" s="1"/>
  <c r="G11" i="26"/>
  <c r="H11" i="26" s="1"/>
  <c r="G10" i="26"/>
  <c r="H10" i="26" s="1"/>
  <c r="G9" i="26"/>
  <c r="E63" i="26" s="1"/>
  <c r="G8" i="26"/>
  <c r="E62" i="26" s="1"/>
  <c r="G51" i="32"/>
  <c r="H51" i="32" s="1"/>
  <c r="G50" i="32"/>
  <c r="H50" i="32" s="1"/>
  <c r="G49" i="32"/>
  <c r="H49" i="32" s="1"/>
  <c r="G48" i="32"/>
  <c r="H48" i="32" s="1"/>
  <c r="G47" i="32"/>
  <c r="H47" i="32" s="1"/>
  <c r="G46" i="32"/>
  <c r="H46" i="32" s="1"/>
  <c r="G45" i="32"/>
  <c r="H45" i="32" s="1"/>
  <c r="G44" i="32"/>
  <c r="H44" i="32" s="1"/>
  <c r="G43" i="32"/>
  <c r="H43" i="32" s="1"/>
  <c r="G42" i="32"/>
  <c r="H42" i="32" s="1"/>
  <c r="G41" i="32"/>
  <c r="H41" i="32" s="1"/>
  <c r="G40" i="32"/>
  <c r="H40" i="32" s="1"/>
  <c r="G39" i="32"/>
  <c r="H39" i="32" s="1"/>
  <c r="G38" i="32"/>
  <c r="H38" i="32" s="1"/>
  <c r="G37" i="32"/>
  <c r="H37" i="32" s="1"/>
  <c r="G36" i="32"/>
  <c r="H36" i="32" s="1"/>
  <c r="G35" i="32"/>
  <c r="H35" i="32" s="1"/>
  <c r="G34" i="32"/>
  <c r="H34" i="32" s="1"/>
  <c r="G33" i="32"/>
  <c r="H33" i="32" s="1"/>
  <c r="G32" i="32"/>
  <c r="H32" i="32" s="1"/>
  <c r="G31" i="32"/>
  <c r="H31" i="32" s="1"/>
  <c r="G30" i="32"/>
  <c r="H30" i="32" s="1"/>
  <c r="G29" i="32"/>
  <c r="H29" i="32" s="1"/>
  <c r="G28" i="32"/>
  <c r="H28" i="32" s="1"/>
  <c r="G27" i="32"/>
  <c r="H27" i="32" s="1"/>
  <c r="G26" i="32"/>
  <c r="H26" i="32" s="1"/>
  <c r="G25" i="32"/>
  <c r="H25" i="32" s="1"/>
  <c r="G24" i="32"/>
  <c r="H24" i="32" s="1"/>
  <c r="G23" i="32"/>
  <c r="H23" i="32" s="1"/>
  <c r="G22" i="32"/>
  <c r="H22" i="32" s="1"/>
  <c r="G21" i="32"/>
  <c r="H21" i="32" s="1"/>
  <c r="G20" i="32"/>
  <c r="H20" i="32" s="1"/>
  <c r="G19" i="32"/>
  <c r="H19" i="32" s="1"/>
  <c r="G18" i="32"/>
  <c r="H18" i="32" s="1"/>
  <c r="G17" i="32"/>
  <c r="H17" i="32" s="1"/>
  <c r="G16" i="32"/>
  <c r="H16" i="32" s="1"/>
  <c r="G15" i="32"/>
  <c r="H15" i="32" s="1"/>
  <c r="G14" i="32"/>
  <c r="H14" i="32" s="1"/>
  <c r="G13" i="32"/>
  <c r="H13" i="32" s="1"/>
  <c r="G12" i="32"/>
  <c r="H12" i="32" s="1"/>
  <c r="G11" i="32"/>
  <c r="H11" i="32" s="1"/>
  <c r="G10" i="32"/>
  <c r="H10" i="32" s="1"/>
  <c r="G9" i="32"/>
  <c r="H9" i="32" s="1"/>
  <c r="G8" i="32"/>
  <c r="E64" i="32" s="1"/>
  <c r="G51" i="35"/>
  <c r="H51" i="35" s="1"/>
  <c r="G50" i="35"/>
  <c r="H50" i="35" s="1"/>
  <c r="G49" i="35"/>
  <c r="H49" i="35" s="1"/>
  <c r="G48" i="35"/>
  <c r="H48" i="35" s="1"/>
  <c r="G47" i="35"/>
  <c r="H47" i="35" s="1"/>
  <c r="G46" i="35"/>
  <c r="H46" i="35" s="1"/>
  <c r="G45" i="35"/>
  <c r="H45" i="35" s="1"/>
  <c r="G44" i="35"/>
  <c r="H44" i="35" s="1"/>
  <c r="G43" i="35"/>
  <c r="H43" i="35" s="1"/>
  <c r="G42" i="35"/>
  <c r="H42" i="35" s="1"/>
  <c r="G41" i="35"/>
  <c r="H41" i="35" s="1"/>
  <c r="G40" i="35"/>
  <c r="H40" i="35" s="1"/>
  <c r="G39" i="35"/>
  <c r="H39" i="35" s="1"/>
  <c r="G38" i="35"/>
  <c r="H38" i="35" s="1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H15" i="35" s="1"/>
  <c r="G14" i="35"/>
  <c r="H14" i="35" s="1"/>
  <c r="G13" i="35"/>
  <c r="H13" i="35" s="1"/>
  <c r="G12" i="35"/>
  <c r="H12" i="35" s="1"/>
  <c r="G11" i="35"/>
  <c r="H11" i="35" s="1"/>
  <c r="G10" i="35"/>
  <c r="H10" i="35" s="1"/>
  <c r="G9" i="35"/>
  <c r="H9" i="35" s="1"/>
  <c r="G8" i="35"/>
  <c r="E64" i="35" s="1"/>
  <c r="G39" i="20"/>
  <c r="H39" i="20" s="1"/>
  <c r="G40" i="20"/>
  <c r="H40" i="20" s="1"/>
  <c r="G41" i="20"/>
  <c r="H41" i="20" s="1"/>
  <c r="G42" i="20"/>
  <c r="H42" i="20" s="1"/>
  <c r="G43" i="20"/>
  <c r="H43" i="20" s="1"/>
  <c r="G44" i="20"/>
  <c r="H44" i="20" s="1"/>
  <c r="G45" i="20"/>
  <c r="H45" i="20" s="1"/>
  <c r="G46" i="20"/>
  <c r="H46" i="20" s="1"/>
  <c r="G47" i="20"/>
  <c r="H47" i="20" s="1"/>
  <c r="G48" i="20"/>
  <c r="H48" i="20" s="1"/>
  <c r="G49" i="20"/>
  <c r="H49" i="20"/>
  <c r="G50" i="20"/>
  <c r="H50" i="20" s="1"/>
  <c r="G51" i="20"/>
  <c r="H51" i="20" s="1"/>
  <c r="H8" i="25" l="1"/>
  <c r="H9" i="25"/>
  <c r="H45" i="25" s="1"/>
  <c r="E46" i="24"/>
  <c r="H10" i="24"/>
  <c r="H35" i="24"/>
  <c r="H9" i="29"/>
  <c r="H8" i="29"/>
  <c r="H51" i="29" s="1"/>
  <c r="H9" i="26"/>
  <c r="H8" i="26"/>
  <c r="H51" i="26" s="1"/>
  <c r="H8" i="35"/>
  <c r="H53" i="35" s="1"/>
  <c r="E39" i="36"/>
  <c r="H8" i="36"/>
  <c r="E41" i="36"/>
  <c r="H9" i="36"/>
  <c r="H9" i="23"/>
  <c r="E38" i="23"/>
  <c r="H8" i="23"/>
  <c r="E40" i="23"/>
  <c r="E54" i="25"/>
  <c r="E55" i="25"/>
  <c r="E43" i="24"/>
  <c r="H34" i="24"/>
  <c r="E45" i="24"/>
  <c r="H52" i="29"/>
  <c r="E60" i="29"/>
  <c r="E61" i="29"/>
  <c r="E58" i="28"/>
  <c r="H8" i="28"/>
  <c r="E59" i="28"/>
  <c r="E60" i="28"/>
  <c r="E30" i="27"/>
  <c r="H8" i="27"/>
  <c r="E31" i="27"/>
  <c r="E32" i="27"/>
  <c r="H52" i="26"/>
  <c r="E60" i="26"/>
  <c r="E61" i="26"/>
  <c r="E62" i="32"/>
  <c r="E63" i="32"/>
  <c r="E61" i="32"/>
  <c r="H8" i="32"/>
  <c r="E61" i="35"/>
  <c r="E62" i="35"/>
  <c r="E63" i="35"/>
  <c r="H46" i="25" l="1"/>
  <c r="H52" i="35"/>
  <c r="H30" i="36"/>
  <c r="H31" i="36"/>
  <c r="H30" i="23"/>
  <c r="H29" i="23"/>
  <c r="H50" i="28"/>
  <c r="H49" i="28"/>
  <c r="H22" i="27"/>
  <c r="H21" i="27"/>
  <c r="H53" i="32"/>
  <c r="H52" i="32"/>
  <c r="G29" i="20" l="1"/>
  <c r="H29" i="20" s="1"/>
  <c r="G30" i="20"/>
  <c r="H30" i="20" s="1"/>
  <c r="G31" i="20"/>
  <c r="H31" i="20" s="1"/>
  <c r="G32" i="20"/>
  <c r="H32" i="20" s="1"/>
  <c r="G33" i="20"/>
  <c r="H33" i="20" s="1"/>
  <c r="G34" i="20"/>
  <c r="H34" i="20" s="1"/>
  <c r="G35" i="20"/>
  <c r="H35" i="20" s="1"/>
  <c r="G36" i="20"/>
  <c r="H36" i="20" s="1"/>
  <c r="G37" i="20"/>
  <c r="H37" i="20" s="1"/>
  <c r="G38" i="20"/>
  <c r="H38" i="20" s="1"/>
  <c r="G9" i="20" l="1"/>
  <c r="H9" i="20" s="1"/>
  <c r="G10" i="20"/>
  <c r="H10" i="20" s="1"/>
  <c r="G11" i="20"/>
  <c r="H11" i="20" s="1"/>
  <c r="G12" i="20"/>
  <c r="H12" i="20" s="1"/>
  <c r="G13" i="20"/>
  <c r="H13" i="20" s="1"/>
  <c r="G14" i="20"/>
  <c r="H14" i="20" s="1"/>
  <c r="G15" i="20"/>
  <c r="H15" i="20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8" i="20"/>
  <c r="E64" i="20" l="1"/>
  <c r="E62" i="20"/>
  <c r="E63" i="20"/>
  <c r="E61" i="20"/>
  <c r="H8" i="20"/>
  <c r="H52" i="20" l="1"/>
  <c r="H53" i="20"/>
</calcChain>
</file>

<file path=xl/sharedStrings.xml><?xml version="1.0" encoding="utf-8"?>
<sst xmlns="http://schemas.openxmlformats.org/spreadsheetml/2006/main" count="1119" uniqueCount="757">
  <si>
    <t>เลขที่</t>
  </si>
  <si>
    <t>ชื่อตัว</t>
  </si>
  <si>
    <t>นามสกุล</t>
  </si>
  <si>
    <t>สรุป(ผ่าน/ไม่ผ่าน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</si>
  <si>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</si>
  <si>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</si>
  <si>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ผลการประเมิน</t>
  </si>
  <si>
    <t>คะแนนเต็ม</t>
  </si>
  <si>
    <t>ทักษะ/คะแนน</t>
  </si>
  <si>
    <t>๕๐ คะแนน(๑+๒หรือ๓)</t>
  </si>
  <si>
    <t>การเขียนบันทึกประจำวัน(๒๐)</t>
  </si>
  <si>
    <t>การเขียนความเรียง(๓๐)</t>
  </si>
  <si>
    <t>การเขียนไปรษณียบัตร ( ๒๐ )</t>
  </si>
  <si>
    <t>เกณฑ์การตัดสินได้ นักเรียนต้องได้ผลการประเมินในระดับพอใช้(๒๕ คะแนน)  ขึ้นไปถือว่าผ่าน</t>
  </si>
  <si>
    <t>ผ่าน</t>
  </si>
  <si>
    <t>ไม่ผ่าน</t>
  </si>
  <si>
    <t>เกณฑ์ตัดสินคุณภาพ</t>
  </si>
  <si>
    <t>คะแนน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</si>
  <si>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</si>
  <si>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</si>
  <si>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</si>
  <si>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</si>
  <si>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</si>
  <si>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</si>
  <si>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๔๐ - ๕๐</t>
  </si>
  <si>
    <t>๓๓ - ๓๙</t>
  </si>
  <si>
    <t>๒๕ - ๓๒</t>
  </si>
  <si>
    <t>ต่ำกว่า ๒๕</t>
  </si>
  <si>
    <t xml:space="preserve">                ตำแหน่ง     </t>
  </si>
  <si>
    <t xml:space="preserve">  ประเมิน วันที่    เดือน       พ.ศ. </t>
  </si>
  <si>
    <t>ลงชื่อ                 ผู้ประเมิน</t>
  </si>
  <si>
    <t xml:space="preserve">    (                      )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</si>
  <si>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</si>
  <si>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</si>
  <si>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</si>
  <si>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</si>
  <si>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</si>
  <si>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</si>
  <si>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</si>
  <si>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</si>
  <si>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</si>
  <si>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</si>
  <si>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</si>
  <si>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</si>
  <si>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</si>
  <si>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</si>
  <si>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</si>
  <si>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</si>
  <si>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</si>
  <si>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</si>
  <si>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</si>
  <si>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</si>
  <si>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</si>
  <si>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</si>
  <si>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</si>
  <si>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</si>
  <si>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</si>
  <si>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</si>
  <si>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</si>
  <si>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</si>
  <si>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</si>
  <si>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</si>
  <si>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</si>
  <si>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</si>
  <si>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</si>
  <si>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</si>
  <si>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</si>
  <si>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</si>
  <si>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</si>
  <si>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</si>
  <si>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</si>
  <si>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</si>
  <si>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</si>
  <si>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</si>
  <si>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</si>
  <si>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</si>
  <si>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</si>
  <si>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</si>
  <si>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</si>
  <si>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</si>
  <si>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</si>
  <si>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</si>
  <si>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</si>
  <si>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</si>
  <si>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</si>
  <si>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</si>
  <si>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</si>
  <si>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</si>
  <si>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</si>
  <si>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</si>
  <si>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</si>
  <si>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</si>
  <si>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</si>
  <si>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</si>
  <si>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</si>
  <si>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</si>
  <si>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</si>
  <si>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</si>
  <si>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</si>
  <si>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</si>
  <si>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</si>
  <si>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</si>
  <si>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</si>
  <si>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</si>
  <si>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</si>
  <si>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</si>
  <si>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</si>
  <si>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</si>
  <si>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</si>
  <si>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</si>
  <si>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</si>
  <si>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</si>
  <si>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</si>
  <si>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</si>
  <si>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</si>
  <si>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</si>
  <si>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</si>
  <si>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</si>
  <si>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</si>
  <si>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</si>
  <si>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</si>
  <si>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</si>
  <si>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</si>
  <si>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</si>
  <si>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</si>
  <si>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</si>
  <si>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</si>
  <si>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</si>
  <si>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</si>
  <si>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</si>
  <si>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</si>
  <si>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</si>
  <si>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</si>
  <si>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</si>
  <si>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</si>
  <si>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</si>
  <si>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</si>
  <si>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</si>
  <si>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</si>
  <si>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</si>
  <si>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</si>
  <si>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</si>
  <si>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</si>
  <si>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</si>
  <si>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</si>
  <si>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</si>
  <si>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</si>
  <si>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</si>
  <si>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</si>
  <si>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</si>
  <si>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</si>
  <si>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</si>
  <si>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</si>
  <si>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</si>
  <si>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</si>
  <si>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</si>
  <si>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</si>
  <si>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</si>
  <si>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</si>
  <si>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</si>
  <si>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</si>
  <si>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</si>
  <si>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</si>
  <si>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</si>
  <si>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</si>
  <si>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</si>
  <si>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</si>
  <si>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</si>
  <si>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</si>
  <si>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</si>
  <si>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</si>
  <si>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</si>
  <si>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</si>
  <si>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</si>
  <si>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</si>
  <si>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</si>
  <si>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</si>
  <si>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</si>
  <si>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</si>
  <si>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</si>
  <si>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</si>
  <si>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</si>
  <si>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</si>
  <si>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</si>
  <si>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</si>
  <si>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</si>
  <si>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</si>
  <si>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</si>
  <si>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</si>
  <si>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</si>
  <si>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</si>
  <si>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</si>
  <si>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</si>
  <si>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</si>
  <si>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</si>
  <si>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</si>
  <si>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</si>
  <si>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</si>
  <si>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</si>
  <si>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</si>
  <si>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</si>
  <si>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</si>
  <si>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</si>
  <si>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</si>
  <si>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</si>
  <si>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</si>
  <si>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</si>
  <si>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</si>
  <si>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</si>
  <si>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</si>
  <si>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</si>
  <si>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</si>
  <si>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</si>
  <si>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</si>
  <si>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</si>
  <si>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</si>
  <si>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</si>
  <si>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</si>
  <si>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</si>
  <si>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</si>
  <si>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</si>
  <si>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</si>
  <si>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</si>
  <si>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</si>
  <si>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</si>
  <si>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</si>
  <si>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</si>
  <si>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</si>
  <si>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</si>
  <si>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</si>
  <si>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</si>
  <si>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</si>
  <si>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</si>
  <si>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</si>
  <si>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</si>
  <si>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</si>
  <si>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</si>
  <si>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</si>
  <si>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</si>
  <si>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</si>
  <si>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</si>
  <si>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</si>
  <si>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</si>
  <si>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</si>
  <si>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</si>
  <si>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</si>
  <si>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</si>
  <si>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</si>
  <si>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</si>
  <si>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</si>
  <si>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</si>
  <si>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</si>
  <si>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</si>
  <si>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</si>
  <si>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</si>
  <si>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</si>
  <si>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</si>
  <si>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</si>
  <si>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</si>
  <si>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</si>
  <si>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</si>
  <si>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</si>
  <si>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</si>
  <si>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</si>
  <si>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</si>
  <si>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</si>
  <si>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</si>
  <si>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</si>
  <si>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</si>
  <si>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</si>
  <si>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</si>
  <si>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</si>
  <si>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</si>
  <si>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</si>
  <si>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</si>
  <si>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</si>
  <si>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</si>
  <si>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</si>
  <si>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</si>
  <si>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</si>
  <si>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</si>
  <si>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</si>
  <si>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</si>
  <si>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</si>
  <si>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</si>
  <si>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</si>
  <si>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</si>
  <si>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</si>
  <si>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</si>
  <si>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</si>
  <si>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</si>
  <si>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</si>
  <si>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</si>
  <si>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</si>
  <si>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</si>
  <si>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</si>
  <si>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</si>
  <si>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</si>
  <si>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</si>
  <si>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</si>
  <si>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</si>
  <si>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</si>
  <si>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</si>
  <si>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</si>
  <si>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</si>
  <si>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</si>
  <si>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</si>
  <si>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</si>
  <si>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</si>
  <si>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</si>
  <si>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</si>
  <si>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</si>
  <si>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</si>
  <si>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</si>
  <si>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</si>
  <si>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</si>
  <si>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</si>
  <si>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</si>
  <si>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</si>
  <si>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</si>
  <si>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</si>
  <si>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</si>
  <si>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</si>
  <si>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</si>
  <si>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</si>
  <si>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</si>
  <si>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</si>
  <si>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</si>
  <si>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</si>
  <si>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</si>
  <si>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</si>
  <si>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</si>
  <si>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</si>
  <si>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</si>
  <si>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</si>
  <si>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</si>
  <si>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</si>
  <si>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</si>
  <si>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</si>
  <si>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</si>
  <si>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</si>
  <si>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</si>
  <si>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</si>
  <si>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</si>
  <si>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</si>
  <si>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</si>
  <si>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</si>
  <si>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</si>
  <si>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</si>
  <si>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</si>
  <si>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</si>
  <si>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</si>
  <si>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</si>
  <si>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</si>
  <si>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</si>
  <si>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</si>
  <si>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</si>
  <si>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</si>
  <si>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</si>
  <si>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</si>
  <si>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</si>
  <si>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</si>
  <si>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</si>
  <si>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</si>
  <si>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</si>
  <si>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</si>
  <si>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</si>
  <si>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</si>
  <si>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</si>
  <si>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</si>
  <si>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</si>
  <si>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</si>
  <si>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</si>
  <si>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</si>
  <si>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</si>
  <si>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</si>
  <si>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</si>
  <si>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</si>
  <si>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</si>
  <si>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</si>
  <si>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</si>
  <si>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</si>
  <si>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</si>
  <si>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</si>
  <si>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</si>
  <si>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</si>
  <si>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</si>
  <si>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</si>
  <si>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</si>
  <si>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</si>
  <si>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</si>
  <si>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</si>
  <si>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</si>
  <si>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</si>
  <si>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</si>
  <si>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</si>
  <si>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</si>
  <si>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</si>
  <si>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</si>
  <si>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</si>
  <si>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</si>
  <si>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</si>
  <si>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</si>
  <si>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</si>
  <si>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</si>
  <si>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</si>
  <si>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</si>
  <si>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</si>
  <si>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</si>
  <si>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</si>
  <si>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</si>
  <si>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</si>
  <si>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</si>
  <si>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</si>
  <si>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</si>
  <si>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</si>
  <si>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</si>
  <si>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</si>
  <si>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</si>
  <si>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</si>
  <si>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</si>
  <si>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</si>
  <si>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</si>
  <si>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</si>
  <si>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</si>
  <si>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</si>
  <si>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</si>
  <si>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</si>
  <si>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</si>
  <si>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</si>
  <si>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</si>
  <si>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</si>
  <si>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</si>
  <si>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</si>
  <si>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</si>
  <si>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</si>
  <si>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</si>
  <si>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</si>
  <si>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</si>
  <si>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</si>
  <si>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</si>
  <si>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</si>
  <si>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</si>
  <si>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</si>
  <si>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</si>
  <si>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</si>
  <si>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</si>
  <si>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</si>
  <si>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</si>
  <si>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</si>
  <si>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</si>
  <si>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</si>
  <si>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</si>
  <si>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</si>
  <si>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</si>
  <si>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</si>
  <si>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</si>
  <si>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</si>
  <si>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</si>
  <si>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</si>
  <si>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นางสาวกุลธิดา</t>
  </si>
  <si>
    <t>ฟองเพชร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</si>
  <si>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</si>
  <si>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</si>
  <si>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</si>
  <si>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</si>
  <si>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</si>
  <si>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</si>
  <si>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</si>
  <si>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</si>
  <si>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</si>
  <si>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</si>
  <si>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</si>
  <si>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</si>
  <si>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</si>
  <si>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</si>
  <si>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</si>
  <si>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</si>
  <si>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</si>
  <si>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</si>
  <si>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</si>
  <si>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</si>
  <si>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</si>
  <si>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</si>
  <si>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</si>
  <si>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</si>
  <si>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</si>
  <si>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</si>
  <si>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</si>
  <si>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</si>
  <si>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</si>
  <si>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</si>
  <si>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</si>
  <si>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</si>
  <si>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</si>
  <si>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</si>
  <si>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</si>
  <si>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</si>
  <si>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</si>
  <si>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</si>
  <si>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</si>
  <si>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</si>
  <si>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</si>
  <si>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</si>
  <si>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</si>
  <si>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</si>
  <si>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</si>
  <si>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</si>
  <si>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</si>
  <si>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</si>
  <si>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</si>
  <si>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</si>
  <si>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</si>
  <si>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</si>
  <si>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</si>
  <si>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</si>
  <si>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</si>
  <si>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</si>
  <si>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</si>
  <si>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</si>
  <si>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</si>
  <si>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</si>
  <si>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</si>
  <si>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</si>
  <si>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</si>
  <si>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</si>
  <si>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</si>
  <si>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</si>
  <si>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</si>
  <si>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</si>
  <si>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</si>
  <si>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</si>
  <si>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</si>
  <si>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</si>
  <si>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</si>
  <si>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</si>
  <si>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</si>
  <si>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</si>
  <si>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</si>
  <si>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</si>
  <si>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</si>
  <si>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</si>
  <si>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</si>
  <si>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</si>
  <si>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</si>
  <si>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</si>
  <si>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</si>
  <si>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</si>
  <si>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</si>
  <si>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</si>
  <si>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</si>
  <si>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</si>
  <si>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</si>
  <si>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</si>
  <si>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</si>
  <si>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</si>
  <si>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</si>
  <si>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</si>
  <si>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</si>
  <si>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</si>
  <si>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</si>
  <si>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</si>
  <si>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</si>
  <si>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</si>
  <si>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</si>
  <si>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</si>
  <si>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</si>
  <si>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</si>
  <si>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</si>
  <si>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</si>
  <si>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</si>
  <si>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</si>
  <si>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</si>
  <si>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</si>
  <si>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</si>
  <si>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</si>
  <si>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</si>
  <si>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</si>
  <si>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</si>
  <si>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</si>
  <si>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</si>
  <si>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</si>
  <si>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</si>
  <si>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</si>
  <si>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</si>
  <si>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</si>
  <si>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</si>
  <si>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</si>
  <si>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</si>
  <si>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</si>
  <si>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</si>
  <si>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</si>
  <si>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</si>
  <si>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</si>
  <si>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</si>
  <si>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</si>
  <si>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</si>
  <si>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</si>
  <si>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</si>
  <si>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</si>
  <si>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</si>
  <si>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</si>
  <si>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</si>
  <si>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</si>
  <si>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</si>
  <si>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</si>
  <si>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</si>
  <si>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</si>
  <si>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</si>
  <si>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</si>
  <si>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</si>
  <si>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</si>
  <si>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</si>
  <si>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</si>
  <si>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</si>
  <si>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</si>
  <si>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</si>
  <si>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</si>
  <si>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</si>
  <si>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</si>
  <si>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</si>
  <si>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</si>
  <si>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</si>
  <si>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</si>
  <si>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</si>
  <si>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</si>
  <si>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</si>
  <si>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</si>
  <si>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</si>
  <si>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</si>
  <si>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</si>
  <si>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</si>
  <si>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</si>
  <si>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</si>
  <si>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</si>
  <si>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</si>
  <si>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</si>
  <si>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</si>
  <si>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</si>
  <si>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</si>
  <si>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</si>
  <si>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</si>
  <si>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</si>
  <si>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</si>
  <si>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</si>
  <si>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</si>
  <si>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</si>
  <si>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</si>
  <si>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</si>
  <si>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</si>
  <si>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</si>
  <si>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</si>
  <si>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</si>
  <si>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</si>
  <si>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</si>
  <si>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</si>
  <si>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</si>
  <si>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</si>
  <si>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</si>
  <si>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</si>
  <si>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</si>
  <si>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</si>
  <si>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</si>
  <si>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</si>
  <si>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</si>
  <si>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</si>
  <si>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</si>
  <si>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</si>
  <si>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</si>
  <si>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</si>
  <si>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</si>
  <si>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</si>
  <si>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</si>
  <si>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</si>
  <si>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</si>
  <si>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</si>
  <si>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</si>
  <si>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</si>
  <si>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</si>
  <si>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</si>
  <si>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</si>
  <si>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</si>
  <si>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</si>
  <si>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</si>
  <si>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</si>
  <si>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</si>
  <si>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</si>
  <si>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</si>
  <si>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</si>
  <si>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</si>
  <si>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</si>
  <si>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</si>
  <si>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</si>
  <si>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</si>
  <si>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</si>
  <si>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</si>
  <si>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</si>
  <si>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</si>
  <si>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</si>
  <si>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</si>
  <si>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</si>
  <si>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</si>
  <si>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</si>
  <si>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</si>
  <si>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</si>
  <si>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</si>
  <si>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</si>
  <si>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</si>
  <si>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</si>
  <si>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</si>
  <si>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</si>
  <si>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</si>
  <si>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</si>
  <si>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</si>
  <si>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</si>
  <si>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</si>
  <si>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</si>
  <si>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</si>
  <si>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</si>
  <si>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</si>
  <si>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</si>
  <si>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</si>
  <si>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</si>
  <si>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</si>
  <si>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</si>
  <si>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</si>
  <si>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</si>
  <si>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</si>
  <si>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</si>
  <si>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</si>
  <si>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</si>
  <si>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</si>
  <si>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</si>
  <si>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</si>
  <si>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</si>
  <si>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</si>
  <si>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</si>
  <si>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</si>
  <si>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</si>
  <si>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</si>
  <si>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</si>
  <si>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</si>
  <si>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</si>
  <si>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</si>
  <si>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</si>
  <si>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</si>
  <si>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สรุปผลการประเมินการใช้ภาษาอังกฤษ:ทักษะการเขียน ชั้นมัธยมศึกษาปีที่ 5/1</t>
  </si>
  <si>
    <t>สรุปผลการประเมินการใช้ภาษาอังกฤษ:ทักษะการเขียน ชั้นมัธยมศึกษาปีที่ 5/2</t>
  </si>
  <si>
    <t>สรุปผลการประเมินการใช้ภาษาอังกฤษ:ทักษะการเขียน ชั้นมัธยมศึกษาปีที่ 5/3</t>
  </si>
  <si>
    <t>สรุปผลการประเมินการใช้ภาษาอังกฤษ:ทักษะการเขียน ชั้นมัธยมศึกษาปีที่ 5/4</t>
  </si>
  <si>
    <t>สรุปผลการประเมินการใช้ภาษาอังกฤษ:ทักษะการเขียน ชั้นมัธยมศึกษาปีที่ 5/5</t>
  </si>
  <si>
    <t>สรุปผลการประเมินการใช้ภาษาอังกฤษ:ทักษะการเขียน ชั้นมัธยมศึกษาปีที่ 5/6</t>
  </si>
  <si>
    <t>สรุปผลการประเมินการใช้ภาษาอังกฤษ:ทักษะการเขียน ชั้นมัธยมศึกษาปีที่ 5/7</t>
  </si>
  <si>
    <t>สรุปผลการประเมินการใช้ภาษาอังกฤษ:ทักษะการเขียน ชั้นมัธยมศึกษาปีที่ 5/8</t>
  </si>
  <si>
    <t>สรุปผลการประเมินการใช้ภาษาอังกฤษ:ทักษะการเขียน ชั้นมัธยมศึกษาปีที่ 5/9</t>
  </si>
  <si>
    <t>สรุปผลการประเมินการใช้ภาษาอังกฤษ:ทักษะการเขียน ชั้นมัธยมศึกษาปีที่ 5/10</t>
  </si>
  <si>
    <t>สรุปผลการประเมินการใช้ภาษาอังกฤษ:ทักษะการเขียน ชั้นมัธยมศึกษาปีที่ 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</si>
</sst>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#,##0_);\(\t#,##0\)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4"/>
      <name val="Arial"/>
      <family val="2"/>
      <charset val="22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0"/>
      <name val="TH SarabunIT๙"/>
      <family val="2"/>
    </font>
    <font>
      <sz val="1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187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8" fillId="0" borderId="6" xfId="0" applyFont="1" applyBorder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4" xfId="0" applyFont="1" applyBorder="1" applyAlignment="1">
      <alignment horizontal="center" vertical="center" textRotation="90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5" xfId="0" applyFont="1" applyBorder="1" applyAlignment="1">
      <alignment horizontal="center" vertical="center" textRotation="90"/>
    </xf>
    <xf numFmtId="0" fontId="17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21" fillId="4" borderId="13" xfId="0" applyFont="1" applyFill="1" applyBorder="1" applyAlignment="1">
      <alignment vertical="center"/>
    </xf>
    <xf numFmtId="0" fontId="21" fillId="4" borderId="14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104855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view="pageLayout" zoomScale="80" zoomScaleNormal="120" zoomScalePageLayoutView="80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2" t="s">
        <v>746</v>
      </c>
      <c r="B1" s="52"/>
      <c r="C1" s="52"/>
      <c r="D1" s="52"/>
      <c r="E1" s="52"/>
      <c r="F1" s="52"/>
      <c r="G1" s="52"/>
      <c r="H1" s="52"/>
    </row>
    <row r="2" spans="1:8" s="4" customFormat="1" ht="21" x14ac:dyDescent="0.3">
      <c r="A2" s="52"/>
      <c r="B2" s="52"/>
      <c r="C2" s="52"/>
      <c r="D2" s="52"/>
      <c r="E2" s="52"/>
      <c r="F2" s="52"/>
      <c r="G2" s="52"/>
      <c r="H2" s="52"/>
    </row>
    <row r="3" spans="1:8" s="4" customFormat="1" ht="21" x14ac:dyDescent="0.3">
      <c r="A3" s="53" t="s">
        <v>29</v>
      </c>
      <c r="B3" s="53"/>
      <c r="C3" s="53"/>
      <c r="D3" s="53"/>
      <c r="E3" s="53"/>
      <c r="F3" s="53"/>
      <c r="G3" s="53"/>
      <c r="H3" s="53"/>
    </row>
    <row r="4" spans="1:8" s="4" customFormat="1" ht="21" x14ac:dyDescent="0.3">
      <c r="A4" s="12" t="s">
        <v>4</v>
      </c>
      <c r="B4" s="11"/>
      <c r="C4" s="11"/>
      <c r="D4" s="17"/>
      <c r="E4" s="17"/>
      <c r="F4" s="17"/>
      <c r="G4" s="17"/>
      <c r="H4" s="17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4" t="s">
        <v>8</v>
      </c>
      <c r="E6" s="55"/>
      <c r="F6" s="55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1" t="s">
        <v>32</v>
      </c>
      <c r="C8" s="42" t="s">
        <v>33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34</v>
      </c>
      <c r="C9" s="42" t="s">
        <v>35</v>
      </c>
      <c r="D9" s="28"/>
      <c r="E9" s="28"/>
      <c r="F9" s="28"/>
      <c r="G9" s="29">
        <f t="shared" ref="G9:G38" si="0">D9+E9+F9</f>
        <v>0</v>
      </c>
      <c r="H9" s="30" t="str">
        <f t="shared" ref="H9:H38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36</v>
      </c>
      <c r="C10" s="42" t="s">
        <v>37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38</v>
      </c>
      <c r="C11" s="42" t="s">
        <v>39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40</v>
      </c>
      <c r="C12" s="42" t="s">
        <v>41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42</v>
      </c>
      <c r="C13" s="42" t="s">
        <v>43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44</v>
      </c>
      <c r="C14" s="42" t="s">
        <v>45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46</v>
      </c>
      <c r="C15" s="42" t="s">
        <v>47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48</v>
      </c>
      <c r="C16" s="42" t="s">
        <v>49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8" s="3" customFormat="1" ht="15.6" customHeight="1" thickBot="1" x14ac:dyDescent="0.25">
      <c r="A17" s="30">
        <v>10</v>
      </c>
      <c r="B17" s="41" t="s">
        <v>50</v>
      </c>
      <c r="C17" s="42" t="s">
        <v>51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8" s="7" customFormat="1" ht="15.6" customHeight="1" thickBot="1" x14ac:dyDescent="0.25">
      <c r="A18" s="30">
        <v>11</v>
      </c>
      <c r="B18" s="41" t="s">
        <v>52</v>
      </c>
      <c r="C18" s="42" t="s">
        <v>53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</row>
    <row r="19" spans="1:8" s="3" customFormat="1" ht="15.6" customHeight="1" thickBot="1" x14ac:dyDescent="0.25">
      <c r="A19" s="30">
        <v>12</v>
      </c>
      <c r="B19" s="41" t="s">
        <v>54</v>
      </c>
      <c r="C19" s="42" t="s">
        <v>55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8" s="3" customFormat="1" ht="15.6" customHeight="1" thickBot="1" x14ac:dyDescent="0.25">
      <c r="A20" s="30">
        <v>13</v>
      </c>
      <c r="B20" s="41" t="s">
        <v>56</v>
      </c>
      <c r="C20" s="42" t="s">
        <v>57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8" s="3" customFormat="1" ht="15.6" customHeight="1" thickBot="1" x14ac:dyDescent="0.25">
      <c r="A21" s="30">
        <v>14</v>
      </c>
      <c r="B21" s="43" t="s">
        <v>58</v>
      </c>
      <c r="C21" s="44" t="s">
        <v>59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8" s="3" customFormat="1" ht="15.6" customHeight="1" thickBot="1" x14ac:dyDescent="0.25">
      <c r="A22" s="30">
        <v>15</v>
      </c>
      <c r="B22" s="43" t="s">
        <v>60</v>
      </c>
      <c r="C22" s="44" t="s">
        <v>61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8" s="3" customFormat="1" ht="15.6" customHeight="1" thickBot="1" x14ac:dyDescent="0.25">
      <c r="A23" s="30">
        <v>16</v>
      </c>
      <c r="B23" s="43" t="s">
        <v>62</v>
      </c>
      <c r="C23" s="44" t="s">
        <v>63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8" s="3" customFormat="1" ht="15.6" customHeight="1" thickBot="1" x14ac:dyDescent="0.25">
      <c r="A24" s="30">
        <v>17</v>
      </c>
      <c r="B24" s="43" t="s">
        <v>64</v>
      </c>
      <c r="C24" s="44" t="s">
        <v>65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8" s="2" customFormat="1" ht="15.6" customHeight="1" thickBot="1" x14ac:dyDescent="0.25">
      <c r="A25" s="30">
        <v>18</v>
      </c>
      <c r="B25" s="41" t="s">
        <v>66</v>
      </c>
      <c r="C25" s="42" t="s">
        <v>67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8" s="3" customFormat="1" ht="15.6" customHeight="1" thickBot="1" x14ac:dyDescent="0.25">
      <c r="A26" s="30">
        <v>19</v>
      </c>
      <c r="B26" s="41" t="s">
        <v>68</v>
      </c>
      <c r="C26" s="42" t="s">
        <v>69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8" s="3" customFormat="1" ht="15.6" customHeight="1" thickBot="1" x14ac:dyDescent="0.25">
      <c r="A27" s="30">
        <v>20</v>
      </c>
      <c r="B27" s="41" t="s">
        <v>70</v>
      </c>
      <c r="C27" s="42" t="s">
        <v>71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8" s="3" customFormat="1" ht="15.6" customHeight="1" thickBot="1" x14ac:dyDescent="0.25">
      <c r="A28" s="30">
        <v>21</v>
      </c>
      <c r="B28" s="41" t="s">
        <v>72</v>
      </c>
      <c r="C28" s="42" t="s">
        <v>73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8" s="3" customFormat="1" ht="15.6" customHeight="1" thickBot="1" x14ac:dyDescent="0.25">
      <c r="A29" s="30">
        <v>22</v>
      </c>
      <c r="B29" s="41" t="s">
        <v>74</v>
      </c>
      <c r="C29" s="42" t="s">
        <v>75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8" s="3" customFormat="1" ht="15.6" customHeight="1" thickBot="1" x14ac:dyDescent="0.25">
      <c r="A30" s="30">
        <v>23</v>
      </c>
      <c r="B30" s="41" t="s">
        <v>76</v>
      </c>
      <c r="C30" s="42" t="s">
        <v>77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8" s="3" customFormat="1" ht="15.6" customHeight="1" thickBot="1" x14ac:dyDescent="0.25">
      <c r="A31" s="30">
        <v>24</v>
      </c>
      <c r="B31" s="41" t="s">
        <v>78</v>
      </c>
      <c r="C31" s="42" t="s">
        <v>79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8" s="3" customFormat="1" ht="15.6" customHeight="1" thickBot="1" x14ac:dyDescent="0.25">
      <c r="A32" s="30">
        <v>25</v>
      </c>
      <c r="B32" s="41" t="s">
        <v>80</v>
      </c>
      <c r="C32" s="42" t="s">
        <v>81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thickBot="1" x14ac:dyDescent="0.25">
      <c r="A33" s="30">
        <v>26</v>
      </c>
      <c r="B33" s="41" t="s">
        <v>82</v>
      </c>
      <c r="C33" s="42" t="s">
        <v>83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thickBot="1" x14ac:dyDescent="0.25">
      <c r="A34" s="30">
        <v>27</v>
      </c>
      <c r="B34" s="41" t="s">
        <v>84</v>
      </c>
      <c r="C34" s="42" t="s">
        <v>85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thickBot="1" x14ac:dyDescent="0.25">
      <c r="A35" s="30">
        <v>28</v>
      </c>
      <c r="B35" s="41" t="s">
        <v>86</v>
      </c>
      <c r="C35" s="42" t="s">
        <v>87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thickBot="1" x14ac:dyDescent="0.25">
      <c r="A36" s="30">
        <v>29</v>
      </c>
      <c r="B36" s="41" t="s">
        <v>88</v>
      </c>
      <c r="C36" s="42" t="s">
        <v>89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thickBot="1" x14ac:dyDescent="0.25">
      <c r="A37" s="30">
        <v>30</v>
      </c>
      <c r="B37" s="41" t="s">
        <v>90</v>
      </c>
      <c r="C37" s="42" t="s">
        <v>91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thickBot="1" x14ac:dyDescent="0.25">
      <c r="A38" s="30">
        <v>31</v>
      </c>
      <c r="B38" s="41" t="s">
        <v>92</v>
      </c>
      <c r="C38" s="42" t="s">
        <v>93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thickBot="1" x14ac:dyDescent="0.25">
      <c r="A39" s="30">
        <v>32</v>
      </c>
      <c r="B39" s="41" t="s">
        <v>94</v>
      </c>
      <c r="C39" s="42" t="s">
        <v>95</v>
      </c>
      <c r="D39" s="28"/>
      <c r="E39" s="28"/>
      <c r="F39" s="28"/>
      <c r="G39" s="29">
        <f t="shared" ref="G39:G51" si="2">D39+E39+F39</f>
        <v>0</v>
      </c>
      <c r="H39" s="30" t="str">
        <f t="shared" ref="H39:H51" si="3">IF(G39&gt;=25,"ผ่าน","ไม่ผ่าน")</f>
        <v>ไม่ผ่าน</v>
      </c>
    </row>
    <row r="40" spans="1:8" s="3" customFormat="1" ht="15.6" customHeight="1" thickBot="1" x14ac:dyDescent="0.25">
      <c r="A40" s="30">
        <v>33</v>
      </c>
      <c r="B40" s="41" t="s">
        <v>96</v>
      </c>
      <c r="C40" s="42" t="s">
        <v>97</v>
      </c>
      <c r="D40" s="28"/>
      <c r="E40" s="28"/>
      <c r="F40" s="28"/>
      <c r="G40" s="29">
        <f t="shared" si="2"/>
        <v>0</v>
      </c>
      <c r="H40" s="30" t="str">
        <f t="shared" si="3"/>
        <v>ไม่ผ่าน</v>
      </c>
    </row>
    <row r="41" spans="1:8" s="3" customFormat="1" ht="15.6" customHeight="1" thickBot="1" x14ac:dyDescent="0.25">
      <c r="A41" s="30">
        <v>34</v>
      </c>
      <c r="B41" s="41" t="s">
        <v>98</v>
      </c>
      <c r="C41" s="42" t="s">
        <v>99</v>
      </c>
      <c r="D41" s="28"/>
      <c r="E41" s="28"/>
      <c r="F41" s="28"/>
      <c r="G41" s="29">
        <f t="shared" si="2"/>
        <v>0</v>
      </c>
      <c r="H41" s="30" t="str">
        <f t="shared" si="3"/>
        <v>ไม่ผ่าน</v>
      </c>
    </row>
    <row r="42" spans="1:8" s="3" customFormat="1" ht="15.6" customHeight="1" thickBot="1" x14ac:dyDescent="0.25">
      <c r="A42" s="30">
        <v>35</v>
      </c>
      <c r="B42" s="41" t="s">
        <v>100</v>
      </c>
      <c r="C42" s="42" t="s">
        <v>101</v>
      </c>
      <c r="D42" s="28"/>
      <c r="E42" s="28"/>
      <c r="F42" s="28"/>
      <c r="G42" s="29">
        <f t="shared" si="2"/>
        <v>0</v>
      </c>
      <c r="H42" s="30" t="str">
        <f t="shared" si="3"/>
        <v>ไม่ผ่าน</v>
      </c>
    </row>
    <row r="43" spans="1:8" s="3" customFormat="1" ht="15.6" customHeight="1" thickBot="1" x14ac:dyDescent="0.25">
      <c r="A43" s="30">
        <v>36</v>
      </c>
      <c r="B43" s="41" t="s">
        <v>102</v>
      </c>
      <c r="C43" s="42" t="s">
        <v>103</v>
      </c>
      <c r="D43" s="28"/>
      <c r="E43" s="28"/>
      <c r="F43" s="28"/>
      <c r="G43" s="29">
        <f t="shared" si="2"/>
        <v>0</v>
      </c>
      <c r="H43" s="30" t="str">
        <f t="shared" si="3"/>
        <v>ไม่ผ่าน</v>
      </c>
    </row>
    <row r="44" spans="1:8" s="3" customFormat="1" ht="15.6" customHeight="1" thickBot="1" x14ac:dyDescent="0.25">
      <c r="A44" s="30">
        <v>37</v>
      </c>
      <c r="B44" s="41" t="s">
        <v>104</v>
      </c>
      <c r="C44" s="42" t="s">
        <v>105</v>
      </c>
      <c r="D44" s="28"/>
      <c r="E44" s="28"/>
      <c r="F44" s="28"/>
      <c r="G44" s="29">
        <f t="shared" si="2"/>
        <v>0</v>
      </c>
      <c r="H44" s="30" t="str">
        <f t="shared" si="3"/>
        <v>ไม่ผ่าน</v>
      </c>
    </row>
    <row r="45" spans="1:8" s="3" customFormat="1" ht="15.6" customHeight="1" thickBot="1" x14ac:dyDescent="0.25">
      <c r="A45" s="30">
        <v>38</v>
      </c>
      <c r="B45" s="41" t="s">
        <v>106</v>
      </c>
      <c r="C45" s="42" t="s">
        <v>107</v>
      </c>
      <c r="D45" s="28"/>
      <c r="E45" s="28"/>
      <c r="F45" s="28"/>
      <c r="G45" s="29">
        <f t="shared" si="2"/>
        <v>0</v>
      </c>
      <c r="H45" s="30" t="str">
        <f t="shared" si="3"/>
        <v>ไม่ผ่าน</v>
      </c>
    </row>
    <row r="46" spans="1:8" s="3" customFormat="1" ht="15.6" customHeight="1" thickBot="1" x14ac:dyDescent="0.25">
      <c r="A46" s="30">
        <v>39</v>
      </c>
      <c r="B46" s="45" t="s">
        <v>84</v>
      </c>
      <c r="C46" s="46" t="s">
        <v>108</v>
      </c>
      <c r="D46" s="28"/>
      <c r="E46" s="28"/>
      <c r="F46" s="28"/>
      <c r="G46" s="29">
        <f t="shared" si="2"/>
        <v>0</v>
      </c>
      <c r="H46" s="30" t="str">
        <f t="shared" si="3"/>
        <v>ไม่ผ่าน</v>
      </c>
    </row>
    <row r="47" spans="1:8" s="3" customFormat="1" ht="15.6" customHeight="1" thickBot="1" x14ac:dyDescent="0.25">
      <c r="A47" s="30">
        <v>40</v>
      </c>
      <c r="B47" s="41" t="s">
        <v>109</v>
      </c>
      <c r="C47" s="42" t="s">
        <v>110</v>
      </c>
      <c r="D47" s="28"/>
      <c r="E47" s="28"/>
      <c r="F47" s="28"/>
      <c r="G47" s="29">
        <f t="shared" si="2"/>
        <v>0</v>
      </c>
      <c r="H47" s="30" t="str">
        <f t="shared" si="3"/>
        <v>ไม่ผ่าน</v>
      </c>
    </row>
    <row r="48" spans="1:8" s="3" customFormat="1" ht="15.6" customHeight="1" thickBot="1" x14ac:dyDescent="0.25">
      <c r="A48" s="30">
        <v>41</v>
      </c>
      <c r="B48" s="41" t="s">
        <v>111</v>
      </c>
      <c r="C48" s="42" t="s">
        <v>112</v>
      </c>
      <c r="D48" s="28"/>
      <c r="E48" s="28"/>
      <c r="F48" s="28"/>
      <c r="G48" s="29">
        <f t="shared" si="2"/>
        <v>0</v>
      </c>
      <c r="H48" s="30" t="str">
        <f t="shared" si="3"/>
        <v>ไม่ผ่าน</v>
      </c>
    </row>
    <row r="49" spans="1:8" s="3" customFormat="1" ht="15.6" customHeight="1" thickBot="1" x14ac:dyDescent="0.25">
      <c r="A49" s="30">
        <v>42</v>
      </c>
      <c r="B49" s="41" t="s">
        <v>113</v>
      </c>
      <c r="C49" s="42" t="s">
        <v>114</v>
      </c>
      <c r="D49" s="28"/>
      <c r="E49" s="28"/>
      <c r="F49" s="28"/>
      <c r="G49" s="29">
        <f t="shared" si="2"/>
        <v>0</v>
      </c>
      <c r="H49" s="30" t="str">
        <f t="shared" si="3"/>
        <v>ไม่ผ่าน</v>
      </c>
    </row>
    <row r="50" spans="1:8" s="3" customFormat="1" ht="15.6" customHeight="1" thickBot="1" x14ac:dyDescent="0.25">
      <c r="A50" s="30">
        <v>43</v>
      </c>
      <c r="B50" s="41" t="s">
        <v>115</v>
      </c>
      <c r="C50" s="42" t="s">
        <v>116</v>
      </c>
      <c r="D50" s="28"/>
      <c r="E50" s="28"/>
      <c r="F50" s="28"/>
      <c r="G50" s="29">
        <f t="shared" si="2"/>
        <v>0</v>
      </c>
      <c r="H50" s="30" t="str">
        <f t="shared" si="3"/>
        <v>ไม่ผ่าน</v>
      </c>
    </row>
    <row r="51" spans="1:8" s="3" customFormat="1" ht="15.6" customHeight="1" thickBot="1" x14ac:dyDescent="0.25">
      <c r="A51" s="30">
        <v>44</v>
      </c>
      <c r="B51" s="41" t="s">
        <v>117</v>
      </c>
      <c r="C51" s="42" t="s">
        <v>118</v>
      </c>
      <c r="D51" s="28"/>
      <c r="E51" s="28"/>
      <c r="F51" s="28"/>
      <c r="G51" s="29">
        <f t="shared" si="2"/>
        <v>0</v>
      </c>
      <c r="H51" s="30" t="str">
        <f t="shared" si="3"/>
        <v>ไม่ผ่าน</v>
      </c>
    </row>
    <row r="52" spans="1:8" s="3" customFormat="1" ht="15.6" customHeight="1" x14ac:dyDescent="0.2">
      <c r="A52" s="59"/>
      <c r="B52" s="60"/>
      <c r="C52" s="60"/>
      <c r="D52" s="60"/>
      <c r="E52" s="60"/>
      <c r="F52" s="60"/>
      <c r="G52" s="31" t="s">
        <v>14</v>
      </c>
      <c r="H52" s="30">
        <f>COUNTIF(H8:H51,"ผ่าน")</f>
        <v>0</v>
      </c>
    </row>
    <row r="53" spans="1:8" ht="18" customHeight="1" x14ac:dyDescent="0.2">
      <c r="A53" s="61"/>
      <c r="B53" s="62"/>
      <c r="C53" s="62"/>
      <c r="D53" s="62"/>
      <c r="E53" s="62"/>
      <c r="F53" s="62"/>
      <c r="G53" s="31" t="s">
        <v>15</v>
      </c>
      <c r="H53" s="30">
        <f>COUNTIF(H8:H51,"ไม่ผ่าน")</f>
        <v>44</v>
      </c>
    </row>
    <row r="54" spans="1:8" s="5" customFormat="1" ht="20.25" customHeight="1" x14ac:dyDescent="0.2">
      <c r="A54" s="32"/>
      <c r="B54" s="20"/>
      <c r="C54" s="20"/>
      <c r="D54" s="33"/>
      <c r="E54" s="33"/>
      <c r="F54" s="20"/>
      <c r="G54" s="20"/>
      <c r="H54" s="20"/>
    </row>
    <row r="55" spans="1:8" ht="21" customHeight="1" x14ac:dyDescent="0.2">
      <c r="A55" s="32"/>
      <c r="B55" s="34" t="s">
        <v>13</v>
      </c>
      <c r="C55" s="20"/>
    </row>
    <row r="56" spans="1:8" ht="15" customHeight="1" x14ac:dyDescent="0.2">
      <c r="A56" s="32"/>
      <c r="B56" s="20"/>
      <c r="C56" s="20" t="s">
        <v>30</v>
      </c>
    </row>
    <row r="57" spans="1:8" ht="15" customHeight="1" x14ac:dyDescent="0.2">
      <c r="A57" s="32"/>
      <c r="B57" s="20"/>
      <c r="C57" s="20" t="s">
        <v>31</v>
      </c>
    </row>
    <row r="58" spans="1:8" ht="15" customHeight="1" x14ac:dyDescent="0.2">
      <c r="A58" s="32"/>
      <c r="B58" s="20"/>
      <c r="C58" s="20" t="s">
        <v>28</v>
      </c>
    </row>
    <row r="60" spans="1:8" ht="15" customHeight="1" x14ac:dyDescent="0.2">
      <c r="B60" s="56" t="s">
        <v>16</v>
      </c>
      <c r="C60" s="21" t="s">
        <v>17</v>
      </c>
      <c r="D60" s="21" t="s">
        <v>18</v>
      </c>
      <c r="E60" s="21" t="s">
        <v>19</v>
      </c>
    </row>
    <row r="61" spans="1:8" ht="15" customHeight="1" x14ac:dyDescent="0.2">
      <c r="B61" s="57"/>
      <c r="C61" s="30" t="s">
        <v>24</v>
      </c>
      <c r="D61" s="30" t="s">
        <v>20</v>
      </c>
      <c r="E61" s="30">
        <f>COUNTIF(G8:G51,"&gt;=40")</f>
        <v>0</v>
      </c>
    </row>
    <row r="62" spans="1:8" ht="15" customHeight="1" x14ac:dyDescent="0.2">
      <c r="B62" s="57"/>
      <c r="C62" s="30" t="s">
        <v>25</v>
      </c>
      <c r="D62" s="30" t="s">
        <v>21</v>
      </c>
      <c r="E62" s="30">
        <f>SUMPRODUCT((G8:G51&gt;=33)*(G8:G51&lt;=39))</f>
        <v>0</v>
      </c>
    </row>
    <row r="63" spans="1:8" ht="15" customHeight="1" x14ac:dyDescent="0.2">
      <c r="B63" s="57"/>
      <c r="C63" s="30" t="s">
        <v>26</v>
      </c>
      <c r="D63" s="30" t="s">
        <v>22</v>
      </c>
      <c r="E63" s="30">
        <f>SUMPRODUCT((G8:G51&gt;=25)*(G8:G51&lt;=32))</f>
        <v>0</v>
      </c>
    </row>
    <row r="64" spans="1:8" ht="15" customHeight="1" x14ac:dyDescent="0.2">
      <c r="B64" s="58"/>
      <c r="C64" s="30" t="s">
        <v>27</v>
      </c>
      <c r="D64" s="30" t="s">
        <v>23</v>
      </c>
      <c r="E64" s="30">
        <f>COUNTIF(G8:G51,"&lt;25")</f>
        <v>44</v>
      </c>
    </row>
  </sheetData>
  <mergeCells count="6">
    <mergeCell ref="A1:H1"/>
    <mergeCell ref="A2:H2"/>
    <mergeCell ref="A3:H3"/>
    <mergeCell ref="D6:F6"/>
    <mergeCell ref="B60:B64"/>
    <mergeCell ref="A52:F53"/>
  </mergeCells>
  <pageMargins left="0.35433070866141736" right="0.23622047244094491" top="0.23622047244094491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view="pageLayout" zoomScale="136" zoomScaleNormal="120" zoomScalePageLayoutView="136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2" t="s">
        <v>755</v>
      </c>
      <c r="B1" s="52"/>
      <c r="C1" s="52"/>
      <c r="D1" s="52"/>
      <c r="E1" s="52"/>
      <c r="F1" s="52"/>
      <c r="G1" s="52"/>
      <c r="H1" s="52"/>
    </row>
    <row r="2" spans="1:8" s="4" customFormat="1" ht="21" x14ac:dyDescent="0.3">
      <c r="A2" s="52"/>
      <c r="B2" s="52"/>
      <c r="C2" s="52"/>
      <c r="D2" s="52"/>
      <c r="E2" s="52"/>
      <c r="F2" s="52"/>
      <c r="G2" s="52"/>
      <c r="H2" s="52"/>
    </row>
    <row r="3" spans="1:8" s="4" customFormat="1" ht="21" x14ac:dyDescent="0.3">
      <c r="A3" s="53" t="s">
        <v>29</v>
      </c>
      <c r="B3" s="53"/>
      <c r="C3" s="53"/>
      <c r="D3" s="53"/>
      <c r="E3" s="53"/>
      <c r="F3" s="53"/>
      <c r="G3" s="53"/>
      <c r="H3" s="53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4" t="s">
        <v>8</v>
      </c>
      <c r="E6" s="55"/>
      <c r="F6" s="55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1" t="s">
        <v>669</v>
      </c>
      <c r="C8" s="42" t="s">
        <v>670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671</v>
      </c>
      <c r="C9" s="42" t="s">
        <v>486</v>
      </c>
      <c r="D9" s="28"/>
      <c r="E9" s="28"/>
      <c r="F9" s="28"/>
      <c r="G9" s="29">
        <f t="shared" ref="G9:G28" si="0">D9+E9+F9</f>
        <v>0</v>
      </c>
      <c r="H9" s="30" t="str">
        <f t="shared" ref="H9:H28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672</v>
      </c>
      <c r="C10" s="42" t="s">
        <v>673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674</v>
      </c>
      <c r="C11" s="42" t="s">
        <v>675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50" t="s">
        <v>676</v>
      </c>
      <c r="C12" s="51" t="s">
        <v>677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678</v>
      </c>
      <c r="C13" s="42" t="s">
        <v>679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680</v>
      </c>
      <c r="C14" s="42" t="s">
        <v>681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495</v>
      </c>
      <c r="C15" s="42" t="s">
        <v>682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683</v>
      </c>
      <c r="C16" s="42" t="s">
        <v>316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684</v>
      </c>
      <c r="C17" s="42" t="s">
        <v>685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686</v>
      </c>
      <c r="C18" s="42" t="s">
        <v>687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304</v>
      </c>
      <c r="C19" s="42" t="s">
        <v>688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689</v>
      </c>
      <c r="C20" s="42" t="s">
        <v>690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691</v>
      </c>
      <c r="C21" s="42" t="s">
        <v>692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693</v>
      </c>
      <c r="C22" s="42" t="s">
        <v>694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695</v>
      </c>
      <c r="C23" s="42" t="s">
        <v>696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697</v>
      </c>
      <c r="C24" s="42" t="s">
        <v>698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3" customFormat="1" ht="15.6" customHeight="1" thickBot="1" x14ac:dyDescent="0.25">
      <c r="A25" s="30">
        <v>18</v>
      </c>
      <c r="B25" s="41" t="s">
        <v>699</v>
      </c>
      <c r="C25" s="42" t="s">
        <v>700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thickBot="1" x14ac:dyDescent="0.25">
      <c r="A26" s="30">
        <v>19</v>
      </c>
      <c r="B26" s="41" t="s">
        <v>701</v>
      </c>
      <c r="C26" s="42" t="s">
        <v>702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703</v>
      </c>
      <c r="C27" s="42" t="s">
        <v>704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5" t="s">
        <v>705</v>
      </c>
      <c r="C28" s="46" t="s">
        <v>706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ht="15" customHeight="1" x14ac:dyDescent="0.2">
      <c r="A29" s="59"/>
      <c r="B29" s="60"/>
      <c r="C29" s="60"/>
      <c r="D29" s="60"/>
      <c r="E29" s="60"/>
      <c r="F29" s="60"/>
      <c r="G29" s="31" t="s">
        <v>14</v>
      </c>
      <c r="H29" s="30">
        <f>COUNTIF(H8:H28,"ผ่าน")</f>
        <v>0</v>
      </c>
      <c r="I29" s="3"/>
      <c r="J29" s="3"/>
      <c r="K29" s="3"/>
    </row>
    <row r="30" spans="1:11" ht="15" customHeight="1" x14ac:dyDescent="0.2">
      <c r="A30" s="61"/>
      <c r="B30" s="62"/>
      <c r="C30" s="62"/>
      <c r="D30" s="62"/>
      <c r="E30" s="62"/>
      <c r="F30" s="62"/>
      <c r="G30" s="31" t="s">
        <v>15</v>
      </c>
      <c r="H30" s="30">
        <f>COUNTIF(H8:H28,"ไม่ผ่าน")</f>
        <v>21</v>
      </c>
    </row>
    <row r="31" spans="1:11" ht="15" customHeight="1" x14ac:dyDescent="0.2">
      <c r="A31" s="32"/>
      <c r="B31" s="20"/>
      <c r="C31" s="20"/>
      <c r="I31" s="5"/>
      <c r="J31" s="5"/>
      <c r="K31" s="5"/>
    </row>
    <row r="32" spans="1:11" ht="15" customHeight="1" x14ac:dyDescent="0.2">
      <c r="A32" s="32"/>
      <c r="B32" s="34" t="s">
        <v>13</v>
      </c>
      <c r="C32" s="20"/>
    </row>
    <row r="33" spans="1:5" ht="15" customHeight="1" x14ac:dyDescent="0.2">
      <c r="A33" s="32"/>
      <c r="B33" s="20"/>
      <c r="C33" s="20" t="s">
        <v>30</v>
      </c>
    </row>
    <row r="34" spans="1:5" ht="15" customHeight="1" x14ac:dyDescent="0.2">
      <c r="A34" s="32"/>
      <c r="B34" s="20"/>
      <c r="C34" s="20" t="s">
        <v>31</v>
      </c>
    </row>
    <row r="35" spans="1:5" ht="15" customHeight="1" x14ac:dyDescent="0.2">
      <c r="A35" s="32"/>
      <c r="B35" s="20"/>
      <c r="C35" s="20" t="s">
        <v>28</v>
      </c>
    </row>
    <row r="37" spans="1:5" ht="15" customHeight="1" x14ac:dyDescent="0.2">
      <c r="B37" s="56" t="s">
        <v>16</v>
      </c>
      <c r="C37" s="21" t="s">
        <v>17</v>
      </c>
      <c r="D37" s="21" t="s">
        <v>18</v>
      </c>
      <c r="E37" s="21" t="s">
        <v>19</v>
      </c>
    </row>
    <row r="38" spans="1:5" ht="15" customHeight="1" x14ac:dyDescent="0.2">
      <c r="B38" s="57"/>
      <c r="C38" s="30" t="s">
        <v>24</v>
      </c>
      <c r="D38" s="30" t="s">
        <v>20</v>
      </c>
      <c r="E38" s="30">
        <f>COUNTIF(G8:G28,"&gt;=40")</f>
        <v>0</v>
      </c>
    </row>
    <row r="39" spans="1:5" ht="15" customHeight="1" x14ac:dyDescent="0.2">
      <c r="B39" s="57"/>
      <c r="C39" s="30" t="s">
        <v>25</v>
      </c>
      <c r="D39" s="30" t="s">
        <v>21</v>
      </c>
      <c r="E39" s="30">
        <f>SUMPRODUCT((G8:G28&gt;=33)*(G8:G28&lt;=39))</f>
        <v>0</v>
      </c>
    </row>
    <row r="40" spans="1:5" ht="15" customHeight="1" x14ac:dyDescent="0.2">
      <c r="B40" s="57"/>
      <c r="C40" s="30" t="s">
        <v>26</v>
      </c>
      <c r="D40" s="30" t="s">
        <v>22</v>
      </c>
      <c r="E40" s="30">
        <f>SUMPRODUCT((G8:G28&gt;=25)*(G8:G28&lt;=32))</f>
        <v>0</v>
      </c>
    </row>
    <row r="41" spans="1:5" ht="15" customHeight="1" x14ac:dyDescent="0.2">
      <c r="B41" s="58"/>
      <c r="C41" s="30" t="s">
        <v>27</v>
      </c>
      <c r="D41" s="30" t="s">
        <v>23</v>
      </c>
      <c r="E41" s="30">
        <f>COUNTIF(G8:G28,"&lt;25")</f>
        <v>21</v>
      </c>
    </row>
  </sheetData>
  <mergeCells count="6">
    <mergeCell ref="A29:F30"/>
    <mergeCell ref="B37:B41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showWhiteSpace="0" view="pageLayout" zoomScaleNormal="120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11" s="4" customFormat="1" ht="21" x14ac:dyDescent="0.3">
      <c r="A1" s="52" t="s">
        <v>756</v>
      </c>
      <c r="B1" s="52"/>
      <c r="C1" s="52"/>
      <c r="D1" s="52"/>
      <c r="E1" s="52"/>
      <c r="F1" s="52"/>
      <c r="G1" s="52"/>
      <c r="H1" s="52"/>
    </row>
    <row r="2" spans="1:11" s="4" customFormat="1" ht="21" x14ac:dyDescent="0.3">
      <c r="A2" s="52"/>
      <c r="B2" s="52"/>
      <c r="C2" s="52"/>
      <c r="D2" s="52"/>
      <c r="E2" s="52"/>
      <c r="F2" s="52"/>
      <c r="G2" s="52"/>
      <c r="H2" s="52"/>
    </row>
    <row r="3" spans="1:11" s="9" customFormat="1" ht="21" x14ac:dyDescent="0.3">
      <c r="A3" s="53" t="s">
        <v>29</v>
      </c>
      <c r="B3" s="53"/>
      <c r="C3" s="53"/>
      <c r="D3" s="53"/>
      <c r="E3" s="53"/>
      <c r="F3" s="53"/>
      <c r="G3" s="53"/>
      <c r="H3" s="53"/>
      <c r="I3" s="4"/>
      <c r="J3" s="4"/>
      <c r="K3" s="4"/>
    </row>
    <row r="4" spans="1:11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11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11" s="6" customFormat="1" ht="23.25" customHeight="1" x14ac:dyDescent="0.3">
      <c r="A6" s="10"/>
      <c r="B6" s="10"/>
      <c r="C6" s="15"/>
      <c r="D6" s="54" t="s">
        <v>8</v>
      </c>
      <c r="E6" s="55"/>
      <c r="F6" s="55"/>
      <c r="G6" s="21" t="s">
        <v>7</v>
      </c>
      <c r="H6" s="21" t="s">
        <v>6</v>
      </c>
    </row>
    <row r="7" spans="1:11" s="3" customFormat="1" ht="129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11" s="3" customFormat="1" ht="19.5" customHeight="1" thickBot="1" x14ac:dyDescent="0.25">
      <c r="A8" s="27">
        <v>1</v>
      </c>
      <c r="B8" s="41" t="s">
        <v>707</v>
      </c>
      <c r="C8" s="42" t="s">
        <v>708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11" s="3" customFormat="1" ht="15.6" customHeight="1" thickBot="1" x14ac:dyDescent="0.25">
      <c r="A9" s="30">
        <v>2</v>
      </c>
      <c r="B9" s="41" t="s">
        <v>709</v>
      </c>
      <c r="C9" s="42" t="s">
        <v>710</v>
      </c>
      <c r="D9" s="28"/>
      <c r="E9" s="28"/>
      <c r="F9" s="28"/>
      <c r="G9" s="29">
        <f t="shared" ref="G9:G29" si="0">D9+E9+F9</f>
        <v>0</v>
      </c>
      <c r="H9" s="30" t="str">
        <f t="shared" ref="H9:H29" si="1">IF(G9&gt;=25,"ผ่าน","ไม่ผ่าน")</f>
        <v>ไม่ผ่าน</v>
      </c>
    </row>
    <row r="10" spans="1:11" s="3" customFormat="1" ht="15.6" customHeight="1" thickBot="1" x14ac:dyDescent="0.25">
      <c r="A10" s="30">
        <v>3</v>
      </c>
      <c r="B10" s="41" t="s">
        <v>711</v>
      </c>
      <c r="C10" s="42" t="s">
        <v>712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11" s="3" customFormat="1" ht="15.6" customHeight="1" thickBot="1" x14ac:dyDescent="0.25">
      <c r="A11" s="30">
        <v>4</v>
      </c>
      <c r="B11" s="41" t="s">
        <v>713</v>
      </c>
      <c r="C11" s="42" t="s">
        <v>714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11" s="3" customFormat="1" ht="15.6" customHeight="1" thickBot="1" x14ac:dyDescent="0.25">
      <c r="A12" s="30">
        <v>5</v>
      </c>
      <c r="B12" s="45" t="s">
        <v>699</v>
      </c>
      <c r="C12" s="46" t="s">
        <v>715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11" s="3" customFormat="1" ht="15.6" customHeight="1" thickBot="1" x14ac:dyDescent="0.25">
      <c r="A13" s="30">
        <v>6</v>
      </c>
      <c r="B13" s="41" t="s">
        <v>716</v>
      </c>
      <c r="C13" s="42" t="s">
        <v>717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11" s="3" customFormat="1" ht="15.6" customHeight="1" thickBot="1" x14ac:dyDescent="0.25">
      <c r="A14" s="30">
        <v>7</v>
      </c>
      <c r="B14" s="41" t="s">
        <v>348</v>
      </c>
      <c r="C14" s="42" t="s">
        <v>718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11" s="3" customFormat="1" ht="15.6" customHeight="1" thickBot="1" x14ac:dyDescent="0.25">
      <c r="A15" s="30">
        <v>8</v>
      </c>
      <c r="B15" s="41" t="s">
        <v>719</v>
      </c>
      <c r="C15" s="42" t="s">
        <v>720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11" s="3" customFormat="1" ht="15.6" customHeight="1" thickBot="1" x14ac:dyDescent="0.25">
      <c r="A16" s="30">
        <v>9</v>
      </c>
      <c r="B16" s="41" t="s">
        <v>285</v>
      </c>
      <c r="C16" s="42" t="s">
        <v>721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722</v>
      </c>
      <c r="C17" s="42" t="s">
        <v>723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724</v>
      </c>
      <c r="C18" s="42" t="s">
        <v>725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726</v>
      </c>
      <c r="C19" s="42" t="s">
        <v>727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728</v>
      </c>
      <c r="C20" s="42" t="s">
        <v>729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452</v>
      </c>
      <c r="C21" s="42" t="s">
        <v>730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731</v>
      </c>
      <c r="C22" s="42" t="s">
        <v>732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733</v>
      </c>
      <c r="C23" s="42" t="s">
        <v>734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155</v>
      </c>
      <c r="C24" s="42" t="s">
        <v>735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3" customFormat="1" ht="15.6" customHeight="1" thickBot="1" x14ac:dyDescent="0.25">
      <c r="A25" s="30">
        <v>18</v>
      </c>
      <c r="B25" s="41" t="s">
        <v>736</v>
      </c>
      <c r="C25" s="42" t="s">
        <v>737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thickBot="1" x14ac:dyDescent="0.25">
      <c r="A26" s="30">
        <v>19</v>
      </c>
      <c r="B26" s="41" t="s">
        <v>738</v>
      </c>
      <c r="C26" s="42" t="s">
        <v>739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740</v>
      </c>
      <c r="C27" s="42" t="s">
        <v>741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742</v>
      </c>
      <c r="C28" s="42" t="s">
        <v>743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744</v>
      </c>
      <c r="C29" s="42" t="s">
        <v>745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ht="15" customHeight="1" x14ac:dyDescent="0.2">
      <c r="A30" s="59"/>
      <c r="B30" s="60"/>
      <c r="C30" s="60"/>
      <c r="D30" s="60"/>
      <c r="E30" s="60"/>
      <c r="F30" s="60"/>
      <c r="G30" s="31" t="s">
        <v>14</v>
      </c>
      <c r="H30" s="30">
        <f>COUNTIF(H8:H29,"ผ่าน")</f>
        <v>0</v>
      </c>
      <c r="I30" s="3"/>
      <c r="J30" s="3"/>
      <c r="K30" s="3"/>
    </row>
    <row r="31" spans="1:11" ht="15" customHeight="1" x14ac:dyDescent="0.2">
      <c r="A31" s="61"/>
      <c r="B31" s="62"/>
      <c r="C31" s="62"/>
      <c r="D31" s="62"/>
      <c r="E31" s="62"/>
      <c r="F31" s="62"/>
      <c r="G31" s="31" t="s">
        <v>15</v>
      </c>
      <c r="H31" s="30">
        <f>COUNTIF(H8:H29,"ไม่ผ่าน")</f>
        <v>22</v>
      </c>
    </row>
    <row r="32" spans="1:11" ht="15" customHeight="1" x14ac:dyDescent="0.2">
      <c r="A32" s="32"/>
      <c r="B32" s="20"/>
      <c r="C32" s="20"/>
      <c r="I32" s="5"/>
      <c r="J32" s="5"/>
      <c r="K32" s="5"/>
    </row>
    <row r="33" spans="1:5" ht="15" customHeight="1" x14ac:dyDescent="0.2">
      <c r="A33" s="32"/>
      <c r="B33" s="34" t="s">
        <v>13</v>
      </c>
      <c r="C33" s="20"/>
    </row>
    <row r="34" spans="1:5" ht="15" customHeight="1" x14ac:dyDescent="0.2">
      <c r="A34" s="32"/>
      <c r="B34" s="20"/>
      <c r="C34" s="20" t="s">
        <v>30</v>
      </c>
    </row>
    <row r="35" spans="1:5" ht="15" customHeight="1" x14ac:dyDescent="0.2">
      <c r="A35" s="32"/>
      <c r="B35" s="20"/>
      <c r="C35" s="20" t="s">
        <v>31</v>
      </c>
    </row>
    <row r="36" spans="1:5" ht="15" customHeight="1" x14ac:dyDescent="0.2">
      <c r="A36" s="32"/>
      <c r="B36" s="20"/>
      <c r="C36" s="20" t="s">
        <v>28</v>
      </c>
    </row>
    <row r="38" spans="1:5" ht="15" customHeight="1" x14ac:dyDescent="0.2">
      <c r="B38" s="56" t="s">
        <v>16</v>
      </c>
      <c r="C38" s="21" t="s">
        <v>17</v>
      </c>
      <c r="D38" s="21" t="s">
        <v>18</v>
      </c>
      <c r="E38" s="21" t="s">
        <v>19</v>
      </c>
    </row>
    <row r="39" spans="1:5" ht="15" customHeight="1" x14ac:dyDescent="0.2">
      <c r="B39" s="57"/>
      <c r="C39" s="30" t="s">
        <v>24</v>
      </c>
      <c r="D39" s="30" t="s">
        <v>20</v>
      </c>
      <c r="E39" s="30">
        <f>COUNTIF(G8:G29,"&gt;=40")</f>
        <v>0</v>
      </c>
    </row>
    <row r="40" spans="1:5" ht="15" customHeight="1" x14ac:dyDescent="0.2">
      <c r="B40" s="57"/>
      <c r="C40" s="30" t="s">
        <v>25</v>
      </c>
      <c r="D40" s="30" t="s">
        <v>21</v>
      </c>
      <c r="E40" s="30">
        <f>SUMPRODUCT((G8:G29&gt;=33)*(G8:G29&lt;=39))</f>
        <v>0</v>
      </c>
    </row>
    <row r="41" spans="1:5" ht="15" customHeight="1" x14ac:dyDescent="0.2">
      <c r="B41" s="57"/>
      <c r="C41" s="30" t="s">
        <v>26</v>
      </c>
      <c r="D41" s="30" t="s">
        <v>22</v>
      </c>
      <c r="E41" s="30">
        <f>SUMPRODUCT((G8:G29&gt;=25)*(G8:G29&lt;=32))</f>
        <v>0</v>
      </c>
    </row>
    <row r="42" spans="1:5" ht="15" customHeight="1" x14ac:dyDescent="0.2">
      <c r="B42" s="58"/>
      <c r="C42" s="30" t="s">
        <v>27</v>
      </c>
      <c r="D42" s="30" t="s">
        <v>23</v>
      </c>
      <c r="E42" s="30">
        <f>COUNTIF(G8:G29,"&lt;25")</f>
        <v>22</v>
      </c>
    </row>
  </sheetData>
  <mergeCells count="6">
    <mergeCell ref="A30:F31"/>
    <mergeCell ref="B38:B42"/>
    <mergeCell ref="A1:H1"/>
    <mergeCell ref="A2:H2"/>
    <mergeCell ref="A3:H3"/>
    <mergeCell ref="D6:F6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view="pageLayout" zoomScaleNormal="120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2" t="s">
        <v>747</v>
      </c>
      <c r="B1" s="52"/>
      <c r="C1" s="52"/>
      <c r="D1" s="52"/>
      <c r="E1" s="52"/>
      <c r="F1" s="52"/>
      <c r="G1" s="52"/>
      <c r="H1" s="52"/>
    </row>
    <row r="2" spans="1:8" s="4" customFormat="1" ht="21" x14ac:dyDescent="0.3">
      <c r="A2" s="52"/>
      <c r="B2" s="52"/>
      <c r="C2" s="52"/>
      <c r="D2" s="52"/>
      <c r="E2" s="52"/>
      <c r="F2" s="52"/>
      <c r="G2" s="52"/>
      <c r="H2" s="52"/>
    </row>
    <row r="3" spans="1:8" s="4" customFormat="1" ht="21" x14ac:dyDescent="0.3">
      <c r="A3" s="53" t="s">
        <v>29</v>
      </c>
      <c r="B3" s="53"/>
      <c r="C3" s="53"/>
      <c r="D3" s="53"/>
      <c r="E3" s="53"/>
      <c r="F3" s="53"/>
      <c r="G3" s="53"/>
      <c r="H3" s="53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4" t="s">
        <v>8</v>
      </c>
      <c r="E6" s="55"/>
      <c r="F6" s="55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1" t="s">
        <v>119</v>
      </c>
      <c r="C8" s="42" t="s">
        <v>120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121</v>
      </c>
      <c r="C9" s="42" t="s">
        <v>122</v>
      </c>
      <c r="D9" s="28"/>
      <c r="E9" s="28"/>
      <c r="F9" s="28"/>
      <c r="G9" s="29">
        <f t="shared" ref="G9:G51" si="0">D9+E9+F9</f>
        <v>0</v>
      </c>
      <c r="H9" s="30" t="str">
        <f t="shared" ref="H9:H51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123</v>
      </c>
      <c r="C10" s="42" t="s">
        <v>124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125</v>
      </c>
      <c r="C11" s="42" t="s">
        <v>126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127</v>
      </c>
      <c r="C12" s="42" t="s">
        <v>128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129</v>
      </c>
      <c r="C13" s="42" t="s">
        <v>130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131</v>
      </c>
      <c r="C14" s="42" t="s">
        <v>132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133</v>
      </c>
      <c r="C15" s="42" t="s">
        <v>134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135</v>
      </c>
      <c r="C16" s="42" t="s">
        <v>136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137</v>
      </c>
      <c r="C17" s="42" t="s">
        <v>138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139</v>
      </c>
      <c r="C18" s="42" t="s">
        <v>140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141</v>
      </c>
      <c r="C19" s="42" t="s">
        <v>142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143</v>
      </c>
      <c r="C20" s="42" t="s">
        <v>144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145</v>
      </c>
      <c r="C21" s="42" t="s">
        <v>146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147</v>
      </c>
      <c r="C22" s="42" t="s">
        <v>148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149</v>
      </c>
      <c r="C23" s="42" t="s">
        <v>150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151</v>
      </c>
      <c r="C24" s="42" t="s">
        <v>152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2" customFormat="1" ht="15.6" customHeight="1" thickBot="1" x14ac:dyDescent="0.25">
      <c r="A25" s="30">
        <v>18</v>
      </c>
      <c r="B25" s="41" t="s">
        <v>153</v>
      </c>
      <c r="C25" s="42" t="s">
        <v>154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11" s="3" customFormat="1" ht="15.6" customHeight="1" thickBot="1" x14ac:dyDescent="0.25">
      <c r="A26" s="30">
        <v>19</v>
      </c>
      <c r="B26" s="41" t="s">
        <v>155</v>
      </c>
      <c r="C26" s="42" t="s">
        <v>156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5" t="s">
        <v>157</v>
      </c>
      <c r="C27" s="46" t="s">
        <v>158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159</v>
      </c>
      <c r="C28" s="42" t="s">
        <v>160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161</v>
      </c>
      <c r="C29" s="42" t="s">
        <v>162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thickBot="1" x14ac:dyDescent="0.25">
      <c r="A30" s="30">
        <v>23</v>
      </c>
      <c r="B30" s="41" t="s">
        <v>163</v>
      </c>
      <c r="C30" s="42" t="s">
        <v>164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thickBot="1" x14ac:dyDescent="0.25">
      <c r="A31" s="30">
        <v>24</v>
      </c>
      <c r="B31" s="41" t="s">
        <v>165</v>
      </c>
      <c r="C31" s="42" t="s">
        <v>166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thickBot="1" x14ac:dyDescent="0.25">
      <c r="A32" s="30">
        <v>25</v>
      </c>
      <c r="B32" s="41" t="s">
        <v>167</v>
      </c>
      <c r="C32" s="42" t="s">
        <v>168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thickBot="1" x14ac:dyDescent="0.25">
      <c r="A33" s="30">
        <v>26</v>
      </c>
      <c r="B33" s="41" t="s">
        <v>169</v>
      </c>
      <c r="C33" s="42" t="s">
        <v>170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thickBot="1" x14ac:dyDescent="0.25">
      <c r="A34" s="30">
        <v>27</v>
      </c>
      <c r="B34" s="41" t="s">
        <v>171</v>
      </c>
      <c r="C34" s="42" t="s">
        <v>172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thickBot="1" x14ac:dyDescent="0.25">
      <c r="A35" s="30">
        <v>28</v>
      </c>
      <c r="B35" s="41" t="s">
        <v>173</v>
      </c>
      <c r="C35" s="42" t="s">
        <v>174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thickBot="1" x14ac:dyDescent="0.25">
      <c r="A36" s="30">
        <v>29</v>
      </c>
      <c r="B36" s="41" t="s">
        <v>175</v>
      </c>
      <c r="C36" s="42" t="s">
        <v>176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thickBot="1" x14ac:dyDescent="0.25">
      <c r="A37" s="30">
        <v>30</v>
      </c>
      <c r="B37" s="41" t="s">
        <v>177</v>
      </c>
      <c r="C37" s="42" t="s">
        <v>178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thickBot="1" x14ac:dyDescent="0.25">
      <c r="A38" s="30">
        <v>31</v>
      </c>
      <c r="B38" s="41" t="s">
        <v>179</v>
      </c>
      <c r="C38" s="42" t="s">
        <v>180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thickBot="1" x14ac:dyDescent="0.25">
      <c r="A39" s="30">
        <v>32</v>
      </c>
      <c r="B39" s="41" t="s">
        <v>181</v>
      </c>
      <c r="C39" s="42" t="s">
        <v>182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8" s="3" customFormat="1" ht="15.6" customHeight="1" thickBot="1" x14ac:dyDescent="0.25">
      <c r="A40" s="30">
        <v>33</v>
      </c>
      <c r="B40" s="41" t="s">
        <v>183</v>
      </c>
      <c r="C40" s="42" t="s">
        <v>184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8" s="3" customFormat="1" ht="15.6" customHeight="1" thickBot="1" x14ac:dyDescent="0.25">
      <c r="A41" s="30">
        <v>34</v>
      </c>
      <c r="B41" s="41" t="s">
        <v>185</v>
      </c>
      <c r="C41" s="42" t="s">
        <v>186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8" s="3" customFormat="1" ht="15.6" customHeight="1" thickBot="1" x14ac:dyDescent="0.25">
      <c r="A42" s="30">
        <v>35</v>
      </c>
      <c r="B42" s="41" t="s">
        <v>187</v>
      </c>
      <c r="C42" s="42" t="s">
        <v>188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8" s="3" customFormat="1" ht="15.6" customHeight="1" thickBot="1" x14ac:dyDescent="0.25">
      <c r="A43" s="30">
        <v>36</v>
      </c>
      <c r="B43" s="41" t="s">
        <v>189</v>
      </c>
      <c r="C43" s="42" t="s">
        <v>190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8" s="3" customFormat="1" ht="15.6" customHeight="1" thickBot="1" x14ac:dyDescent="0.25">
      <c r="A44" s="30">
        <v>37</v>
      </c>
      <c r="B44" s="41" t="s">
        <v>191</v>
      </c>
      <c r="C44" s="42" t="s">
        <v>192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8" s="3" customFormat="1" ht="15.6" customHeight="1" thickBot="1" x14ac:dyDescent="0.25">
      <c r="A45" s="30">
        <v>38</v>
      </c>
      <c r="B45" s="41" t="s">
        <v>193</v>
      </c>
      <c r="C45" s="42" t="s">
        <v>194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</row>
    <row r="46" spans="1:8" s="3" customFormat="1" ht="15.6" customHeight="1" thickBot="1" x14ac:dyDescent="0.25">
      <c r="A46" s="30">
        <v>39</v>
      </c>
      <c r="B46" s="41" t="s">
        <v>195</v>
      </c>
      <c r="C46" s="42" t="s">
        <v>196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</row>
    <row r="47" spans="1:8" s="3" customFormat="1" ht="15.6" customHeight="1" thickBot="1" x14ac:dyDescent="0.25">
      <c r="A47" s="30">
        <v>40</v>
      </c>
      <c r="B47" s="41" t="s">
        <v>197</v>
      </c>
      <c r="C47" s="42" t="s">
        <v>198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</row>
    <row r="48" spans="1:8" s="3" customFormat="1" ht="15.6" customHeight="1" thickBot="1" x14ac:dyDescent="0.25">
      <c r="A48" s="30">
        <v>41</v>
      </c>
      <c r="B48" s="41" t="s">
        <v>199</v>
      </c>
      <c r="C48" s="42" t="s">
        <v>200</v>
      </c>
      <c r="D48" s="28"/>
      <c r="E48" s="28"/>
      <c r="F48" s="28"/>
      <c r="G48" s="29">
        <f t="shared" si="0"/>
        <v>0</v>
      </c>
      <c r="H48" s="30" t="str">
        <f t="shared" si="1"/>
        <v>ไม่ผ่าน</v>
      </c>
    </row>
    <row r="49" spans="1:8" s="3" customFormat="1" ht="15.6" customHeight="1" thickBot="1" x14ac:dyDescent="0.25">
      <c r="A49" s="30">
        <v>42</v>
      </c>
      <c r="B49" s="41" t="s">
        <v>201</v>
      </c>
      <c r="C49" s="42" t="s">
        <v>202</v>
      </c>
      <c r="D49" s="28"/>
      <c r="E49" s="28"/>
      <c r="F49" s="28"/>
      <c r="G49" s="29">
        <f t="shared" si="0"/>
        <v>0</v>
      </c>
      <c r="H49" s="30" t="str">
        <f t="shared" si="1"/>
        <v>ไม่ผ่าน</v>
      </c>
    </row>
    <row r="50" spans="1:8" s="3" customFormat="1" ht="15.6" customHeight="1" thickBot="1" x14ac:dyDescent="0.25">
      <c r="A50" s="30">
        <v>43</v>
      </c>
      <c r="B50" s="41" t="s">
        <v>203</v>
      </c>
      <c r="C50" s="42" t="s">
        <v>204</v>
      </c>
      <c r="D50" s="28"/>
      <c r="E50" s="28"/>
      <c r="F50" s="28"/>
      <c r="G50" s="29">
        <f t="shared" si="0"/>
        <v>0</v>
      </c>
      <c r="H50" s="30" t="str">
        <f t="shared" si="1"/>
        <v>ไม่ผ่าน</v>
      </c>
    </row>
    <row r="51" spans="1:8" s="3" customFormat="1" ht="15.6" customHeight="1" thickBot="1" x14ac:dyDescent="0.25">
      <c r="A51" s="30">
        <v>44</v>
      </c>
      <c r="B51" s="41" t="s">
        <v>205</v>
      </c>
      <c r="C51" s="42" t="s">
        <v>206</v>
      </c>
      <c r="D51" s="28"/>
      <c r="E51" s="28"/>
      <c r="F51" s="28"/>
      <c r="G51" s="29">
        <f t="shared" si="0"/>
        <v>0</v>
      </c>
      <c r="H51" s="30" t="str">
        <f t="shared" si="1"/>
        <v>ไม่ผ่าน</v>
      </c>
    </row>
    <row r="52" spans="1:8" s="3" customFormat="1" ht="15.6" customHeight="1" x14ac:dyDescent="0.2">
      <c r="A52" s="59"/>
      <c r="B52" s="60"/>
      <c r="C52" s="60"/>
      <c r="D52" s="60"/>
      <c r="E52" s="60"/>
      <c r="F52" s="60"/>
      <c r="G52" s="31" t="s">
        <v>14</v>
      </c>
      <c r="H52" s="30">
        <f>COUNTIF(H8:H51,"ผ่าน")</f>
        <v>0</v>
      </c>
    </row>
    <row r="53" spans="1:8" ht="18" customHeight="1" x14ac:dyDescent="0.2">
      <c r="A53" s="61"/>
      <c r="B53" s="62"/>
      <c r="C53" s="62"/>
      <c r="D53" s="62"/>
      <c r="E53" s="62"/>
      <c r="F53" s="62"/>
      <c r="G53" s="31" t="s">
        <v>15</v>
      </c>
      <c r="H53" s="30">
        <f>COUNTIF(H8:H51,"ไม่ผ่าน")</f>
        <v>44</v>
      </c>
    </row>
    <row r="54" spans="1:8" s="5" customFormat="1" ht="20.25" customHeight="1" x14ac:dyDescent="0.2">
      <c r="A54" s="32"/>
      <c r="B54" s="20"/>
      <c r="C54" s="20"/>
      <c r="D54" s="33"/>
      <c r="E54" s="33"/>
      <c r="F54" s="20"/>
      <c r="G54" s="20"/>
      <c r="H54" s="20"/>
    </row>
    <row r="55" spans="1:8" ht="21" customHeight="1" x14ac:dyDescent="0.2">
      <c r="A55" s="32"/>
      <c r="B55" s="34" t="s">
        <v>13</v>
      </c>
      <c r="C55" s="20"/>
    </row>
    <row r="56" spans="1:8" ht="15" customHeight="1" x14ac:dyDescent="0.2">
      <c r="A56" s="32"/>
      <c r="B56" s="20"/>
      <c r="C56" s="20" t="s">
        <v>30</v>
      </c>
    </row>
    <row r="57" spans="1:8" ht="15" customHeight="1" x14ac:dyDescent="0.2">
      <c r="A57" s="32"/>
      <c r="B57" s="20"/>
      <c r="C57" s="20" t="s">
        <v>31</v>
      </c>
    </row>
    <row r="58" spans="1:8" ht="15" customHeight="1" x14ac:dyDescent="0.2">
      <c r="A58" s="32"/>
      <c r="B58" s="20"/>
      <c r="C58" s="20" t="s">
        <v>28</v>
      </c>
    </row>
    <row r="60" spans="1:8" ht="15" customHeight="1" x14ac:dyDescent="0.2">
      <c r="B60" s="56" t="s">
        <v>16</v>
      </c>
      <c r="C60" s="21" t="s">
        <v>17</v>
      </c>
      <c r="D60" s="21" t="s">
        <v>18</v>
      </c>
      <c r="E60" s="21" t="s">
        <v>19</v>
      </c>
    </row>
    <row r="61" spans="1:8" ht="15" customHeight="1" x14ac:dyDescent="0.2">
      <c r="B61" s="57"/>
      <c r="C61" s="30" t="s">
        <v>24</v>
      </c>
      <c r="D61" s="30" t="s">
        <v>20</v>
      </c>
      <c r="E61" s="30">
        <f>COUNTIF(G8:G51,"&gt;=40")</f>
        <v>0</v>
      </c>
    </row>
    <row r="62" spans="1:8" ht="15" customHeight="1" x14ac:dyDescent="0.2">
      <c r="B62" s="57"/>
      <c r="C62" s="30" t="s">
        <v>25</v>
      </c>
      <c r="D62" s="30" t="s">
        <v>21</v>
      </c>
      <c r="E62" s="30">
        <f>SUMPRODUCT((G8:G51&gt;=33)*(G8:G51&lt;=39))</f>
        <v>0</v>
      </c>
    </row>
    <row r="63" spans="1:8" ht="15" customHeight="1" x14ac:dyDescent="0.2">
      <c r="B63" s="57"/>
      <c r="C63" s="30" t="s">
        <v>26</v>
      </c>
      <c r="D63" s="30" t="s">
        <v>22</v>
      </c>
      <c r="E63" s="30">
        <f>SUMPRODUCT((G8:G51&gt;=25)*(G8:G51&lt;=32))</f>
        <v>0</v>
      </c>
    </row>
    <row r="64" spans="1:8" ht="15" customHeight="1" x14ac:dyDescent="0.2">
      <c r="B64" s="58"/>
      <c r="C64" s="30" t="s">
        <v>27</v>
      </c>
      <c r="D64" s="30" t="s">
        <v>23</v>
      </c>
      <c r="E64" s="30">
        <f>COUNTIF(G8:G51,"&lt;25")</f>
        <v>44</v>
      </c>
    </row>
  </sheetData>
  <mergeCells count="6">
    <mergeCell ref="B60:B64"/>
    <mergeCell ref="A1:H1"/>
    <mergeCell ref="A2:H2"/>
    <mergeCell ref="A3:H3"/>
    <mergeCell ref="D6:F6"/>
    <mergeCell ref="A52:F53"/>
  </mergeCells>
  <pageMargins left="0.35433070866141736" right="0.23622047244094491" top="0.23622047244094491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Layout" zoomScale="60" zoomScaleNormal="120" zoomScalePageLayoutView="60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1" width="9.140625" style="1"/>
    <col min="12" max="12" width="9.140625" style="20"/>
    <col min="13" max="16384" width="9.140625" style="1"/>
  </cols>
  <sheetData>
    <row r="1" spans="1:12" s="4" customFormat="1" ht="21" x14ac:dyDescent="0.3">
      <c r="A1" s="52" t="s">
        <v>748</v>
      </c>
      <c r="B1" s="52"/>
      <c r="C1" s="52"/>
      <c r="D1" s="52"/>
      <c r="E1" s="52"/>
      <c r="F1" s="52"/>
      <c r="G1" s="52"/>
      <c r="H1" s="52"/>
      <c r="L1" s="20"/>
    </row>
    <row r="2" spans="1:12" s="4" customFormat="1" ht="21" x14ac:dyDescent="0.3">
      <c r="A2" s="52"/>
      <c r="B2" s="52"/>
      <c r="C2" s="52"/>
      <c r="D2" s="52"/>
      <c r="E2" s="52"/>
      <c r="F2" s="52"/>
      <c r="G2" s="52"/>
      <c r="H2" s="52"/>
      <c r="L2" s="20"/>
    </row>
    <row r="3" spans="1:12" s="4" customFormat="1" ht="21" x14ac:dyDescent="0.3">
      <c r="A3" s="53" t="s">
        <v>29</v>
      </c>
      <c r="B3" s="53"/>
      <c r="C3" s="53"/>
      <c r="D3" s="53"/>
      <c r="E3" s="53"/>
      <c r="F3" s="53"/>
      <c r="G3" s="53"/>
      <c r="H3" s="53"/>
      <c r="L3" s="20"/>
    </row>
    <row r="4" spans="1:12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  <c r="L4" s="20"/>
    </row>
    <row r="5" spans="1:12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  <c r="L5" s="20"/>
    </row>
    <row r="6" spans="1:12" s="6" customFormat="1" ht="33.75" customHeight="1" x14ac:dyDescent="0.3">
      <c r="A6" s="10"/>
      <c r="B6" s="10"/>
      <c r="C6" s="15"/>
      <c r="D6" s="54" t="s">
        <v>8</v>
      </c>
      <c r="E6" s="55"/>
      <c r="F6" s="55"/>
      <c r="G6" s="21" t="s">
        <v>7</v>
      </c>
      <c r="H6" s="21" t="s">
        <v>6</v>
      </c>
      <c r="L6" s="36"/>
    </row>
    <row r="7" spans="1:12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  <c r="L7" s="20"/>
    </row>
    <row r="8" spans="1:12" s="3" customFormat="1" ht="19.5" customHeight="1" thickBot="1" x14ac:dyDescent="0.25">
      <c r="A8" s="27">
        <v>1</v>
      </c>
      <c r="B8" s="41" t="s">
        <v>207</v>
      </c>
      <c r="C8" s="42" t="s">
        <v>208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  <c r="L8" s="20"/>
    </row>
    <row r="9" spans="1:12" s="3" customFormat="1" ht="15.6" customHeight="1" thickBot="1" x14ac:dyDescent="0.25">
      <c r="A9" s="30">
        <v>2</v>
      </c>
      <c r="B9" s="41" t="s">
        <v>209</v>
      </c>
      <c r="C9" s="42" t="s">
        <v>210</v>
      </c>
      <c r="D9" s="28"/>
      <c r="E9" s="28"/>
      <c r="F9" s="28"/>
      <c r="G9" s="29">
        <f t="shared" ref="G9:G51" si="0">D9+E9+F9</f>
        <v>0</v>
      </c>
      <c r="H9" s="30" t="str">
        <f t="shared" ref="H9:H51" si="1">IF(G9&gt;=25,"ผ่าน","ไม่ผ่าน")</f>
        <v>ไม่ผ่าน</v>
      </c>
      <c r="L9" s="20"/>
    </row>
    <row r="10" spans="1:12" s="3" customFormat="1" ht="15.6" customHeight="1" thickBot="1" x14ac:dyDescent="0.25">
      <c r="A10" s="30">
        <v>3</v>
      </c>
      <c r="B10" s="41" t="s">
        <v>211</v>
      </c>
      <c r="C10" s="42" t="s">
        <v>212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  <c r="L10" s="20"/>
    </row>
    <row r="11" spans="1:12" s="3" customFormat="1" ht="15.6" customHeight="1" thickBot="1" x14ac:dyDescent="0.25">
      <c r="A11" s="30">
        <v>4</v>
      </c>
      <c r="B11" s="45" t="s">
        <v>213</v>
      </c>
      <c r="C11" s="46" t="s">
        <v>214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  <c r="L11" s="20"/>
    </row>
    <row r="12" spans="1:12" s="3" customFormat="1" ht="15.6" customHeight="1" thickBot="1" x14ac:dyDescent="0.25">
      <c r="A12" s="30">
        <v>5</v>
      </c>
      <c r="B12" s="41" t="s">
        <v>215</v>
      </c>
      <c r="C12" s="42" t="s">
        <v>216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  <c r="L12" s="20"/>
    </row>
    <row r="13" spans="1:12" s="3" customFormat="1" ht="15.6" customHeight="1" thickBot="1" x14ac:dyDescent="0.25">
      <c r="A13" s="30">
        <v>6</v>
      </c>
      <c r="B13" s="41" t="s">
        <v>217</v>
      </c>
      <c r="C13" s="42" t="s">
        <v>218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  <c r="L13" s="20"/>
    </row>
    <row r="14" spans="1:12" s="3" customFormat="1" ht="15.6" customHeight="1" thickBot="1" x14ac:dyDescent="0.25">
      <c r="A14" s="30">
        <v>7</v>
      </c>
      <c r="B14" s="41" t="s">
        <v>219</v>
      </c>
      <c r="C14" s="42" t="s">
        <v>220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  <c r="L14" s="20"/>
    </row>
    <row r="15" spans="1:12" s="3" customFormat="1" ht="15.6" customHeight="1" thickBot="1" x14ac:dyDescent="0.25">
      <c r="A15" s="30">
        <v>8</v>
      </c>
      <c r="B15" s="41" t="s">
        <v>221</v>
      </c>
      <c r="C15" s="42" t="s">
        <v>222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  <c r="L15" s="20"/>
    </row>
    <row r="16" spans="1:12" s="3" customFormat="1" ht="15.6" customHeight="1" thickBot="1" x14ac:dyDescent="0.25">
      <c r="A16" s="30">
        <v>9</v>
      </c>
      <c r="B16" s="41" t="s">
        <v>223</v>
      </c>
      <c r="C16" s="42" t="s">
        <v>224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  <c r="L16" s="20"/>
    </row>
    <row r="17" spans="1:12" s="3" customFormat="1" ht="15.6" customHeight="1" thickBot="1" x14ac:dyDescent="0.25">
      <c r="A17" s="30">
        <v>10</v>
      </c>
      <c r="B17" s="41" t="s">
        <v>225</v>
      </c>
      <c r="C17" s="42" t="s">
        <v>224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  <c r="L17" s="20"/>
    </row>
    <row r="18" spans="1:12" s="3" customFormat="1" ht="15.6" customHeight="1" thickBot="1" x14ac:dyDescent="0.25">
      <c r="A18" s="30">
        <v>11</v>
      </c>
      <c r="B18" s="41" t="s">
        <v>226</v>
      </c>
      <c r="C18" s="42" t="s">
        <v>227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  <c r="L18" s="20"/>
    </row>
    <row r="19" spans="1:12" s="3" customFormat="1" ht="15.6" customHeight="1" thickBot="1" x14ac:dyDescent="0.25">
      <c r="A19" s="30">
        <v>12</v>
      </c>
      <c r="B19" s="41" t="s">
        <v>228</v>
      </c>
      <c r="C19" s="42" t="s">
        <v>229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  <c r="L19" s="20"/>
    </row>
    <row r="20" spans="1:12" s="3" customFormat="1" ht="15.6" customHeight="1" thickBot="1" x14ac:dyDescent="0.25">
      <c r="A20" s="30">
        <v>13</v>
      </c>
      <c r="B20" s="41" t="s">
        <v>230</v>
      </c>
      <c r="C20" s="42" t="s">
        <v>231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  <c r="L20" s="20"/>
    </row>
    <row r="21" spans="1:12" s="3" customFormat="1" ht="15.6" customHeight="1" thickBot="1" x14ac:dyDescent="0.25">
      <c r="A21" s="30">
        <v>14</v>
      </c>
      <c r="B21" s="41" t="s">
        <v>232</v>
      </c>
      <c r="C21" s="42" t="s">
        <v>233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  <c r="L21" s="20"/>
    </row>
    <row r="22" spans="1:12" s="3" customFormat="1" ht="15.6" customHeight="1" thickBot="1" x14ac:dyDescent="0.25">
      <c r="A22" s="30">
        <v>15</v>
      </c>
      <c r="B22" s="41" t="s">
        <v>234</v>
      </c>
      <c r="C22" s="42" t="s">
        <v>235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  <c r="L22" s="20"/>
    </row>
    <row r="23" spans="1:12" s="3" customFormat="1" ht="15.6" customHeight="1" thickBot="1" x14ac:dyDescent="0.25">
      <c r="A23" s="30">
        <v>16</v>
      </c>
      <c r="B23" s="47" t="s">
        <v>236</v>
      </c>
      <c r="C23" s="42" t="s">
        <v>237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  <c r="L23" s="20"/>
    </row>
    <row r="24" spans="1:12" s="3" customFormat="1" ht="15.6" customHeight="1" thickBot="1" x14ac:dyDescent="0.25">
      <c r="A24" s="30">
        <v>17</v>
      </c>
      <c r="B24" s="41" t="s">
        <v>238</v>
      </c>
      <c r="C24" s="42" t="s">
        <v>239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  <c r="L24" s="20"/>
    </row>
    <row r="25" spans="1:12" s="2" customFormat="1" ht="15.6" customHeight="1" thickBot="1" x14ac:dyDescent="0.25">
      <c r="A25" s="30">
        <v>18</v>
      </c>
      <c r="B25" s="41" t="s">
        <v>240</v>
      </c>
      <c r="C25" s="42" t="s">
        <v>241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L25" s="33"/>
    </row>
    <row r="26" spans="1:12" s="3" customFormat="1" ht="15.6" customHeight="1" thickBot="1" x14ac:dyDescent="0.25">
      <c r="A26" s="30">
        <v>19</v>
      </c>
      <c r="B26" s="41" t="s">
        <v>242</v>
      </c>
      <c r="C26" s="42" t="s">
        <v>243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  <c r="L26" s="20"/>
    </row>
    <row r="27" spans="1:12" s="3" customFormat="1" ht="15.6" customHeight="1" thickBot="1" x14ac:dyDescent="0.25">
      <c r="A27" s="30">
        <v>20</v>
      </c>
      <c r="B27" s="41" t="s">
        <v>244</v>
      </c>
      <c r="C27" s="42" t="s">
        <v>245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  <c r="L27" s="20"/>
    </row>
    <row r="28" spans="1:12" s="3" customFormat="1" ht="15.6" customHeight="1" thickBot="1" x14ac:dyDescent="0.25">
      <c r="A28" s="30">
        <v>21</v>
      </c>
      <c r="B28" s="41" t="s">
        <v>246</v>
      </c>
      <c r="C28" s="42" t="s">
        <v>247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  <c r="L28" s="20"/>
    </row>
    <row r="29" spans="1:12" s="3" customFormat="1" ht="15.6" customHeight="1" thickBot="1" x14ac:dyDescent="0.25">
      <c r="A29" s="30">
        <v>22</v>
      </c>
      <c r="B29" s="41" t="s">
        <v>165</v>
      </c>
      <c r="C29" s="42" t="s">
        <v>248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  <c r="L29" s="20"/>
    </row>
    <row r="30" spans="1:12" s="3" customFormat="1" ht="15.6" customHeight="1" thickBot="1" x14ac:dyDescent="0.25">
      <c r="A30" s="30">
        <v>23</v>
      </c>
      <c r="B30" s="41" t="s">
        <v>249</v>
      </c>
      <c r="C30" s="42" t="s">
        <v>250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  <c r="L30" s="20"/>
    </row>
    <row r="31" spans="1:12" s="3" customFormat="1" ht="15.6" customHeight="1" thickBot="1" x14ac:dyDescent="0.25">
      <c r="A31" s="30">
        <v>24</v>
      </c>
      <c r="B31" s="41" t="s">
        <v>251</v>
      </c>
      <c r="C31" s="42" t="s">
        <v>252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  <c r="L31" s="20"/>
    </row>
    <row r="32" spans="1:12" s="3" customFormat="1" ht="15.6" customHeight="1" thickBot="1" x14ac:dyDescent="0.25">
      <c r="A32" s="30">
        <v>25</v>
      </c>
      <c r="B32" s="41" t="s">
        <v>70</v>
      </c>
      <c r="C32" s="42" t="s">
        <v>253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  <c r="L32" s="20"/>
    </row>
    <row r="33" spans="1:12" s="3" customFormat="1" ht="15.6" customHeight="1" thickBot="1" x14ac:dyDescent="0.25">
      <c r="A33" s="30">
        <v>26</v>
      </c>
      <c r="B33" s="41" t="s">
        <v>254</v>
      </c>
      <c r="C33" s="42" t="s">
        <v>255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  <c r="L33" s="20"/>
    </row>
    <row r="34" spans="1:12" s="3" customFormat="1" ht="15.6" customHeight="1" thickBot="1" x14ac:dyDescent="0.25">
      <c r="A34" s="30">
        <v>27</v>
      </c>
      <c r="B34" s="41" t="s">
        <v>256</v>
      </c>
      <c r="C34" s="42" t="s">
        <v>257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  <c r="L34" s="20"/>
    </row>
    <row r="35" spans="1:12" s="3" customFormat="1" ht="15.6" customHeight="1" thickBot="1" x14ac:dyDescent="0.25">
      <c r="A35" s="30">
        <v>28</v>
      </c>
      <c r="B35" s="41" t="s">
        <v>258</v>
      </c>
      <c r="C35" s="42" t="s">
        <v>259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  <c r="L35" s="20"/>
    </row>
    <row r="36" spans="1:12" s="3" customFormat="1" ht="15.6" customHeight="1" thickBot="1" x14ac:dyDescent="0.25">
      <c r="A36" s="30">
        <v>29</v>
      </c>
      <c r="B36" s="41" t="s">
        <v>260</v>
      </c>
      <c r="C36" s="42" t="s">
        <v>261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  <c r="L36" s="20"/>
    </row>
    <row r="37" spans="1:12" s="3" customFormat="1" ht="15.6" customHeight="1" thickBot="1" x14ac:dyDescent="0.25">
      <c r="A37" s="30">
        <v>30</v>
      </c>
      <c r="B37" s="41" t="s">
        <v>262</v>
      </c>
      <c r="C37" s="42" t="s">
        <v>263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  <c r="L37" s="20"/>
    </row>
    <row r="38" spans="1:12" s="3" customFormat="1" ht="15.6" customHeight="1" thickBot="1" x14ac:dyDescent="0.25">
      <c r="A38" s="30">
        <v>31</v>
      </c>
      <c r="B38" s="41" t="s">
        <v>70</v>
      </c>
      <c r="C38" s="42" t="s">
        <v>264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  <c r="L38" s="20"/>
    </row>
    <row r="39" spans="1:12" s="3" customFormat="1" ht="15.6" customHeight="1" thickBot="1" x14ac:dyDescent="0.25">
      <c r="A39" s="30">
        <v>32</v>
      </c>
      <c r="B39" s="41" t="s">
        <v>265</v>
      </c>
      <c r="C39" s="42" t="s">
        <v>266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  <c r="L39" s="20"/>
    </row>
    <row r="40" spans="1:12" s="3" customFormat="1" ht="15.6" customHeight="1" thickBot="1" x14ac:dyDescent="0.25">
      <c r="A40" s="30">
        <v>33</v>
      </c>
      <c r="B40" s="41" t="s">
        <v>267</v>
      </c>
      <c r="C40" s="42" t="s">
        <v>268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  <c r="L40" s="20"/>
    </row>
    <row r="41" spans="1:12" s="3" customFormat="1" ht="15.6" customHeight="1" thickBot="1" x14ac:dyDescent="0.25">
      <c r="A41" s="30">
        <v>34</v>
      </c>
      <c r="B41" s="41" t="s">
        <v>269</v>
      </c>
      <c r="C41" s="42" t="s">
        <v>270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  <c r="L41" s="20"/>
    </row>
    <row r="42" spans="1:12" s="3" customFormat="1" ht="15.6" customHeight="1" thickBot="1" x14ac:dyDescent="0.25">
      <c r="A42" s="30">
        <v>35</v>
      </c>
      <c r="B42" s="41" t="s">
        <v>271</v>
      </c>
      <c r="C42" s="42" t="s">
        <v>272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  <c r="L42" s="20"/>
    </row>
    <row r="43" spans="1:12" s="3" customFormat="1" ht="15.6" customHeight="1" thickBot="1" x14ac:dyDescent="0.25">
      <c r="A43" s="30">
        <v>36</v>
      </c>
      <c r="B43" s="41" t="s">
        <v>273</v>
      </c>
      <c r="C43" s="42" t="s">
        <v>274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  <c r="L43" s="20"/>
    </row>
    <row r="44" spans="1:12" s="3" customFormat="1" ht="15.6" customHeight="1" thickBot="1" x14ac:dyDescent="0.25">
      <c r="A44" s="30">
        <v>37</v>
      </c>
      <c r="B44" s="41" t="s">
        <v>275</v>
      </c>
      <c r="C44" s="42" t="s">
        <v>276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  <c r="L44" s="20"/>
    </row>
    <row r="45" spans="1:12" s="3" customFormat="1" ht="15.6" customHeight="1" thickBot="1" x14ac:dyDescent="0.25">
      <c r="A45" s="30">
        <v>38</v>
      </c>
      <c r="B45" s="41" t="s">
        <v>277</v>
      </c>
      <c r="C45" s="42" t="s">
        <v>278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  <c r="L45" s="20"/>
    </row>
    <row r="46" spans="1:12" s="3" customFormat="1" ht="15.6" customHeight="1" thickBot="1" x14ac:dyDescent="0.25">
      <c r="A46" s="30">
        <v>39</v>
      </c>
      <c r="B46" s="41" t="s">
        <v>279</v>
      </c>
      <c r="C46" s="42" t="s">
        <v>280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  <c r="L46" s="20"/>
    </row>
    <row r="47" spans="1:12" s="3" customFormat="1" ht="15.6" customHeight="1" thickBot="1" x14ac:dyDescent="0.25">
      <c r="A47" s="30">
        <v>40</v>
      </c>
      <c r="B47" s="41" t="s">
        <v>281</v>
      </c>
      <c r="C47" s="42" t="s">
        <v>282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  <c r="L47" s="20"/>
    </row>
    <row r="48" spans="1:12" s="3" customFormat="1" ht="15.6" customHeight="1" thickBot="1" x14ac:dyDescent="0.25">
      <c r="A48" s="30">
        <v>41</v>
      </c>
      <c r="B48" s="41" t="s">
        <v>283</v>
      </c>
      <c r="C48" s="42" t="s">
        <v>284</v>
      </c>
      <c r="D48" s="28"/>
      <c r="E48" s="28"/>
      <c r="F48" s="28"/>
      <c r="G48" s="29">
        <f t="shared" si="0"/>
        <v>0</v>
      </c>
      <c r="H48" s="30" t="str">
        <f t="shared" si="1"/>
        <v>ไม่ผ่าน</v>
      </c>
      <c r="L48" s="20"/>
    </row>
    <row r="49" spans="1:12" s="3" customFormat="1" ht="15.6" customHeight="1" thickBot="1" x14ac:dyDescent="0.25">
      <c r="A49" s="30">
        <v>42</v>
      </c>
      <c r="B49" s="41" t="s">
        <v>285</v>
      </c>
      <c r="C49" s="42" t="s">
        <v>286</v>
      </c>
      <c r="D49" s="28"/>
      <c r="E49" s="28"/>
      <c r="F49" s="28"/>
      <c r="G49" s="29">
        <f t="shared" si="0"/>
        <v>0</v>
      </c>
      <c r="H49" s="30" t="str">
        <f t="shared" si="1"/>
        <v>ไม่ผ่าน</v>
      </c>
      <c r="L49" s="20"/>
    </row>
    <row r="50" spans="1:12" s="3" customFormat="1" ht="15.6" customHeight="1" thickBot="1" x14ac:dyDescent="0.25">
      <c r="A50" s="30">
        <v>43</v>
      </c>
      <c r="B50" s="41" t="s">
        <v>287</v>
      </c>
      <c r="C50" s="42" t="s">
        <v>288</v>
      </c>
      <c r="D50" s="28"/>
      <c r="E50" s="28"/>
      <c r="F50" s="28"/>
      <c r="G50" s="29">
        <f t="shared" si="0"/>
        <v>0</v>
      </c>
      <c r="H50" s="30" t="str">
        <f t="shared" si="1"/>
        <v>ไม่ผ่าน</v>
      </c>
      <c r="L50" s="20"/>
    </row>
    <row r="51" spans="1:12" s="3" customFormat="1" ht="15.6" customHeight="1" thickBot="1" x14ac:dyDescent="0.25">
      <c r="A51" s="30">
        <v>44</v>
      </c>
      <c r="B51" s="41" t="s">
        <v>289</v>
      </c>
      <c r="C51" s="42" t="s">
        <v>290</v>
      </c>
      <c r="D51" s="28"/>
      <c r="E51" s="28"/>
      <c r="F51" s="28"/>
      <c r="G51" s="29">
        <f t="shared" si="0"/>
        <v>0</v>
      </c>
      <c r="H51" s="30" t="str">
        <f t="shared" si="1"/>
        <v>ไม่ผ่าน</v>
      </c>
      <c r="L51" s="20"/>
    </row>
    <row r="52" spans="1:12" s="3" customFormat="1" ht="15.6" customHeight="1" x14ac:dyDescent="0.2">
      <c r="A52" s="59"/>
      <c r="B52" s="60"/>
      <c r="C52" s="60"/>
      <c r="D52" s="60"/>
      <c r="E52" s="60"/>
      <c r="F52" s="60"/>
      <c r="G52" s="31" t="s">
        <v>14</v>
      </c>
      <c r="H52" s="30">
        <f>COUNTIF(H8:H51,"ผ่าน")</f>
        <v>0</v>
      </c>
      <c r="L52" s="20"/>
    </row>
    <row r="53" spans="1:12" ht="18" customHeight="1" x14ac:dyDescent="0.2">
      <c r="A53" s="61"/>
      <c r="B53" s="62"/>
      <c r="C53" s="62"/>
      <c r="D53" s="62"/>
      <c r="E53" s="62"/>
      <c r="F53" s="62"/>
      <c r="G53" s="31" t="s">
        <v>15</v>
      </c>
      <c r="H53" s="30">
        <f>COUNTIF(H8:H51,"ไม่ผ่าน")</f>
        <v>44</v>
      </c>
    </row>
    <row r="54" spans="1:12" s="5" customFormat="1" ht="20.25" customHeight="1" x14ac:dyDescent="0.2">
      <c r="A54" s="32"/>
      <c r="B54" s="20"/>
      <c r="C54" s="20"/>
      <c r="D54" s="33"/>
      <c r="E54" s="33"/>
      <c r="F54" s="20"/>
      <c r="G54" s="20"/>
      <c r="H54" s="20"/>
      <c r="L54" s="37"/>
    </row>
    <row r="55" spans="1:12" ht="21" customHeight="1" x14ac:dyDescent="0.2">
      <c r="A55" s="32"/>
      <c r="B55" s="34" t="s">
        <v>13</v>
      </c>
      <c r="C55" s="20"/>
    </row>
    <row r="56" spans="1:12" ht="15" customHeight="1" x14ac:dyDescent="0.2">
      <c r="A56" s="32"/>
      <c r="B56" s="20"/>
      <c r="C56" s="20" t="s">
        <v>30</v>
      </c>
    </row>
    <row r="57" spans="1:12" ht="15" customHeight="1" x14ac:dyDescent="0.2">
      <c r="A57" s="32"/>
      <c r="B57" s="20"/>
      <c r="C57" s="20" t="s">
        <v>31</v>
      </c>
    </row>
    <row r="58" spans="1:12" ht="15" customHeight="1" x14ac:dyDescent="0.2">
      <c r="A58" s="32"/>
      <c r="B58" s="20"/>
      <c r="C58" s="20" t="s">
        <v>28</v>
      </c>
    </row>
    <row r="60" spans="1:12" ht="15" customHeight="1" x14ac:dyDescent="0.2">
      <c r="B60" s="56" t="s">
        <v>16</v>
      </c>
      <c r="C60" s="21" t="s">
        <v>17</v>
      </c>
      <c r="D60" s="21" t="s">
        <v>18</v>
      </c>
      <c r="E60" s="21" t="s">
        <v>19</v>
      </c>
    </row>
    <row r="61" spans="1:12" ht="15" customHeight="1" x14ac:dyDescent="0.2">
      <c r="B61" s="57"/>
      <c r="C61" s="30" t="s">
        <v>24</v>
      </c>
      <c r="D61" s="30" t="s">
        <v>20</v>
      </c>
      <c r="E61" s="30">
        <f>COUNTIF(G8:G51,"&gt;=40")</f>
        <v>0</v>
      </c>
    </row>
    <row r="62" spans="1:12" ht="15" customHeight="1" x14ac:dyDescent="0.2">
      <c r="B62" s="57"/>
      <c r="C62" s="30" t="s">
        <v>25</v>
      </c>
      <c r="D62" s="30" t="s">
        <v>21</v>
      </c>
      <c r="E62" s="30">
        <f>SUMPRODUCT((G8:G51&gt;=33)*(G8:G51&lt;=39))</f>
        <v>0</v>
      </c>
    </row>
    <row r="63" spans="1:12" ht="15" customHeight="1" x14ac:dyDescent="0.2">
      <c r="B63" s="57"/>
      <c r="C63" s="30" t="s">
        <v>26</v>
      </c>
      <c r="D63" s="30" t="s">
        <v>22</v>
      </c>
      <c r="E63" s="30">
        <f>SUMPRODUCT((G8:G51&gt;=25)*(G8:G51&lt;=32))</f>
        <v>0</v>
      </c>
    </row>
    <row r="64" spans="1:12" ht="15" customHeight="1" x14ac:dyDescent="0.2">
      <c r="B64" s="58"/>
      <c r="C64" s="30" t="s">
        <v>27</v>
      </c>
      <c r="D64" s="30" t="s">
        <v>23</v>
      </c>
      <c r="E64" s="30">
        <f>COUNTIF(G8:G51,"&lt;25")</f>
        <v>44</v>
      </c>
    </row>
  </sheetData>
  <mergeCells count="6">
    <mergeCell ref="A1:H1"/>
    <mergeCell ref="A2:H2"/>
    <mergeCell ref="A3:H3"/>
    <mergeCell ref="D6:F6"/>
    <mergeCell ref="B60:B64"/>
    <mergeCell ref="A52:F53"/>
  </mergeCells>
  <pageMargins left="0.35433070866141736" right="0.23622047244094491" top="0.23622047244094491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view="pageLayout" zoomScale="110" zoomScaleNormal="120" zoomScalePageLayoutView="110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2" t="s">
        <v>749</v>
      </c>
      <c r="B1" s="52"/>
      <c r="C1" s="52"/>
      <c r="D1" s="52"/>
      <c r="E1" s="52"/>
      <c r="F1" s="52"/>
      <c r="G1" s="52"/>
      <c r="H1" s="52"/>
    </row>
    <row r="2" spans="1:8" s="4" customFormat="1" ht="21" x14ac:dyDescent="0.3">
      <c r="A2" s="52"/>
      <c r="B2" s="52"/>
      <c r="C2" s="52"/>
      <c r="D2" s="52"/>
      <c r="E2" s="52"/>
      <c r="F2" s="52"/>
      <c r="G2" s="52"/>
      <c r="H2" s="52"/>
    </row>
    <row r="3" spans="1:8" s="4" customFormat="1" ht="21" x14ac:dyDescent="0.3">
      <c r="A3" s="53" t="s">
        <v>29</v>
      </c>
      <c r="B3" s="53"/>
      <c r="C3" s="53"/>
      <c r="D3" s="53"/>
      <c r="E3" s="53"/>
      <c r="F3" s="53"/>
      <c r="G3" s="53"/>
      <c r="H3" s="53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4" t="s">
        <v>8</v>
      </c>
      <c r="E6" s="55"/>
      <c r="F6" s="55"/>
      <c r="G6" s="21" t="s">
        <v>7</v>
      </c>
      <c r="H6" s="21" t="s">
        <v>6</v>
      </c>
    </row>
    <row r="7" spans="1:8" s="3" customFormat="1" ht="148.5" customHeight="1" thickBot="1" x14ac:dyDescent="0.25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8" t="s">
        <v>209</v>
      </c>
      <c r="C8" s="49" t="s">
        <v>291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292</v>
      </c>
      <c r="C9" s="42" t="s">
        <v>293</v>
      </c>
      <c r="D9" s="28"/>
      <c r="E9" s="28"/>
      <c r="F9" s="28"/>
      <c r="G9" s="29">
        <f t="shared" ref="G9:G50" si="0">D9+E9+F9</f>
        <v>0</v>
      </c>
      <c r="H9" s="30" t="str">
        <f t="shared" ref="H9:H50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294</v>
      </c>
      <c r="C10" s="42" t="s">
        <v>295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296</v>
      </c>
      <c r="C11" s="42" t="s">
        <v>297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298</v>
      </c>
      <c r="C12" s="42" t="s">
        <v>299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300</v>
      </c>
      <c r="C13" s="42" t="s">
        <v>301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302</v>
      </c>
      <c r="C14" s="42" t="s">
        <v>303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304</v>
      </c>
      <c r="C15" s="42" t="s">
        <v>305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306</v>
      </c>
      <c r="C16" s="42" t="s">
        <v>307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308</v>
      </c>
      <c r="C17" s="42" t="s">
        <v>309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310</v>
      </c>
      <c r="C18" s="42" t="s">
        <v>311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88</v>
      </c>
      <c r="C19" s="42" t="s">
        <v>312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313</v>
      </c>
      <c r="C20" s="42" t="s">
        <v>314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315</v>
      </c>
      <c r="C21" s="42" t="s">
        <v>316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317</v>
      </c>
      <c r="C22" s="42" t="s">
        <v>318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319</v>
      </c>
      <c r="C23" s="42" t="s">
        <v>320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2" customFormat="1" ht="15.6" customHeight="1" thickBot="1" x14ac:dyDescent="0.25">
      <c r="A24" s="30">
        <v>17</v>
      </c>
      <c r="B24" s="41" t="s">
        <v>321</v>
      </c>
      <c r="C24" s="42" t="s">
        <v>322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  <c r="I24" s="3"/>
      <c r="J24" s="3"/>
      <c r="K24" s="3"/>
    </row>
    <row r="25" spans="1:11" s="3" customFormat="1" ht="15.6" customHeight="1" thickBot="1" x14ac:dyDescent="0.25">
      <c r="A25" s="30">
        <v>18</v>
      </c>
      <c r="B25" s="41" t="s">
        <v>323</v>
      </c>
      <c r="C25" s="42" t="s">
        <v>324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thickBot="1" x14ac:dyDescent="0.25">
      <c r="A26" s="30">
        <v>19</v>
      </c>
      <c r="B26" s="41" t="s">
        <v>325</v>
      </c>
      <c r="C26" s="42" t="s">
        <v>326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327</v>
      </c>
      <c r="C27" s="42" t="s">
        <v>328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329</v>
      </c>
      <c r="C28" s="42" t="s">
        <v>330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331</v>
      </c>
      <c r="C29" s="42" t="s">
        <v>332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thickBot="1" x14ac:dyDescent="0.25">
      <c r="A30" s="30">
        <v>23</v>
      </c>
      <c r="B30" s="41" t="s">
        <v>333</v>
      </c>
      <c r="C30" s="42" t="s">
        <v>334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thickBot="1" x14ac:dyDescent="0.25">
      <c r="A31" s="30">
        <v>24</v>
      </c>
      <c r="B31" s="41" t="s">
        <v>335</v>
      </c>
      <c r="C31" s="42" t="s">
        <v>336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thickBot="1" x14ac:dyDescent="0.25">
      <c r="A32" s="30">
        <v>25</v>
      </c>
      <c r="B32" s="41" t="s">
        <v>337</v>
      </c>
      <c r="C32" s="42" t="s">
        <v>338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thickBot="1" x14ac:dyDescent="0.25">
      <c r="A33" s="30">
        <v>26</v>
      </c>
      <c r="B33" s="41" t="s">
        <v>339</v>
      </c>
      <c r="C33" s="42" t="s">
        <v>340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thickBot="1" x14ac:dyDescent="0.25">
      <c r="A34" s="30">
        <v>27</v>
      </c>
      <c r="B34" s="41" t="s">
        <v>341</v>
      </c>
      <c r="C34" s="42" t="s">
        <v>342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thickBot="1" x14ac:dyDescent="0.25">
      <c r="A35" s="30">
        <v>28</v>
      </c>
      <c r="B35" s="45" t="s">
        <v>343</v>
      </c>
      <c r="C35" s="46" t="s">
        <v>344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thickBot="1" x14ac:dyDescent="0.25">
      <c r="A36" s="30">
        <v>29</v>
      </c>
      <c r="B36" s="41" t="s">
        <v>92</v>
      </c>
      <c r="C36" s="42" t="s">
        <v>345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thickBot="1" x14ac:dyDescent="0.25">
      <c r="A37" s="30">
        <v>30</v>
      </c>
      <c r="B37" s="41" t="s">
        <v>346</v>
      </c>
      <c r="C37" s="42" t="s">
        <v>347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thickBot="1" x14ac:dyDescent="0.25">
      <c r="A38" s="30">
        <v>31</v>
      </c>
      <c r="B38" s="41" t="s">
        <v>348</v>
      </c>
      <c r="C38" s="42" t="s">
        <v>349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thickBot="1" x14ac:dyDescent="0.25">
      <c r="A39" s="30">
        <v>32</v>
      </c>
      <c r="B39" s="41" t="s">
        <v>350</v>
      </c>
      <c r="C39" s="42" t="s">
        <v>351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8" s="3" customFormat="1" ht="15.6" customHeight="1" thickBot="1" x14ac:dyDescent="0.25">
      <c r="A40" s="30">
        <v>33</v>
      </c>
      <c r="B40" s="41" t="s">
        <v>352</v>
      </c>
      <c r="C40" s="42" t="s">
        <v>353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8" s="3" customFormat="1" ht="15.6" customHeight="1" thickBot="1" x14ac:dyDescent="0.25">
      <c r="A41" s="30">
        <v>34</v>
      </c>
      <c r="B41" s="41" t="s">
        <v>354</v>
      </c>
      <c r="C41" s="42" t="s">
        <v>355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8" s="3" customFormat="1" ht="15.6" customHeight="1" thickBot="1" x14ac:dyDescent="0.25">
      <c r="A42" s="30">
        <v>35</v>
      </c>
      <c r="B42" s="41" t="s">
        <v>356</v>
      </c>
      <c r="C42" s="42" t="s">
        <v>357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8" s="3" customFormat="1" ht="15.6" customHeight="1" thickBot="1" x14ac:dyDescent="0.25">
      <c r="A43" s="30">
        <v>36</v>
      </c>
      <c r="B43" s="41" t="s">
        <v>358</v>
      </c>
      <c r="C43" s="42" t="s">
        <v>359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8" s="3" customFormat="1" ht="15.6" customHeight="1" thickBot="1" x14ac:dyDescent="0.25">
      <c r="A44" s="30">
        <v>37</v>
      </c>
      <c r="B44" s="41" t="s">
        <v>360</v>
      </c>
      <c r="C44" s="42" t="s">
        <v>361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8" s="3" customFormat="1" ht="15.6" customHeight="1" thickBot="1" x14ac:dyDescent="0.25">
      <c r="A45" s="30">
        <v>38</v>
      </c>
      <c r="B45" s="41" t="s">
        <v>362</v>
      </c>
      <c r="C45" s="42" t="s">
        <v>363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</row>
    <row r="46" spans="1:8" s="3" customFormat="1" ht="15.6" customHeight="1" thickBot="1" x14ac:dyDescent="0.25">
      <c r="A46" s="30">
        <v>39</v>
      </c>
      <c r="B46" s="41" t="s">
        <v>364</v>
      </c>
      <c r="C46" s="42" t="s">
        <v>365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</row>
    <row r="47" spans="1:8" s="3" customFormat="1" ht="15.6" customHeight="1" thickBot="1" x14ac:dyDescent="0.25">
      <c r="A47" s="30">
        <v>40</v>
      </c>
      <c r="B47" s="41" t="s">
        <v>366</v>
      </c>
      <c r="C47" s="42" t="s">
        <v>367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</row>
    <row r="48" spans="1:8" s="3" customFormat="1" ht="15.6" customHeight="1" thickBot="1" x14ac:dyDescent="0.25">
      <c r="A48" s="30">
        <v>41</v>
      </c>
      <c r="B48" s="41" t="s">
        <v>368</v>
      </c>
      <c r="C48" s="42" t="s">
        <v>369</v>
      </c>
      <c r="D48" s="28"/>
      <c r="E48" s="28"/>
      <c r="F48" s="28"/>
      <c r="G48" s="29">
        <f t="shared" si="0"/>
        <v>0</v>
      </c>
      <c r="H48" s="30" t="str">
        <f t="shared" si="1"/>
        <v>ไม่ผ่าน</v>
      </c>
    </row>
    <row r="49" spans="1:11" s="3" customFormat="1" ht="15.6" customHeight="1" thickBot="1" x14ac:dyDescent="0.25">
      <c r="A49" s="30">
        <v>42</v>
      </c>
      <c r="B49" s="41" t="s">
        <v>370</v>
      </c>
      <c r="C49" s="42" t="s">
        <v>371</v>
      </c>
      <c r="D49" s="28"/>
      <c r="E49" s="28"/>
      <c r="F49" s="28"/>
      <c r="G49" s="29">
        <f t="shared" si="0"/>
        <v>0</v>
      </c>
      <c r="H49" s="30" t="str">
        <f t="shared" si="1"/>
        <v>ไม่ผ่าน</v>
      </c>
    </row>
    <row r="50" spans="1:11" s="3" customFormat="1" ht="15.6" customHeight="1" thickBot="1" x14ac:dyDescent="0.25">
      <c r="A50" s="30">
        <v>43</v>
      </c>
      <c r="B50" s="41" t="s">
        <v>372</v>
      </c>
      <c r="C50" s="42" t="s">
        <v>373</v>
      </c>
      <c r="D50" s="28"/>
      <c r="E50" s="28"/>
      <c r="F50" s="28"/>
      <c r="G50" s="29">
        <f t="shared" si="0"/>
        <v>0</v>
      </c>
      <c r="H50" s="30" t="str">
        <f t="shared" si="1"/>
        <v>ไม่ผ่าน</v>
      </c>
    </row>
    <row r="51" spans="1:11" ht="18" customHeight="1" x14ac:dyDescent="0.2">
      <c r="A51" s="59"/>
      <c r="B51" s="60"/>
      <c r="C51" s="60"/>
      <c r="D51" s="60"/>
      <c r="E51" s="60"/>
      <c r="F51" s="60"/>
      <c r="G51" s="31" t="s">
        <v>14</v>
      </c>
      <c r="H51" s="30">
        <f>COUNTIF(H8:H50,"ผ่าน")</f>
        <v>0</v>
      </c>
      <c r="I51" s="3"/>
      <c r="J51" s="3"/>
      <c r="K51" s="3"/>
    </row>
    <row r="52" spans="1:11" s="5" customFormat="1" ht="20.25" customHeight="1" x14ac:dyDescent="0.2">
      <c r="A52" s="61"/>
      <c r="B52" s="62"/>
      <c r="C52" s="62"/>
      <c r="D52" s="62"/>
      <c r="E52" s="62"/>
      <c r="F52" s="62"/>
      <c r="G52" s="31" t="s">
        <v>15</v>
      </c>
      <c r="H52" s="30">
        <f>COUNTIF(H8:H50,"ไม่ผ่าน")</f>
        <v>43</v>
      </c>
      <c r="I52" s="1"/>
      <c r="J52" s="1"/>
      <c r="K52" s="1"/>
    </row>
    <row r="53" spans="1:11" ht="21" customHeight="1" x14ac:dyDescent="0.2">
      <c r="A53" s="32"/>
      <c r="B53" s="20"/>
      <c r="C53" s="20"/>
      <c r="I53" s="5"/>
      <c r="J53" s="5"/>
      <c r="K53" s="5"/>
    </row>
    <row r="54" spans="1:11" ht="15" customHeight="1" x14ac:dyDescent="0.2">
      <c r="A54" s="32"/>
      <c r="B54" s="34" t="s">
        <v>13</v>
      </c>
      <c r="C54" s="20"/>
    </row>
    <row r="55" spans="1:11" ht="15" customHeight="1" x14ac:dyDescent="0.2">
      <c r="A55" s="32"/>
      <c r="B55" s="20"/>
      <c r="C55" s="20" t="s">
        <v>30</v>
      </c>
    </row>
    <row r="56" spans="1:11" ht="15" customHeight="1" x14ac:dyDescent="0.2">
      <c r="A56" s="32"/>
      <c r="B56" s="20"/>
      <c r="C56" s="20" t="s">
        <v>31</v>
      </c>
    </row>
    <row r="57" spans="1:11" ht="15" customHeight="1" x14ac:dyDescent="0.2">
      <c r="A57" s="32"/>
      <c r="B57" s="20"/>
      <c r="C57" s="20" t="s">
        <v>28</v>
      </c>
    </row>
    <row r="58" spans="1:11" s="8" customFormat="1" ht="15" customHeight="1" x14ac:dyDescent="0.2">
      <c r="A58" s="35"/>
      <c r="B58" s="35"/>
      <c r="C58" s="35"/>
      <c r="D58" s="33"/>
      <c r="E58" s="33"/>
      <c r="F58" s="20"/>
      <c r="G58" s="20"/>
      <c r="H58" s="20"/>
      <c r="I58" s="1"/>
      <c r="J58" s="1"/>
      <c r="K58" s="1"/>
    </row>
    <row r="59" spans="1:11" s="8" customFormat="1" ht="15" customHeight="1" x14ac:dyDescent="0.2">
      <c r="A59" s="35"/>
      <c r="B59" s="56" t="s">
        <v>16</v>
      </c>
      <c r="C59" s="21" t="s">
        <v>17</v>
      </c>
      <c r="D59" s="21" t="s">
        <v>18</v>
      </c>
      <c r="E59" s="21" t="s">
        <v>19</v>
      </c>
      <c r="F59" s="20"/>
      <c r="G59" s="20"/>
      <c r="H59" s="20"/>
      <c r="I59" s="1"/>
      <c r="J59" s="1"/>
      <c r="K59" s="1"/>
    </row>
    <row r="60" spans="1:11" s="8" customFormat="1" ht="15" customHeight="1" x14ac:dyDescent="0.2">
      <c r="A60" s="35"/>
      <c r="B60" s="57"/>
      <c r="C60" s="30" t="s">
        <v>24</v>
      </c>
      <c r="D60" s="30" t="s">
        <v>20</v>
      </c>
      <c r="E60" s="30">
        <f>COUNTIF(G8:G50,"&gt;=40")</f>
        <v>0</v>
      </c>
      <c r="F60" s="20"/>
      <c r="G60" s="20"/>
      <c r="H60" s="20"/>
      <c r="I60" s="1"/>
      <c r="J60" s="1"/>
      <c r="K60" s="1"/>
    </row>
    <row r="61" spans="1:11" s="8" customFormat="1" ht="15" customHeight="1" x14ac:dyDescent="0.2">
      <c r="A61" s="35"/>
      <c r="B61" s="57"/>
      <c r="C61" s="30" t="s">
        <v>25</v>
      </c>
      <c r="D61" s="30" t="s">
        <v>21</v>
      </c>
      <c r="E61" s="30">
        <f>SUMPRODUCT((G8:G50&gt;=33)*(G8:G50&lt;=39))</f>
        <v>0</v>
      </c>
      <c r="F61" s="20"/>
      <c r="G61" s="20"/>
      <c r="H61" s="20"/>
      <c r="I61" s="1"/>
      <c r="J61" s="1"/>
      <c r="K61" s="1"/>
    </row>
    <row r="62" spans="1:11" s="8" customFormat="1" ht="15" customHeight="1" x14ac:dyDescent="0.2">
      <c r="A62" s="35"/>
      <c r="B62" s="57"/>
      <c r="C62" s="30" t="s">
        <v>26</v>
      </c>
      <c r="D62" s="30" t="s">
        <v>22</v>
      </c>
      <c r="E62" s="30">
        <f>SUMPRODUCT((G8:G50&gt;=25)*(G8:G50&lt;=32))</f>
        <v>0</v>
      </c>
      <c r="F62" s="20"/>
      <c r="G62" s="20"/>
      <c r="H62" s="20"/>
      <c r="I62" s="1"/>
      <c r="J62" s="1"/>
      <c r="K62" s="1"/>
    </row>
    <row r="63" spans="1:11" ht="15" customHeight="1" x14ac:dyDescent="0.2">
      <c r="B63" s="58"/>
      <c r="C63" s="30" t="s">
        <v>27</v>
      </c>
      <c r="D63" s="30" t="s">
        <v>23</v>
      </c>
      <c r="E63" s="30">
        <f>COUNTIF(G8:G50,"&lt;25")</f>
        <v>43</v>
      </c>
    </row>
  </sheetData>
  <mergeCells count="6">
    <mergeCell ref="B59:B63"/>
    <mergeCell ref="A1:H1"/>
    <mergeCell ref="A2:H2"/>
    <mergeCell ref="A3:H3"/>
    <mergeCell ref="D6:F6"/>
    <mergeCell ref="A51:F52"/>
  </mergeCells>
  <pageMargins left="0.35433070866141736" right="0.23622047244094491" top="0.23622047244094491" bottom="0.11811023622047245" header="0.11811023622047245" footer="0.11811023622047245"/>
  <pageSetup paperSize="9" scale="6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Layout" zoomScale="110" zoomScaleNormal="120" zoomScalePageLayoutView="110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2" t="s">
        <v>750</v>
      </c>
      <c r="B1" s="52"/>
      <c r="C1" s="52"/>
      <c r="D1" s="52"/>
      <c r="E1" s="52"/>
      <c r="F1" s="52"/>
      <c r="G1" s="52"/>
      <c r="H1" s="52"/>
    </row>
    <row r="2" spans="1:8" s="4" customFormat="1" ht="21" x14ac:dyDescent="0.3">
      <c r="A2" s="52"/>
      <c r="B2" s="52"/>
      <c r="C2" s="52"/>
      <c r="D2" s="52"/>
      <c r="E2" s="52"/>
      <c r="F2" s="52"/>
      <c r="G2" s="52"/>
      <c r="H2" s="52"/>
    </row>
    <row r="3" spans="1:8" s="4" customFormat="1" ht="21" x14ac:dyDescent="0.3">
      <c r="A3" s="53" t="s">
        <v>29</v>
      </c>
      <c r="B3" s="53"/>
      <c r="C3" s="53"/>
      <c r="D3" s="53"/>
      <c r="E3" s="53"/>
      <c r="F3" s="53"/>
      <c r="G3" s="53"/>
      <c r="H3" s="53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4" t="s">
        <v>8</v>
      </c>
      <c r="E6" s="55"/>
      <c r="F6" s="55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1" t="s">
        <v>374</v>
      </c>
      <c r="C8" s="42" t="s">
        <v>375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376</v>
      </c>
      <c r="C9" s="42" t="s">
        <v>377</v>
      </c>
      <c r="D9" s="28"/>
      <c r="E9" s="28"/>
      <c r="F9" s="28"/>
      <c r="G9" s="29">
        <f t="shared" ref="G9:G20" si="0">D9+E9+F9</f>
        <v>0</v>
      </c>
      <c r="H9" s="30" t="str">
        <f t="shared" ref="H9:H20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378</v>
      </c>
      <c r="C10" s="42" t="s">
        <v>379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380</v>
      </c>
      <c r="C11" s="42" t="s">
        <v>381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362</v>
      </c>
      <c r="C12" s="42" t="s">
        <v>382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383</v>
      </c>
      <c r="C13" s="42" t="s">
        <v>384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385</v>
      </c>
      <c r="C14" s="42" t="s">
        <v>386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387</v>
      </c>
      <c r="C15" s="42" t="s">
        <v>388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389</v>
      </c>
      <c r="C16" s="42" t="s">
        <v>390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391</v>
      </c>
      <c r="C17" s="42" t="s">
        <v>392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393</v>
      </c>
      <c r="C18" s="42" t="s">
        <v>394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395</v>
      </c>
      <c r="C19" s="42" t="s">
        <v>396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397</v>
      </c>
      <c r="C20" s="42" t="s">
        <v>398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ht="15" customHeight="1" x14ac:dyDescent="0.2">
      <c r="A21" s="59"/>
      <c r="B21" s="60"/>
      <c r="C21" s="60"/>
      <c r="D21" s="60"/>
      <c r="E21" s="60"/>
      <c r="F21" s="60"/>
      <c r="G21" s="31" t="s">
        <v>14</v>
      </c>
      <c r="H21" s="30">
        <f>COUNTIF(H8:H20,"ผ่าน")</f>
        <v>0</v>
      </c>
      <c r="I21" s="3"/>
      <c r="J21" s="3"/>
      <c r="K21" s="3"/>
    </row>
    <row r="22" spans="1:11" ht="15" customHeight="1" x14ac:dyDescent="0.2">
      <c r="A22" s="61"/>
      <c r="B22" s="62"/>
      <c r="C22" s="62"/>
      <c r="D22" s="62"/>
      <c r="E22" s="62"/>
      <c r="F22" s="62"/>
      <c r="G22" s="31" t="s">
        <v>15</v>
      </c>
      <c r="H22" s="30">
        <f>COUNTIF(H8:H20,"ไม่ผ่าน")</f>
        <v>13</v>
      </c>
    </row>
    <row r="23" spans="1:11" ht="15" customHeight="1" x14ac:dyDescent="0.2">
      <c r="A23" s="32"/>
      <c r="B23" s="20"/>
      <c r="C23" s="20"/>
      <c r="I23" s="5"/>
      <c r="J23" s="5"/>
      <c r="K23" s="5"/>
    </row>
    <row r="24" spans="1:11" ht="15" customHeight="1" x14ac:dyDescent="0.2">
      <c r="A24" s="32"/>
      <c r="B24" s="34" t="s">
        <v>13</v>
      </c>
      <c r="C24" s="20"/>
    </row>
    <row r="25" spans="1:11" ht="15" customHeight="1" x14ac:dyDescent="0.2">
      <c r="A25" s="32"/>
      <c r="B25" s="20"/>
      <c r="C25" s="20" t="s">
        <v>30</v>
      </c>
    </row>
    <row r="26" spans="1:11" ht="15" customHeight="1" x14ac:dyDescent="0.2">
      <c r="A26" s="32"/>
      <c r="B26" s="20"/>
      <c r="C26" s="20" t="s">
        <v>31</v>
      </c>
    </row>
    <row r="27" spans="1:11" ht="15" customHeight="1" x14ac:dyDescent="0.2">
      <c r="A27" s="32"/>
      <c r="B27" s="20"/>
      <c r="C27" s="20" t="s">
        <v>28</v>
      </c>
    </row>
    <row r="29" spans="1:11" ht="15" customHeight="1" x14ac:dyDescent="0.2">
      <c r="B29" s="56" t="s">
        <v>16</v>
      </c>
      <c r="C29" s="21" t="s">
        <v>17</v>
      </c>
      <c r="D29" s="21" t="s">
        <v>18</v>
      </c>
      <c r="E29" s="21" t="s">
        <v>19</v>
      </c>
    </row>
    <row r="30" spans="1:11" ht="15" customHeight="1" x14ac:dyDescent="0.2">
      <c r="B30" s="57"/>
      <c r="C30" s="30" t="s">
        <v>24</v>
      </c>
      <c r="D30" s="30" t="s">
        <v>20</v>
      </c>
      <c r="E30" s="30">
        <f>COUNTIF(G8:G20,"&gt;=40")</f>
        <v>0</v>
      </c>
    </row>
    <row r="31" spans="1:11" ht="15" customHeight="1" x14ac:dyDescent="0.2">
      <c r="B31" s="57"/>
      <c r="C31" s="30" t="s">
        <v>25</v>
      </c>
      <c r="D31" s="30" t="s">
        <v>21</v>
      </c>
      <c r="E31" s="30">
        <f>SUMPRODUCT((G8:G20&gt;=33)*(G8:G20&lt;=39))</f>
        <v>0</v>
      </c>
    </row>
    <row r="32" spans="1:11" ht="15" customHeight="1" x14ac:dyDescent="0.2">
      <c r="B32" s="57"/>
      <c r="C32" s="30" t="s">
        <v>26</v>
      </c>
      <c r="D32" s="30" t="s">
        <v>22</v>
      </c>
      <c r="E32" s="30">
        <f>SUMPRODUCT((G8:G20&gt;=25)*(G8:G20&lt;=32))</f>
        <v>0</v>
      </c>
    </row>
    <row r="33" spans="2:5" ht="15" customHeight="1" x14ac:dyDescent="0.2">
      <c r="B33" s="58"/>
      <c r="C33" s="30" t="s">
        <v>27</v>
      </c>
      <c r="D33" s="30" t="s">
        <v>23</v>
      </c>
      <c r="E33" s="30">
        <f>COUNTIF(G8:G20,"&lt;25")</f>
        <v>13</v>
      </c>
    </row>
  </sheetData>
  <mergeCells count="6">
    <mergeCell ref="A21:F22"/>
    <mergeCell ref="B29:B33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Layout" zoomScaleNormal="120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2" t="s">
        <v>751</v>
      </c>
      <c r="B1" s="52"/>
      <c r="C1" s="52"/>
      <c r="D1" s="52"/>
      <c r="E1" s="52"/>
      <c r="F1" s="52"/>
      <c r="G1" s="52"/>
      <c r="H1" s="52"/>
    </row>
    <row r="2" spans="1:8" s="4" customFormat="1" ht="21" x14ac:dyDescent="0.3">
      <c r="A2" s="52"/>
      <c r="B2" s="52"/>
      <c r="C2" s="52"/>
      <c r="D2" s="52"/>
      <c r="E2" s="52"/>
      <c r="F2" s="52"/>
      <c r="G2" s="52"/>
      <c r="H2" s="52"/>
    </row>
    <row r="3" spans="1:8" s="4" customFormat="1" ht="21" x14ac:dyDescent="0.3">
      <c r="A3" s="53" t="s">
        <v>29</v>
      </c>
      <c r="B3" s="53"/>
      <c r="C3" s="53"/>
      <c r="D3" s="53"/>
      <c r="E3" s="53"/>
      <c r="F3" s="53"/>
      <c r="G3" s="53"/>
      <c r="H3" s="53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4" t="s">
        <v>8</v>
      </c>
      <c r="E6" s="55"/>
      <c r="F6" s="55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1" t="s">
        <v>399</v>
      </c>
      <c r="C8" s="42" t="s">
        <v>400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401</v>
      </c>
      <c r="C9" s="42" t="s">
        <v>402</v>
      </c>
      <c r="D9" s="28"/>
      <c r="E9" s="28"/>
      <c r="F9" s="28"/>
      <c r="G9" s="29">
        <f t="shared" ref="G9:G48" si="0">D9+E9+F9</f>
        <v>0</v>
      </c>
      <c r="H9" s="30" t="str">
        <f t="shared" ref="H9:H48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403</v>
      </c>
      <c r="C10" s="42" t="s">
        <v>404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405</v>
      </c>
      <c r="C11" s="42" t="s">
        <v>406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407</v>
      </c>
      <c r="C12" s="42" t="s">
        <v>408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409</v>
      </c>
      <c r="C13" s="42" t="s">
        <v>410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411</v>
      </c>
      <c r="C14" s="42" t="s">
        <v>412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413</v>
      </c>
      <c r="C15" s="42" t="s">
        <v>414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415</v>
      </c>
      <c r="C16" s="42" t="s">
        <v>416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50" t="s">
        <v>417</v>
      </c>
      <c r="C17" s="51" t="s">
        <v>418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419</v>
      </c>
      <c r="C18" s="42" t="s">
        <v>338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420</v>
      </c>
      <c r="C19" s="42" t="s">
        <v>421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422</v>
      </c>
      <c r="C20" s="42" t="s">
        <v>423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424</v>
      </c>
      <c r="C21" s="42" t="s">
        <v>425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426</v>
      </c>
      <c r="C22" s="42" t="s">
        <v>427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428</v>
      </c>
      <c r="C23" s="42" t="s">
        <v>429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430</v>
      </c>
      <c r="C24" s="42" t="s">
        <v>431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2" customFormat="1" ht="15.6" customHeight="1" thickBot="1" x14ac:dyDescent="0.25">
      <c r="A25" s="30">
        <v>18</v>
      </c>
      <c r="B25" s="41" t="s">
        <v>432</v>
      </c>
      <c r="C25" s="42" t="s">
        <v>433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11" s="3" customFormat="1" ht="15.6" customHeight="1" thickBot="1" x14ac:dyDescent="0.25">
      <c r="A26" s="30">
        <v>19</v>
      </c>
      <c r="B26" s="41" t="s">
        <v>434</v>
      </c>
      <c r="C26" s="42" t="s">
        <v>435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436</v>
      </c>
      <c r="C27" s="42" t="s">
        <v>437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438</v>
      </c>
      <c r="C28" s="42" t="s">
        <v>439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440</v>
      </c>
      <c r="C29" s="42" t="s">
        <v>441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thickBot="1" x14ac:dyDescent="0.25">
      <c r="A30" s="30">
        <v>23</v>
      </c>
      <c r="B30" s="41" t="s">
        <v>442</v>
      </c>
      <c r="C30" s="42" t="s">
        <v>443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thickBot="1" x14ac:dyDescent="0.25">
      <c r="A31" s="30">
        <v>24</v>
      </c>
      <c r="B31" s="41" t="s">
        <v>444</v>
      </c>
      <c r="C31" s="42" t="s">
        <v>445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thickBot="1" x14ac:dyDescent="0.25">
      <c r="A32" s="30">
        <v>25</v>
      </c>
      <c r="B32" s="41" t="s">
        <v>446</v>
      </c>
      <c r="C32" s="42" t="s">
        <v>447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thickBot="1" x14ac:dyDescent="0.25">
      <c r="A33" s="30">
        <v>26</v>
      </c>
      <c r="B33" s="41" t="s">
        <v>92</v>
      </c>
      <c r="C33" s="42" t="s">
        <v>448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thickBot="1" x14ac:dyDescent="0.25">
      <c r="A34" s="30">
        <v>27</v>
      </c>
      <c r="B34" s="41" t="s">
        <v>449</v>
      </c>
      <c r="C34" s="42" t="s">
        <v>365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thickBot="1" x14ac:dyDescent="0.25">
      <c r="A35" s="30">
        <v>28</v>
      </c>
      <c r="B35" s="41" t="s">
        <v>450</v>
      </c>
      <c r="C35" s="42" t="s">
        <v>451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thickBot="1" x14ac:dyDescent="0.25">
      <c r="A36" s="30">
        <v>29</v>
      </c>
      <c r="B36" s="41" t="s">
        <v>452</v>
      </c>
      <c r="C36" s="42" t="s">
        <v>453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thickBot="1" x14ac:dyDescent="0.25">
      <c r="A37" s="30">
        <v>30</v>
      </c>
      <c r="B37" s="41" t="s">
        <v>454</v>
      </c>
      <c r="C37" s="42" t="s">
        <v>455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thickBot="1" x14ac:dyDescent="0.25">
      <c r="A38" s="30">
        <v>31</v>
      </c>
      <c r="B38" s="41" t="s">
        <v>456</v>
      </c>
      <c r="C38" s="42" t="s">
        <v>457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thickBot="1" x14ac:dyDescent="0.25">
      <c r="A39" s="30">
        <v>32</v>
      </c>
      <c r="B39" s="41" t="s">
        <v>458</v>
      </c>
      <c r="C39" s="42" t="s">
        <v>459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8" s="3" customFormat="1" ht="15.6" customHeight="1" thickBot="1" x14ac:dyDescent="0.25">
      <c r="A40" s="30">
        <v>33</v>
      </c>
      <c r="B40" s="41" t="s">
        <v>460</v>
      </c>
      <c r="C40" s="42" t="s">
        <v>461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8" s="3" customFormat="1" ht="15.6" customHeight="1" thickBot="1" x14ac:dyDescent="0.25">
      <c r="A41" s="30">
        <v>34</v>
      </c>
      <c r="B41" s="41" t="s">
        <v>462</v>
      </c>
      <c r="C41" s="42" t="s">
        <v>463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8" s="3" customFormat="1" ht="15.6" customHeight="1" thickBot="1" x14ac:dyDescent="0.25">
      <c r="A42" s="30">
        <v>35</v>
      </c>
      <c r="B42" s="41" t="s">
        <v>464</v>
      </c>
      <c r="C42" s="42" t="s">
        <v>465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8" s="3" customFormat="1" ht="15.6" customHeight="1" thickBot="1" x14ac:dyDescent="0.25">
      <c r="A43" s="30">
        <v>36</v>
      </c>
      <c r="B43" s="41" t="s">
        <v>466</v>
      </c>
      <c r="C43" s="42" t="s">
        <v>467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8" s="3" customFormat="1" ht="15.6" customHeight="1" thickBot="1" x14ac:dyDescent="0.25">
      <c r="A44" s="30">
        <v>37</v>
      </c>
      <c r="B44" s="41" t="s">
        <v>468</v>
      </c>
      <c r="C44" s="42" t="s">
        <v>469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8" s="3" customFormat="1" ht="15.6" customHeight="1" thickBot="1" x14ac:dyDescent="0.25">
      <c r="A45" s="30">
        <v>38</v>
      </c>
      <c r="B45" s="41" t="s">
        <v>470</v>
      </c>
      <c r="C45" s="42" t="s">
        <v>471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</row>
    <row r="46" spans="1:8" s="3" customFormat="1" ht="15.6" customHeight="1" thickBot="1" x14ac:dyDescent="0.25">
      <c r="A46" s="30">
        <v>39</v>
      </c>
      <c r="B46" s="41" t="s">
        <v>472</v>
      </c>
      <c r="C46" s="42" t="s">
        <v>473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</row>
    <row r="47" spans="1:8" s="3" customFormat="1" ht="15.6" customHeight="1" thickBot="1" x14ac:dyDescent="0.25">
      <c r="A47" s="30">
        <v>40</v>
      </c>
      <c r="B47" s="41" t="s">
        <v>474</v>
      </c>
      <c r="C47" s="42" t="s">
        <v>475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</row>
    <row r="48" spans="1:8" s="3" customFormat="1" ht="15.6" customHeight="1" thickBot="1" x14ac:dyDescent="0.25">
      <c r="A48" s="30">
        <v>41</v>
      </c>
      <c r="B48" s="41" t="s">
        <v>476</v>
      </c>
      <c r="C48" s="42" t="s">
        <v>477</v>
      </c>
      <c r="D48" s="28"/>
      <c r="E48" s="28"/>
      <c r="F48" s="28"/>
      <c r="G48" s="29">
        <f t="shared" si="0"/>
        <v>0</v>
      </c>
      <c r="H48" s="30" t="str">
        <f t="shared" si="1"/>
        <v>ไม่ผ่าน</v>
      </c>
    </row>
    <row r="49" spans="1:11" ht="18" customHeight="1" x14ac:dyDescent="0.2">
      <c r="A49" s="59"/>
      <c r="B49" s="60"/>
      <c r="C49" s="60"/>
      <c r="D49" s="60"/>
      <c r="E49" s="60"/>
      <c r="F49" s="60"/>
      <c r="G49" s="31" t="s">
        <v>14</v>
      </c>
      <c r="H49" s="30">
        <f>COUNTIF(H8:H48,"ผ่าน")</f>
        <v>0</v>
      </c>
      <c r="I49" s="3"/>
      <c r="J49" s="3"/>
      <c r="K49" s="3"/>
    </row>
    <row r="50" spans="1:11" s="5" customFormat="1" ht="20.25" customHeight="1" x14ac:dyDescent="0.2">
      <c r="A50" s="61"/>
      <c r="B50" s="62"/>
      <c r="C50" s="62"/>
      <c r="D50" s="62"/>
      <c r="E50" s="62"/>
      <c r="F50" s="62"/>
      <c r="G50" s="31" t="s">
        <v>15</v>
      </c>
      <c r="H50" s="30">
        <f>COUNTIF(H8:H48,"ไม่ผ่าน")</f>
        <v>41</v>
      </c>
      <c r="I50" s="1"/>
      <c r="J50" s="1"/>
      <c r="K50" s="1"/>
    </row>
    <row r="51" spans="1:11" ht="21" customHeight="1" x14ac:dyDescent="0.2">
      <c r="A51" s="32"/>
      <c r="B51" s="20"/>
      <c r="C51" s="20"/>
      <c r="I51" s="5"/>
      <c r="J51" s="5"/>
      <c r="K51" s="5"/>
    </row>
    <row r="52" spans="1:11" ht="15" customHeight="1" x14ac:dyDescent="0.2">
      <c r="A52" s="32"/>
      <c r="B52" s="34" t="s">
        <v>13</v>
      </c>
      <c r="C52" s="20"/>
    </row>
    <row r="53" spans="1:11" ht="15" customHeight="1" x14ac:dyDescent="0.2">
      <c r="A53" s="32"/>
      <c r="B53" s="20"/>
      <c r="C53" s="20" t="s">
        <v>30</v>
      </c>
    </row>
    <row r="54" spans="1:11" ht="15" customHeight="1" x14ac:dyDescent="0.2">
      <c r="A54" s="32"/>
      <c r="B54" s="20"/>
      <c r="C54" s="20" t="s">
        <v>31</v>
      </c>
    </row>
    <row r="55" spans="1:11" ht="15" customHeight="1" x14ac:dyDescent="0.2">
      <c r="A55" s="32"/>
      <c r="B55" s="20"/>
      <c r="C55" s="20" t="s">
        <v>28</v>
      </c>
    </row>
    <row r="57" spans="1:11" ht="15" customHeight="1" x14ac:dyDescent="0.2">
      <c r="B57" s="56" t="s">
        <v>16</v>
      </c>
      <c r="C57" s="21" t="s">
        <v>17</v>
      </c>
      <c r="D57" s="21" t="s">
        <v>18</v>
      </c>
      <c r="E57" s="21" t="s">
        <v>19</v>
      </c>
    </row>
    <row r="58" spans="1:11" ht="15" customHeight="1" x14ac:dyDescent="0.2">
      <c r="B58" s="57"/>
      <c r="C58" s="30" t="s">
        <v>24</v>
      </c>
      <c r="D58" s="30" t="s">
        <v>20</v>
      </c>
      <c r="E58" s="30">
        <f>COUNTIF(G8:G48,"&gt;=40")</f>
        <v>0</v>
      </c>
    </row>
    <row r="59" spans="1:11" ht="15" customHeight="1" x14ac:dyDescent="0.2">
      <c r="B59" s="57"/>
      <c r="C59" s="30" t="s">
        <v>25</v>
      </c>
      <c r="D59" s="30" t="s">
        <v>21</v>
      </c>
      <c r="E59" s="30">
        <f>SUMPRODUCT((G8:G48&gt;=33)*(G8:G48&lt;=39))</f>
        <v>0</v>
      </c>
    </row>
    <row r="60" spans="1:11" ht="15" customHeight="1" x14ac:dyDescent="0.2">
      <c r="B60" s="57"/>
      <c r="C60" s="30" t="s">
        <v>26</v>
      </c>
      <c r="D60" s="30" t="s">
        <v>22</v>
      </c>
      <c r="E60" s="30">
        <f>SUMPRODUCT((G8:G48&gt;=25)*(G8:G48&lt;=32))</f>
        <v>0</v>
      </c>
    </row>
    <row r="61" spans="1:11" ht="15" customHeight="1" x14ac:dyDescent="0.2">
      <c r="B61" s="58"/>
      <c r="C61" s="30" t="s">
        <v>27</v>
      </c>
      <c r="D61" s="30" t="s">
        <v>23</v>
      </c>
      <c r="E61" s="30">
        <f>COUNTIF(G8:G48,"&lt;25")</f>
        <v>41</v>
      </c>
    </row>
  </sheetData>
  <mergeCells count="6">
    <mergeCell ref="B57:B61"/>
    <mergeCell ref="A1:H1"/>
    <mergeCell ref="A2:H2"/>
    <mergeCell ref="A3:H3"/>
    <mergeCell ref="D6:F6"/>
    <mergeCell ref="A49:F50"/>
  </mergeCells>
  <pageMargins left="0.35433070866141736" right="0.23622047244094491" top="0.23622047244094491" bottom="0.11811023622047245" header="0.11811023622047245" footer="0.11811023622047245"/>
  <pageSetup paperSize="9" scale="7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WhiteSpace="0" view="pageLayout" zoomScale="118" zoomScaleNormal="120" zoomScalePageLayoutView="118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2" t="s">
        <v>752</v>
      </c>
      <c r="B1" s="52"/>
      <c r="C1" s="52"/>
      <c r="D1" s="52"/>
      <c r="E1" s="52"/>
      <c r="F1" s="52"/>
      <c r="G1" s="52"/>
      <c r="H1" s="52"/>
    </row>
    <row r="2" spans="1:8" s="4" customFormat="1" ht="21" x14ac:dyDescent="0.3">
      <c r="A2" s="52"/>
      <c r="B2" s="52"/>
      <c r="C2" s="52"/>
      <c r="D2" s="52"/>
      <c r="E2" s="52"/>
      <c r="F2" s="52"/>
      <c r="G2" s="52"/>
      <c r="H2" s="52"/>
    </row>
    <row r="3" spans="1:8" s="4" customFormat="1" ht="21" x14ac:dyDescent="0.3">
      <c r="A3" s="53" t="s">
        <v>29</v>
      </c>
      <c r="B3" s="53"/>
      <c r="C3" s="53"/>
      <c r="D3" s="53"/>
      <c r="E3" s="53"/>
      <c r="F3" s="53"/>
      <c r="G3" s="53"/>
      <c r="H3" s="53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4" t="s">
        <v>8</v>
      </c>
      <c r="E6" s="55"/>
      <c r="F6" s="55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1" t="s">
        <v>52</v>
      </c>
      <c r="C8" s="42" t="s">
        <v>478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479</v>
      </c>
      <c r="C9" s="42" t="s">
        <v>480</v>
      </c>
      <c r="D9" s="28"/>
      <c r="E9" s="28"/>
      <c r="F9" s="28"/>
      <c r="G9" s="29">
        <f t="shared" ref="G9:G50" si="0">D9+E9+F9</f>
        <v>0</v>
      </c>
      <c r="H9" s="30" t="str">
        <f t="shared" ref="H9:H50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481</v>
      </c>
      <c r="C10" s="42" t="s">
        <v>482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483</v>
      </c>
      <c r="C11" s="42" t="s">
        <v>484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485</v>
      </c>
      <c r="C12" s="42" t="s">
        <v>486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487</v>
      </c>
      <c r="C13" s="42" t="s">
        <v>488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489</v>
      </c>
      <c r="C14" s="42" t="s">
        <v>490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491</v>
      </c>
      <c r="C15" s="42" t="s">
        <v>492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493</v>
      </c>
      <c r="C16" s="42" t="s">
        <v>494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1" t="s">
        <v>495</v>
      </c>
      <c r="C17" s="42" t="s">
        <v>496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497</v>
      </c>
      <c r="C18" s="42" t="s">
        <v>498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499</v>
      </c>
      <c r="C19" s="42" t="s">
        <v>500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501</v>
      </c>
      <c r="C20" s="42" t="s">
        <v>502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503</v>
      </c>
      <c r="C21" s="42" t="s">
        <v>504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5" t="s">
        <v>505</v>
      </c>
      <c r="C22" s="46" t="s">
        <v>506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256</v>
      </c>
      <c r="C23" s="42" t="s">
        <v>507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508</v>
      </c>
      <c r="C24" s="42" t="s">
        <v>507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2" customFormat="1" ht="15.6" customHeight="1" thickBot="1" x14ac:dyDescent="0.25">
      <c r="A25" s="30">
        <v>18</v>
      </c>
      <c r="B25" s="41" t="s">
        <v>509</v>
      </c>
      <c r="C25" s="42" t="s">
        <v>510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</row>
    <row r="26" spans="1:11" s="3" customFormat="1" ht="15.6" customHeight="1" thickBot="1" x14ac:dyDescent="0.25">
      <c r="A26" s="30">
        <v>19</v>
      </c>
      <c r="B26" s="41" t="s">
        <v>511</v>
      </c>
      <c r="C26" s="42" t="s">
        <v>512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513</v>
      </c>
      <c r="C27" s="42" t="s">
        <v>514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515</v>
      </c>
      <c r="C28" s="42" t="s">
        <v>516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517</v>
      </c>
      <c r="C29" s="42" t="s">
        <v>427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thickBot="1" x14ac:dyDescent="0.25">
      <c r="A30" s="30">
        <v>23</v>
      </c>
      <c r="B30" s="41" t="s">
        <v>518</v>
      </c>
      <c r="C30" s="42" t="s">
        <v>519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thickBot="1" x14ac:dyDescent="0.25">
      <c r="A31" s="30">
        <v>24</v>
      </c>
      <c r="B31" s="41" t="s">
        <v>520</v>
      </c>
      <c r="C31" s="42" t="s">
        <v>521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thickBot="1" x14ac:dyDescent="0.25">
      <c r="A32" s="30">
        <v>25</v>
      </c>
      <c r="B32" s="41" t="s">
        <v>522</v>
      </c>
      <c r="C32" s="42" t="s">
        <v>523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8" s="3" customFormat="1" ht="15.6" customHeight="1" thickBot="1" x14ac:dyDescent="0.25">
      <c r="A33" s="30">
        <v>26</v>
      </c>
      <c r="B33" s="41" t="s">
        <v>524</v>
      </c>
      <c r="C33" s="42" t="s">
        <v>525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8" s="3" customFormat="1" ht="15.6" customHeight="1" thickBot="1" x14ac:dyDescent="0.25">
      <c r="A34" s="30">
        <v>27</v>
      </c>
      <c r="B34" s="41" t="s">
        <v>526</v>
      </c>
      <c r="C34" s="42" t="s">
        <v>527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</row>
    <row r="35" spans="1:8" s="3" customFormat="1" ht="15.6" customHeight="1" thickBot="1" x14ac:dyDescent="0.25">
      <c r="A35" s="30">
        <v>28</v>
      </c>
      <c r="B35" s="41" t="s">
        <v>528</v>
      </c>
      <c r="C35" s="42" t="s">
        <v>278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</row>
    <row r="36" spans="1:8" s="3" customFormat="1" ht="15.6" customHeight="1" thickBot="1" x14ac:dyDescent="0.25">
      <c r="A36" s="30">
        <v>29</v>
      </c>
      <c r="B36" s="41" t="s">
        <v>529</v>
      </c>
      <c r="C36" s="42" t="s">
        <v>530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</row>
    <row r="37" spans="1:8" s="3" customFormat="1" ht="15.6" customHeight="1" thickBot="1" x14ac:dyDescent="0.25">
      <c r="A37" s="30">
        <v>30</v>
      </c>
      <c r="B37" s="41" t="s">
        <v>531</v>
      </c>
      <c r="C37" s="42" t="s">
        <v>532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</row>
    <row r="38" spans="1:8" s="3" customFormat="1" ht="15.6" customHeight="1" thickBot="1" x14ac:dyDescent="0.25">
      <c r="A38" s="30">
        <v>31</v>
      </c>
      <c r="B38" s="41" t="s">
        <v>533</v>
      </c>
      <c r="C38" s="42" t="s">
        <v>534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</row>
    <row r="39" spans="1:8" s="3" customFormat="1" ht="15.6" customHeight="1" thickBot="1" x14ac:dyDescent="0.25">
      <c r="A39" s="30">
        <v>32</v>
      </c>
      <c r="B39" s="41" t="s">
        <v>535</v>
      </c>
      <c r="C39" s="42" t="s">
        <v>536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</row>
    <row r="40" spans="1:8" s="3" customFormat="1" ht="15.6" customHeight="1" thickBot="1" x14ac:dyDescent="0.25">
      <c r="A40" s="30">
        <v>33</v>
      </c>
      <c r="B40" s="41" t="s">
        <v>273</v>
      </c>
      <c r="C40" s="42" t="s">
        <v>537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</row>
    <row r="41" spans="1:8" s="3" customFormat="1" ht="15.6" customHeight="1" thickBot="1" x14ac:dyDescent="0.25">
      <c r="A41" s="30">
        <v>34</v>
      </c>
      <c r="B41" s="41" t="s">
        <v>538</v>
      </c>
      <c r="C41" s="42" t="s">
        <v>539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</row>
    <row r="42" spans="1:8" s="3" customFormat="1" ht="15.6" customHeight="1" thickBot="1" x14ac:dyDescent="0.25">
      <c r="A42" s="30">
        <v>35</v>
      </c>
      <c r="B42" s="41" t="s">
        <v>540</v>
      </c>
      <c r="C42" s="42" t="s">
        <v>541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</row>
    <row r="43" spans="1:8" s="3" customFormat="1" ht="15.6" customHeight="1" thickBot="1" x14ac:dyDescent="0.25">
      <c r="A43" s="30">
        <v>36</v>
      </c>
      <c r="B43" s="41" t="s">
        <v>542</v>
      </c>
      <c r="C43" s="42" t="s">
        <v>543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</row>
    <row r="44" spans="1:8" s="3" customFormat="1" ht="15.6" customHeight="1" thickBot="1" x14ac:dyDescent="0.25">
      <c r="A44" s="30">
        <v>37</v>
      </c>
      <c r="B44" s="41" t="s">
        <v>544</v>
      </c>
      <c r="C44" s="42" t="s">
        <v>545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</row>
    <row r="45" spans="1:8" s="3" customFormat="1" ht="15.6" customHeight="1" thickBot="1" x14ac:dyDescent="0.25">
      <c r="A45" s="30">
        <v>38</v>
      </c>
      <c r="B45" s="41" t="s">
        <v>117</v>
      </c>
      <c r="C45" s="42" t="s">
        <v>546</v>
      </c>
      <c r="D45" s="28"/>
      <c r="E45" s="28"/>
      <c r="F45" s="28"/>
      <c r="G45" s="29">
        <f t="shared" si="0"/>
        <v>0</v>
      </c>
      <c r="H45" s="30" t="str">
        <f t="shared" si="1"/>
        <v>ไม่ผ่าน</v>
      </c>
    </row>
    <row r="46" spans="1:8" s="3" customFormat="1" ht="15.6" customHeight="1" thickBot="1" x14ac:dyDescent="0.25">
      <c r="A46" s="30">
        <v>39</v>
      </c>
      <c r="B46" s="41" t="s">
        <v>547</v>
      </c>
      <c r="C46" s="42" t="s">
        <v>548</v>
      </c>
      <c r="D46" s="28"/>
      <c r="E46" s="28"/>
      <c r="F46" s="28"/>
      <c r="G46" s="29">
        <f t="shared" si="0"/>
        <v>0</v>
      </c>
      <c r="H46" s="30" t="str">
        <f t="shared" si="1"/>
        <v>ไม่ผ่าน</v>
      </c>
    </row>
    <row r="47" spans="1:8" s="3" customFormat="1" ht="15.6" customHeight="1" thickBot="1" x14ac:dyDescent="0.25">
      <c r="A47" s="30">
        <v>40</v>
      </c>
      <c r="B47" s="41" t="s">
        <v>549</v>
      </c>
      <c r="C47" s="42" t="s">
        <v>550</v>
      </c>
      <c r="D47" s="28"/>
      <c r="E47" s="28"/>
      <c r="F47" s="28"/>
      <c r="G47" s="29">
        <f t="shared" si="0"/>
        <v>0</v>
      </c>
      <c r="H47" s="30" t="str">
        <f t="shared" si="1"/>
        <v>ไม่ผ่าน</v>
      </c>
    </row>
    <row r="48" spans="1:8" s="3" customFormat="1" ht="15.6" customHeight="1" thickBot="1" x14ac:dyDescent="0.25">
      <c r="A48" s="30">
        <v>41</v>
      </c>
      <c r="B48" s="41" t="s">
        <v>551</v>
      </c>
      <c r="C48" s="42" t="s">
        <v>552</v>
      </c>
      <c r="D48" s="28"/>
      <c r="E48" s="28"/>
      <c r="F48" s="28"/>
      <c r="G48" s="29">
        <f t="shared" si="0"/>
        <v>0</v>
      </c>
      <c r="H48" s="30" t="str">
        <f t="shared" si="1"/>
        <v>ไม่ผ่าน</v>
      </c>
    </row>
    <row r="49" spans="1:11" s="3" customFormat="1" ht="15.6" customHeight="1" thickBot="1" x14ac:dyDescent="0.25">
      <c r="A49" s="30">
        <v>42</v>
      </c>
      <c r="B49" s="41" t="s">
        <v>513</v>
      </c>
      <c r="C49" s="42" t="s">
        <v>553</v>
      </c>
      <c r="D49" s="28"/>
      <c r="E49" s="28"/>
      <c r="F49" s="28"/>
      <c r="G49" s="29">
        <f t="shared" si="0"/>
        <v>0</v>
      </c>
      <c r="H49" s="30" t="str">
        <f t="shared" si="1"/>
        <v>ไม่ผ่าน</v>
      </c>
    </row>
    <row r="50" spans="1:11" s="3" customFormat="1" ht="15.6" customHeight="1" thickBot="1" x14ac:dyDescent="0.25">
      <c r="A50" s="30">
        <v>43</v>
      </c>
      <c r="B50" s="41" t="s">
        <v>554</v>
      </c>
      <c r="C50" s="42" t="s">
        <v>555</v>
      </c>
      <c r="D50" s="28"/>
      <c r="E50" s="28"/>
      <c r="F50" s="28"/>
      <c r="G50" s="29">
        <f t="shared" si="0"/>
        <v>0</v>
      </c>
      <c r="H50" s="30" t="str">
        <f t="shared" si="1"/>
        <v>ไม่ผ่าน</v>
      </c>
    </row>
    <row r="51" spans="1:11" s="5" customFormat="1" ht="20.25" customHeight="1" x14ac:dyDescent="0.2">
      <c r="A51" s="59"/>
      <c r="B51" s="60"/>
      <c r="C51" s="60"/>
      <c r="D51" s="60"/>
      <c r="E51" s="60"/>
      <c r="F51" s="60"/>
      <c r="G51" s="31" t="s">
        <v>14</v>
      </c>
      <c r="H51" s="30">
        <f>COUNTIF(H8:H50,"ผ่าน")</f>
        <v>0</v>
      </c>
      <c r="I51" s="3"/>
      <c r="J51" s="3"/>
      <c r="K51" s="3"/>
    </row>
    <row r="52" spans="1:11" ht="21" customHeight="1" x14ac:dyDescent="0.2">
      <c r="A52" s="61"/>
      <c r="B52" s="62"/>
      <c r="C52" s="62"/>
      <c r="D52" s="62"/>
      <c r="E52" s="62"/>
      <c r="F52" s="62"/>
      <c r="G52" s="31" t="s">
        <v>15</v>
      </c>
      <c r="H52" s="30">
        <f>COUNTIF(H8:H50,"ไม่ผ่าน")</f>
        <v>43</v>
      </c>
    </row>
    <row r="53" spans="1:11" ht="15" customHeight="1" x14ac:dyDescent="0.2">
      <c r="A53" s="32"/>
      <c r="B53" s="20"/>
      <c r="C53" s="20"/>
      <c r="I53" s="5"/>
      <c r="J53" s="5"/>
      <c r="K53" s="5"/>
    </row>
    <row r="54" spans="1:11" ht="15" customHeight="1" x14ac:dyDescent="0.2">
      <c r="A54" s="32"/>
      <c r="B54" s="34" t="s">
        <v>13</v>
      </c>
      <c r="C54" s="20"/>
    </row>
    <row r="55" spans="1:11" ht="15" customHeight="1" x14ac:dyDescent="0.2">
      <c r="A55" s="32"/>
      <c r="B55" s="20"/>
      <c r="C55" s="20" t="s">
        <v>30</v>
      </c>
    </row>
    <row r="56" spans="1:11" ht="15" customHeight="1" x14ac:dyDescent="0.2">
      <c r="A56" s="32"/>
      <c r="B56" s="20"/>
      <c r="C56" s="20" t="s">
        <v>31</v>
      </c>
    </row>
    <row r="57" spans="1:11" ht="15" customHeight="1" x14ac:dyDescent="0.2">
      <c r="A57" s="32"/>
      <c r="B57" s="20"/>
      <c r="C57" s="20" t="s">
        <v>28</v>
      </c>
    </row>
    <row r="59" spans="1:11" ht="15" customHeight="1" x14ac:dyDescent="0.2">
      <c r="B59" s="56" t="s">
        <v>16</v>
      </c>
      <c r="C59" s="21" t="s">
        <v>17</v>
      </c>
      <c r="D59" s="21" t="s">
        <v>18</v>
      </c>
      <c r="E59" s="21" t="s">
        <v>19</v>
      </c>
    </row>
    <row r="60" spans="1:11" ht="15" customHeight="1" x14ac:dyDescent="0.2">
      <c r="B60" s="57"/>
      <c r="C60" s="30" t="s">
        <v>24</v>
      </c>
      <c r="D60" s="30" t="s">
        <v>20</v>
      </c>
      <c r="E60" s="30">
        <f>COUNTIF(G8:G50,"&gt;=40")</f>
        <v>0</v>
      </c>
    </row>
    <row r="61" spans="1:11" ht="15" customHeight="1" x14ac:dyDescent="0.2">
      <c r="B61" s="57"/>
      <c r="C61" s="30" t="s">
        <v>25</v>
      </c>
      <c r="D61" s="30" t="s">
        <v>21</v>
      </c>
      <c r="E61" s="30">
        <f>SUMPRODUCT((G8:G50&gt;=33)*(G8:G50&lt;=39))</f>
        <v>0</v>
      </c>
    </row>
    <row r="62" spans="1:11" ht="15" customHeight="1" x14ac:dyDescent="0.2">
      <c r="B62" s="57"/>
      <c r="C62" s="30" t="s">
        <v>26</v>
      </c>
      <c r="D62" s="30" t="s">
        <v>22</v>
      </c>
      <c r="E62" s="30">
        <f>SUMPRODUCT((G8:G50&gt;=25)*(G8:G50&lt;=32))</f>
        <v>0</v>
      </c>
    </row>
    <row r="63" spans="1:11" ht="15" customHeight="1" x14ac:dyDescent="0.2">
      <c r="B63" s="58"/>
      <c r="C63" s="30" t="s">
        <v>27</v>
      </c>
      <c r="D63" s="30" t="s">
        <v>23</v>
      </c>
      <c r="E63" s="30">
        <f>COUNTIF(G8:G50,"&lt;25")</f>
        <v>43</v>
      </c>
    </row>
  </sheetData>
  <mergeCells count="6">
    <mergeCell ref="B59:B63"/>
    <mergeCell ref="A1:H1"/>
    <mergeCell ref="A2:H2"/>
    <mergeCell ref="A3:H3"/>
    <mergeCell ref="D6:F6"/>
    <mergeCell ref="A51:F52"/>
  </mergeCells>
  <pageMargins left="0.35433070866141736" right="0.23622047244094491" top="0.23622047244094491" bottom="0.11811023622047245" header="0.11811023622047245" footer="0.11811023622047245"/>
  <pageSetup paperSize="9" scale="6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Layout" zoomScale="136" zoomScaleNormal="120" zoomScalePageLayoutView="136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6384" width="9.140625" style="1"/>
  </cols>
  <sheetData>
    <row r="1" spans="1:8" s="4" customFormat="1" ht="21" x14ac:dyDescent="0.3">
      <c r="A1" s="52" t="s">
        <v>753</v>
      </c>
      <c r="B1" s="52"/>
      <c r="C1" s="52"/>
      <c r="D1" s="52"/>
      <c r="E1" s="52"/>
      <c r="F1" s="52"/>
      <c r="G1" s="52"/>
      <c r="H1" s="52"/>
    </row>
    <row r="2" spans="1:8" s="4" customFormat="1" ht="21" x14ac:dyDescent="0.3">
      <c r="A2" s="52"/>
      <c r="B2" s="52"/>
      <c r="C2" s="52"/>
      <c r="D2" s="52"/>
      <c r="E2" s="52"/>
      <c r="F2" s="52"/>
      <c r="G2" s="52"/>
      <c r="H2" s="52"/>
    </row>
    <row r="3" spans="1:8" s="4" customFormat="1" ht="21" x14ac:dyDescent="0.3">
      <c r="A3" s="53" t="s">
        <v>29</v>
      </c>
      <c r="B3" s="53"/>
      <c r="C3" s="53"/>
      <c r="D3" s="53"/>
      <c r="E3" s="53"/>
      <c r="F3" s="53"/>
      <c r="G3" s="53"/>
      <c r="H3" s="53"/>
    </row>
    <row r="4" spans="1:8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</row>
    <row r="5" spans="1:8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</row>
    <row r="6" spans="1:8" s="6" customFormat="1" ht="33.75" customHeight="1" x14ac:dyDescent="0.3">
      <c r="A6" s="10"/>
      <c r="B6" s="10"/>
      <c r="C6" s="15"/>
      <c r="D6" s="54" t="s">
        <v>8</v>
      </c>
      <c r="E6" s="55"/>
      <c r="F6" s="55"/>
      <c r="G6" s="21" t="s">
        <v>7</v>
      </c>
      <c r="H6" s="21" t="s">
        <v>6</v>
      </c>
    </row>
    <row r="7" spans="1:8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</row>
    <row r="8" spans="1:8" s="3" customFormat="1" ht="19.5" customHeight="1" thickBot="1" x14ac:dyDescent="0.25">
      <c r="A8" s="27">
        <v>1</v>
      </c>
      <c r="B8" s="47" t="s">
        <v>556</v>
      </c>
      <c r="C8" s="51" t="s">
        <v>557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</row>
    <row r="9" spans="1:8" s="3" customFormat="1" ht="15.6" customHeight="1" thickBot="1" x14ac:dyDescent="0.25">
      <c r="A9" s="30">
        <v>2</v>
      </c>
      <c r="B9" s="41" t="s">
        <v>558</v>
      </c>
      <c r="C9" s="42" t="s">
        <v>559</v>
      </c>
      <c r="D9" s="28"/>
      <c r="E9" s="28"/>
      <c r="F9" s="28"/>
      <c r="G9" s="29">
        <f t="shared" ref="G9:G33" si="0">D9+E9+F9</f>
        <v>0</v>
      </c>
      <c r="H9" s="30" t="str">
        <f t="shared" ref="H9:H33" si="1">IF(G9&gt;=25,"ผ่าน","ไม่ผ่าน")</f>
        <v>ไม่ผ่าน</v>
      </c>
    </row>
    <row r="10" spans="1:8" s="3" customFormat="1" ht="15.6" customHeight="1" thickBot="1" x14ac:dyDescent="0.25">
      <c r="A10" s="30">
        <v>3</v>
      </c>
      <c r="B10" s="41" t="s">
        <v>495</v>
      </c>
      <c r="C10" s="42" t="s">
        <v>560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</row>
    <row r="11" spans="1:8" s="3" customFormat="1" ht="15.6" customHeight="1" thickBot="1" x14ac:dyDescent="0.25">
      <c r="A11" s="30">
        <v>4</v>
      </c>
      <c r="B11" s="41" t="s">
        <v>561</v>
      </c>
      <c r="C11" s="42" t="s">
        <v>562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</row>
    <row r="12" spans="1:8" s="3" customFormat="1" ht="15.6" customHeight="1" thickBot="1" x14ac:dyDescent="0.25">
      <c r="A12" s="30">
        <v>5</v>
      </c>
      <c r="B12" s="41" t="s">
        <v>563</v>
      </c>
      <c r="C12" s="42" t="s">
        <v>564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</row>
    <row r="13" spans="1:8" s="3" customFormat="1" ht="15.6" customHeight="1" thickBot="1" x14ac:dyDescent="0.25">
      <c r="A13" s="30">
        <v>6</v>
      </c>
      <c r="B13" s="41" t="s">
        <v>565</v>
      </c>
      <c r="C13" s="42" t="s">
        <v>566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</row>
    <row r="14" spans="1:8" s="3" customFormat="1" ht="15.6" customHeight="1" thickBot="1" x14ac:dyDescent="0.25">
      <c r="A14" s="30">
        <v>7</v>
      </c>
      <c r="B14" s="41" t="s">
        <v>567</v>
      </c>
      <c r="C14" s="42" t="s">
        <v>566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</row>
    <row r="15" spans="1:8" s="3" customFormat="1" ht="15.6" customHeight="1" thickBot="1" x14ac:dyDescent="0.25">
      <c r="A15" s="30">
        <v>8</v>
      </c>
      <c r="B15" s="41" t="s">
        <v>568</v>
      </c>
      <c r="C15" s="42" t="s">
        <v>569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</row>
    <row r="16" spans="1:8" s="3" customFormat="1" ht="15.6" customHeight="1" thickBot="1" x14ac:dyDescent="0.25">
      <c r="A16" s="30">
        <v>9</v>
      </c>
      <c r="B16" s="41" t="s">
        <v>570</v>
      </c>
      <c r="C16" s="42" t="s">
        <v>571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</row>
    <row r="17" spans="1:11" s="3" customFormat="1" ht="15.6" customHeight="1" thickBot="1" x14ac:dyDescent="0.25">
      <c r="A17" s="30">
        <v>10</v>
      </c>
      <c r="B17" s="45" t="s">
        <v>572</v>
      </c>
      <c r="C17" s="46" t="s">
        <v>573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</row>
    <row r="18" spans="1:11" s="3" customFormat="1" ht="15.6" customHeight="1" thickBot="1" x14ac:dyDescent="0.25">
      <c r="A18" s="30">
        <v>11</v>
      </c>
      <c r="B18" s="41" t="s">
        <v>574</v>
      </c>
      <c r="C18" s="42" t="s">
        <v>575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</row>
    <row r="19" spans="1:11" s="3" customFormat="1" ht="15.6" customHeight="1" thickBot="1" x14ac:dyDescent="0.25">
      <c r="A19" s="30">
        <v>12</v>
      </c>
      <c r="B19" s="41" t="s">
        <v>576</v>
      </c>
      <c r="C19" s="42" t="s">
        <v>577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</row>
    <row r="20" spans="1:11" s="3" customFormat="1" ht="15.6" customHeight="1" thickBot="1" x14ac:dyDescent="0.25">
      <c r="A20" s="30">
        <v>13</v>
      </c>
      <c r="B20" s="41" t="s">
        <v>578</v>
      </c>
      <c r="C20" s="42" t="s">
        <v>579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</row>
    <row r="21" spans="1:11" s="3" customFormat="1" ht="15.6" customHeight="1" thickBot="1" x14ac:dyDescent="0.25">
      <c r="A21" s="30">
        <v>14</v>
      </c>
      <c r="B21" s="41" t="s">
        <v>580</v>
      </c>
      <c r="C21" s="42" t="s">
        <v>581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</row>
    <row r="22" spans="1:11" s="3" customFormat="1" ht="15.6" customHeight="1" thickBot="1" x14ac:dyDescent="0.25">
      <c r="A22" s="30">
        <v>15</v>
      </c>
      <c r="B22" s="41" t="s">
        <v>582</v>
      </c>
      <c r="C22" s="42" t="s">
        <v>583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</row>
    <row r="23" spans="1:11" s="3" customFormat="1" ht="15.6" customHeight="1" thickBot="1" x14ac:dyDescent="0.25">
      <c r="A23" s="30">
        <v>16</v>
      </c>
      <c r="B23" s="41" t="s">
        <v>584</v>
      </c>
      <c r="C23" s="42" t="s">
        <v>585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</row>
    <row r="24" spans="1:11" s="3" customFormat="1" ht="15.6" customHeight="1" thickBot="1" x14ac:dyDescent="0.25">
      <c r="A24" s="30">
        <v>17</v>
      </c>
      <c r="B24" s="41" t="s">
        <v>586</v>
      </c>
      <c r="C24" s="42" t="s">
        <v>587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</row>
    <row r="25" spans="1:11" s="3" customFormat="1" ht="15.6" customHeight="1" thickBot="1" x14ac:dyDescent="0.25">
      <c r="A25" s="30">
        <v>18</v>
      </c>
      <c r="B25" s="41" t="s">
        <v>588</v>
      </c>
      <c r="C25" s="42" t="s">
        <v>589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I25" s="2"/>
      <c r="J25" s="2"/>
      <c r="K25" s="2"/>
    </row>
    <row r="26" spans="1:11" s="3" customFormat="1" ht="15.6" customHeight="1" thickBot="1" x14ac:dyDescent="0.25">
      <c r="A26" s="30">
        <v>19</v>
      </c>
      <c r="B26" s="41" t="s">
        <v>590</v>
      </c>
      <c r="C26" s="42" t="s">
        <v>591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</row>
    <row r="27" spans="1:11" s="3" customFormat="1" ht="15.6" customHeight="1" thickBot="1" x14ac:dyDescent="0.25">
      <c r="A27" s="30">
        <v>20</v>
      </c>
      <c r="B27" s="41" t="s">
        <v>592</v>
      </c>
      <c r="C27" s="42" t="s">
        <v>593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</row>
    <row r="28" spans="1:11" s="3" customFormat="1" ht="15.6" customHeight="1" thickBot="1" x14ac:dyDescent="0.25">
      <c r="A28" s="30">
        <v>21</v>
      </c>
      <c r="B28" s="41" t="s">
        <v>594</v>
      </c>
      <c r="C28" s="42" t="s">
        <v>595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</row>
    <row r="29" spans="1:11" s="3" customFormat="1" ht="15.6" customHeight="1" thickBot="1" x14ac:dyDescent="0.25">
      <c r="A29" s="30">
        <v>22</v>
      </c>
      <c r="B29" s="41" t="s">
        <v>596</v>
      </c>
      <c r="C29" s="42" t="s">
        <v>597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</row>
    <row r="30" spans="1:11" s="3" customFormat="1" ht="15.6" customHeight="1" thickBot="1" x14ac:dyDescent="0.25">
      <c r="A30" s="30">
        <v>23</v>
      </c>
      <c r="B30" s="41" t="s">
        <v>372</v>
      </c>
      <c r="C30" s="42" t="s">
        <v>598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</row>
    <row r="31" spans="1:11" s="3" customFormat="1" ht="15.6" customHeight="1" thickBot="1" x14ac:dyDescent="0.25">
      <c r="A31" s="30">
        <v>24</v>
      </c>
      <c r="B31" s="41" t="s">
        <v>599</v>
      </c>
      <c r="C31" s="42" t="s">
        <v>600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</row>
    <row r="32" spans="1:11" s="3" customFormat="1" ht="15.6" customHeight="1" thickBot="1" x14ac:dyDescent="0.25">
      <c r="A32" s="30">
        <v>25</v>
      </c>
      <c r="B32" s="41" t="s">
        <v>601</v>
      </c>
      <c r="C32" s="42" t="s">
        <v>602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</row>
    <row r="33" spans="1:11" s="3" customFormat="1" ht="15.6" customHeight="1" thickBot="1" x14ac:dyDescent="0.25">
      <c r="A33" s="30">
        <v>26</v>
      </c>
      <c r="B33" s="41" t="s">
        <v>603</v>
      </c>
      <c r="C33" s="42" t="s">
        <v>274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</row>
    <row r="34" spans="1:11" ht="15" customHeight="1" x14ac:dyDescent="0.2">
      <c r="A34" s="59"/>
      <c r="B34" s="60"/>
      <c r="C34" s="60"/>
      <c r="D34" s="60"/>
      <c r="E34" s="60"/>
      <c r="F34" s="60"/>
      <c r="G34" s="31" t="s">
        <v>14</v>
      </c>
      <c r="H34" s="30">
        <f>COUNTIF(H8:H33,"ผ่าน")</f>
        <v>0</v>
      </c>
      <c r="I34" s="3"/>
      <c r="J34" s="3"/>
      <c r="K34" s="3"/>
    </row>
    <row r="35" spans="1:11" ht="15" customHeight="1" x14ac:dyDescent="0.2">
      <c r="A35" s="61"/>
      <c r="B35" s="62"/>
      <c r="C35" s="62"/>
      <c r="D35" s="62"/>
      <c r="E35" s="62"/>
      <c r="F35" s="62"/>
      <c r="G35" s="31" t="s">
        <v>15</v>
      </c>
      <c r="H35" s="30">
        <f>COUNTIF(H8:H33,"ไม่ผ่าน")</f>
        <v>26</v>
      </c>
    </row>
    <row r="36" spans="1:11" ht="15" customHeight="1" x14ac:dyDescent="0.2">
      <c r="A36" s="32"/>
      <c r="B36" s="20"/>
      <c r="C36" s="20"/>
      <c r="I36" s="5"/>
      <c r="J36" s="5"/>
      <c r="K36" s="5"/>
    </row>
    <row r="37" spans="1:11" ht="15" customHeight="1" x14ac:dyDescent="0.2">
      <c r="A37" s="32"/>
      <c r="B37" s="34" t="s">
        <v>13</v>
      </c>
      <c r="C37" s="20"/>
    </row>
    <row r="38" spans="1:11" ht="15" customHeight="1" x14ac:dyDescent="0.2">
      <c r="A38" s="32"/>
      <c r="B38" s="20"/>
      <c r="C38" s="20" t="s">
        <v>30</v>
      </c>
    </row>
    <row r="39" spans="1:11" ht="15" customHeight="1" x14ac:dyDescent="0.2">
      <c r="A39" s="32"/>
      <c r="B39" s="20"/>
      <c r="C39" s="20" t="s">
        <v>31</v>
      </c>
    </row>
    <row r="40" spans="1:11" ht="15" customHeight="1" x14ac:dyDescent="0.2">
      <c r="A40" s="32"/>
      <c r="B40" s="20"/>
      <c r="C40" s="20" t="s">
        <v>28</v>
      </c>
    </row>
    <row r="42" spans="1:11" ht="15" customHeight="1" x14ac:dyDescent="0.2">
      <c r="B42" s="56" t="s">
        <v>16</v>
      </c>
      <c r="C42" s="21" t="s">
        <v>17</v>
      </c>
      <c r="D42" s="21" t="s">
        <v>18</v>
      </c>
      <c r="E42" s="21" t="s">
        <v>19</v>
      </c>
    </row>
    <row r="43" spans="1:11" ht="15" customHeight="1" x14ac:dyDescent="0.2">
      <c r="B43" s="57"/>
      <c r="C43" s="30" t="s">
        <v>24</v>
      </c>
      <c r="D43" s="30" t="s">
        <v>20</v>
      </c>
      <c r="E43" s="30">
        <f>COUNTIF(G8:G33,"&gt;=40")</f>
        <v>0</v>
      </c>
    </row>
    <row r="44" spans="1:11" ht="15" customHeight="1" x14ac:dyDescent="0.2">
      <c r="B44" s="57"/>
      <c r="C44" s="30" t="s">
        <v>25</v>
      </c>
      <c r="D44" s="30" t="s">
        <v>21</v>
      </c>
      <c r="E44" s="30">
        <f>SUMPRODUCT((G8:G33&gt;=33)*(G8:G33&lt;=39))</f>
        <v>0</v>
      </c>
    </row>
    <row r="45" spans="1:11" ht="15" customHeight="1" x14ac:dyDescent="0.2">
      <c r="B45" s="57"/>
      <c r="C45" s="30" t="s">
        <v>26</v>
      </c>
      <c r="D45" s="30" t="s">
        <v>22</v>
      </c>
      <c r="E45" s="30">
        <f>SUMPRODUCT((G8:G33&gt;=25)*(G8:G33&lt;=32))</f>
        <v>0</v>
      </c>
    </row>
    <row r="46" spans="1:11" ht="15" customHeight="1" x14ac:dyDescent="0.2">
      <c r="B46" s="58"/>
      <c r="C46" s="30" t="s">
        <v>27</v>
      </c>
      <c r="D46" s="30" t="s">
        <v>23</v>
      </c>
      <c r="E46" s="30">
        <f>COUNTIF(G8:G33,"&lt;25")</f>
        <v>26</v>
      </c>
    </row>
  </sheetData>
  <mergeCells count="6">
    <mergeCell ref="A34:F35"/>
    <mergeCell ref="B42:B46"/>
    <mergeCell ref="A1:H1"/>
    <mergeCell ref="A2:H2"/>
    <mergeCell ref="A3:H3"/>
    <mergeCell ref="D6:F6"/>
  </mergeCells>
  <pageMargins left="0.35433070866141736" right="0.23622047244094491" top="0.23622047244094491" bottom="0.11811023622047245" header="0.11811023622047245" footer="0.11811023622047245"/>
  <pageSetup paperSize="9" scale="9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Layout" zoomScaleNormal="120" workbookViewId="0">
      <selection sqref="A1:H1"/>
    </sheetView>
  </sheetViews>
  <sheetFormatPr defaultColWidth="9.140625" defaultRowHeight="15" customHeight="1" x14ac:dyDescent="0.2"/>
  <cols>
    <col min="1" max="1" width="4.7109375" style="35" customWidth="1"/>
    <col min="2" max="2" width="16.28515625" style="35" customWidth="1"/>
    <col min="3" max="3" width="14.5703125" style="35" customWidth="1"/>
    <col min="4" max="4" width="9.5703125" style="33" customWidth="1"/>
    <col min="5" max="5" width="9.7109375" style="33" customWidth="1"/>
    <col min="6" max="6" width="9.28515625" style="20" customWidth="1"/>
    <col min="7" max="7" width="13.140625" style="20" customWidth="1"/>
    <col min="8" max="8" width="18.140625" style="20" customWidth="1"/>
    <col min="9" max="11" width="9.140625" style="1"/>
    <col min="12" max="12" width="9.140625" style="20"/>
    <col min="13" max="16384" width="9.140625" style="1"/>
  </cols>
  <sheetData>
    <row r="1" spans="1:12" s="4" customFormat="1" ht="21" x14ac:dyDescent="0.3">
      <c r="A1" s="52" t="s">
        <v>754</v>
      </c>
      <c r="B1" s="52"/>
      <c r="C1" s="52"/>
      <c r="D1" s="52"/>
      <c r="E1" s="52"/>
      <c r="F1" s="52"/>
      <c r="G1" s="52"/>
      <c r="H1" s="52"/>
      <c r="L1" s="20"/>
    </row>
    <row r="2" spans="1:12" s="4" customFormat="1" ht="21" x14ac:dyDescent="0.3">
      <c r="A2" s="52"/>
      <c r="B2" s="52"/>
      <c r="C2" s="52"/>
      <c r="D2" s="52"/>
      <c r="E2" s="52"/>
      <c r="F2" s="52"/>
      <c r="G2" s="52"/>
      <c r="H2" s="52"/>
      <c r="L2" s="20"/>
    </row>
    <row r="3" spans="1:12" s="9" customFormat="1" ht="21" x14ac:dyDescent="0.3">
      <c r="A3" s="53" t="s">
        <v>29</v>
      </c>
      <c r="B3" s="53"/>
      <c r="C3" s="53"/>
      <c r="D3" s="53"/>
      <c r="E3" s="53"/>
      <c r="F3" s="53"/>
      <c r="G3" s="53"/>
      <c r="H3" s="53"/>
      <c r="I3" s="4"/>
      <c r="J3" s="4"/>
      <c r="K3" s="4"/>
      <c r="L3" s="20"/>
    </row>
    <row r="4" spans="1:12" s="4" customFormat="1" ht="21" x14ac:dyDescent="0.3">
      <c r="A4" s="12" t="s">
        <v>4</v>
      </c>
      <c r="B4" s="39"/>
      <c r="C4" s="39"/>
      <c r="D4" s="40"/>
      <c r="E4" s="40"/>
      <c r="F4" s="40"/>
      <c r="G4" s="40"/>
      <c r="H4" s="40"/>
      <c r="L4" s="20"/>
    </row>
    <row r="5" spans="1:12" s="4" customFormat="1" ht="21" x14ac:dyDescent="0.3">
      <c r="A5" s="13" t="s">
        <v>5</v>
      </c>
      <c r="B5" s="13"/>
      <c r="C5" s="14"/>
      <c r="D5" s="18"/>
      <c r="E5" s="18"/>
      <c r="F5" s="19"/>
      <c r="G5" s="19"/>
      <c r="H5" s="20"/>
      <c r="L5" s="20"/>
    </row>
    <row r="6" spans="1:12" s="6" customFormat="1" ht="33.75" customHeight="1" x14ac:dyDescent="0.3">
      <c r="A6" s="10"/>
      <c r="B6" s="10"/>
      <c r="C6" s="15"/>
      <c r="D6" s="54" t="s">
        <v>8</v>
      </c>
      <c r="E6" s="55"/>
      <c r="F6" s="55"/>
      <c r="G6" s="21" t="s">
        <v>7</v>
      </c>
      <c r="H6" s="21" t="s">
        <v>6</v>
      </c>
      <c r="L6" s="36"/>
    </row>
    <row r="7" spans="1:12" s="3" customFormat="1" ht="148.5" customHeight="1" x14ac:dyDescent="0.2">
      <c r="A7" s="22" t="s">
        <v>0</v>
      </c>
      <c r="B7" s="23" t="s">
        <v>1</v>
      </c>
      <c r="C7" s="24" t="s">
        <v>2</v>
      </c>
      <c r="D7" s="25" t="s">
        <v>11</v>
      </c>
      <c r="E7" s="25" t="s">
        <v>10</v>
      </c>
      <c r="F7" s="25" t="s">
        <v>12</v>
      </c>
      <c r="G7" s="26" t="s">
        <v>9</v>
      </c>
      <c r="H7" s="16" t="s">
        <v>3</v>
      </c>
      <c r="L7" s="20"/>
    </row>
    <row r="8" spans="1:12" s="3" customFormat="1" ht="19.5" customHeight="1" thickBot="1" x14ac:dyDescent="0.25">
      <c r="A8" s="27">
        <v>1</v>
      </c>
      <c r="B8" s="41" t="s">
        <v>604</v>
      </c>
      <c r="C8" s="42" t="s">
        <v>605</v>
      </c>
      <c r="D8" s="28"/>
      <c r="E8" s="28"/>
      <c r="F8" s="28"/>
      <c r="G8" s="29">
        <f>D8+E8+F8</f>
        <v>0</v>
      </c>
      <c r="H8" s="30" t="str">
        <f>IF(G8&gt;=25,"ผ่าน","ไม่ผ่าน")</f>
        <v>ไม่ผ่าน</v>
      </c>
      <c r="L8" s="20"/>
    </row>
    <row r="9" spans="1:12" s="3" customFormat="1" ht="15.6" customHeight="1" thickBot="1" x14ac:dyDescent="0.25">
      <c r="A9" s="30">
        <v>2</v>
      </c>
      <c r="B9" s="41" t="s">
        <v>606</v>
      </c>
      <c r="C9" s="42" t="s">
        <v>607</v>
      </c>
      <c r="D9" s="28"/>
      <c r="E9" s="28"/>
      <c r="F9" s="28"/>
      <c r="G9" s="29">
        <f t="shared" ref="G9:G44" si="0">D9+E9+F9</f>
        <v>0</v>
      </c>
      <c r="H9" s="30" t="str">
        <f t="shared" ref="H9:H44" si="1">IF(G9&gt;=25,"ผ่าน","ไม่ผ่าน")</f>
        <v>ไม่ผ่าน</v>
      </c>
      <c r="L9" s="20"/>
    </row>
    <row r="10" spans="1:12" s="3" customFormat="1" ht="15.6" customHeight="1" thickBot="1" x14ac:dyDescent="0.25">
      <c r="A10" s="30">
        <v>3</v>
      </c>
      <c r="B10" s="41" t="s">
        <v>608</v>
      </c>
      <c r="C10" s="42" t="s">
        <v>562</v>
      </c>
      <c r="D10" s="28"/>
      <c r="E10" s="28"/>
      <c r="F10" s="28"/>
      <c r="G10" s="29">
        <f t="shared" si="0"/>
        <v>0</v>
      </c>
      <c r="H10" s="30" t="str">
        <f t="shared" si="1"/>
        <v>ไม่ผ่าน</v>
      </c>
      <c r="L10" s="20"/>
    </row>
    <row r="11" spans="1:12" s="3" customFormat="1" ht="15.6" customHeight="1" thickBot="1" x14ac:dyDescent="0.25">
      <c r="A11" s="30">
        <v>4</v>
      </c>
      <c r="B11" s="41" t="s">
        <v>609</v>
      </c>
      <c r="C11" s="42" t="s">
        <v>610</v>
      </c>
      <c r="D11" s="28"/>
      <c r="E11" s="28"/>
      <c r="F11" s="28"/>
      <c r="G11" s="29">
        <f t="shared" si="0"/>
        <v>0</v>
      </c>
      <c r="H11" s="30" t="str">
        <f t="shared" si="1"/>
        <v>ไม่ผ่าน</v>
      </c>
      <c r="L11" s="20"/>
    </row>
    <row r="12" spans="1:12" s="3" customFormat="1" ht="15.6" customHeight="1" thickBot="1" x14ac:dyDescent="0.25">
      <c r="A12" s="30">
        <v>5</v>
      </c>
      <c r="B12" s="41" t="s">
        <v>611</v>
      </c>
      <c r="C12" s="42" t="s">
        <v>612</v>
      </c>
      <c r="D12" s="28"/>
      <c r="E12" s="28"/>
      <c r="F12" s="28"/>
      <c r="G12" s="29">
        <f t="shared" si="0"/>
        <v>0</v>
      </c>
      <c r="H12" s="30" t="str">
        <f t="shared" si="1"/>
        <v>ไม่ผ่าน</v>
      </c>
      <c r="L12" s="20"/>
    </row>
    <row r="13" spans="1:12" s="3" customFormat="1" ht="15.6" customHeight="1" thickBot="1" x14ac:dyDescent="0.25">
      <c r="A13" s="30">
        <v>6</v>
      </c>
      <c r="B13" s="41" t="s">
        <v>613</v>
      </c>
      <c r="C13" s="42" t="s">
        <v>614</v>
      </c>
      <c r="D13" s="28"/>
      <c r="E13" s="28"/>
      <c r="F13" s="28"/>
      <c r="G13" s="29">
        <f t="shared" si="0"/>
        <v>0</v>
      </c>
      <c r="H13" s="30" t="str">
        <f t="shared" si="1"/>
        <v>ไม่ผ่าน</v>
      </c>
      <c r="L13" s="20"/>
    </row>
    <row r="14" spans="1:12" s="3" customFormat="1" ht="15.6" customHeight="1" thickBot="1" x14ac:dyDescent="0.25">
      <c r="A14" s="30">
        <v>7</v>
      </c>
      <c r="B14" s="41" t="s">
        <v>615</v>
      </c>
      <c r="C14" s="42" t="s">
        <v>616</v>
      </c>
      <c r="D14" s="28"/>
      <c r="E14" s="28"/>
      <c r="F14" s="28"/>
      <c r="G14" s="29">
        <f t="shared" si="0"/>
        <v>0</v>
      </c>
      <c r="H14" s="30" t="str">
        <f t="shared" si="1"/>
        <v>ไม่ผ่าน</v>
      </c>
      <c r="L14" s="20"/>
    </row>
    <row r="15" spans="1:12" s="3" customFormat="1" ht="15.6" customHeight="1" thickBot="1" x14ac:dyDescent="0.25">
      <c r="A15" s="30">
        <v>8</v>
      </c>
      <c r="B15" s="41" t="s">
        <v>617</v>
      </c>
      <c r="C15" s="42" t="s">
        <v>618</v>
      </c>
      <c r="D15" s="28"/>
      <c r="E15" s="28"/>
      <c r="F15" s="28"/>
      <c r="G15" s="29">
        <f t="shared" si="0"/>
        <v>0</v>
      </c>
      <c r="H15" s="30" t="str">
        <f t="shared" si="1"/>
        <v>ไม่ผ่าน</v>
      </c>
      <c r="L15" s="20"/>
    </row>
    <row r="16" spans="1:12" s="3" customFormat="1" ht="15.6" customHeight="1" thickBot="1" x14ac:dyDescent="0.25">
      <c r="A16" s="30">
        <v>9</v>
      </c>
      <c r="B16" s="41" t="s">
        <v>619</v>
      </c>
      <c r="C16" s="42" t="s">
        <v>620</v>
      </c>
      <c r="D16" s="28"/>
      <c r="E16" s="28"/>
      <c r="F16" s="28"/>
      <c r="G16" s="29">
        <f t="shared" si="0"/>
        <v>0</v>
      </c>
      <c r="H16" s="30" t="str">
        <f t="shared" si="1"/>
        <v>ไม่ผ่าน</v>
      </c>
      <c r="L16" s="20"/>
    </row>
    <row r="17" spans="1:12" s="3" customFormat="1" ht="15.6" customHeight="1" thickBot="1" x14ac:dyDescent="0.25">
      <c r="A17" s="30">
        <v>10</v>
      </c>
      <c r="B17" s="41" t="s">
        <v>621</v>
      </c>
      <c r="C17" s="42" t="s">
        <v>622</v>
      </c>
      <c r="D17" s="28"/>
      <c r="E17" s="28"/>
      <c r="F17" s="28"/>
      <c r="G17" s="29">
        <f t="shared" si="0"/>
        <v>0</v>
      </c>
      <c r="H17" s="30" t="str">
        <f t="shared" si="1"/>
        <v>ไม่ผ่าน</v>
      </c>
      <c r="L17" s="20"/>
    </row>
    <row r="18" spans="1:12" s="3" customFormat="1" ht="15.6" customHeight="1" thickBot="1" x14ac:dyDescent="0.25">
      <c r="A18" s="30">
        <v>11</v>
      </c>
      <c r="B18" s="41" t="s">
        <v>623</v>
      </c>
      <c r="C18" s="42" t="s">
        <v>624</v>
      </c>
      <c r="D18" s="38"/>
      <c r="E18" s="38"/>
      <c r="F18" s="28"/>
      <c r="G18" s="29">
        <f t="shared" si="0"/>
        <v>0</v>
      </c>
      <c r="H18" s="30" t="str">
        <f t="shared" si="1"/>
        <v>ไม่ผ่าน</v>
      </c>
      <c r="I18" s="7"/>
      <c r="J18" s="7"/>
      <c r="K18" s="7"/>
      <c r="L18" s="20"/>
    </row>
    <row r="19" spans="1:12" s="3" customFormat="1" ht="15.6" customHeight="1" thickBot="1" x14ac:dyDescent="0.25">
      <c r="A19" s="30">
        <v>12</v>
      </c>
      <c r="B19" s="45" t="s">
        <v>625</v>
      </c>
      <c r="C19" s="46" t="s">
        <v>626</v>
      </c>
      <c r="D19" s="28"/>
      <c r="E19" s="28"/>
      <c r="F19" s="28"/>
      <c r="G19" s="29">
        <f t="shared" si="0"/>
        <v>0</v>
      </c>
      <c r="H19" s="30" t="str">
        <f t="shared" si="1"/>
        <v>ไม่ผ่าน</v>
      </c>
      <c r="L19" s="20"/>
    </row>
    <row r="20" spans="1:12" s="3" customFormat="1" ht="15.6" customHeight="1" thickBot="1" x14ac:dyDescent="0.25">
      <c r="A20" s="30">
        <v>13</v>
      </c>
      <c r="B20" s="41" t="s">
        <v>627</v>
      </c>
      <c r="C20" s="42" t="s">
        <v>628</v>
      </c>
      <c r="D20" s="28"/>
      <c r="E20" s="28"/>
      <c r="F20" s="28"/>
      <c r="G20" s="29">
        <f t="shared" si="0"/>
        <v>0</v>
      </c>
      <c r="H20" s="30" t="str">
        <f t="shared" si="1"/>
        <v>ไม่ผ่าน</v>
      </c>
      <c r="L20" s="20"/>
    </row>
    <row r="21" spans="1:12" s="3" customFormat="1" ht="15.6" customHeight="1" thickBot="1" x14ac:dyDescent="0.25">
      <c r="A21" s="30">
        <v>14</v>
      </c>
      <c r="B21" s="41" t="s">
        <v>629</v>
      </c>
      <c r="C21" s="42" t="s">
        <v>630</v>
      </c>
      <c r="D21" s="28"/>
      <c r="E21" s="28"/>
      <c r="F21" s="28"/>
      <c r="G21" s="29">
        <f t="shared" si="0"/>
        <v>0</v>
      </c>
      <c r="H21" s="30" t="str">
        <f t="shared" si="1"/>
        <v>ไม่ผ่าน</v>
      </c>
      <c r="L21" s="20"/>
    </row>
    <row r="22" spans="1:12" s="3" customFormat="1" ht="15.6" customHeight="1" thickBot="1" x14ac:dyDescent="0.25">
      <c r="A22" s="30">
        <v>15</v>
      </c>
      <c r="B22" s="41" t="s">
        <v>631</v>
      </c>
      <c r="C22" s="42" t="s">
        <v>632</v>
      </c>
      <c r="D22" s="28"/>
      <c r="E22" s="28"/>
      <c r="F22" s="28"/>
      <c r="G22" s="29">
        <f t="shared" si="0"/>
        <v>0</v>
      </c>
      <c r="H22" s="30" t="str">
        <f t="shared" si="1"/>
        <v>ไม่ผ่าน</v>
      </c>
      <c r="L22" s="20"/>
    </row>
    <row r="23" spans="1:12" s="3" customFormat="1" ht="15.6" customHeight="1" thickBot="1" x14ac:dyDescent="0.25">
      <c r="A23" s="30">
        <v>16</v>
      </c>
      <c r="B23" s="41" t="s">
        <v>633</v>
      </c>
      <c r="C23" s="42" t="s">
        <v>634</v>
      </c>
      <c r="D23" s="28"/>
      <c r="E23" s="28"/>
      <c r="F23" s="28"/>
      <c r="G23" s="29">
        <f t="shared" si="0"/>
        <v>0</v>
      </c>
      <c r="H23" s="30" t="str">
        <f t="shared" si="1"/>
        <v>ไม่ผ่าน</v>
      </c>
      <c r="L23" s="20"/>
    </row>
    <row r="24" spans="1:12" s="3" customFormat="1" ht="15.6" customHeight="1" thickBot="1" x14ac:dyDescent="0.25">
      <c r="A24" s="30">
        <v>17</v>
      </c>
      <c r="B24" s="41" t="s">
        <v>635</v>
      </c>
      <c r="C24" s="42" t="s">
        <v>636</v>
      </c>
      <c r="D24" s="28"/>
      <c r="E24" s="28"/>
      <c r="F24" s="28"/>
      <c r="G24" s="29">
        <f t="shared" si="0"/>
        <v>0</v>
      </c>
      <c r="H24" s="30" t="str">
        <f t="shared" si="1"/>
        <v>ไม่ผ่าน</v>
      </c>
      <c r="L24" s="20"/>
    </row>
    <row r="25" spans="1:12" s="2" customFormat="1" ht="15.6" customHeight="1" thickBot="1" x14ac:dyDescent="0.25">
      <c r="A25" s="30">
        <v>18</v>
      </c>
      <c r="B25" s="41" t="s">
        <v>637</v>
      </c>
      <c r="C25" s="42" t="s">
        <v>638</v>
      </c>
      <c r="D25" s="28"/>
      <c r="E25" s="28"/>
      <c r="F25" s="28"/>
      <c r="G25" s="29">
        <f t="shared" si="0"/>
        <v>0</v>
      </c>
      <c r="H25" s="30" t="str">
        <f t="shared" si="1"/>
        <v>ไม่ผ่าน</v>
      </c>
      <c r="L25" s="33"/>
    </row>
    <row r="26" spans="1:12" s="3" customFormat="1" ht="15.6" customHeight="1" thickBot="1" x14ac:dyDescent="0.25">
      <c r="A26" s="30">
        <v>19</v>
      </c>
      <c r="B26" s="41" t="s">
        <v>639</v>
      </c>
      <c r="C26" s="42" t="s">
        <v>640</v>
      </c>
      <c r="D26" s="28"/>
      <c r="E26" s="28"/>
      <c r="F26" s="28"/>
      <c r="G26" s="29">
        <f t="shared" si="0"/>
        <v>0</v>
      </c>
      <c r="H26" s="30" t="str">
        <f t="shared" si="1"/>
        <v>ไม่ผ่าน</v>
      </c>
      <c r="L26" s="20"/>
    </row>
    <row r="27" spans="1:12" s="3" customFormat="1" ht="15.6" customHeight="1" thickBot="1" x14ac:dyDescent="0.25">
      <c r="A27" s="30">
        <v>20</v>
      </c>
      <c r="B27" s="41" t="s">
        <v>72</v>
      </c>
      <c r="C27" s="42" t="s">
        <v>641</v>
      </c>
      <c r="D27" s="28"/>
      <c r="E27" s="28"/>
      <c r="F27" s="28"/>
      <c r="G27" s="29">
        <f t="shared" si="0"/>
        <v>0</v>
      </c>
      <c r="H27" s="30" t="str">
        <f t="shared" si="1"/>
        <v>ไม่ผ่าน</v>
      </c>
      <c r="L27" s="20"/>
    </row>
    <row r="28" spans="1:12" s="3" customFormat="1" ht="15.6" customHeight="1" thickBot="1" x14ac:dyDescent="0.25">
      <c r="A28" s="30">
        <v>21</v>
      </c>
      <c r="B28" s="41" t="s">
        <v>141</v>
      </c>
      <c r="C28" s="42" t="s">
        <v>642</v>
      </c>
      <c r="D28" s="28"/>
      <c r="E28" s="28"/>
      <c r="F28" s="28"/>
      <c r="G28" s="29">
        <f t="shared" si="0"/>
        <v>0</v>
      </c>
      <c r="H28" s="30" t="str">
        <f t="shared" si="1"/>
        <v>ไม่ผ่าน</v>
      </c>
      <c r="L28" s="20"/>
    </row>
    <row r="29" spans="1:12" s="3" customFormat="1" ht="15.6" customHeight="1" thickBot="1" x14ac:dyDescent="0.25">
      <c r="A29" s="30">
        <v>22</v>
      </c>
      <c r="B29" s="41" t="s">
        <v>643</v>
      </c>
      <c r="C29" s="42" t="s">
        <v>644</v>
      </c>
      <c r="D29" s="28"/>
      <c r="E29" s="28"/>
      <c r="F29" s="28"/>
      <c r="G29" s="29">
        <f t="shared" si="0"/>
        <v>0</v>
      </c>
      <c r="H29" s="30" t="str">
        <f t="shared" si="1"/>
        <v>ไม่ผ่าน</v>
      </c>
      <c r="L29" s="20"/>
    </row>
    <row r="30" spans="1:12" s="3" customFormat="1" ht="15.6" customHeight="1" thickBot="1" x14ac:dyDescent="0.25">
      <c r="A30" s="30">
        <v>23</v>
      </c>
      <c r="B30" s="41" t="s">
        <v>645</v>
      </c>
      <c r="C30" s="42" t="s">
        <v>646</v>
      </c>
      <c r="D30" s="28"/>
      <c r="E30" s="28"/>
      <c r="F30" s="28"/>
      <c r="G30" s="29">
        <f t="shared" si="0"/>
        <v>0</v>
      </c>
      <c r="H30" s="30" t="str">
        <f t="shared" si="1"/>
        <v>ไม่ผ่าน</v>
      </c>
      <c r="L30" s="20"/>
    </row>
    <row r="31" spans="1:12" s="3" customFormat="1" ht="15.6" customHeight="1" thickBot="1" x14ac:dyDescent="0.25">
      <c r="A31" s="30">
        <v>24</v>
      </c>
      <c r="B31" s="41" t="s">
        <v>454</v>
      </c>
      <c r="C31" s="42" t="s">
        <v>647</v>
      </c>
      <c r="D31" s="28"/>
      <c r="E31" s="28"/>
      <c r="F31" s="28"/>
      <c r="G31" s="29">
        <f t="shared" si="0"/>
        <v>0</v>
      </c>
      <c r="H31" s="30" t="str">
        <f t="shared" si="1"/>
        <v>ไม่ผ่าน</v>
      </c>
      <c r="L31" s="20"/>
    </row>
    <row r="32" spans="1:12" s="3" customFormat="1" ht="15.6" customHeight="1" thickBot="1" x14ac:dyDescent="0.25">
      <c r="A32" s="30">
        <v>25</v>
      </c>
      <c r="B32" s="41" t="s">
        <v>648</v>
      </c>
      <c r="C32" s="42" t="s">
        <v>649</v>
      </c>
      <c r="D32" s="28"/>
      <c r="E32" s="28"/>
      <c r="F32" s="28"/>
      <c r="G32" s="29">
        <f t="shared" si="0"/>
        <v>0</v>
      </c>
      <c r="H32" s="30" t="str">
        <f t="shared" si="1"/>
        <v>ไม่ผ่าน</v>
      </c>
      <c r="L32" s="20"/>
    </row>
    <row r="33" spans="1:12" s="3" customFormat="1" ht="15.6" customHeight="1" thickBot="1" x14ac:dyDescent="0.25">
      <c r="A33" s="30">
        <v>26</v>
      </c>
      <c r="B33" s="41" t="s">
        <v>419</v>
      </c>
      <c r="C33" s="42" t="s">
        <v>650</v>
      </c>
      <c r="D33" s="28"/>
      <c r="E33" s="28"/>
      <c r="F33" s="28"/>
      <c r="G33" s="29">
        <f t="shared" si="0"/>
        <v>0</v>
      </c>
      <c r="H33" s="30" t="str">
        <f t="shared" si="1"/>
        <v>ไม่ผ่าน</v>
      </c>
      <c r="L33" s="20"/>
    </row>
    <row r="34" spans="1:12" s="3" customFormat="1" ht="15.6" customHeight="1" thickBot="1" x14ac:dyDescent="0.25">
      <c r="A34" s="30">
        <v>27</v>
      </c>
      <c r="B34" s="41" t="s">
        <v>651</v>
      </c>
      <c r="C34" s="42" t="s">
        <v>652</v>
      </c>
      <c r="D34" s="28"/>
      <c r="E34" s="28"/>
      <c r="F34" s="28"/>
      <c r="G34" s="29">
        <f t="shared" si="0"/>
        <v>0</v>
      </c>
      <c r="H34" s="30" t="str">
        <f t="shared" si="1"/>
        <v>ไม่ผ่าน</v>
      </c>
      <c r="L34" s="20"/>
    </row>
    <row r="35" spans="1:12" s="3" customFormat="1" ht="15.6" customHeight="1" thickBot="1" x14ac:dyDescent="0.25">
      <c r="A35" s="30">
        <v>28</v>
      </c>
      <c r="B35" s="41" t="s">
        <v>653</v>
      </c>
      <c r="C35" s="42" t="s">
        <v>309</v>
      </c>
      <c r="D35" s="28"/>
      <c r="E35" s="28"/>
      <c r="F35" s="28"/>
      <c r="G35" s="29">
        <f t="shared" si="0"/>
        <v>0</v>
      </c>
      <c r="H35" s="30" t="str">
        <f t="shared" si="1"/>
        <v>ไม่ผ่าน</v>
      </c>
      <c r="L35" s="20"/>
    </row>
    <row r="36" spans="1:12" s="3" customFormat="1" ht="15.6" customHeight="1" thickBot="1" x14ac:dyDescent="0.25">
      <c r="A36" s="30">
        <v>29</v>
      </c>
      <c r="B36" s="41" t="s">
        <v>117</v>
      </c>
      <c r="C36" s="42" t="s">
        <v>274</v>
      </c>
      <c r="D36" s="28"/>
      <c r="E36" s="28"/>
      <c r="F36" s="28"/>
      <c r="G36" s="29">
        <f t="shared" si="0"/>
        <v>0</v>
      </c>
      <c r="H36" s="30" t="str">
        <f t="shared" si="1"/>
        <v>ไม่ผ่าน</v>
      </c>
      <c r="L36" s="20"/>
    </row>
    <row r="37" spans="1:12" s="3" customFormat="1" ht="15.6" customHeight="1" thickBot="1" x14ac:dyDescent="0.25">
      <c r="A37" s="30">
        <v>30</v>
      </c>
      <c r="B37" s="41" t="s">
        <v>654</v>
      </c>
      <c r="C37" s="42" t="s">
        <v>655</v>
      </c>
      <c r="D37" s="28"/>
      <c r="E37" s="28"/>
      <c r="F37" s="28"/>
      <c r="G37" s="29">
        <f t="shared" si="0"/>
        <v>0</v>
      </c>
      <c r="H37" s="30" t="str">
        <f t="shared" si="1"/>
        <v>ไม่ผ่าน</v>
      </c>
      <c r="L37" s="20"/>
    </row>
    <row r="38" spans="1:12" s="3" customFormat="1" ht="15.6" customHeight="1" thickBot="1" x14ac:dyDescent="0.25">
      <c r="A38" s="30">
        <v>31</v>
      </c>
      <c r="B38" s="41" t="s">
        <v>648</v>
      </c>
      <c r="C38" s="42" t="s">
        <v>656</v>
      </c>
      <c r="D38" s="28"/>
      <c r="E38" s="28"/>
      <c r="F38" s="28"/>
      <c r="G38" s="29">
        <f t="shared" si="0"/>
        <v>0</v>
      </c>
      <c r="H38" s="30" t="str">
        <f t="shared" si="1"/>
        <v>ไม่ผ่าน</v>
      </c>
      <c r="L38" s="20"/>
    </row>
    <row r="39" spans="1:12" s="3" customFormat="1" ht="15.6" customHeight="1" thickBot="1" x14ac:dyDescent="0.25">
      <c r="A39" s="30">
        <v>32</v>
      </c>
      <c r="B39" s="41" t="s">
        <v>657</v>
      </c>
      <c r="C39" s="42" t="s">
        <v>658</v>
      </c>
      <c r="D39" s="28"/>
      <c r="E39" s="28"/>
      <c r="F39" s="28"/>
      <c r="G39" s="29">
        <f t="shared" si="0"/>
        <v>0</v>
      </c>
      <c r="H39" s="30" t="str">
        <f t="shared" si="1"/>
        <v>ไม่ผ่าน</v>
      </c>
      <c r="L39" s="20"/>
    </row>
    <row r="40" spans="1:12" s="3" customFormat="1" ht="15.6" customHeight="1" thickBot="1" x14ac:dyDescent="0.25">
      <c r="A40" s="30">
        <v>33</v>
      </c>
      <c r="B40" s="41" t="s">
        <v>659</v>
      </c>
      <c r="C40" s="42" t="s">
        <v>660</v>
      </c>
      <c r="D40" s="28"/>
      <c r="E40" s="28"/>
      <c r="F40" s="28"/>
      <c r="G40" s="29">
        <f t="shared" si="0"/>
        <v>0</v>
      </c>
      <c r="H40" s="30" t="str">
        <f t="shared" si="1"/>
        <v>ไม่ผ่าน</v>
      </c>
      <c r="L40" s="20"/>
    </row>
    <row r="41" spans="1:12" s="3" customFormat="1" ht="15.6" customHeight="1" thickBot="1" x14ac:dyDescent="0.25">
      <c r="A41" s="30">
        <v>34</v>
      </c>
      <c r="B41" s="41" t="s">
        <v>661</v>
      </c>
      <c r="C41" s="42" t="s">
        <v>662</v>
      </c>
      <c r="D41" s="28"/>
      <c r="E41" s="28"/>
      <c r="F41" s="28"/>
      <c r="G41" s="29">
        <f t="shared" si="0"/>
        <v>0</v>
      </c>
      <c r="H41" s="30" t="str">
        <f t="shared" si="1"/>
        <v>ไม่ผ่าน</v>
      </c>
      <c r="L41" s="20"/>
    </row>
    <row r="42" spans="1:12" s="3" customFormat="1" ht="15.6" customHeight="1" thickBot="1" x14ac:dyDescent="0.25">
      <c r="A42" s="30">
        <v>35</v>
      </c>
      <c r="B42" s="41" t="s">
        <v>663</v>
      </c>
      <c r="C42" s="42" t="s">
        <v>664</v>
      </c>
      <c r="D42" s="28"/>
      <c r="E42" s="28"/>
      <c r="F42" s="28"/>
      <c r="G42" s="29">
        <f t="shared" si="0"/>
        <v>0</v>
      </c>
      <c r="H42" s="30" t="str">
        <f t="shared" si="1"/>
        <v>ไม่ผ่าน</v>
      </c>
      <c r="L42" s="20"/>
    </row>
    <row r="43" spans="1:12" s="3" customFormat="1" ht="15.6" customHeight="1" thickBot="1" x14ac:dyDescent="0.25">
      <c r="A43" s="30">
        <v>36</v>
      </c>
      <c r="B43" s="41" t="s">
        <v>665</v>
      </c>
      <c r="C43" s="42" t="s">
        <v>666</v>
      </c>
      <c r="D43" s="28"/>
      <c r="E43" s="28"/>
      <c r="F43" s="28"/>
      <c r="G43" s="29">
        <f t="shared" si="0"/>
        <v>0</v>
      </c>
      <c r="H43" s="30" t="str">
        <f t="shared" si="1"/>
        <v>ไม่ผ่าน</v>
      </c>
      <c r="L43" s="20"/>
    </row>
    <row r="44" spans="1:12" s="3" customFormat="1" ht="15.6" customHeight="1" thickBot="1" x14ac:dyDescent="0.25">
      <c r="A44" s="30">
        <v>37</v>
      </c>
      <c r="B44" s="41" t="s">
        <v>667</v>
      </c>
      <c r="C44" s="42" t="s">
        <v>668</v>
      </c>
      <c r="D44" s="28"/>
      <c r="E44" s="28"/>
      <c r="F44" s="28"/>
      <c r="G44" s="29">
        <f t="shared" si="0"/>
        <v>0</v>
      </c>
      <c r="H44" s="30" t="str">
        <f t="shared" si="1"/>
        <v>ไม่ผ่าน</v>
      </c>
      <c r="L44" s="20"/>
    </row>
    <row r="45" spans="1:12" ht="15" customHeight="1" x14ac:dyDescent="0.2">
      <c r="A45" s="59"/>
      <c r="B45" s="60"/>
      <c r="C45" s="60"/>
      <c r="D45" s="60"/>
      <c r="E45" s="60"/>
      <c r="F45" s="60"/>
      <c r="G45" s="31" t="s">
        <v>14</v>
      </c>
      <c r="H45" s="30">
        <f>COUNTIF(H8:H44,"ผ่าน")</f>
        <v>0</v>
      </c>
      <c r="I45" s="3"/>
      <c r="J45" s="3"/>
      <c r="K45" s="3"/>
    </row>
    <row r="46" spans="1:12" ht="15" customHeight="1" x14ac:dyDescent="0.2">
      <c r="A46" s="61"/>
      <c r="B46" s="62"/>
      <c r="C46" s="62"/>
      <c r="D46" s="62"/>
      <c r="E46" s="62"/>
      <c r="F46" s="62"/>
      <c r="G46" s="31" t="s">
        <v>15</v>
      </c>
      <c r="H46" s="30">
        <f>COUNTIF(H8:H44,"ไม่ผ่าน")</f>
        <v>37</v>
      </c>
    </row>
    <row r="47" spans="1:12" ht="15" customHeight="1" x14ac:dyDescent="0.2">
      <c r="A47" s="32"/>
      <c r="B47" s="20"/>
      <c r="C47" s="20"/>
      <c r="I47" s="5"/>
      <c r="J47" s="5"/>
      <c r="K47" s="5"/>
    </row>
    <row r="48" spans="1:12" ht="15" customHeight="1" x14ac:dyDescent="0.2">
      <c r="A48" s="32"/>
      <c r="B48" s="34" t="s">
        <v>13</v>
      </c>
      <c r="C48" s="20"/>
    </row>
    <row r="49" spans="1:5" ht="15" customHeight="1" x14ac:dyDescent="0.2">
      <c r="A49" s="32"/>
      <c r="B49" s="20"/>
      <c r="C49" s="20" t="s">
        <v>30</v>
      </c>
    </row>
    <row r="50" spans="1:5" ht="15" customHeight="1" x14ac:dyDescent="0.2">
      <c r="A50" s="32"/>
      <c r="B50" s="20"/>
      <c r="C50" s="20" t="s">
        <v>31</v>
      </c>
    </row>
    <row r="51" spans="1:5" ht="15" customHeight="1" x14ac:dyDescent="0.2">
      <c r="A51" s="32"/>
      <c r="B51" s="20"/>
      <c r="C51" s="20" t="s">
        <v>28</v>
      </c>
    </row>
    <row r="53" spans="1:5" ht="15" customHeight="1" x14ac:dyDescent="0.2">
      <c r="B53" s="56" t="s">
        <v>16</v>
      </c>
      <c r="C53" s="21" t="s">
        <v>17</v>
      </c>
      <c r="D53" s="21" t="s">
        <v>18</v>
      </c>
      <c r="E53" s="21" t="s">
        <v>19</v>
      </c>
    </row>
    <row r="54" spans="1:5" ht="15" customHeight="1" x14ac:dyDescent="0.2">
      <c r="B54" s="57"/>
      <c r="C54" s="30" t="s">
        <v>24</v>
      </c>
      <c r="D54" s="30" t="s">
        <v>20</v>
      </c>
      <c r="E54" s="30">
        <f>COUNTIF(G8:G44,"&gt;=40")</f>
        <v>0</v>
      </c>
    </row>
    <row r="55" spans="1:5" ht="15" customHeight="1" x14ac:dyDescent="0.2">
      <c r="B55" s="57"/>
      <c r="C55" s="30" t="s">
        <v>25</v>
      </c>
      <c r="D55" s="30" t="s">
        <v>21</v>
      </c>
      <c r="E55" s="30">
        <f>SUMPRODUCT((G8:G44&gt;=33)*(G8:G44&lt;=39))</f>
        <v>0</v>
      </c>
    </row>
    <row r="56" spans="1:5" ht="15" customHeight="1" x14ac:dyDescent="0.2">
      <c r="B56" s="57"/>
      <c r="C56" s="30" t="s">
        <v>26</v>
      </c>
      <c r="D56" s="30" t="s">
        <v>22</v>
      </c>
      <c r="E56" s="30">
        <f>SUMPRODUCT((G8:G44&gt;=25)*(G8:G44&lt;=32))</f>
        <v>0</v>
      </c>
    </row>
    <row r="57" spans="1:5" ht="15" customHeight="1" x14ac:dyDescent="0.2">
      <c r="B57" s="58"/>
      <c r="C57" s="30" t="s">
        <v>27</v>
      </c>
      <c r="D57" s="30" t="s">
        <v>23</v>
      </c>
      <c r="E57" s="30">
        <f>COUNTIF(G8:G44,"&lt;25")</f>
        <v>37</v>
      </c>
    </row>
  </sheetData>
  <mergeCells count="6">
    <mergeCell ref="B53:B57"/>
    <mergeCell ref="A1:H1"/>
    <mergeCell ref="A2:H2"/>
    <mergeCell ref="A3:H3"/>
    <mergeCell ref="D6:F6"/>
    <mergeCell ref="A45:F46"/>
  </mergeCells>
  <pageMargins left="0.35433070866141736" right="0.23622047244094491" top="0.23622047244094491" bottom="0.11811023622047245" header="0.11811023622047245" footer="0.11811023622047245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ห้อง1</vt:lpstr>
      <vt:lpstr>ห้อง2 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Sheet1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2019-03-18T06:25:25Z</cp:lastPrinted>
  <dcterms:created xsi:type="dcterms:W3CDTF">2006-04-18T17:13:08Z</dcterms:created>
  <dcterms:modified xsi:type="dcterms:W3CDTF">2020-12-15T12:28:58Z</dcterms:modified>
</cp:coreProperties>
</file>