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activeTab="10"/>
  </bookViews>
  <sheets>
    <sheet name="ห้อง1" sheetId="20" r:id="rId1"/>
    <sheet name="ห้อง2 " sheetId="35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6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37" i="36" l="1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G42" i="23"/>
  <c r="H42" i="23" s="1"/>
  <c r="G41" i="23"/>
  <c r="H41" i="23" s="1"/>
  <c r="G40" i="23"/>
  <c r="H40" i="23" s="1"/>
  <c r="G39" i="23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E55" i="23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G8" i="25"/>
  <c r="E49" i="25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E31" i="24" s="1"/>
  <c r="E62" i="29"/>
  <c r="G49" i="29"/>
  <c r="H49" i="29" s="1"/>
  <c r="H48" i="29"/>
  <c r="G48" i="29"/>
  <c r="G47" i="29"/>
  <c r="H47" i="29" s="1"/>
  <c r="H46" i="29"/>
  <c r="G46" i="29"/>
  <c r="G45" i="29"/>
  <c r="H45" i="29" s="1"/>
  <c r="H44" i="29"/>
  <c r="G44" i="29"/>
  <c r="G43" i="29"/>
  <c r="H43" i="29" s="1"/>
  <c r="H42" i="29"/>
  <c r="G42" i="29"/>
  <c r="G41" i="29"/>
  <c r="H41" i="29" s="1"/>
  <c r="H40" i="29"/>
  <c r="G40" i="29"/>
  <c r="G39" i="29"/>
  <c r="H39" i="29" s="1"/>
  <c r="H38" i="29"/>
  <c r="G38" i="29"/>
  <c r="G37" i="29"/>
  <c r="H37" i="29" s="1"/>
  <c r="H36" i="29"/>
  <c r="G36" i="29"/>
  <c r="G35" i="29"/>
  <c r="H35" i="29" s="1"/>
  <c r="H34" i="29"/>
  <c r="G34" i="29"/>
  <c r="G33" i="29"/>
  <c r="H33" i="29" s="1"/>
  <c r="H32" i="29"/>
  <c r="G32" i="29"/>
  <c r="G31" i="29"/>
  <c r="H31" i="29" s="1"/>
  <c r="H30" i="29"/>
  <c r="G30" i="29"/>
  <c r="G29" i="29"/>
  <c r="H29" i="29" s="1"/>
  <c r="H28" i="29"/>
  <c r="G28" i="29"/>
  <c r="G27" i="29"/>
  <c r="H27" i="29" s="1"/>
  <c r="H26" i="29"/>
  <c r="G26" i="29"/>
  <c r="G25" i="29"/>
  <c r="H25" i="29" s="1"/>
  <c r="H24" i="29"/>
  <c r="G24" i="29"/>
  <c r="G23" i="29"/>
  <c r="H23" i="29" s="1"/>
  <c r="H22" i="29"/>
  <c r="G22" i="29"/>
  <c r="G21" i="29"/>
  <c r="H21" i="29" s="1"/>
  <c r="H20" i="29"/>
  <c r="G20" i="29"/>
  <c r="G19" i="29"/>
  <c r="H19" i="29" s="1"/>
  <c r="H18" i="29"/>
  <c r="G18" i="29"/>
  <c r="G17" i="29"/>
  <c r="H17" i="29" s="1"/>
  <c r="H16" i="29"/>
  <c r="G16" i="29"/>
  <c r="G15" i="29"/>
  <c r="H15" i="29" s="1"/>
  <c r="H14" i="29"/>
  <c r="G14" i="29"/>
  <c r="G13" i="29"/>
  <c r="H13" i="29" s="1"/>
  <c r="H12" i="29"/>
  <c r="G12" i="29"/>
  <c r="G11" i="29"/>
  <c r="H11" i="29" s="1"/>
  <c r="H10" i="29"/>
  <c r="G10" i="29"/>
  <c r="G9" i="29"/>
  <c r="H9" i="29" s="1"/>
  <c r="H8" i="29"/>
  <c r="G8" i="29"/>
  <c r="G51" i="28"/>
  <c r="H51" i="28" s="1"/>
  <c r="G50" i="28"/>
  <c r="H50" i="28" s="1"/>
  <c r="G49" i="28"/>
  <c r="H49" i="28" s="1"/>
  <c r="G48" i="28"/>
  <c r="H48" i="28" s="1"/>
  <c r="G47" i="28"/>
  <c r="H47" i="28" s="1"/>
  <c r="G46" i="28"/>
  <c r="H46" i="28" s="1"/>
  <c r="G45" i="28"/>
  <c r="H45" i="28" s="1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G12" i="27"/>
  <c r="H12" i="27" s="1"/>
  <c r="G11" i="27"/>
  <c r="H11" i="27" s="1"/>
  <c r="G10" i="27"/>
  <c r="H10" i="27" s="1"/>
  <c r="G9" i="27"/>
  <c r="H9" i="27" s="1"/>
  <c r="G8" i="27"/>
  <c r="G50" i="26"/>
  <c r="H50" i="26" s="1"/>
  <c r="G49" i="26"/>
  <c r="H49" i="26" s="1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G8" i="26"/>
  <c r="E63" i="26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E63" i="32" s="1"/>
  <c r="G8" i="32"/>
  <c r="E62" i="32" s="1"/>
  <c r="E64" i="35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G10" i="35"/>
  <c r="H10" i="35" s="1"/>
  <c r="G9" i="35"/>
  <c r="H9" i="35" s="1"/>
  <c r="G8" i="35"/>
  <c r="E63" i="35" s="1"/>
  <c r="G47" i="20"/>
  <c r="H47" i="20" s="1"/>
  <c r="G48" i="20"/>
  <c r="H48" i="20"/>
  <c r="G49" i="20"/>
  <c r="H49" i="20"/>
  <c r="G50" i="20"/>
  <c r="H50" i="20"/>
  <c r="G51" i="20"/>
  <c r="H51" i="20"/>
  <c r="G52" i="20"/>
  <c r="H52" i="20"/>
  <c r="H8" i="35" l="1"/>
  <c r="H52" i="35" s="1"/>
  <c r="E62" i="35"/>
  <c r="E25" i="27"/>
  <c r="E64" i="28"/>
  <c r="H50" i="29"/>
  <c r="E61" i="29"/>
  <c r="E60" i="29"/>
  <c r="E50" i="25"/>
  <c r="E50" i="36"/>
  <c r="E47" i="36"/>
  <c r="H8" i="36"/>
  <c r="E49" i="36"/>
  <c r="E48" i="36"/>
  <c r="E52" i="23"/>
  <c r="H8" i="23"/>
  <c r="E53" i="23"/>
  <c r="E54" i="23"/>
  <c r="E48" i="25"/>
  <c r="H9" i="25"/>
  <c r="E51" i="25"/>
  <c r="H8" i="25"/>
  <c r="E28" i="24"/>
  <c r="H8" i="24"/>
  <c r="E29" i="24"/>
  <c r="E30" i="24"/>
  <c r="H51" i="29"/>
  <c r="E59" i="29"/>
  <c r="E61" i="28"/>
  <c r="H8" i="28"/>
  <c r="E62" i="28"/>
  <c r="E63" i="28"/>
  <c r="E22" i="27"/>
  <c r="H8" i="27"/>
  <c r="E23" i="27"/>
  <c r="E24" i="27"/>
  <c r="E60" i="26"/>
  <c r="H8" i="26"/>
  <c r="E61" i="26"/>
  <c r="E62" i="26"/>
  <c r="E61" i="32"/>
  <c r="H9" i="32"/>
  <c r="E64" i="32"/>
  <c r="H8" i="32"/>
  <c r="H53" i="35"/>
  <c r="E61" i="35"/>
  <c r="H39" i="36" l="1"/>
  <c r="H38" i="36"/>
  <c r="H44" i="23"/>
  <c r="H43" i="23"/>
  <c r="H39" i="25"/>
  <c r="H40" i="25"/>
  <c r="H20" i="24"/>
  <c r="H19" i="24"/>
  <c r="H53" i="28"/>
  <c r="H52" i="28"/>
  <c r="H14" i="27"/>
  <c r="H13" i="27"/>
  <c r="H52" i="26"/>
  <c r="H51" i="26"/>
  <c r="H52" i="32"/>
  <c r="H53" i="32"/>
  <c r="G29" i="20" l="1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9" i="20" l="1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E65" i="20" l="1"/>
  <c r="E63" i="20"/>
  <c r="E64" i="20"/>
  <c r="E62" i="20"/>
  <c r="H8" i="20"/>
  <c r="H53" i="20" l="1"/>
  <c r="H54" i="20"/>
</calcChain>
</file>

<file path=xl/sharedStrings.xml><?xml version="1.0" encoding="utf-8"?>
<sst xmlns="http://schemas.openxmlformats.org/spreadsheetml/2006/main" count="1109" uniqueCount="748">
  <si>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</si>
  <si>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</si>
  <si>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</si>
  <si>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</si>
  <si>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</si>
  <si>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</si>
  <si>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</si>
  <si>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</si>
  <si>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</si>
  <si>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</si>
  <si>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</si>
  <si>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</si>
  <si>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</si>
  <si>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</si>
  <si>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</si>
  <si>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</si>
  <si>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</si>
  <si>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</si>
  <si>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</si>
  <si>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</si>
  <si>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</si>
  <si>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</si>
  <si>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</si>
  <si>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</si>
  <si>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</si>
  <si>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</si>
  <si>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</si>
  <si>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</si>
  <si>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 xml:space="preserve">                ตำแหน่ง     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</si>
  <si>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</si>
  <si>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</si>
  <si>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</si>
  <si>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</si>
  <si>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</si>
  <si>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</si>
  <si>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</si>
  <si>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</si>
  <si>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</si>
  <si>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</si>
  <si>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</si>
  <si>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</si>
  <si>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</si>
  <si>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</si>
  <si>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</si>
  <si>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</si>
  <si>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</si>
  <si>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</si>
  <si>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</si>
  <si>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</si>
  <si>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</si>
  <si>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</si>
  <si>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</si>
  <si>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</si>
  <si>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</si>
  <si>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</si>
  <si>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</si>
  <si>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</si>
  <si>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</si>
  <si>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</si>
  <si>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</si>
  <si>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</si>
  <si>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</si>
  <si>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</si>
  <si>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</si>
  <si>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</si>
  <si>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</si>
  <si>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</si>
  <si>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</si>
  <si>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</si>
  <si>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</si>
  <si>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</si>
  <si>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</si>
  <si>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</si>
  <si>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</si>
  <si>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</si>
  <si>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</si>
  <si>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</si>
  <si>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</si>
  <si>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</si>
  <si>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</si>
  <si>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</si>
  <si>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</si>
  <si>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</si>
  <si>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</si>
  <si>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</si>
  <si>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</si>
  <si>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</si>
  <si>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</si>
  <si>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</si>
  <si>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</si>
  <si>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</si>
  <si>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นางสาวจุฑามาศ</t>
  </si>
  <si>
    <t>คนสันทัด</t>
  </si>
  <si>
    <t>บัวเมือง</t>
  </si>
  <si>
    <t xml:space="preserve">  ประเมิน วันที่    เดือน     พ.ศ. 256</t>
  </si>
  <si>
    <t>ลงชื่อ                  ผู้ประเมิน</t>
  </si>
  <si>
    <t xml:space="preserve">    (                       )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</si>
  <si>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</si>
  <si>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</si>
  <si>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</si>
  <si>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</si>
  <si>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</si>
  <si>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</si>
  <si>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</si>
  <si>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</si>
  <si>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</si>
  <si>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</si>
  <si>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</si>
  <si>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</si>
  <si>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</si>
  <si>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</si>
  <si>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</si>
  <si>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</si>
  <si>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</si>
  <si>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</si>
  <si>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</si>
  <si>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</si>
  <si>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</si>
  <si>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</si>
  <si>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</si>
  <si>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</si>
  <si>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</si>
  <si>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</si>
  <si>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</si>
  <si>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</si>
  <si>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</si>
  <si>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</si>
  <si>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</si>
  <si>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</si>
  <si>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</si>
  <si>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</si>
  <si>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</si>
  <si>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</si>
  <si>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</si>
  <si>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</si>
  <si>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</si>
  <si>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</si>
  <si>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</si>
  <si>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</si>
  <si>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</si>
  <si>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</si>
  <si>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</si>
  <si>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</si>
  <si>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</si>
  <si>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</si>
  <si>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</si>
  <si>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</si>
  <si>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</si>
  <si>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</si>
  <si>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</si>
  <si>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</si>
  <si>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</si>
  <si>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</si>
  <si>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</si>
  <si>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</si>
  <si>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</si>
  <si>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</si>
  <si>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</si>
  <si>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</si>
  <si>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</si>
  <si>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</si>
  <si>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</si>
  <si>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</si>
  <si>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</si>
  <si>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</si>
  <si>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</si>
  <si>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</si>
  <si>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</si>
  <si>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</si>
  <si>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</si>
  <si>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</si>
  <si>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</si>
  <si>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</si>
  <si>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</si>
  <si>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</si>
  <si>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</si>
  <si>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</si>
  <si>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</si>
  <si>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</si>
  <si>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</si>
  <si>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</si>
  <si>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</si>
  <si>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</si>
  <si>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</si>
  <si>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</si>
  <si>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</si>
  <si>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</si>
  <si>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</si>
  <si>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</si>
  <si>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</si>
  <si>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</si>
  <si>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</si>
  <si>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</si>
  <si>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</si>
  <si>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</si>
  <si>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</si>
  <si>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</si>
  <si>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</si>
  <si>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</si>
  <si>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</si>
  <si>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</si>
  <si>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</si>
  <si>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</si>
  <si>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</si>
  <si>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</si>
  <si>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</si>
  <si>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</si>
  <si>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</si>
  <si>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</si>
  <si>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</si>
  <si>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</si>
  <si>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</si>
  <si>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</si>
  <si>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</si>
  <si>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</si>
  <si>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</si>
  <si>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</si>
  <si>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</si>
  <si>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</si>
  <si>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</si>
  <si>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</si>
  <si>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</si>
  <si>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</si>
  <si>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</si>
  <si>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</si>
  <si>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</si>
  <si>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</si>
  <si>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</si>
  <si>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</si>
  <si>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</si>
  <si>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</si>
  <si>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</si>
  <si>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</si>
  <si>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</si>
  <si>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</si>
  <si>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</si>
  <si>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</si>
  <si>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</si>
  <si>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</si>
  <si>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</si>
  <si>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</si>
  <si>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</si>
  <si>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</si>
  <si>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</si>
  <si>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</si>
  <si>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</si>
  <si>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</si>
  <si>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</si>
  <si>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</si>
  <si>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</si>
  <si>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</si>
  <si>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</si>
  <si>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</si>
  <si>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</si>
  <si>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</si>
  <si>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</si>
  <si>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</si>
  <si>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</si>
  <si>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</si>
  <si>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</si>
  <si>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นายชัยภัทร</t>
  </si>
  <si>
    <t xml:space="preserve">นายธนากร </t>
  </si>
  <si>
    <t>นายบวรรัตน์</t>
  </si>
  <si>
    <t>นายธนกฤต</t>
  </si>
  <si>
    <t>นายมาธฎา</t>
  </si>
  <si>
    <t>นายสุรบดินทร์</t>
  </si>
  <si>
    <t>นายธิติวุฒิ</t>
  </si>
  <si>
    <t>นายกวินท์</t>
  </si>
  <si>
    <t>นายกิตติศักดิ์</t>
  </si>
  <si>
    <t>นายคณิศร</t>
  </si>
  <si>
    <t>นายจิรภัทร</t>
  </si>
  <si>
    <t>นายชานนท์</t>
  </si>
  <si>
    <t>นายบูรพา</t>
  </si>
  <si>
    <t>นายภูรินท์</t>
  </si>
  <si>
    <t>นางสาวนัชญา</t>
  </si>
  <si>
    <t>นางสาวพนิดา</t>
  </si>
  <si>
    <t>นางสาวศิระประภา</t>
  </si>
  <si>
    <t>นางสาวจุธามุณี</t>
  </si>
  <si>
    <t>นางสาวณัฏฐ์สินี</t>
  </si>
  <si>
    <t>นางสาวสุชานาถ</t>
  </si>
  <si>
    <t>นางสาวณกัญญา</t>
  </si>
  <si>
    <t xml:space="preserve">นางสาวทักษกรณ์ </t>
  </si>
  <si>
    <t>นางสาวนภาลัย</t>
  </si>
  <si>
    <t>นางสาวพรพรรณ</t>
  </si>
  <si>
    <t>นางสาวสิดาพร</t>
  </si>
  <si>
    <t>นางสาวอภิษฏา</t>
  </si>
  <si>
    <t>นางสาวอภิสรา</t>
  </si>
  <si>
    <t>นางสาวภัครพร</t>
  </si>
  <si>
    <t>นางสาวนันทนัทธ์</t>
  </si>
  <si>
    <t>นางสาวอินทิรา</t>
  </si>
  <si>
    <t>นางสาวนัฐรุจา</t>
  </si>
  <si>
    <t>นางสาวปฐมาวดี</t>
  </si>
  <si>
    <t>นางสาวศศิมา</t>
  </si>
  <si>
    <t>ตันวีระ</t>
  </si>
  <si>
    <t>ชมภู</t>
  </si>
  <si>
    <t>อินทะ</t>
  </si>
  <si>
    <t>วงษ์สุวรรณ์</t>
  </si>
  <si>
    <t>สันทัด</t>
  </si>
  <si>
    <t>ทิมทอง</t>
  </si>
  <si>
    <t>เกตุแก้วมณี</t>
  </si>
  <si>
    <t>อมรส่งเจริญ</t>
  </si>
  <si>
    <t>ฉ่ำเจริญ</t>
  </si>
  <si>
    <t>สีฟุยเดช</t>
  </si>
  <si>
    <t>สารโชติ</t>
  </si>
  <si>
    <t>ยะระสิทธิ์</t>
  </si>
  <si>
    <t>เกจณะเวชช์</t>
  </si>
  <si>
    <t>จันทร์กระจ่าง</t>
  </si>
  <si>
    <t>สีทา</t>
  </si>
  <si>
    <t>เพิ่มศิลป์</t>
  </si>
  <si>
    <t>ศรีภักดี</t>
  </si>
  <si>
    <t>จิตภักดิ</t>
  </si>
  <si>
    <t>เดชสุภา</t>
  </si>
  <si>
    <t>กรีมั่นทอง</t>
  </si>
  <si>
    <t>ต่างแขวง</t>
  </si>
  <si>
    <t>แก้วอุดทา</t>
  </si>
  <si>
    <t>วงศา</t>
  </si>
  <si>
    <t>แก้วกัลยา</t>
  </si>
  <si>
    <t>มีเงิน</t>
  </si>
  <si>
    <t>ประฐมวงค์</t>
  </si>
  <si>
    <t>แซ่ตั้ง</t>
  </si>
  <si>
    <t>ศิริเจริญ</t>
  </si>
  <si>
    <t>ผ่องผิว</t>
  </si>
  <si>
    <t>สำราญจิตร์</t>
  </si>
  <si>
    <t>ทูคำมี</t>
  </si>
  <si>
    <t>โอเต็ง</t>
  </si>
  <si>
    <t>สุขสมัคร์</t>
  </si>
  <si>
    <t>บุญเจริญ</t>
  </si>
  <si>
    <t>จรรยา</t>
  </si>
  <si>
    <t>หอมทอง</t>
  </si>
  <si>
    <t>นารินนท์</t>
  </si>
  <si>
    <t>รักสุด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</si>
  <si>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</si>
  <si>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</si>
  <si>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</si>
  <si>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</si>
  <si>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</si>
  <si>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</si>
  <si>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</si>
  <si>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</si>
  <si>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</si>
  <si>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</si>
  <si>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</si>
  <si>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</si>
  <si>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</si>
  <si>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</si>
  <si>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</si>
  <si>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</si>
  <si>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</si>
  <si>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</si>
  <si>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</si>
  <si>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</si>
  <si>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</si>
  <si>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</si>
  <si>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</si>
  <si>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</si>
  <si>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</si>
  <si>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</si>
  <si>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</si>
  <si>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</si>
  <si>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</si>
  <si>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</si>
  <si>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</si>
  <si>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</si>
  <si>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</si>
  <si>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</si>
  <si>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</si>
  <si>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</si>
  <si>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</si>
  <si>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</si>
  <si>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</si>
  <si>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</si>
  <si>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</si>
  <si>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</si>
  <si>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</si>
  <si>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</si>
  <si>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</si>
  <si>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</si>
  <si>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</si>
  <si>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</si>
  <si>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</si>
  <si>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</si>
  <si>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</si>
  <si>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</si>
  <si>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</si>
  <si>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</si>
  <si>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</si>
  <si>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</si>
  <si>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</si>
  <si>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</si>
  <si>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</si>
  <si>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</si>
  <si>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</si>
  <si>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</si>
  <si>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</si>
  <si>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</si>
  <si>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</si>
  <si>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</si>
  <si>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</si>
  <si>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</si>
  <si>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</si>
  <si>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</si>
  <si>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</si>
  <si>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</si>
  <si>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</si>
  <si>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</si>
  <si>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</si>
  <si>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</si>
  <si>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</si>
  <si>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</si>
  <si>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</si>
  <si>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</si>
  <si>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</si>
  <si>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</si>
  <si>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</si>
  <si>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</si>
  <si>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</si>
  <si>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</si>
  <si>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</si>
  <si>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</si>
  <si>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</si>
  <si>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</si>
  <si>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</si>
  <si>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</si>
  <si>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</si>
  <si>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</si>
  <si>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</si>
  <si>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</si>
  <si>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</si>
  <si>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</si>
  <si>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</si>
  <si>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</si>
  <si>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</si>
  <si>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</si>
  <si>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</si>
  <si>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</si>
  <si>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</si>
  <si>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</si>
  <si>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</si>
  <si>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</si>
  <si>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</si>
  <si>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</si>
  <si>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</si>
  <si>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</si>
  <si>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</si>
  <si>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</si>
  <si>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</si>
  <si>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</si>
  <si>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</si>
  <si>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</si>
  <si>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</si>
  <si>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</si>
  <si>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</si>
  <si>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</si>
  <si>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</si>
  <si>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</si>
  <si>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</si>
  <si>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</si>
  <si>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</si>
  <si>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</si>
  <si>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</si>
  <si>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</si>
  <si>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</si>
  <si>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</si>
  <si>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</si>
  <si>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</si>
  <si>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</si>
  <si>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</si>
  <si>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</si>
  <si>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</si>
  <si>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</si>
  <si>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</si>
  <si>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</si>
  <si>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</si>
  <si>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</si>
  <si>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</si>
  <si>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</si>
  <si>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</si>
  <si>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</si>
  <si>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</si>
  <si>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</si>
  <si>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</si>
  <si>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</si>
  <si>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</si>
  <si>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</si>
  <si>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</si>
  <si>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</si>
  <si>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</si>
  <si>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</si>
  <si>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</si>
  <si>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</si>
  <si>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</si>
  <si>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</si>
  <si>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</si>
  <si>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</si>
  <si>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</si>
  <si>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</si>
  <si>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</si>
  <si>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</si>
  <si>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</si>
  <si>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</si>
  <si>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</si>
  <si>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</si>
  <si>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</si>
  <si>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</si>
  <si>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</si>
  <si>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</si>
  <si>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</si>
  <si>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</si>
  <si>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</si>
  <si>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</si>
  <si>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</si>
  <si>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</si>
  <si>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</si>
  <si>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</si>
  <si>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</si>
  <si>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</si>
  <si>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</si>
  <si>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</si>
  <si>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</si>
  <si>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</si>
  <si>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</si>
  <si>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</si>
  <si>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</si>
  <si>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</si>
  <si>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</si>
  <si>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</si>
  <si>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</si>
  <si>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</si>
  <si>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</si>
  <si>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</si>
  <si>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</si>
  <si>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</si>
  <si>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</si>
  <si>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</si>
  <si>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</si>
  <si>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</si>
  <si>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</si>
  <si>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</si>
  <si>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</si>
  <si>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</si>
  <si>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</si>
  <si>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</si>
  <si>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</si>
  <si>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</si>
  <si>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</si>
  <si>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นางสาวรสกร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</si>
  <si>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</si>
  <si>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</si>
  <si>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</si>
  <si>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</si>
  <si>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</si>
  <si>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</si>
  <si>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</si>
  <si>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</si>
  <si>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</si>
  <si>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</si>
  <si>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</si>
  <si>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</si>
  <si>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</si>
  <si>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</si>
  <si>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</si>
  <si>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</si>
  <si>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</si>
  <si>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</si>
  <si>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</si>
  <si>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</si>
  <si>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</si>
  <si>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</si>
  <si>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</si>
  <si>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</si>
  <si>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</si>
  <si>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</si>
  <si>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</si>
  <si>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</si>
  <si>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</si>
  <si>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</si>
  <si>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</si>
  <si>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</si>
  <si>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</si>
  <si>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</si>
  <si>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</si>
  <si>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</si>
  <si>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</si>
  <si>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</si>
  <si>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</si>
  <si>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</si>
  <si>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</si>
  <si>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</si>
  <si>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</si>
  <si>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</si>
  <si>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</si>
  <si>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</si>
  <si>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</si>
  <si>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</si>
  <si>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</si>
  <si>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</si>
  <si>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</si>
  <si>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</si>
  <si>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</si>
  <si>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</si>
  <si>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</si>
  <si>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</si>
  <si>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</si>
  <si>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</si>
  <si>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</si>
  <si>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</si>
  <si>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</si>
  <si>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</si>
  <si>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</si>
  <si>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</si>
  <si>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</si>
  <si>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</si>
  <si>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</si>
  <si>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</si>
  <si>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</si>
  <si>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</si>
  <si>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</si>
  <si>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</si>
  <si>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</si>
  <si>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</si>
  <si>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</si>
  <si>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</si>
  <si>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</si>
  <si>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</si>
  <si>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</si>
  <si>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</si>
  <si>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</si>
  <si>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</si>
  <si>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</si>
  <si>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</si>
  <si>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</si>
  <si>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</si>
  <si>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</si>
  <si>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</si>
  <si>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</si>
  <si>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</si>
  <si>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</si>
  <si>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</si>
  <si>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</si>
  <si>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</si>
  <si>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</si>
  <si>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</si>
  <si>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</si>
  <si>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</si>
  <si>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</si>
  <si>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</si>
  <si>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</si>
  <si>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</si>
  <si>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</si>
  <si>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</si>
  <si>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</si>
  <si>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</si>
  <si>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</si>
  <si>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</si>
  <si>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</si>
  <si>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</si>
  <si>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</si>
  <si>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</si>
  <si>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</si>
  <si>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</si>
  <si>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</si>
  <si>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</si>
  <si>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</si>
  <si>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</si>
  <si>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</si>
  <si>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</si>
  <si>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</si>
  <si>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</si>
  <si>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</si>
  <si>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</si>
  <si>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</si>
  <si>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</si>
  <si>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</si>
  <si>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</si>
  <si>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</si>
  <si>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</si>
  <si>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</si>
  <si>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</si>
  <si>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</si>
  <si>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</si>
  <si>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</si>
  <si>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</si>
  <si>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</si>
  <si>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</si>
  <si>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</si>
  <si>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</si>
  <si>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</si>
  <si>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</si>
  <si>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</si>
  <si>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</si>
  <si>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</si>
  <si>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</si>
  <si>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</si>
  <si>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</si>
  <si>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</si>
  <si>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</si>
  <si>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</si>
  <si>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</si>
  <si>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</si>
  <si>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</si>
  <si>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</si>
  <si>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</si>
  <si>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</si>
  <si>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</si>
  <si>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</si>
  <si>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</si>
  <si>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</si>
  <si>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</si>
  <si>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</si>
  <si>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</si>
  <si>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</si>
  <si>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</si>
  <si>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</si>
  <si>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</si>
  <si>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</si>
  <si>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</si>
  <si>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</si>
  <si>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</si>
  <si>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</si>
  <si>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</si>
  <si>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</si>
  <si>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</si>
  <si>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</si>
  <si>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</si>
  <si>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</si>
  <si>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</si>
  <si>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</si>
  <si>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</si>
  <si>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</si>
  <si>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</si>
  <si>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</si>
  <si>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</si>
  <si>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</si>
  <si>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</si>
  <si>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</si>
  <si>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</si>
  <si>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</si>
  <si>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สรุปผลการประเมินการใช้ภาษาอังกฤษ:ทักษะการเขียน ชั้นมัธยมศึกษาปีที่ ๔/1</t>
  </si>
  <si>
    <t>สรุปผลการประเมินการใช้ภาษาอังกฤษ:ทักษะการเขียน ชั้นมัธยมศึกษาปีที่ ๔/2</t>
  </si>
  <si>
    <t>สรุปผลการประเมินการใช้ภาษาอังกฤษ:ทักษะการเขียน ชั้นมัธยมศึกษาปีที่ ๔/3</t>
  </si>
  <si>
    <t>สรุปผลการประเมินการใช้ภาษาอังกฤษ:ทักษะการเขียน ชั้นมัธยมศึกษาปีที่ ๔/4</t>
  </si>
  <si>
    <t>สรุปผลการประเมินการใช้ภาษาอังกฤษ:ทักษะการเขียน ชั้นมัธยมศึกษาปีที่ ๔/5</t>
  </si>
  <si>
    <t>สรุปผลการประเมินการใช้ภาษาอังกฤษ:ทักษะการเขียน ชั้นมัธยมศึกษาปีที่ ๔/6</t>
  </si>
  <si>
    <t>สรุปผลการประเมินการใช้ภาษาอังกฤษ:ทักษะการเขียน ชั้นมัธยมศึกษาปีที่ ๔/7</t>
  </si>
  <si>
    <t>สรุปผลการประเมินการใช้ภาษาอังกฤษ:ทักษะการเขียน ชั้นมัธยมศึกษาปีที่ ๔/8</t>
  </si>
  <si>
    <t>สรุปผลการประเมินการใช้ภาษาอังกฤษ:ทักษะการเขียน ชั้นมัธยมศึกษาปีที่ ๔/9</t>
  </si>
  <si>
    <t>สรุปผลการประเมินการใช้ภาษาอังกฤษ:ทักษะการเขียน ชั้นมัธยมศึกษาปีที่ ๔/10</t>
  </si>
  <si>
    <t>สรุปผลการประเมินการใช้ภาษาอังกฤษ:ทักษะการเขียน ชั้นมัธยมศึกษาปีที่ ๔/11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</si>
</sst>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b/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name val="TH SarabunPSK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5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5" xfId="0" applyFont="1" applyBorder="1" applyAlignment="1">
      <alignment horizontal="center" vertical="center" textRotation="90"/>
    </xf>
    <xf numFmtId="0" fontId="12" fillId="0" borderId="3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23" fillId="3" borderId="14" xfId="0" applyFont="1" applyFill="1" applyBorder="1" applyAlignment="1">
      <alignment vertical="center"/>
    </xf>
    <xf numFmtId="0" fontId="23" fillId="3" borderId="16" xfId="0" applyFont="1" applyFill="1" applyBorder="1" applyAlignment="1">
      <alignment vertical="center"/>
    </xf>
    <xf numFmtId="0" fontId="23" fillId="3" borderId="15" xfId="0" applyFont="1" applyFill="1" applyBorder="1" applyAlignment="1">
      <alignment vertical="center"/>
    </xf>
    <xf numFmtId="0" fontId="23" fillId="3" borderId="17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25" fillId="3" borderId="15" xfId="0" applyFont="1" applyFill="1" applyBorder="1" applyAlignment="1">
      <alignment vertical="center"/>
    </xf>
    <xf numFmtId="0" fontId="25" fillId="3" borderId="17" xfId="0" applyFont="1" applyFill="1" applyBorder="1" applyAlignment="1">
      <alignment vertical="center"/>
    </xf>
    <xf numFmtId="0" fontId="23" fillId="4" borderId="15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104855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Layout" zoomScale="80" zoomScaleNormal="120" zoomScalePageLayoutView="8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73" t="s">
        <v>737</v>
      </c>
      <c r="B1" s="73"/>
      <c r="C1" s="73"/>
      <c r="D1" s="73"/>
      <c r="E1" s="73"/>
      <c r="F1" s="73"/>
      <c r="G1" s="73"/>
      <c r="H1" s="73"/>
    </row>
    <row r="2" spans="1:8" s="4" customFormat="1" ht="21" x14ac:dyDescent="0.3">
      <c r="A2" s="73"/>
      <c r="B2" s="73"/>
      <c r="C2" s="73"/>
      <c r="D2" s="73"/>
      <c r="E2" s="73"/>
      <c r="F2" s="73"/>
      <c r="G2" s="73"/>
      <c r="H2" s="73"/>
    </row>
    <row r="3" spans="1:8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</row>
    <row r="4" spans="1:8" s="4" customFormat="1" ht="21" x14ac:dyDescent="0.3">
      <c r="A4" s="13" t="s">
        <v>4</v>
      </c>
      <c r="B4" s="12"/>
      <c r="C4" s="12"/>
      <c r="D4" s="19"/>
      <c r="E4" s="19"/>
      <c r="F4" s="19"/>
      <c r="G4" s="19"/>
      <c r="H4" s="19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thickBot="1" x14ac:dyDescent="0.25">
      <c r="A8" s="29">
        <v>1</v>
      </c>
      <c r="B8" s="50" t="s">
        <v>97</v>
      </c>
      <c r="C8" s="50" t="s">
        <v>98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thickBot="1" x14ac:dyDescent="0.25">
      <c r="A9" s="32">
        <v>2</v>
      </c>
      <c r="B9" s="50" t="s">
        <v>99</v>
      </c>
      <c r="C9" s="50" t="s">
        <v>100</v>
      </c>
      <c r="D9" s="30"/>
      <c r="E9" s="30"/>
      <c r="F9" s="30"/>
      <c r="G9" s="31">
        <f t="shared" ref="G9:G46" si="0">D9+E9+F9</f>
        <v>0</v>
      </c>
      <c r="H9" s="32" t="str">
        <f t="shared" ref="H9:H46" si="1">IF(G9&gt;=25,"ผ่าน","ไม่ผ่าน")</f>
        <v>ไม่ผ่าน</v>
      </c>
    </row>
    <row r="10" spans="1:8" s="3" customFormat="1" ht="15.6" customHeight="1" thickBot="1" x14ac:dyDescent="0.25">
      <c r="A10" s="32">
        <v>3</v>
      </c>
      <c r="B10" s="50" t="s">
        <v>101</v>
      </c>
      <c r="C10" s="50" t="s">
        <v>102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thickBot="1" x14ac:dyDescent="0.25">
      <c r="A11" s="32">
        <v>4</v>
      </c>
      <c r="B11" s="50" t="s">
        <v>103</v>
      </c>
      <c r="C11" s="50" t="s">
        <v>104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thickBot="1" x14ac:dyDescent="0.25">
      <c r="A12" s="32">
        <v>5</v>
      </c>
      <c r="B12" s="50" t="s">
        <v>105</v>
      </c>
      <c r="C12" s="50" t="s">
        <v>106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thickBot="1" x14ac:dyDescent="0.25">
      <c r="A13" s="32">
        <v>6</v>
      </c>
      <c r="B13" s="50" t="s">
        <v>107</v>
      </c>
      <c r="C13" s="50" t="s">
        <v>108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thickBot="1" x14ac:dyDescent="0.25">
      <c r="A14" s="32">
        <v>7</v>
      </c>
      <c r="B14" s="50" t="s">
        <v>109</v>
      </c>
      <c r="C14" s="50" t="s">
        <v>110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thickBot="1" x14ac:dyDescent="0.25">
      <c r="A15" s="32">
        <v>8</v>
      </c>
      <c r="B15" s="51" t="s">
        <v>111</v>
      </c>
      <c r="C15" s="51" t="s">
        <v>112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thickBot="1" x14ac:dyDescent="0.25">
      <c r="A16" s="32">
        <v>9</v>
      </c>
      <c r="B16" s="50" t="s">
        <v>113</v>
      </c>
      <c r="C16" s="50" t="s">
        <v>114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8" s="3" customFormat="1" ht="15.6" customHeight="1" thickBot="1" x14ac:dyDescent="0.25">
      <c r="A17" s="32">
        <v>10</v>
      </c>
      <c r="B17" s="50" t="s">
        <v>115</v>
      </c>
      <c r="C17" s="50" t="s">
        <v>116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8" s="8" customFormat="1" ht="15.6" customHeight="1" thickBot="1" x14ac:dyDescent="0.25">
      <c r="A18" s="32">
        <v>11</v>
      </c>
      <c r="B18" s="50" t="s">
        <v>117</v>
      </c>
      <c r="C18" s="50" t="s">
        <v>118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</row>
    <row r="19" spans="1:8" s="3" customFormat="1" ht="15.6" customHeight="1" thickBot="1" x14ac:dyDescent="0.25">
      <c r="A19" s="32">
        <v>12</v>
      </c>
      <c r="B19" s="50" t="s">
        <v>57</v>
      </c>
      <c r="C19" s="50" t="s">
        <v>119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8" s="3" customFormat="1" ht="15.6" customHeight="1" thickBot="1" x14ac:dyDescent="0.25">
      <c r="A20" s="32">
        <v>13</v>
      </c>
      <c r="B20" s="50" t="s">
        <v>120</v>
      </c>
      <c r="C20" s="50" t="s">
        <v>121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8" s="3" customFormat="1" ht="15.6" customHeight="1" thickBot="1" x14ac:dyDescent="0.25">
      <c r="A21" s="32">
        <v>14</v>
      </c>
      <c r="B21" s="50" t="s">
        <v>122</v>
      </c>
      <c r="C21" s="50" t="s">
        <v>123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8" s="3" customFormat="1" ht="15.6" customHeight="1" thickBot="1" x14ac:dyDescent="0.25">
      <c r="A22" s="32">
        <v>15</v>
      </c>
      <c r="B22" s="50" t="s">
        <v>124</v>
      </c>
      <c r="C22" s="50" t="s">
        <v>125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8" s="3" customFormat="1" ht="15.6" customHeight="1" thickBot="1" x14ac:dyDescent="0.25">
      <c r="A23" s="32">
        <v>16</v>
      </c>
      <c r="B23" s="50" t="s">
        <v>42</v>
      </c>
      <c r="C23" s="50" t="s">
        <v>126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8" s="3" customFormat="1" ht="15.6" customHeight="1" thickBot="1" x14ac:dyDescent="0.25">
      <c r="A24" s="32">
        <v>17</v>
      </c>
      <c r="B24" s="50" t="s">
        <v>127</v>
      </c>
      <c r="C24" s="50" t="s">
        <v>128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8" s="2" customFormat="1" ht="15.6" customHeight="1" thickBot="1" x14ac:dyDescent="0.25">
      <c r="A25" s="32">
        <v>18</v>
      </c>
      <c r="B25" s="50" t="s">
        <v>129</v>
      </c>
      <c r="C25" s="50" t="s">
        <v>130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</row>
    <row r="26" spans="1:8" s="3" customFormat="1" ht="15.6" customHeight="1" thickBot="1" x14ac:dyDescent="0.25">
      <c r="A26" s="32">
        <v>19</v>
      </c>
      <c r="B26" s="50" t="s">
        <v>131</v>
      </c>
      <c r="C26" s="50" t="s">
        <v>132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8" s="3" customFormat="1" ht="15.6" customHeight="1" thickBot="1" x14ac:dyDescent="0.25">
      <c r="A27" s="32">
        <v>20</v>
      </c>
      <c r="B27" s="50" t="s">
        <v>75</v>
      </c>
      <c r="C27" s="50" t="s">
        <v>133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8" s="3" customFormat="1" ht="15.6" customHeight="1" thickBot="1" x14ac:dyDescent="0.25">
      <c r="A28" s="32">
        <v>21</v>
      </c>
      <c r="B28" s="50" t="s">
        <v>134</v>
      </c>
      <c r="C28" s="50" t="s">
        <v>135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8" s="3" customFormat="1" ht="15.6" customHeight="1" thickBot="1" x14ac:dyDescent="0.25">
      <c r="A29" s="32">
        <v>22</v>
      </c>
      <c r="B29" s="50" t="s">
        <v>136</v>
      </c>
      <c r="C29" s="50" t="s">
        <v>137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8" s="3" customFormat="1" ht="15.6" customHeight="1" thickBot="1" x14ac:dyDescent="0.25">
      <c r="A30" s="32">
        <v>23</v>
      </c>
      <c r="B30" s="50" t="s">
        <v>138</v>
      </c>
      <c r="C30" s="50" t="s">
        <v>139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8" s="3" customFormat="1" ht="15.6" customHeight="1" thickBot="1" x14ac:dyDescent="0.25">
      <c r="A31" s="32">
        <v>24</v>
      </c>
      <c r="B31" s="50" t="s">
        <v>140</v>
      </c>
      <c r="C31" s="50" t="s">
        <v>141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8" s="3" customFormat="1" ht="15.6" customHeight="1" thickBot="1" x14ac:dyDescent="0.25">
      <c r="A32" s="32">
        <v>25</v>
      </c>
      <c r="B32" s="50" t="s">
        <v>142</v>
      </c>
      <c r="C32" s="50" t="s">
        <v>72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thickBot="1" x14ac:dyDescent="0.25">
      <c r="A33" s="32">
        <v>26</v>
      </c>
      <c r="B33" s="50" t="s">
        <v>143</v>
      </c>
      <c r="C33" s="50" t="s">
        <v>144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thickBot="1" x14ac:dyDescent="0.25">
      <c r="A34" s="32">
        <v>27</v>
      </c>
      <c r="B34" s="50" t="s">
        <v>145</v>
      </c>
      <c r="C34" s="50" t="s">
        <v>146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thickBot="1" x14ac:dyDescent="0.25">
      <c r="A35" s="32">
        <v>28</v>
      </c>
      <c r="B35" s="50" t="s">
        <v>147</v>
      </c>
      <c r="C35" s="50" t="s">
        <v>148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thickBot="1" x14ac:dyDescent="0.25">
      <c r="A36" s="32">
        <v>29</v>
      </c>
      <c r="B36" s="50" t="s">
        <v>149</v>
      </c>
      <c r="C36" s="50" t="s">
        <v>150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thickBot="1" x14ac:dyDescent="0.25">
      <c r="A37" s="32">
        <v>30</v>
      </c>
      <c r="B37" s="50" t="s">
        <v>151</v>
      </c>
      <c r="C37" s="50" t="s">
        <v>152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thickBot="1" x14ac:dyDescent="0.25">
      <c r="A38" s="32">
        <v>31</v>
      </c>
      <c r="B38" s="50" t="s">
        <v>153</v>
      </c>
      <c r="C38" s="50" t="s">
        <v>154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thickBot="1" x14ac:dyDescent="0.25">
      <c r="A39" s="32">
        <v>32</v>
      </c>
      <c r="B39" s="50" t="s">
        <v>155</v>
      </c>
      <c r="C39" s="50" t="s">
        <v>156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thickBot="1" x14ac:dyDescent="0.25">
      <c r="A40" s="32">
        <v>33</v>
      </c>
      <c r="B40" s="50" t="s">
        <v>157</v>
      </c>
      <c r="C40" s="50" t="s">
        <v>158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thickBot="1" x14ac:dyDescent="0.25">
      <c r="A41" s="32">
        <v>34</v>
      </c>
      <c r="B41" s="50" t="s">
        <v>159</v>
      </c>
      <c r="C41" s="50" t="s">
        <v>160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thickBot="1" x14ac:dyDescent="0.25">
      <c r="A42" s="32">
        <v>35</v>
      </c>
      <c r="B42" s="50" t="s">
        <v>87</v>
      </c>
      <c r="C42" s="50" t="s">
        <v>161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thickBot="1" x14ac:dyDescent="0.25">
      <c r="A43" s="32">
        <v>36</v>
      </c>
      <c r="B43" s="50" t="s">
        <v>162</v>
      </c>
      <c r="C43" s="50" t="s">
        <v>163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thickBot="1" x14ac:dyDescent="0.25">
      <c r="A44" s="32">
        <v>37</v>
      </c>
      <c r="B44" s="50" t="s">
        <v>164</v>
      </c>
      <c r="C44" s="50" t="s">
        <v>165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thickBot="1" x14ac:dyDescent="0.25">
      <c r="A45" s="32">
        <v>38</v>
      </c>
      <c r="B45" s="50" t="s">
        <v>166</v>
      </c>
      <c r="C45" s="50" t="s">
        <v>167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thickBot="1" x14ac:dyDescent="0.25">
      <c r="A46" s="32">
        <v>39</v>
      </c>
      <c r="B46" s="50" t="s">
        <v>168</v>
      </c>
      <c r="C46" s="50" t="s">
        <v>169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thickBot="1" x14ac:dyDescent="0.25">
      <c r="A47" s="32">
        <v>40</v>
      </c>
      <c r="B47" s="50" t="s">
        <v>59</v>
      </c>
      <c r="C47" s="50" t="s">
        <v>170</v>
      </c>
      <c r="D47" s="30"/>
      <c r="E47" s="30"/>
      <c r="F47" s="30"/>
      <c r="G47" s="31">
        <f t="shared" ref="G47:G52" si="2">D47+E47+F47</f>
        <v>0</v>
      </c>
      <c r="H47" s="32" t="str">
        <f t="shared" ref="H47:H52" si="3">IF(G47&gt;=25,"ผ่าน","ไม่ผ่าน")</f>
        <v>ไม่ผ่าน</v>
      </c>
    </row>
    <row r="48" spans="1:8" s="3" customFormat="1" ht="15.6" customHeight="1" thickBot="1" x14ac:dyDescent="0.25">
      <c r="A48" s="32">
        <v>41</v>
      </c>
      <c r="B48" s="50" t="s">
        <v>40</v>
      </c>
      <c r="C48" s="50" t="s">
        <v>171</v>
      </c>
      <c r="D48" s="30"/>
      <c r="E48" s="30"/>
      <c r="F48" s="30"/>
      <c r="G48" s="31">
        <f t="shared" si="2"/>
        <v>0</v>
      </c>
      <c r="H48" s="32" t="str">
        <f t="shared" si="3"/>
        <v>ไม่ผ่าน</v>
      </c>
    </row>
    <row r="49" spans="1:8" s="3" customFormat="1" ht="15.6" customHeight="1" thickBot="1" x14ac:dyDescent="0.25">
      <c r="A49" s="32">
        <v>42</v>
      </c>
      <c r="B49" s="50" t="s">
        <v>172</v>
      </c>
      <c r="C49" s="50" t="s">
        <v>173</v>
      </c>
      <c r="D49" s="30"/>
      <c r="E49" s="30"/>
      <c r="F49" s="30"/>
      <c r="G49" s="31">
        <f t="shared" si="2"/>
        <v>0</v>
      </c>
      <c r="H49" s="32" t="str">
        <f t="shared" si="3"/>
        <v>ไม่ผ่าน</v>
      </c>
    </row>
    <row r="50" spans="1:8" s="3" customFormat="1" ht="15.6" customHeight="1" thickBot="1" x14ac:dyDescent="0.25">
      <c r="A50" s="32">
        <v>43</v>
      </c>
      <c r="B50" s="50" t="s">
        <v>174</v>
      </c>
      <c r="C50" s="50" t="s">
        <v>175</v>
      </c>
      <c r="D50" s="30"/>
      <c r="E50" s="30"/>
      <c r="F50" s="30"/>
      <c r="G50" s="31">
        <f t="shared" si="2"/>
        <v>0</v>
      </c>
      <c r="H50" s="32" t="str">
        <f t="shared" si="3"/>
        <v>ไม่ผ่าน</v>
      </c>
    </row>
    <row r="51" spans="1:8" s="3" customFormat="1" ht="15.6" customHeight="1" thickBot="1" x14ac:dyDescent="0.25">
      <c r="A51" s="32">
        <v>44</v>
      </c>
      <c r="B51" s="50" t="s">
        <v>176</v>
      </c>
      <c r="C51" s="50" t="s">
        <v>177</v>
      </c>
      <c r="D51" s="30"/>
      <c r="E51" s="30"/>
      <c r="F51" s="30"/>
      <c r="G51" s="31">
        <f t="shared" si="2"/>
        <v>0</v>
      </c>
      <c r="H51" s="32" t="str">
        <f t="shared" si="3"/>
        <v>ไม่ผ่าน</v>
      </c>
    </row>
    <row r="52" spans="1:8" s="3" customFormat="1" ht="15.6" customHeight="1" x14ac:dyDescent="0.2">
      <c r="A52" s="32">
        <v>45</v>
      </c>
      <c r="B52" s="52" t="s">
        <v>178</v>
      </c>
      <c r="C52" s="52" t="s">
        <v>179</v>
      </c>
      <c r="D52" s="30"/>
      <c r="E52" s="30"/>
      <c r="F52" s="30"/>
      <c r="G52" s="31">
        <f t="shared" si="2"/>
        <v>0</v>
      </c>
      <c r="H52" s="32" t="str">
        <f t="shared" si="3"/>
        <v>ไม่ผ่าน</v>
      </c>
    </row>
    <row r="53" spans="1:8" s="3" customFormat="1" ht="15.6" customHeight="1" x14ac:dyDescent="0.2">
      <c r="A53" s="33"/>
      <c r="B53" s="34"/>
      <c r="C53" s="35"/>
      <c r="D53" s="36"/>
      <c r="E53" s="36"/>
      <c r="F53" s="35"/>
      <c r="G53" s="37" t="s">
        <v>14</v>
      </c>
      <c r="H53" s="32">
        <f>COUNTIF(H8:H52,"ผ่าน")</f>
        <v>0</v>
      </c>
    </row>
    <row r="54" spans="1:8" ht="18" customHeight="1" x14ac:dyDescent="0.2">
      <c r="A54" s="18"/>
      <c r="B54" s="38"/>
      <c r="C54" s="38"/>
      <c r="D54" s="37"/>
      <c r="E54" s="37"/>
      <c r="F54" s="38"/>
      <c r="G54" s="37" t="s">
        <v>15</v>
      </c>
      <c r="H54" s="32">
        <f>COUNTIF(H8:H52,"ไม่ผ่าน")</f>
        <v>45</v>
      </c>
    </row>
    <row r="55" spans="1:8" s="5" customFormat="1" ht="20.25" customHeight="1" x14ac:dyDescent="0.2">
      <c r="A55" s="39"/>
      <c r="B55" s="22"/>
      <c r="C55" s="22"/>
      <c r="D55" s="40"/>
      <c r="E55" s="40"/>
      <c r="F55" s="22"/>
      <c r="G55" s="22"/>
      <c r="H55" s="22"/>
    </row>
    <row r="56" spans="1:8" ht="21" customHeight="1" x14ac:dyDescent="0.2">
      <c r="A56" s="39"/>
      <c r="B56" s="41" t="s">
        <v>13</v>
      </c>
      <c r="C56" s="22"/>
    </row>
    <row r="57" spans="1:8" ht="15" customHeight="1" x14ac:dyDescent="0.2">
      <c r="A57" s="39"/>
      <c r="B57" s="22"/>
      <c r="C57" s="22" t="s">
        <v>95</v>
      </c>
    </row>
    <row r="58" spans="1:8" ht="15" customHeight="1" x14ac:dyDescent="0.2">
      <c r="A58" s="39"/>
      <c r="B58" s="22"/>
      <c r="C58" s="22" t="s">
        <v>96</v>
      </c>
    </row>
    <row r="59" spans="1:8" ht="15" customHeight="1" x14ac:dyDescent="0.2">
      <c r="A59" s="39"/>
      <c r="B59" s="22"/>
      <c r="C59" s="22" t="s">
        <v>28</v>
      </c>
    </row>
    <row r="61" spans="1:8" ht="15" customHeight="1" x14ac:dyDescent="0.2">
      <c r="B61" s="77" t="s">
        <v>16</v>
      </c>
      <c r="C61" s="23" t="s">
        <v>17</v>
      </c>
      <c r="D61" s="23" t="s">
        <v>18</v>
      </c>
      <c r="E61" s="23" t="s">
        <v>19</v>
      </c>
    </row>
    <row r="62" spans="1:8" ht="15" customHeight="1" x14ac:dyDescent="0.2">
      <c r="B62" s="78"/>
      <c r="C62" s="32" t="s">
        <v>24</v>
      </c>
      <c r="D62" s="32" t="s">
        <v>20</v>
      </c>
      <c r="E62" s="32">
        <f>COUNTIF(G8:G52,"&gt;=40")</f>
        <v>0</v>
      </c>
    </row>
    <row r="63" spans="1:8" ht="15" customHeight="1" x14ac:dyDescent="0.2">
      <c r="B63" s="78"/>
      <c r="C63" s="32" t="s">
        <v>25</v>
      </c>
      <c r="D63" s="32" t="s">
        <v>21</v>
      </c>
      <c r="E63" s="32">
        <f>SUMPRODUCT((G8:G52&gt;=33)*(G8:G52&lt;=39))</f>
        <v>0</v>
      </c>
    </row>
    <row r="64" spans="1:8" ht="15" customHeight="1" x14ac:dyDescent="0.2">
      <c r="B64" s="78"/>
      <c r="C64" s="32" t="s">
        <v>26</v>
      </c>
      <c r="D64" s="32" t="s">
        <v>22</v>
      </c>
      <c r="E64" s="32">
        <f>SUMPRODUCT((G8:G52&gt;=25)*(G8:G52&lt;=32))</f>
        <v>0</v>
      </c>
    </row>
    <row r="65" spans="2:5" ht="15" customHeight="1" x14ac:dyDescent="0.2">
      <c r="B65" s="79"/>
      <c r="C65" s="32" t="s">
        <v>27</v>
      </c>
      <c r="D65" s="32" t="s">
        <v>23</v>
      </c>
      <c r="E65" s="32">
        <f>COUNTIF(G8:G52,"&lt;25")</f>
        <v>45</v>
      </c>
    </row>
  </sheetData>
  <mergeCells count="5">
    <mergeCell ref="A1:H1"/>
    <mergeCell ref="A2:H2"/>
    <mergeCell ref="A3:H3"/>
    <mergeCell ref="D6:F6"/>
    <mergeCell ref="B61:B65"/>
  </mergeCells>
  <pageMargins left="0.35433070866141736" right="0.23622047244094491" top="0.23622047244094491" bottom="0.11811023622047245" header="0.11811023622047245" footer="0.11811023622047245"/>
  <pageSetup paperSize="9" scale="6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73" t="s">
        <v>746</v>
      </c>
      <c r="B1" s="73"/>
      <c r="C1" s="73"/>
      <c r="D1" s="73"/>
      <c r="E1" s="73"/>
      <c r="F1" s="73"/>
      <c r="G1" s="73"/>
      <c r="H1" s="73"/>
    </row>
    <row r="2" spans="1:8" s="4" customFormat="1" ht="21" x14ac:dyDescent="0.3">
      <c r="A2" s="73"/>
      <c r="B2" s="73"/>
      <c r="C2" s="73"/>
      <c r="D2" s="73"/>
      <c r="E2" s="73"/>
      <c r="F2" s="73"/>
      <c r="G2" s="73"/>
      <c r="H2" s="73"/>
    </row>
    <row r="3" spans="1:8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</row>
    <row r="4" spans="1:8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</row>
    <row r="7" spans="1:8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thickBot="1" x14ac:dyDescent="0.25">
      <c r="A8" s="29">
        <v>1</v>
      </c>
      <c r="B8" s="59" t="s">
        <v>630</v>
      </c>
      <c r="C8" s="60" t="s">
        <v>631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thickBot="1" x14ac:dyDescent="0.25">
      <c r="A9" s="32">
        <v>2</v>
      </c>
      <c r="B9" s="61" t="s">
        <v>632</v>
      </c>
      <c r="C9" s="62" t="s">
        <v>633</v>
      </c>
      <c r="D9" s="30"/>
      <c r="E9" s="30"/>
      <c r="F9" s="30"/>
      <c r="G9" s="31">
        <f t="shared" ref="G9:G42" si="0">D9+E9+F9</f>
        <v>0</v>
      </c>
      <c r="H9" s="32" t="str">
        <f t="shared" ref="H9:H42" si="1">IF(G9&gt;=25,"ผ่าน","ไม่ผ่าน")</f>
        <v>ไม่ผ่าน</v>
      </c>
    </row>
    <row r="10" spans="1:8" s="3" customFormat="1" ht="15.6" customHeight="1" thickBot="1" x14ac:dyDescent="0.25">
      <c r="A10" s="32">
        <v>3</v>
      </c>
      <c r="B10" s="61" t="s">
        <v>634</v>
      </c>
      <c r="C10" s="62" t="s">
        <v>635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thickBot="1" x14ac:dyDescent="0.25">
      <c r="A11" s="32">
        <v>4</v>
      </c>
      <c r="B11" s="61" t="s">
        <v>54</v>
      </c>
      <c r="C11" s="62" t="s">
        <v>636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thickBot="1" x14ac:dyDescent="0.25">
      <c r="A12" s="32">
        <v>5</v>
      </c>
      <c r="B12" s="61" t="s">
        <v>637</v>
      </c>
      <c r="C12" s="62" t="s">
        <v>638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thickBot="1" x14ac:dyDescent="0.25">
      <c r="A13" s="32">
        <v>6</v>
      </c>
      <c r="B13" s="61" t="s">
        <v>639</v>
      </c>
      <c r="C13" s="62" t="s">
        <v>640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thickBot="1" x14ac:dyDescent="0.25">
      <c r="A14" s="32">
        <v>7</v>
      </c>
      <c r="B14" s="63" t="s">
        <v>641</v>
      </c>
      <c r="C14" s="64" t="s">
        <v>642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thickBot="1" x14ac:dyDescent="0.25">
      <c r="A15" s="32">
        <v>8</v>
      </c>
      <c r="B15" s="61" t="s">
        <v>643</v>
      </c>
      <c r="C15" s="62" t="s">
        <v>644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thickBot="1" x14ac:dyDescent="0.25">
      <c r="A16" s="32">
        <v>9</v>
      </c>
      <c r="B16" s="61" t="s">
        <v>582</v>
      </c>
      <c r="C16" s="62" t="s">
        <v>645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thickBot="1" x14ac:dyDescent="0.25">
      <c r="A17" s="32">
        <v>10</v>
      </c>
      <c r="B17" s="61" t="s">
        <v>646</v>
      </c>
      <c r="C17" s="62" t="s">
        <v>647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thickBot="1" x14ac:dyDescent="0.25">
      <c r="A18" s="32">
        <v>11</v>
      </c>
      <c r="B18" s="61" t="s">
        <v>648</v>
      </c>
      <c r="C18" s="62" t="s">
        <v>649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thickBot="1" x14ac:dyDescent="0.25">
      <c r="A19" s="32">
        <v>12</v>
      </c>
      <c r="B19" s="61" t="s">
        <v>80</v>
      </c>
      <c r="C19" s="62" t="s">
        <v>650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thickBot="1" x14ac:dyDescent="0.25">
      <c r="A20" s="32">
        <v>13</v>
      </c>
      <c r="B20" s="61" t="s">
        <v>651</v>
      </c>
      <c r="C20" s="62" t="s">
        <v>652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thickBot="1" x14ac:dyDescent="0.25">
      <c r="A21" s="32">
        <v>14</v>
      </c>
      <c r="B21" s="61" t="s">
        <v>653</v>
      </c>
      <c r="C21" s="62" t="s">
        <v>654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thickBot="1" x14ac:dyDescent="0.25">
      <c r="A22" s="32">
        <v>15</v>
      </c>
      <c r="B22" s="61" t="s">
        <v>68</v>
      </c>
      <c r="C22" s="62" t="s">
        <v>655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9" s="3" customFormat="1" ht="15.6" customHeight="1" thickBot="1" x14ac:dyDescent="0.25">
      <c r="A23" s="32">
        <v>16</v>
      </c>
      <c r="B23" s="63" t="s">
        <v>43</v>
      </c>
      <c r="C23" s="64" t="s">
        <v>656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9" s="3" customFormat="1" ht="15.6" customHeight="1" thickBot="1" x14ac:dyDescent="0.25">
      <c r="A24" s="32">
        <v>17</v>
      </c>
      <c r="B24" s="61" t="s">
        <v>29</v>
      </c>
      <c r="C24" s="62" t="s">
        <v>169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9" s="3" customFormat="1" ht="15.6" customHeight="1" thickBot="1" x14ac:dyDescent="0.25">
      <c r="A25" s="32">
        <v>18</v>
      </c>
      <c r="B25" s="61" t="s">
        <v>657</v>
      </c>
      <c r="C25" s="62" t="s">
        <v>658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I25" s="2"/>
    </row>
    <row r="26" spans="1:9" s="3" customFormat="1" ht="15.6" customHeight="1" thickBot="1" x14ac:dyDescent="0.25">
      <c r="A26" s="32">
        <v>19</v>
      </c>
      <c r="B26" s="67" t="s">
        <v>89</v>
      </c>
      <c r="C26" s="57" t="s">
        <v>659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9" s="3" customFormat="1" ht="15.6" customHeight="1" thickBot="1" x14ac:dyDescent="0.25">
      <c r="A27" s="32">
        <v>20</v>
      </c>
      <c r="B27" s="61" t="s">
        <v>660</v>
      </c>
      <c r="C27" s="62" t="s">
        <v>661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9" s="3" customFormat="1" ht="15.6" customHeight="1" thickBot="1" x14ac:dyDescent="0.25">
      <c r="A28" s="32">
        <v>21</v>
      </c>
      <c r="B28" s="61" t="s">
        <v>662</v>
      </c>
      <c r="C28" s="62" t="s">
        <v>663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9" s="3" customFormat="1" ht="15.6" customHeight="1" thickBot="1" x14ac:dyDescent="0.25">
      <c r="A29" s="32">
        <v>22</v>
      </c>
      <c r="B29" s="61" t="s">
        <v>664</v>
      </c>
      <c r="C29" s="62" t="s">
        <v>665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9" s="5" customFormat="1" ht="20.25" customHeight="1" thickBot="1" x14ac:dyDescent="0.25">
      <c r="A30" s="32">
        <v>23</v>
      </c>
      <c r="B30" s="63" t="s">
        <v>666</v>
      </c>
      <c r="C30" s="64" t="s">
        <v>667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I30" s="3"/>
    </row>
    <row r="31" spans="1:9" ht="21" customHeight="1" thickBot="1" x14ac:dyDescent="0.25">
      <c r="A31" s="32">
        <v>24</v>
      </c>
      <c r="B31" s="61" t="s">
        <v>668</v>
      </c>
      <c r="C31" s="62" t="s">
        <v>669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I31" s="3"/>
    </row>
    <row r="32" spans="1:9" ht="15" customHeight="1" thickBot="1" x14ac:dyDescent="0.25">
      <c r="A32" s="32">
        <v>25</v>
      </c>
      <c r="B32" s="61" t="s">
        <v>670</v>
      </c>
      <c r="C32" s="62" t="s">
        <v>671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I32" s="3"/>
    </row>
    <row r="33" spans="1:9" ht="15" customHeight="1" thickBot="1" x14ac:dyDescent="0.25">
      <c r="A33" s="32">
        <v>26</v>
      </c>
      <c r="B33" s="61" t="s">
        <v>672</v>
      </c>
      <c r="C33" s="62" t="s">
        <v>673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I33" s="3"/>
    </row>
    <row r="34" spans="1:9" ht="15" customHeight="1" thickBot="1" x14ac:dyDescent="0.25">
      <c r="A34" s="32">
        <v>27</v>
      </c>
      <c r="B34" s="63" t="s">
        <v>674</v>
      </c>
      <c r="C34" s="64" t="s">
        <v>661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I34" s="3"/>
    </row>
    <row r="35" spans="1:9" ht="15" customHeight="1" thickBot="1" x14ac:dyDescent="0.25">
      <c r="A35" s="32">
        <v>28</v>
      </c>
      <c r="B35" s="65" t="s">
        <v>675</v>
      </c>
      <c r="C35" s="66" t="s">
        <v>676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I35" s="3"/>
    </row>
    <row r="36" spans="1:9" ht="15" customHeight="1" thickBot="1" x14ac:dyDescent="0.25">
      <c r="A36" s="32">
        <v>29</v>
      </c>
      <c r="B36" s="65" t="s">
        <v>677</v>
      </c>
      <c r="C36" s="66" t="s">
        <v>436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I36" s="3"/>
    </row>
    <row r="37" spans="1:9" ht="15" customHeight="1" thickBot="1" x14ac:dyDescent="0.25">
      <c r="A37" s="32">
        <v>30</v>
      </c>
      <c r="B37" s="65" t="s">
        <v>678</v>
      </c>
      <c r="C37" s="66" t="s">
        <v>679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I37" s="3"/>
    </row>
    <row r="38" spans="1:9" ht="15" customHeight="1" thickBot="1" x14ac:dyDescent="0.25">
      <c r="A38" s="32">
        <v>31</v>
      </c>
      <c r="B38" s="65" t="s">
        <v>680</v>
      </c>
      <c r="C38" s="66" t="s">
        <v>681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I38" s="3"/>
    </row>
    <row r="39" spans="1:9" ht="15" customHeight="1" thickBot="1" x14ac:dyDescent="0.25">
      <c r="A39" s="32">
        <v>32</v>
      </c>
      <c r="B39" s="61" t="s">
        <v>682</v>
      </c>
      <c r="C39" s="62" t="s">
        <v>683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I39" s="3"/>
    </row>
    <row r="40" spans="1:9" ht="15" customHeight="1" thickBot="1" x14ac:dyDescent="0.25">
      <c r="A40" s="32">
        <v>33</v>
      </c>
      <c r="B40" s="65" t="s">
        <v>684</v>
      </c>
      <c r="C40" s="66" t="s">
        <v>685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I40" s="3"/>
    </row>
    <row r="41" spans="1:9" ht="15" customHeight="1" thickBot="1" x14ac:dyDescent="0.25">
      <c r="A41" s="32">
        <v>34</v>
      </c>
      <c r="B41" s="65" t="s">
        <v>686</v>
      </c>
      <c r="C41" s="66" t="s">
        <v>687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I41" s="3"/>
    </row>
    <row r="42" spans="1:9" ht="15" customHeight="1" thickBot="1" x14ac:dyDescent="0.25">
      <c r="A42" s="32">
        <v>35</v>
      </c>
      <c r="B42" s="65" t="s">
        <v>688</v>
      </c>
      <c r="C42" s="66" t="s">
        <v>689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I42" s="3"/>
    </row>
    <row r="43" spans="1:9" ht="15" customHeight="1" x14ac:dyDescent="0.2">
      <c r="A43" s="33"/>
      <c r="B43" s="34"/>
      <c r="C43" s="35"/>
      <c r="D43" s="36"/>
      <c r="E43" s="36"/>
      <c r="F43" s="35"/>
      <c r="G43" s="37" t="s">
        <v>14</v>
      </c>
      <c r="H43" s="32">
        <f>COUNTIF(H8:H42,"ผ่าน")</f>
        <v>0</v>
      </c>
      <c r="I43" s="3"/>
    </row>
    <row r="44" spans="1:9" ht="15" customHeight="1" x14ac:dyDescent="0.2">
      <c r="A44" s="18"/>
      <c r="B44" s="38"/>
      <c r="C44" s="38"/>
      <c r="D44" s="37"/>
      <c r="E44" s="37"/>
      <c r="F44" s="38"/>
      <c r="G44" s="37" t="s">
        <v>15</v>
      </c>
      <c r="H44" s="32">
        <f>COUNTIF(H8:H42,"ไม่ผ่าน")</f>
        <v>35</v>
      </c>
    </row>
    <row r="45" spans="1:9" ht="15" customHeight="1" x14ac:dyDescent="0.2">
      <c r="A45" s="39"/>
      <c r="B45" s="22"/>
      <c r="C45" s="22"/>
      <c r="I45" s="5"/>
    </row>
    <row r="46" spans="1:9" ht="15" customHeight="1" x14ac:dyDescent="0.2">
      <c r="A46" s="39"/>
      <c r="B46" s="41" t="s">
        <v>13</v>
      </c>
      <c r="C46" s="22"/>
    </row>
    <row r="47" spans="1:9" ht="15" customHeight="1" x14ac:dyDescent="0.2">
      <c r="A47" s="39"/>
      <c r="B47" s="22"/>
      <c r="C47" s="22" t="s">
        <v>95</v>
      </c>
    </row>
    <row r="48" spans="1:9" ht="15" customHeight="1" x14ac:dyDescent="0.2">
      <c r="A48" s="39"/>
      <c r="B48" s="22"/>
      <c r="C48" s="22" t="s">
        <v>96</v>
      </c>
    </row>
    <row r="49" spans="1:5" ht="15" customHeight="1" x14ac:dyDescent="0.2">
      <c r="A49" s="39"/>
      <c r="B49" s="22"/>
      <c r="C49" s="22" t="s">
        <v>28</v>
      </c>
    </row>
    <row r="51" spans="1:5" ht="15" customHeight="1" x14ac:dyDescent="0.2">
      <c r="B51" s="77" t="s">
        <v>16</v>
      </c>
      <c r="C51" s="23" t="s">
        <v>17</v>
      </c>
      <c r="D51" s="23" t="s">
        <v>18</v>
      </c>
      <c r="E51" s="23" t="s">
        <v>19</v>
      </c>
    </row>
    <row r="52" spans="1:5" ht="15" customHeight="1" x14ac:dyDescent="0.2">
      <c r="B52" s="78"/>
      <c r="C52" s="32" t="s">
        <v>24</v>
      </c>
      <c r="D52" s="32" t="s">
        <v>20</v>
      </c>
      <c r="E52" s="32">
        <f>COUNTIF(G8:G42,"&gt;=40")</f>
        <v>0</v>
      </c>
    </row>
    <row r="53" spans="1:5" ht="15" customHeight="1" x14ac:dyDescent="0.2">
      <c r="B53" s="78"/>
      <c r="C53" s="32" t="s">
        <v>25</v>
      </c>
      <c r="D53" s="32" t="s">
        <v>21</v>
      </c>
      <c r="E53" s="32">
        <f>SUMPRODUCT((G8:G42&gt;=33)*(G8:G42&lt;=39))</f>
        <v>0</v>
      </c>
    </row>
    <row r="54" spans="1:5" ht="15" customHeight="1" x14ac:dyDescent="0.2">
      <c r="B54" s="78"/>
      <c r="C54" s="32" t="s">
        <v>26</v>
      </c>
      <c r="D54" s="32" t="s">
        <v>22</v>
      </c>
      <c r="E54" s="32">
        <f>SUMPRODUCT((G8:G42&gt;=25)*(G8:G42&lt;=32))</f>
        <v>0</v>
      </c>
    </row>
    <row r="55" spans="1:5" ht="15" customHeight="1" x14ac:dyDescent="0.2">
      <c r="B55" s="79"/>
      <c r="C55" s="32" t="s">
        <v>27</v>
      </c>
      <c r="D55" s="32" t="s">
        <v>23</v>
      </c>
      <c r="E55" s="32">
        <f>COUNTIF(G8:G42,"&lt;25")</f>
        <v>35</v>
      </c>
    </row>
  </sheetData>
  <mergeCells count="5">
    <mergeCell ref="B51:B55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7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"/>
  <sheetViews>
    <sheetView tabSelected="1" showWhiteSpace="0" view="pageLayout" zoomScale="90" zoomScaleNormal="120" zoomScalePageLayoutView="9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9" s="4" customFormat="1" ht="21" x14ac:dyDescent="0.3">
      <c r="A1" s="73" t="s">
        <v>747</v>
      </c>
      <c r="B1" s="73"/>
      <c r="C1" s="73"/>
      <c r="D1" s="73"/>
      <c r="E1" s="73"/>
      <c r="F1" s="73"/>
      <c r="G1" s="73"/>
      <c r="H1" s="73"/>
    </row>
    <row r="2" spans="1:9" s="4" customFormat="1" ht="21" x14ac:dyDescent="0.3">
      <c r="A2" s="73"/>
      <c r="B2" s="73"/>
      <c r="C2" s="73"/>
      <c r="D2" s="73"/>
      <c r="E2" s="73"/>
      <c r="F2" s="73"/>
      <c r="G2" s="73"/>
      <c r="H2" s="73"/>
    </row>
    <row r="3" spans="1:9" s="10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I3" s="4"/>
    </row>
    <row r="4" spans="1:9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</row>
    <row r="5" spans="1:9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9" s="6" customFormat="1" ht="23.2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</row>
    <row r="7" spans="1:9" s="3" customFormat="1" ht="129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9" s="3" customFormat="1" ht="19.5" customHeight="1" thickBot="1" x14ac:dyDescent="0.25">
      <c r="A8" s="29">
        <v>1</v>
      </c>
      <c r="B8" s="69" t="s">
        <v>690</v>
      </c>
      <c r="C8" s="70" t="s">
        <v>691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9" s="3" customFormat="1" ht="15.6" customHeight="1" thickBot="1" x14ac:dyDescent="0.25">
      <c r="A9" s="32">
        <v>2</v>
      </c>
      <c r="B9" s="71" t="s">
        <v>692</v>
      </c>
      <c r="C9" s="72" t="s">
        <v>693</v>
      </c>
      <c r="D9" s="30"/>
      <c r="E9" s="30"/>
      <c r="F9" s="30"/>
      <c r="G9" s="31">
        <f t="shared" ref="G9:G37" si="0">D9+E9+F9</f>
        <v>0</v>
      </c>
      <c r="H9" s="32" t="str">
        <f t="shared" ref="H9:H37" si="1">IF(G9&gt;=25,"ผ่าน","ไม่ผ่าน")</f>
        <v>ไม่ผ่าน</v>
      </c>
    </row>
    <row r="10" spans="1:9" s="3" customFormat="1" ht="15.6" customHeight="1" thickBot="1" x14ac:dyDescent="0.25">
      <c r="A10" s="32">
        <v>3</v>
      </c>
      <c r="B10" s="71" t="s">
        <v>694</v>
      </c>
      <c r="C10" s="72" t="s">
        <v>695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9" s="3" customFormat="1" ht="15.6" customHeight="1" thickBot="1" x14ac:dyDescent="0.25">
      <c r="A11" s="32">
        <v>4</v>
      </c>
      <c r="B11" s="71" t="s">
        <v>696</v>
      </c>
      <c r="C11" s="72" t="s">
        <v>236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9" s="3" customFormat="1" ht="15.6" customHeight="1" thickBot="1" x14ac:dyDescent="0.25">
      <c r="A12" s="32">
        <v>5</v>
      </c>
      <c r="B12" s="71" t="s">
        <v>697</v>
      </c>
      <c r="C12" s="72" t="s">
        <v>698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9" s="3" customFormat="1" ht="15.6" customHeight="1" thickBot="1" x14ac:dyDescent="0.25">
      <c r="A13" s="32">
        <v>6</v>
      </c>
      <c r="B13" s="71" t="s">
        <v>699</v>
      </c>
      <c r="C13" s="72" t="s">
        <v>700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9" s="3" customFormat="1" ht="15.6" customHeight="1" thickBot="1" x14ac:dyDescent="0.25">
      <c r="A14" s="32">
        <v>7</v>
      </c>
      <c r="B14" s="71" t="s">
        <v>701</v>
      </c>
      <c r="C14" s="72" t="s">
        <v>702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9" s="3" customFormat="1" ht="15.6" customHeight="1" thickBot="1" x14ac:dyDescent="0.25">
      <c r="A15" s="32">
        <v>8</v>
      </c>
      <c r="B15" s="71" t="s">
        <v>703</v>
      </c>
      <c r="C15" s="72" t="s">
        <v>704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9" s="3" customFormat="1" ht="15.6" customHeight="1" thickBot="1" x14ac:dyDescent="0.25">
      <c r="A16" s="32">
        <v>9</v>
      </c>
      <c r="B16" s="71" t="s">
        <v>705</v>
      </c>
      <c r="C16" s="72" t="s">
        <v>706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41" s="3" customFormat="1" ht="15.6" customHeight="1" thickBot="1" x14ac:dyDescent="0.25">
      <c r="A17" s="32">
        <v>10</v>
      </c>
      <c r="B17" s="71" t="s">
        <v>707</v>
      </c>
      <c r="C17" s="72" t="s">
        <v>708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41" s="3" customFormat="1" ht="15.6" customHeight="1" thickBot="1" x14ac:dyDescent="0.25">
      <c r="A18" s="32">
        <v>11</v>
      </c>
      <c r="B18" s="71" t="s">
        <v>168</v>
      </c>
      <c r="C18" s="72" t="s">
        <v>709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41" s="3" customFormat="1" ht="15.6" customHeight="1" thickBot="1" x14ac:dyDescent="0.25">
      <c r="A19" s="32">
        <v>12</v>
      </c>
      <c r="B19" s="71" t="s">
        <v>369</v>
      </c>
      <c r="C19" s="72" t="s">
        <v>710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41" s="3" customFormat="1" ht="15.6" customHeight="1" thickBot="1" x14ac:dyDescent="0.25">
      <c r="A20" s="32">
        <v>13</v>
      </c>
      <c r="B20" s="71" t="s">
        <v>711</v>
      </c>
      <c r="C20" s="72" t="s">
        <v>712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41" s="3" customFormat="1" ht="15.6" customHeight="1" thickBot="1" x14ac:dyDescent="0.25">
      <c r="A21" s="32">
        <v>14</v>
      </c>
      <c r="B21" s="71" t="s">
        <v>451</v>
      </c>
      <c r="C21" s="72" t="s">
        <v>713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41" s="3" customFormat="1" ht="15.6" customHeight="1" thickBot="1" x14ac:dyDescent="0.25">
      <c r="A22" s="32">
        <v>15</v>
      </c>
      <c r="B22" s="71" t="s">
        <v>714</v>
      </c>
      <c r="C22" s="72" t="s">
        <v>715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41" s="3" customFormat="1" ht="15.6" customHeight="1" thickBot="1" x14ac:dyDescent="0.25">
      <c r="A23" s="32">
        <v>16</v>
      </c>
      <c r="B23" s="71" t="s">
        <v>716</v>
      </c>
      <c r="C23" s="72" t="s">
        <v>717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41" s="3" customFormat="1" ht="15.6" customHeight="1" thickBot="1" x14ac:dyDescent="0.25">
      <c r="A24" s="32">
        <v>17</v>
      </c>
      <c r="B24" s="71" t="s">
        <v>718</v>
      </c>
      <c r="C24" s="72" t="s">
        <v>719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41" s="3" customFormat="1" ht="15.6" customHeight="1" thickBot="1" x14ac:dyDescent="0.25">
      <c r="A25" s="32">
        <v>18</v>
      </c>
      <c r="B25" s="71" t="s">
        <v>346</v>
      </c>
      <c r="C25" s="72" t="s">
        <v>720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I25" s="2"/>
    </row>
    <row r="26" spans="1:41" s="3" customFormat="1" ht="15.6" customHeight="1" thickBot="1" x14ac:dyDescent="0.25">
      <c r="A26" s="32">
        <v>19</v>
      </c>
      <c r="B26" s="71" t="s">
        <v>91</v>
      </c>
      <c r="C26" s="72" t="s">
        <v>520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41" s="3" customFormat="1" ht="15.6" customHeight="1" thickBot="1" x14ac:dyDescent="0.25">
      <c r="A27" s="32">
        <v>20</v>
      </c>
      <c r="B27" s="71" t="s">
        <v>50</v>
      </c>
      <c r="C27" s="72" t="s">
        <v>359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41" s="3" customFormat="1" ht="15.6" customHeight="1" thickBot="1" x14ac:dyDescent="0.25">
      <c r="A28" s="32">
        <v>21</v>
      </c>
      <c r="B28" s="71" t="s">
        <v>41</v>
      </c>
      <c r="C28" s="72" t="s">
        <v>721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41" s="3" customFormat="1" ht="15.6" customHeight="1" thickBot="1" x14ac:dyDescent="0.25">
      <c r="A29" s="32">
        <v>22</v>
      </c>
      <c r="B29" s="71" t="s">
        <v>722</v>
      </c>
      <c r="C29" s="72" t="s">
        <v>723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41" s="7" customFormat="1" ht="15.6" customHeight="1" thickBot="1" x14ac:dyDescent="0.25">
      <c r="A30" s="32">
        <v>23</v>
      </c>
      <c r="B30" s="71" t="s">
        <v>724</v>
      </c>
      <c r="C30" s="72" t="s">
        <v>725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s="3" customFormat="1" ht="15.6" customHeight="1" thickBot="1" x14ac:dyDescent="0.25">
      <c r="A31" s="32">
        <v>24</v>
      </c>
      <c r="B31" s="71" t="s">
        <v>227</v>
      </c>
      <c r="C31" s="72" t="s">
        <v>321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41" s="3" customFormat="1" ht="15.6" customHeight="1" thickBot="1" x14ac:dyDescent="0.25">
      <c r="A32" s="32">
        <v>25</v>
      </c>
      <c r="B32" s="71" t="s">
        <v>64</v>
      </c>
      <c r="C32" s="72" t="s">
        <v>726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9" s="3" customFormat="1" ht="15.6" customHeight="1" thickBot="1" x14ac:dyDescent="0.25">
      <c r="A33" s="32">
        <v>26</v>
      </c>
      <c r="B33" s="71" t="s">
        <v>727</v>
      </c>
      <c r="C33" s="72" t="s">
        <v>728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9" s="3" customFormat="1" ht="15.6" customHeight="1" thickBot="1" x14ac:dyDescent="0.25">
      <c r="A34" s="32">
        <v>27</v>
      </c>
      <c r="B34" s="71" t="s">
        <v>729</v>
      </c>
      <c r="C34" s="72" t="s">
        <v>730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9" s="3" customFormat="1" ht="15.6" customHeight="1" thickBot="1" x14ac:dyDescent="0.25">
      <c r="A35" s="32">
        <v>28</v>
      </c>
      <c r="B35" s="71" t="s">
        <v>731</v>
      </c>
      <c r="C35" s="72" t="s">
        <v>732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9" s="3" customFormat="1" ht="15.6" customHeight="1" thickBot="1" x14ac:dyDescent="0.25">
      <c r="A36" s="32">
        <v>29</v>
      </c>
      <c r="B36" s="71" t="s">
        <v>733</v>
      </c>
      <c r="C36" s="72" t="s">
        <v>734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9" s="3" customFormat="1" ht="15.6" customHeight="1" thickBot="1" x14ac:dyDescent="0.25">
      <c r="A37" s="32">
        <v>30</v>
      </c>
      <c r="B37" s="71" t="s">
        <v>735</v>
      </c>
      <c r="C37" s="72" t="s">
        <v>736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9" ht="15" customHeight="1" x14ac:dyDescent="0.2">
      <c r="A38" s="33"/>
      <c r="B38" s="34"/>
      <c r="C38" s="35"/>
      <c r="D38" s="36"/>
      <c r="E38" s="36"/>
      <c r="F38" s="35"/>
      <c r="G38" s="37" t="s">
        <v>14</v>
      </c>
      <c r="H38" s="32">
        <f>COUNTIF(H8:H37,"ผ่าน")</f>
        <v>0</v>
      </c>
      <c r="I38" s="3"/>
    </row>
    <row r="39" spans="1:9" ht="15" customHeight="1" x14ac:dyDescent="0.2">
      <c r="A39" s="18"/>
      <c r="B39" s="38"/>
      <c r="C39" s="38"/>
      <c r="D39" s="37"/>
      <c r="E39" s="37"/>
      <c r="F39" s="38"/>
      <c r="G39" s="37" t="s">
        <v>15</v>
      </c>
      <c r="H39" s="32">
        <f>COUNTIF(H8:H37,"ไม่ผ่าน")</f>
        <v>30</v>
      </c>
    </row>
    <row r="40" spans="1:9" ht="15" customHeight="1" x14ac:dyDescent="0.2">
      <c r="A40" s="39"/>
      <c r="B40" s="22"/>
      <c r="C40" s="22"/>
      <c r="I40" s="5"/>
    </row>
    <row r="41" spans="1:9" ht="15" customHeight="1" x14ac:dyDescent="0.2">
      <c r="A41" s="39"/>
      <c r="B41" s="41" t="s">
        <v>13</v>
      </c>
      <c r="C41" s="22"/>
    </row>
    <row r="42" spans="1:9" ht="15" customHeight="1" x14ac:dyDescent="0.2">
      <c r="A42" s="39"/>
      <c r="B42" s="22"/>
      <c r="C42" s="22" t="s">
        <v>95</v>
      </c>
    </row>
    <row r="43" spans="1:9" ht="15" customHeight="1" x14ac:dyDescent="0.2">
      <c r="A43" s="39"/>
      <c r="B43" s="22"/>
      <c r="C43" s="22" t="s">
        <v>96</v>
      </c>
    </row>
    <row r="44" spans="1:9" ht="15" customHeight="1" x14ac:dyDescent="0.2">
      <c r="A44" s="39"/>
      <c r="B44" s="22"/>
      <c r="C44" s="22" t="s">
        <v>28</v>
      </c>
    </row>
    <row r="46" spans="1:9" ht="15" customHeight="1" x14ac:dyDescent="0.2">
      <c r="B46" s="77" t="s">
        <v>16</v>
      </c>
      <c r="C46" s="23" t="s">
        <v>17</v>
      </c>
      <c r="D46" s="23" t="s">
        <v>18</v>
      </c>
      <c r="E46" s="23" t="s">
        <v>19</v>
      </c>
    </row>
    <row r="47" spans="1:9" ht="15" customHeight="1" x14ac:dyDescent="0.2">
      <c r="B47" s="78"/>
      <c r="C47" s="32" t="s">
        <v>24</v>
      </c>
      <c r="D47" s="32" t="s">
        <v>20</v>
      </c>
      <c r="E47" s="32">
        <f>COUNTIF(G8:G37,"&gt;=40")</f>
        <v>0</v>
      </c>
    </row>
    <row r="48" spans="1:9" ht="15" customHeight="1" x14ac:dyDescent="0.2">
      <c r="B48" s="78"/>
      <c r="C48" s="32" t="s">
        <v>25</v>
      </c>
      <c r="D48" s="32" t="s">
        <v>21</v>
      </c>
      <c r="E48" s="32">
        <f>SUMPRODUCT((G8:G37&gt;=33)*(G8:G37&lt;=39))</f>
        <v>0</v>
      </c>
    </row>
    <row r="49" spans="2:5" ht="15" customHeight="1" x14ac:dyDescent="0.2">
      <c r="B49" s="78"/>
      <c r="C49" s="32" t="s">
        <v>26</v>
      </c>
      <c r="D49" s="32" t="s">
        <v>22</v>
      </c>
      <c r="E49" s="32">
        <f>SUMPRODUCT((G8:G37&gt;=25)*(G8:G37&lt;=32))</f>
        <v>0</v>
      </c>
    </row>
    <row r="50" spans="2:5" ht="15" customHeight="1" x14ac:dyDescent="0.2">
      <c r="B50" s="79"/>
      <c r="C50" s="32" t="s">
        <v>27</v>
      </c>
      <c r="D50" s="32" t="s">
        <v>23</v>
      </c>
      <c r="E50" s="32">
        <f>COUNTIF(G8:G37,"&lt;25")</f>
        <v>30</v>
      </c>
    </row>
  </sheetData>
  <mergeCells count="5">
    <mergeCell ref="B46:B50"/>
    <mergeCell ref="A1:H1"/>
    <mergeCell ref="A2:H2"/>
    <mergeCell ref="A3:H3"/>
    <mergeCell ref="D6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73" t="s">
        <v>738</v>
      </c>
      <c r="B1" s="73"/>
      <c r="C1" s="73"/>
      <c r="D1" s="73"/>
      <c r="E1" s="73"/>
      <c r="F1" s="73"/>
      <c r="G1" s="73"/>
      <c r="H1" s="73"/>
    </row>
    <row r="2" spans="1:8" s="4" customFormat="1" ht="21" x14ac:dyDescent="0.3">
      <c r="A2" s="73"/>
      <c r="B2" s="73"/>
      <c r="C2" s="73"/>
      <c r="D2" s="73"/>
      <c r="E2" s="73"/>
      <c r="F2" s="73"/>
      <c r="G2" s="73"/>
      <c r="H2" s="73"/>
    </row>
    <row r="3" spans="1:8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</row>
    <row r="4" spans="1:8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</row>
    <row r="7" spans="1:8" s="3" customFormat="1" ht="148.5" customHeight="1" x14ac:dyDescent="0.2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thickBot="1" x14ac:dyDescent="0.25">
      <c r="A8" s="29">
        <v>1</v>
      </c>
      <c r="B8" s="50" t="s">
        <v>180</v>
      </c>
      <c r="C8" s="50" t="s">
        <v>181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thickBot="1" x14ac:dyDescent="0.25">
      <c r="A9" s="32">
        <v>2</v>
      </c>
      <c r="B9" s="50" t="s">
        <v>182</v>
      </c>
      <c r="C9" s="50" t="s">
        <v>183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</row>
    <row r="10" spans="1:8" s="3" customFormat="1" ht="15.6" customHeight="1" thickBot="1" x14ac:dyDescent="0.25">
      <c r="A10" s="32">
        <v>3</v>
      </c>
      <c r="B10" s="50" t="s">
        <v>184</v>
      </c>
      <c r="C10" s="50" t="s">
        <v>185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thickBot="1" x14ac:dyDescent="0.25">
      <c r="A11" s="32">
        <v>4</v>
      </c>
      <c r="B11" s="50" t="s">
        <v>186</v>
      </c>
      <c r="C11" s="50" t="s">
        <v>187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thickBot="1" x14ac:dyDescent="0.25">
      <c r="A12" s="32">
        <v>5</v>
      </c>
      <c r="B12" s="50" t="s">
        <v>188</v>
      </c>
      <c r="C12" s="50" t="s">
        <v>78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thickBot="1" x14ac:dyDescent="0.25">
      <c r="A13" s="32">
        <v>6</v>
      </c>
      <c r="B13" s="50" t="s">
        <v>34</v>
      </c>
      <c r="C13" s="50" t="s">
        <v>189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thickBot="1" x14ac:dyDescent="0.25">
      <c r="A14" s="32">
        <v>7</v>
      </c>
      <c r="B14" s="50" t="s">
        <v>190</v>
      </c>
      <c r="C14" s="50" t="s">
        <v>191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thickBot="1" x14ac:dyDescent="0.25">
      <c r="A15" s="32">
        <v>8</v>
      </c>
      <c r="B15" s="50" t="s">
        <v>192</v>
      </c>
      <c r="C15" s="50" t="s">
        <v>193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thickBot="1" x14ac:dyDescent="0.25">
      <c r="A16" s="32">
        <v>9</v>
      </c>
      <c r="B16" s="50" t="s">
        <v>194</v>
      </c>
      <c r="C16" s="50" t="s">
        <v>195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thickBot="1" x14ac:dyDescent="0.25">
      <c r="A17" s="32">
        <v>10</v>
      </c>
      <c r="B17" s="50" t="s">
        <v>196</v>
      </c>
      <c r="C17" s="50" t="s">
        <v>197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thickBot="1" x14ac:dyDescent="0.25">
      <c r="A18" s="32">
        <v>11</v>
      </c>
      <c r="B18" s="50" t="s">
        <v>198</v>
      </c>
      <c r="C18" s="50" t="s">
        <v>199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thickBot="1" x14ac:dyDescent="0.25">
      <c r="A19" s="32">
        <v>12</v>
      </c>
      <c r="B19" s="50" t="s">
        <v>200</v>
      </c>
      <c r="C19" s="50" t="s">
        <v>201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thickBot="1" x14ac:dyDescent="0.25">
      <c r="A20" s="32">
        <v>13</v>
      </c>
      <c r="B20" s="50" t="s">
        <v>202</v>
      </c>
      <c r="C20" s="50" t="s">
        <v>203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thickBot="1" x14ac:dyDescent="0.25">
      <c r="A21" s="32">
        <v>14</v>
      </c>
      <c r="B21" s="50" t="s">
        <v>204</v>
      </c>
      <c r="C21" s="50" t="s">
        <v>205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thickBot="1" x14ac:dyDescent="0.25">
      <c r="A22" s="32">
        <v>15</v>
      </c>
      <c r="B22" s="50" t="s">
        <v>206</v>
      </c>
      <c r="C22" s="50" t="s">
        <v>207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9" s="3" customFormat="1" ht="15.6" customHeight="1" thickBot="1" x14ac:dyDescent="0.25">
      <c r="A23" s="32">
        <v>16</v>
      </c>
      <c r="B23" s="50" t="s">
        <v>208</v>
      </c>
      <c r="C23" s="50" t="s">
        <v>209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9" s="3" customFormat="1" ht="15.6" customHeight="1" thickBot="1" x14ac:dyDescent="0.25">
      <c r="A24" s="32">
        <v>17</v>
      </c>
      <c r="B24" s="50" t="s">
        <v>210</v>
      </c>
      <c r="C24" s="50" t="s">
        <v>211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</row>
    <row r="25" spans="1:9" s="2" customFormat="1" ht="15.6" customHeight="1" thickBot="1" x14ac:dyDescent="0.25">
      <c r="A25" s="32">
        <v>18</v>
      </c>
      <c r="B25" s="50" t="s">
        <v>212</v>
      </c>
      <c r="C25" s="50" t="s">
        <v>213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</row>
    <row r="26" spans="1:9" s="3" customFormat="1" ht="15.6" customHeight="1" thickBot="1" x14ac:dyDescent="0.25">
      <c r="A26" s="32">
        <v>19</v>
      </c>
      <c r="B26" s="50" t="s">
        <v>88</v>
      </c>
      <c r="C26" s="50" t="s">
        <v>214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9" s="3" customFormat="1" ht="15.6" customHeight="1" thickBot="1" x14ac:dyDescent="0.25">
      <c r="A27" s="32">
        <v>20</v>
      </c>
      <c r="B27" s="50" t="s">
        <v>215</v>
      </c>
      <c r="C27" s="50" t="s">
        <v>216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9" s="3" customFormat="1" ht="15.6" customHeight="1" thickBot="1" x14ac:dyDescent="0.25">
      <c r="A28" s="32">
        <v>21</v>
      </c>
      <c r="B28" s="50" t="s">
        <v>217</v>
      </c>
      <c r="C28" s="50" t="s">
        <v>218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9" s="3" customFormat="1" ht="15.6" customHeight="1" thickBot="1" x14ac:dyDescent="0.25">
      <c r="A29" s="32">
        <v>22</v>
      </c>
      <c r="B29" s="50" t="s">
        <v>62</v>
      </c>
      <c r="C29" s="50" t="s">
        <v>219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9" s="3" customFormat="1" ht="15.6" customHeight="1" thickBot="1" x14ac:dyDescent="0.25">
      <c r="A30" s="32">
        <v>23</v>
      </c>
      <c r="B30" s="50" t="s">
        <v>37</v>
      </c>
      <c r="C30" s="50" t="s">
        <v>220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9" s="3" customFormat="1" ht="15.6" customHeight="1" thickBot="1" x14ac:dyDescent="0.25">
      <c r="A31" s="32">
        <v>24</v>
      </c>
      <c r="B31" s="50" t="s">
        <v>221</v>
      </c>
      <c r="C31" s="50" t="s">
        <v>222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9" s="3" customFormat="1" ht="15.6" customHeight="1" thickBot="1" x14ac:dyDescent="0.25">
      <c r="A32" s="32">
        <v>25</v>
      </c>
      <c r="B32" s="50" t="s">
        <v>75</v>
      </c>
      <c r="C32" s="50" t="s">
        <v>223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thickBot="1" x14ac:dyDescent="0.25">
      <c r="A33" s="32">
        <v>26</v>
      </c>
      <c r="B33" s="50" t="s">
        <v>224</v>
      </c>
      <c r="C33" s="50" t="s">
        <v>225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thickBot="1" x14ac:dyDescent="0.25">
      <c r="A34" s="32">
        <v>27</v>
      </c>
      <c r="B34" s="50" t="s">
        <v>226</v>
      </c>
      <c r="C34" s="50" t="s">
        <v>61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thickBot="1" x14ac:dyDescent="0.25">
      <c r="A35" s="32">
        <v>28</v>
      </c>
      <c r="B35" s="50" t="s">
        <v>227</v>
      </c>
      <c r="C35" s="50" t="s">
        <v>228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thickBot="1" x14ac:dyDescent="0.25">
      <c r="A36" s="32">
        <v>29</v>
      </c>
      <c r="B36" s="50" t="s">
        <v>229</v>
      </c>
      <c r="C36" s="50" t="s">
        <v>230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thickBot="1" x14ac:dyDescent="0.25">
      <c r="A37" s="32">
        <v>30</v>
      </c>
      <c r="B37" s="50" t="s">
        <v>231</v>
      </c>
      <c r="C37" s="50" t="s">
        <v>232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thickBot="1" x14ac:dyDescent="0.25">
      <c r="A38" s="32">
        <v>31</v>
      </c>
      <c r="B38" s="50" t="s">
        <v>233</v>
      </c>
      <c r="C38" s="50" t="s">
        <v>234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thickBot="1" x14ac:dyDescent="0.25">
      <c r="A39" s="32">
        <v>32</v>
      </c>
      <c r="B39" s="50" t="s">
        <v>31</v>
      </c>
      <c r="C39" s="50" t="s">
        <v>235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thickBot="1" x14ac:dyDescent="0.25">
      <c r="A40" s="32">
        <v>33</v>
      </c>
      <c r="B40" s="50" t="s">
        <v>162</v>
      </c>
      <c r="C40" s="50" t="s">
        <v>236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thickBot="1" x14ac:dyDescent="0.25">
      <c r="A41" s="32">
        <v>34</v>
      </c>
      <c r="B41" s="50" t="s">
        <v>237</v>
      </c>
      <c r="C41" s="50" t="s">
        <v>238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thickBot="1" x14ac:dyDescent="0.25">
      <c r="A42" s="32">
        <v>35</v>
      </c>
      <c r="B42" s="50" t="s">
        <v>239</v>
      </c>
      <c r="C42" s="50" t="s">
        <v>240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thickBot="1" x14ac:dyDescent="0.25">
      <c r="A43" s="32">
        <v>36</v>
      </c>
      <c r="B43" s="50" t="s">
        <v>59</v>
      </c>
      <c r="C43" s="50" t="s">
        <v>241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thickBot="1" x14ac:dyDescent="0.25">
      <c r="A44" s="32">
        <v>37</v>
      </c>
      <c r="B44" s="50" t="s">
        <v>242</v>
      </c>
      <c r="C44" s="50" t="s">
        <v>243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thickBot="1" x14ac:dyDescent="0.25">
      <c r="A45" s="32">
        <v>38</v>
      </c>
      <c r="B45" s="50" t="s">
        <v>244</v>
      </c>
      <c r="C45" s="50" t="s">
        <v>245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thickBot="1" x14ac:dyDescent="0.25">
      <c r="A46" s="32">
        <v>39</v>
      </c>
      <c r="B46" s="50" t="s">
        <v>246</v>
      </c>
      <c r="C46" s="50" t="s">
        <v>247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thickBot="1" x14ac:dyDescent="0.25">
      <c r="A47" s="32">
        <v>40</v>
      </c>
      <c r="B47" s="50" t="s">
        <v>248</v>
      </c>
      <c r="C47" s="50" t="s">
        <v>249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</row>
    <row r="48" spans="1:8" s="3" customFormat="1" ht="15.6" customHeight="1" thickBot="1" x14ac:dyDescent="0.25">
      <c r="A48" s="32">
        <v>41</v>
      </c>
      <c r="B48" s="50" t="s">
        <v>250</v>
      </c>
      <c r="C48" s="50" t="s">
        <v>251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</row>
    <row r="49" spans="1:8" s="3" customFormat="1" ht="15.6" customHeight="1" thickBot="1" x14ac:dyDescent="0.25">
      <c r="A49" s="32">
        <v>42</v>
      </c>
      <c r="B49" s="50" t="s">
        <v>252</v>
      </c>
      <c r="C49" s="50" t="s">
        <v>253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</row>
    <row r="50" spans="1:8" s="3" customFormat="1" ht="15.6" customHeight="1" thickBot="1" x14ac:dyDescent="0.25">
      <c r="A50" s="32">
        <v>43</v>
      </c>
      <c r="B50" s="50" t="s">
        <v>254</v>
      </c>
      <c r="C50" s="50" t="s">
        <v>255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</row>
    <row r="51" spans="1:8" s="3" customFormat="1" ht="15.6" customHeight="1" x14ac:dyDescent="0.2">
      <c r="A51" s="32">
        <v>44</v>
      </c>
      <c r="B51" s="52" t="s">
        <v>256</v>
      </c>
      <c r="C51" s="52" t="s">
        <v>257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</row>
    <row r="52" spans="1:8" s="3" customFormat="1" ht="15.6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</row>
    <row r="53" spans="1:8" ht="18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8" s="5" customFormat="1" ht="20.25" customHeight="1" x14ac:dyDescent="0.2">
      <c r="A54" s="39"/>
      <c r="B54" s="22"/>
      <c r="C54" s="22"/>
      <c r="D54" s="40"/>
      <c r="E54" s="40"/>
      <c r="F54" s="22"/>
      <c r="G54" s="22"/>
      <c r="H54" s="22"/>
    </row>
    <row r="55" spans="1:8" ht="21" customHeight="1" x14ac:dyDescent="0.2">
      <c r="A55" s="39"/>
      <c r="B55" s="41" t="s">
        <v>13</v>
      </c>
      <c r="C55" s="22"/>
    </row>
    <row r="56" spans="1:8" ht="15" customHeight="1" x14ac:dyDescent="0.2">
      <c r="A56" s="39"/>
      <c r="B56" s="22"/>
      <c r="C56" s="22" t="s">
        <v>95</v>
      </c>
    </row>
    <row r="57" spans="1:8" ht="15" customHeight="1" x14ac:dyDescent="0.2">
      <c r="A57" s="39"/>
      <c r="B57" s="22"/>
      <c r="C57" s="22" t="s">
        <v>96</v>
      </c>
    </row>
    <row r="58" spans="1:8" ht="15" customHeight="1" x14ac:dyDescent="0.2">
      <c r="A58" s="39"/>
      <c r="B58" s="22"/>
      <c r="C58" s="22" t="s">
        <v>28</v>
      </c>
    </row>
    <row r="60" spans="1:8" ht="15" customHeight="1" x14ac:dyDescent="0.2">
      <c r="B60" s="77" t="s">
        <v>16</v>
      </c>
      <c r="C60" s="23" t="s">
        <v>17</v>
      </c>
      <c r="D60" s="23" t="s">
        <v>18</v>
      </c>
      <c r="E60" s="23" t="s">
        <v>19</v>
      </c>
    </row>
    <row r="61" spans="1:8" ht="15" customHeight="1" x14ac:dyDescent="0.2">
      <c r="B61" s="78"/>
      <c r="C61" s="32" t="s">
        <v>24</v>
      </c>
      <c r="D61" s="32" t="s">
        <v>20</v>
      </c>
      <c r="E61" s="32">
        <f>COUNTIF(G8:G51,"&gt;=40")</f>
        <v>0</v>
      </c>
    </row>
    <row r="62" spans="1:8" ht="15" customHeight="1" x14ac:dyDescent="0.2">
      <c r="B62" s="78"/>
      <c r="C62" s="32" t="s">
        <v>25</v>
      </c>
      <c r="D62" s="32" t="s">
        <v>21</v>
      </c>
      <c r="E62" s="32">
        <f>SUMPRODUCT((G8:G51&gt;=33)*(G8:G51&lt;=39))</f>
        <v>0</v>
      </c>
    </row>
    <row r="63" spans="1:8" ht="15" customHeight="1" x14ac:dyDescent="0.2">
      <c r="B63" s="78"/>
      <c r="C63" s="32" t="s">
        <v>26</v>
      </c>
      <c r="D63" s="32" t="s">
        <v>22</v>
      </c>
      <c r="E63" s="32">
        <f>SUMPRODUCT((G8:G51&gt;=25)*(G8:G51&lt;=32))</f>
        <v>0</v>
      </c>
    </row>
    <row r="64" spans="1:8" ht="15" customHeight="1" x14ac:dyDescent="0.2">
      <c r="B64" s="79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Layout" zoomScale="60" zoomScaleNormal="120" zoomScalePageLayoutView="6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2" width="9.140625" style="22"/>
    <col min="13" max="16384" width="9.140625" style="1"/>
  </cols>
  <sheetData>
    <row r="1" spans="1:12" s="4" customFormat="1" ht="21" x14ac:dyDescent="0.3">
      <c r="A1" s="73" t="s">
        <v>739</v>
      </c>
      <c r="B1" s="73"/>
      <c r="C1" s="73"/>
      <c r="D1" s="73"/>
      <c r="E1" s="73"/>
      <c r="F1" s="73"/>
      <c r="G1" s="73"/>
      <c r="H1" s="73"/>
      <c r="J1" s="22"/>
      <c r="K1" s="22"/>
      <c r="L1" s="22"/>
    </row>
    <row r="2" spans="1:12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  <c r="K2" s="22"/>
      <c r="L2" s="22"/>
    </row>
    <row r="3" spans="1:12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J3" s="22"/>
      <c r="K3" s="22"/>
      <c r="L3" s="22"/>
    </row>
    <row r="4" spans="1:12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  <c r="K4" s="22"/>
      <c r="L4" s="22"/>
    </row>
    <row r="5" spans="1:12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  <c r="K5" s="22"/>
      <c r="L5" s="22"/>
    </row>
    <row r="6" spans="1:12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  <c r="K6" s="43"/>
      <c r="L6" s="43"/>
    </row>
    <row r="7" spans="1:12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  <c r="K7" s="22"/>
      <c r="L7" s="22"/>
    </row>
    <row r="8" spans="1:12" s="3" customFormat="1" ht="19.5" customHeight="1" thickBot="1" x14ac:dyDescent="0.25">
      <c r="A8" s="29">
        <v>1</v>
      </c>
      <c r="B8" s="53" t="s">
        <v>258</v>
      </c>
      <c r="C8" s="56" t="s">
        <v>85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  <c r="K8" s="22"/>
      <c r="L8" s="22"/>
    </row>
    <row r="9" spans="1:12" s="3" customFormat="1" ht="15.6" customHeight="1" thickBot="1" x14ac:dyDescent="0.25">
      <c r="A9" s="32">
        <v>2</v>
      </c>
      <c r="B9" s="54" t="s">
        <v>259</v>
      </c>
      <c r="C9" s="57" t="s">
        <v>293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  <c r="J9" s="22"/>
      <c r="K9" s="22"/>
      <c r="L9" s="22"/>
    </row>
    <row r="10" spans="1:12" s="3" customFormat="1" ht="15.6" customHeight="1" thickBot="1" x14ac:dyDescent="0.25">
      <c r="A10" s="32">
        <v>3</v>
      </c>
      <c r="B10" s="54" t="s">
        <v>260</v>
      </c>
      <c r="C10" s="57" t="s">
        <v>294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  <c r="K10" s="22"/>
      <c r="L10" s="22"/>
    </row>
    <row r="11" spans="1:12" s="3" customFormat="1" ht="15.6" customHeight="1" thickBot="1" x14ac:dyDescent="0.25">
      <c r="A11" s="32">
        <v>4</v>
      </c>
      <c r="B11" s="54" t="s">
        <v>44</v>
      </c>
      <c r="C11" s="57" t="s">
        <v>295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  <c r="K11" s="22"/>
      <c r="L11" s="22"/>
    </row>
    <row r="12" spans="1:12" s="3" customFormat="1" ht="15.6" customHeight="1" thickBot="1" x14ac:dyDescent="0.25">
      <c r="A12" s="32">
        <v>5</v>
      </c>
      <c r="B12" s="54" t="s">
        <v>261</v>
      </c>
      <c r="C12" s="57" t="s">
        <v>296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  <c r="K12" s="22"/>
      <c r="L12" s="22"/>
    </row>
    <row r="13" spans="1:12" s="3" customFormat="1" ht="15.6" customHeight="1" thickBot="1" x14ac:dyDescent="0.25">
      <c r="A13" s="32">
        <v>6</v>
      </c>
      <c r="B13" s="54" t="s">
        <v>262</v>
      </c>
      <c r="C13" s="57" t="s">
        <v>297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  <c r="K13" s="22"/>
      <c r="L13" s="22"/>
    </row>
    <row r="14" spans="1:12" s="3" customFormat="1" ht="15.6" customHeight="1" thickBot="1" x14ac:dyDescent="0.25">
      <c r="A14" s="32">
        <v>7</v>
      </c>
      <c r="B14" s="54" t="s">
        <v>263</v>
      </c>
      <c r="C14" s="57" t="s">
        <v>298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  <c r="K14" s="22"/>
      <c r="L14" s="22"/>
    </row>
    <row r="15" spans="1:12" s="3" customFormat="1" ht="15.6" customHeight="1" thickBot="1" x14ac:dyDescent="0.25">
      <c r="A15" s="32">
        <v>8</v>
      </c>
      <c r="B15" s="54" t="s">
        <v>264</v>
      </c>
      <c r="C15" s="57" t="s">
        <v>299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  <c r="K15" s="22"/>
      <c r="L15" s="22"/>
    </row>
    <row r="16" spans="1:12" s="3" customFormat="1" ht="15.6" customHeight="1" thickBot="1" x14ac:dyDescent="0.25">
      <c r="A16" s="32">
        <v>9</v>
      </c>
      <c r="B16" s="54" t="s">
        <v>265</v>
      </c>
      <c r="C16" s="57" t="s">
        <v>300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  <c r="K16" s="22"/>
      <c r="L16" s="22"/>
    </row>
    <row r="17" spans="1:12" s="3" customFormat="1" ht="15.6" customHeight="1" thickBot="1" x14ac:dyDescent="0.25">
      <c r="A17" s="32">
        <v>10</v>
      </c>
      <c r="B17" s="55" t="s">
        <v>266</v>
      </c>
      <c r="C17" s="58" t="s">
        <v>150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  <c r="K17" s="22"/>
      <c r="L17" s="22"/>
    </row>
    <row r="18" spans="1:12" s="3" customFormat="1" ht="15.6" customHeight="1" thickBot="1" x14ac:dyDescent="0.25">
      <c r="A18" s="32">
        <v>11</v>
      </c>
      <c r="B18" s="54" t="s">
        <v>267</v>
      </c>
      <c r="C18" s="57" t="s">
        <v>301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  <c r="K18" s="22"/>
      <c r="L18" s="22"/>
    </row>
    <row r="19" spans="1:12" s="3" customFormat="1" ht="15.6" customHeight="1" thickBot="1" x14ac:dyDescent="0.25">
      <c r="A19" s="32">
        <v>12</v>
      </c>
      <c r="B19" s="54" t="s">
        <v>268</v>
      </c>
      <c r="C19" s="57" t="s">
        <v>302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  <c r="K19" s="22"/>
      <c r="L19" s="22"/>
    </row>
    <row r="20" spans="1:12" s="3" customFormat="1" ht="15.6" customHeight="1" thickBot="1" x14ac:dyDescent="0.25">
      <c r="A20" s="32">
        <v>13</v>
      </c>
      <c r="B20" s="54" t="s">
        <v>269</v>
      </c>
      <c r="C20" s="57" t="s">
        <v>55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  <c r="K20" s="22"/>
      <c r="L20" s="22"/>
    </row>
    <row r="21" spans="1:12" s="3" customFormat="1" ht="15.6" customHeight="1" thickBot="1" x14ac:dyDescent="0.25">
      <c r="A21" s="32">
        <v>14</v>
      </c>
      <c r="B21" s="54" t="s">
        <v>270</v>
      </c>
      <c r="C21" s="57" t="s">
        <v>303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  <c r="K21" s="22"/>
      <c r="L21" s="22"/>
    </row>
    <row r="22" spans="1:12" s="3" customFormat="1" ht="15.6" customHeight="1" thickBot="1" x14ac:dyDescent="0.25">
      <c r="A22" s="32">
        <v>15</v>
      </c>
      <c r="B22" s="54" t="s">
        <v>271</v>
      </c>
      <c r="C22" s="57" t="s">
        <v>304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  <c r="K22" s="22"/>
      <c r="L22" s="22"/>
    </row>
    <row r="23" spans="1:12" s="3" customFormat="1" ht="15.6" customHeight="1" thickBot="1" x14ac:dyDescent="0.25">
      <c r="A23" s="32">
        <v>16</v>
      </c>
      <c r="B23" s="54" t="s">
        <v>90</v>
      </c>
      <c r="C23" s="57" t="s">
        <v>305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  <c r="K23" s="22"/>
      <c r="L23" s="22"/>
    </row>
    <row r="24" spans="1:12" s="3" customFormat="1" ht="15.6" customHeight="1" thickBot="1" x14ac:dyDescent="0.25">
      <c r="A24" s="32">
        <v>17</v>
      </c>
      <c r="B24" s="54" t="s">
        <v>272</v>
      </c>
      <c r="C24" s="57" t="s">
        <v>306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  <c r="K24" s="22"/>
      <c r="L24" s="22"/>
    </row>
    <row r="25" spans="1:12" s="2" customFormat="1" ht="15.6" customHeight="1" thickBot="1" x14ac:dyDescent="0.25">
      <c r="A25" s="32">
        <v>18</v>
      </c>
      <c r="B25" s="54" t="s">
        <v>273</v>
      </c>
      <c r="C25" s="57" t="s">
        <v>307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  <c r="K25" s="40"/>
      <c r="L25" s="40"/>
    </row>
    <row r="26" spans="1:12" s="3" customFormat="1" ht="15.6" customHeight="1" thickBot="1" x14ac:dyDescent="0.25">
      <c r="A26" s="32">
        <v>19</v>
      </c>
      <c r="B26" s="54" t="s">
        <v>37</v>
      </c>
      <c r="C26" s="57" t="s">
        <v>308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  <c r="K26" s="22"/>
      <c r="L26" s="22"/>
    </row>
    <row r="27" spans="1:12" s="3" customFormat="1" ht="15.6" customHeight="1" thickBot="1" x14ac:dyDescent="0.25">
      <c r="A27" s="32">
        <v>20</v>
      </c>
      <c r="B27" s="54" t="s">
        <v>274</v>
      </c>
      <c r="C27" s="57" t="s">
        <v>309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  <c r="K27" s="22"/>
      <c r="L27" s="22"/>
    </row>
    <row r="28" spans="1:12" s="3" customFormat="1" ht="15.6" customHeight="1" thickBot="1" x14ac:dyDescent="0.25">
      <c r="A28" s="32">
        <v>21</v>
      </c>
      <c r="B28" s="54" t="s">
        <v>275</v>
      </c>
      <c r="C28" s="57" t="s">
        <v>310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  <c r="K28" s="22"/>
      <c r="L28" s="22"/>
    </row>
    <row r="29" spans="1:12" s="3" customFormat="1" ht="15.6" customHeight="1" thickBot="1" x14ac:dyDescent="0.25">
      <c r="A29" s="32">
        <v>22</v>
      </c>
      <c r="B29" s="54" t="s">
        <v>276</v>
      </c>
      <c r="C29" s="57" t="s">
        <v>71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  <c r="K29" s="22"/>
      <c r="L29" s="22"/>
    </row>
    <row r="30" spans="1:12" s="3" customFormat="1" ht="15.6" customHeight="1" thickBot="1" x14ac:dyDescent="0.25">
      <c r="A30" s="32">
        <v>23</v>
      </c>
      <c r="B30" s="54" t="s">
        <v>277</v>
      </c>
      <c r="C30" s="57" t="s">
        <v>311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  <c r="K30" s="22"/>
      <c r="L30" s="22"/>
    </row>
    <row r="31" spans="1:12" s="3" customFormat="1" ht="15.6" customHeight="1" thickBot="1" x14ac:dyDescent="0.25">
      <c r="A31" s="32">
        <v>24</v>
      </c>
      <c r="B31" s="54" t="s">
        <v>278</v>
      </c>
      <c r="C31" s="57" t="s">
        <v>312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  <c r="K31" s="22"/>
      <c r="L31" s="22"/>
    </row>
    <row r="32" spans="1:12" s="3" customFormat="1" ht="15.6" customHeight="1" thickBot="1" x14ac:dyDescent="0.25">
      <c r="A32" s="32">
        <v>25</v>
      </c>
      <c r="B32" s="54" t="s">
        <v>210</v>
      </c>
      <c r="C32" s="57" t="s">
        <v>49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  <c r="K32" s="22"/>
      <c r="L32" s="22"/>
    </row>
    <row r="33" spans="1:12" s="3" customFormat="1" ht="15.6" customHeight="1" thickBot="1" x14ac:dyDescent="0.25">
      <c r="A33" s="32">
        <v>26</v>
      </c>
      <c r="B33" s="54" t="s">
        <v>279</v>
      </c>
      <c r="C33" s="57" t="s">
        <v>313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  <c r="K33" s="22"/>
      <c r="L33" s="22"/>
    </row>
    <row r="34" spans="1:12" s="3" customFormat="1" ht="15.6" customHeight="1" thickBot="1" x14ac:dyDescent="0.25">
      <c r="A34" s="32">
        <v>27</v>
      </c>
      <c r="B34" s="54" t="s">
        <v>280</v>
      </c>
      <c r="C34" s="57" t="s">
        <v>314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  <c r="K34" s="22"/>
      <c r="L34" s="22"/>
    </row>
    <row r="35" spans="1:12" s="3" customFormat="1" ht="15.6" customHeight="1" thickBot="1" x14ac:dyDescent="0.25">
      <c r="A35" s="32">
        <v>28</v>
      </c>
      <c r="B35" s="54" t="s">
        <v>70</v>
      </c>
      <c r="C35" s="57" t="s">
        <v>315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  <c r="K35" s="22"/>
      <c r="L35" s="22"/>
    </row>
    <row r="36" spans="1:12" s="3" customFormat="1" ht="15.6" customHeight="1" thickBot="1" x14ac:dyDescent="0.25">
      <c r="A36" s="32">
        <v>29</v>
      </c>
      <c r="B36" s="54" t="s">
        <v>281</v>
      </c>
      <c r="C36" s="57" t="s">
        <v>316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  <c r="K36" s="22"/>
      <c r="L36" s="22"/>
    </row>
    <row r="37" spans="1:12" s="3" customFormat="1" ht="15.6" customHeight="1" thickBot="1" x14ac:dyDescent="0.25">
      <c r="A37" s="32">
        <v>30</v>
      </c>
      <c r="B37" s="54" t="s">
        <v>282</v>
      </c>
      <c r="C37" s="57" t="s">
        <v>317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  <c r="K37" s="22"/>
      <c r="L37" s="22"/>
    </row>
    <row r="38" spans="1:12" s="3" customFormat="1" ht="15.6" customHeight="1" thickBot="1" x14ac:dyDescent="0.25">
      <c r="A38" s="32">
        <v>31</v>
      </c>
      <c r="B38" s="54" t="s">
        <v>283</v>
      </c>
      <c r="C38" s="57" t="s">
        <v>318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  <c r="K38" s="22"/>
      <c r="L38" s="22"/>
    </row>
    <row r="39" spans="1:12" s="3" customFormat="1" ht="15.6" customHeight="1" thickBot="1" x14ac:dyDescent="0.25">
      <c r="A39" s="32">
        <v>32</v>
      </c>
      <c r="B39" s="54" t="s">
        <v>284</v>
      </c>
      <c r="C39" s="57" t="s">
        <v>319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  <c r="K39" s="22"/>
      <c r="L39" s="22"/>
    </row>
    <row r="40" spans="1:12" s="3" customFormat="1" ht="15.6" customHeight="1" thickBot="1" x14ac:dyDescent="0.25">
      <c r="A40" s="32">
        <v>33</v>
      </c>
      <c r="B40" s="54" t="s">
        <v>285</v>
      </c>
      <c r="C40" s="57" t="s">
        <v>320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  <c r="K40" s="22"/>
      <c r="L40" s="22"/>
    </row>
    <row r="41" spans="1:12" s="3" customFormat="1" ht="15.6" customHeight="1" thickBot="1" x14ac:dyDescent="0.25">
      <c r="A41" s="32">
        <v>34</v>
      </c>
      <c r="B41" s="54" t="s">
        <v>286</v>
      </c>
      <c r="C41" s="57" t="s">
        <v>321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  <c r="K41" s="22"/>
      <c r="L41" s="22"/>
    </row>
    <row r="42" spans="1:12" s="3" customFormat="1" ht="15.6" customHeight="1" thickBot="1" x14ac:dyDescent="0.25">
      <c r="A42" s="32">
        <v>35</v>
      </c>
      <c r="B42" s="54" t="s">
        <v>287</v>
      </c>
      <c r="C42" s="57" t="s">
        <v>322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  <c r="K42" s="22"/>
      <c r="L42" s="22"/>
    </row>
    <row r="43" spans="1:12" s="3" customFormat="1" ht="15.6" customHeight="1" thickBot="1" x14ac:dyDescent="0.25">
      <c r="A43" s="32">
        <v>36</v>
      </c>
      <c r="B43" s="54" t="s">
        <v>288</v>
      </c>
      <c r="C43" s="57" t="s">
        <v>323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  <c r="K43" s="22"/>
      <c r="L43" s="22"/>
    </row>
    <row r="44" spans="1:12" s="3" customFormat="1" ht="15.6" customHeight="1" thickBot="1" x14ac:dyDescent="0.25">
      <c r="A44" s="32">
        <v>37</v>
      </c>
      <c r="B44" s="54" t="s">
        <v>50</v>
      </c>
      <c r="C44" s="57" t="s">
        <v>324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  <c r="K44" s="22"/>
      <c r="L44" s="22"/>
    </row>
    <row r="45" spans="1:12" s="3" customFormat="1" ht="15.6" customHeight="1" thickBot="1" x14ac:dyDescent="0.25">
      <c r="A45" s="32">
        <v>38</v>
      </c>
      <c r="B45" s="54" t="s">
        <v>48</v>
      </c>
      <c r="C45" s="57" t="s">
        <v>325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  <c r="K45" s="22"/>
      <c r="L45" s="22"/>
    </row>
    <row r="46" spans="1:12" s="3" customFormat="1" ht="15.6" customHeight="1" thickBot="1" x14ac:dyDescent="0.25">
      <c r="A46" s="32">
        <v>39</v>
      </c>
      <c r="B46" s="54" t="s">
        <v>289</v>
      </c>
      <c r="C46" s="57" t="s">
        <v>326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  <c r="K46" s="22"/>
      <c r="L46" s="22"/>
    </row>
    <row r="47" spans="1:12" s="3" customFormat="1" ht="15.6" customHeight="1" thickBot="1" x14ac:dyDescent="0.25">
      <c r="A47" s="32">
        <v>40</v>
      </c>
      <c r="B47" s="54" t="s">
        <v>64</v>
      </c>
      <c r="C47" s="57" t="s">
        <v>327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  <c r="K47" s="22"/>
      <c r="L47" s="22"/>
    </row>
    <row r="48" spans="1:12" s="3" customFormat="1" ht="15.6" customHeight="1" thickBot="1" x14ac:dyDescent="0.25">
      <c r="A48" s="32">
        <v>41</v>
      </c>
      <c r="B48" s="54" t="s">
        <v>74</v>
      </c>
      <c r="C48" s="57" t="s">
        <v>328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  <c r="K48" s="22"/>
      <c r="L48" s="22"/>
    </row>
    <row r="49" spans="1:12" s="3" customFormat="1" ht="15.6" customHeight="1" thickBot="1" x14ac:dyDescent="0.25">
      <c r="A49" s="32">
        <v>42</v>
      </c>
      <c r="B49" s="54" t="s">
        <v>290</v>
      </c>
      <c r="C49" s="57" t="s">
        <v>329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  <c r="K49" s="22"/>
      <c r="L49" s="22"/>
    </row>
    <row r="50" spans="1:12" s="3" customFormat="1" ht="15.6" customHeight="1" thickBot="1" x14ac:dyDescent="0.25">
      <c r="A50" s="32">
        <v>43</v>
      </c>
      <c r="B50" s="54" t="s">
        <v>291</v>
      </c>
      <c r="C50" s="57" t="s">
        <v>330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  <c r="J50" s="22"/>
      <c r="K50" s="22"/>
      <c r="L50" s="22"/>
    </row>
    <row r="51" spans="1:12" s="3" customFormat="1" ht="15.6" customHeight="1" thickBot="1" x14ac:dyDescent="0.25">
      <c r="A51" s="32">
        <v>44</v>
      </c>
      <c r="B51" s="54" t="s">
        <v>292</v>
      </c>
      <c r="C51" s="57" t="s">
        <v>331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  <c r="J51" s="22"/>
      <c r="K51" s="22"/>
      <c r="L51" s="22"/>
    </row>
    <row r="52" spans="1:12" s="3" customFormat="1" ht="15.6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J52" s="22"/>
      <c r="K52" s="22"/>
      <c r="L52" s="22"/>
    </row>
    <row r="53" spans="1:12" ht="18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</row>
    <row r="54" spans="1:12" s="5" customFormat="1" ht="20.25" customHeight="1" x14ac:dyDescent="0.2">
      <c r="A54" s="39"/>
      <c r="B54" s="22"/>
      <c r="C54" s="22"/>
      <c r="D54" s="40"/>
      <c r="E54" s="40"/>
      <c r="F54" s="22"/>
      <c r="G54" s="22"/>
      <c r="H54" s="22"/>
      <c r="J54" s="44"/>
      <c r="K54" s="44"/>
      <c r="L54" s="44"/>
    </row>
    <row r="55" spans="1:12" ht="21" customHeight="1" x14ac:dyDescent="0.2">
      <c r="A55" s="39"/>
      <c r="B55" s="41" t="s">
        <v>13</v>
      </c>
      <c r="C55" s="22"/>
    </row>
    <row r="56" spans="1:12" ht="15" customHeight="1" x14ac:dyDescent="0.2">
      <c r="A56" s="39"/>
      <c r="B56" s="22"/>
      <c r="C56" s="22" t="s">
        <v>95</v>
      </c>
    </row>
    <row r="57" spans="1:12" ht="15" customHeight="1" x14ac:dyDescent="0.2">
      <c r="A57" s="39"/>
      <c r="B57" s="22"/>
      <c r="C57" s="22" t="s">
        <v>96</v>
      </c>
    </row>
    <row r="58" spans="1:12" ht="15" customHeight="1" x14ac:dyDescent="0.2">
      <c r="A58" s="39"/>
      <c r="B58" s="22"/>
      <c r="C58" s="22" t="s">
        <v>28</v>
      </c>
    </row>
    <row r="60" spans="1:12" ht="15" customHeight="1" x14ac:dyDescent="0.2">
      <c r="B60" s="77" t="s">
        <v>16</v>
      </c>
      <c r="C60" s="23" t="s">
        <v>17</v>
      </c>
      <c r="D60" s="23" t="s">
        <v>18</v>
      </c>
      <c r="E60" s="23" t="s">
        <v>19</v>
      </c>
    </row>
    <row r="61" spans="1:12" ht="15" customHeight="1" x14ac:dyDescent="0.2">
      <c r="B61" s="78"/>
      <c r="C61" s="32" t="s">
        <v>24</v>
      </c>
      <c r="D61" s="32" t="s">
        <v>20</v>
      </c>
      <c r="E61" s="32">
        <f>COUNTIF(G8:G51,"&gt;=40")</f>
        <v>0</v>
      </c>
    </row>
    <row r="62" spans="1:12" ht="15" customHeight="1" x14ac:dyDescent="0.2">
      <c r="B62" s="78"/>
      <c r="C62" s="32" t="s">
        <v>25</v>
      </c>
      <c r="D62" s="32" t="s">
        <v>21</v>
      </c>
      <c r="E62" s="32">
        <f>SUMPRODUCT((G8:G51&gt;=33)*(G8:G51&lt;=39))</f>
        <v>0</v>
      </c>
    </row>
    <row r="63" spans="1:12" ht="15" customHeight="1" x14ac:dyDescent="0.2">
      <c r="B63" s="78"/>
      <c r="C63" s="32" t="s">
        <v>26</v>
      </c>
      <c r="D63" s="32" t="s">
        <v>22</v>
      </c>
      <c r="E63" s="32">
        <f>SUMPRODUCT((G8:G51&gt;=25)*(G8:G51&lt;=32))</f>
        <v>0</v>
      </c>
    </row>
    <row r="64" spans="1:12" ht="15" customHeight="1" x14ac:dyDescent="0.2">
      <c r="B64" s="79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view="pageLayout" zoomScale="110" zoomScaleNormal="120" zoomScalePageLayoutView="11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16384" width="9.140625" style="1"/>
  </cols>
  <sheetData>
    <row r="1" spans="1:8" s="4" customFormat="1" ht="21" x14ac:dyDescent="0.3">
      <c r="A1" s="73" t="s">
        <v>740</v>
      </c>
      <c r="B1" s="73"/>
      <c r="C1" s="73"/>
      <c r="D1" s="73"/>
      <c r="E1" s="73"/>
      <c r="F1" s="73"/>
      <c r="G1" s="73"/>
      <c r="H1" s="73"/>
    </row>
    <row r="2" spans="1:8" s="4" customFormat="1" ht="21" x14ac:dyDescent="0.3">
      <c r="A2" s="73"/>
      <c r="B2" s="73"/>
      <c r="C2" s="73"/>
      <c r="D2" s="73"/>
      <c r="E2" s="73"/>
      <c r="F2" s="73"/>
      <c r="G2" s="73"/>
      <c r="H2" s="73"/>
    </row>
    <row r="3" spans="1:8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</row>
    <row r="4" spans="1:8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</row>
    <row r="5" spans="1:8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</row>
    <row r="6" spans="1:8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</row>
    <row r="7" spans="1:8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</row>
    <row r="8" spans="1:8" s="3" customFormat="1" ht="19.5" customHeight="1" thickBot="1" x14ac:dyDescent="0.25">
      <c r="A8" s="29">
        <v>1</v>
      </c>
      <c r="B8" s="59" t="s">
        <v>332</v>
      </c>
      <c r="C8" s="60" t="s">
        <v>333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</row>
    <row r="9" spans="1:8" s="3" customFormat="1" ht="15.6" customHeight="1" thickBot="1" x14ac:dyDescent="0.25">
      <c r="A9" s="32">
        <v>2</v>
      </c>
      <c r="B9" s="61" t="s">
        <v>334</v>
      </c>
      <c r="C9" s="62" t="s">
        <v>335</v>
      </c>
      <c r="D9" s="30"/>
      <c r="E9" s="30"/>
      <c r="F9" s="30"/>
      <c r="G9" s="31">
        <f t="shared" ref="G9:G50" si="0">D9+E9+F9</f>
        <v>0</v>
      </c>
      <c r="H9" s="32" t="str">
        <f t="shared" ref="H9:H50" si="1">IF(G9&gt;=25,"ผ่าน","ไม่ผ่าน")</f>
        <v>ไม่ผ่าน</v>
      </c>
    </row>
    <row r="10" spans="1:8" s="3" customFormat="1" ht="15.6" customHeight="1" thickBot="1" x14ac:dyDescent="0.25">
      <c r="A10" s="32">
        <v>3</v>
      </c>
      <c r="B10" s="61" t="s">
        <v>51</v>
      </c>
      <c r="C10" s="62" t="s">
        <v>336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</row>
    <row r="11" spans="1:8" s="3" customFormat="1" ht="15.6" customHeight="1" thickBot="1" x14ac:dyDescent="0.25">
      <c r="A11" s="32">
        <v>4</v>
      </c>
      <c r="B11" s="61" t="s">
        <v>51</v>
      </c>
      <c r="C11" s="62" t="s">
        <v>337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</row>
    <row r="12" spans="1:8" s="3" customFormat="1" ht="15.6" customHeight="1" thickBot="1" x14ac:dyDescent="0.25">
      <c r="A12" s="32">
        <v>5</v>
      </c>
      <c r="B12" s="61" t="s">
        <v>338</v>
      </c>
      <c r="C12" s="62" t="s">
        <v>339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</row>
    <row r="13" spans="1:8" s="3" customFormat="1" ht="15.6" customHeight="1" thickBot="1" x14ac:dyDescent="0.25">
      <c r="A13" s="32">
        <v>6</v>
      </c>
      <c r="B13" s="61" t="s">
        <v>340</v>
      </c>
      <c r="C13" s="62" t="s">
        <v>341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</row>
    <row r="14" spans="1:8" s="3" customFormat="1" ht="15.6" customHeight="1" thickBot="1" x14ac:dyDescent="0.25">
      <c r="A14" s="32">
        <v>7</v>
      </c>
      <c r="B14" s="61" t="s">
        <v>342</v>
      </c>
      <c r="C14" s="62" t="s">
        <v>343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</row>
    <row r="15" spans="1:8" s="3" customFormat="1" ht="15.6" customHeight="1" thickBot="1" x14ac:dyDescent="0.25">
      <c r="A15" s="32">
        <v>8</v>
      </c>
      <c r="B15" s="61" t="s">
        <v>344</v>
      </c>
      <c r="C15" s="62" t="s">
        <v>345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</row>
    <row r="16" spans="1:8" s="3" customFormat="1" ht="15.6" customHeight="1" thickBot="1" x14ac:dyDescent="0.25">
      <c r="A16" s="32">
        <v>9</v>
      </c>
      <c r="B16" s="61" t="s">
        <v>346</v>
      </c>
      <c r="C16" s="62" t="s">
        <v>92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</row>
    <row r="17" spans="1:9" s="3" customFormat="1" ht="15.6" customHeight="1" thickBot="1" x14ac:dyDescent="0.25">
      <c r="A17" s="32">
        <v>10</v>
      </c>
      <c r="B17" s="61" t="s">
        <v>347</v>
      </c>
      <c r="C17" s="62" t="s">
        <v>220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</row>
    <row r="18" spans="1:9" s="3" customFormat="1" ht="15.6" customHeight="1" thickBot="1" x14ac:dyDescent="0.25">
      <c r="A18" s="32">
        <v>11</v>
      </c>
      <c r="B18" s="61" t="s">
        <v>348</v>
      </c>
      <c r="C18" s="62" t="s">
        <v>349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</row>
    <row r="19" spans="1:9" s="3" customFormat="1" ht="15.6" customHeight="1" thickBot="1" x14ac:dyDescent="0.25">
      <c r="A19" s="32">
        <v>12</v>
      </c>
      <c r="B19" s="61" t="s">
        <v>350</v>
      </c>
      <c r="C19" s="62" t="s">
        <v>351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</row>
    <row r="20" spans="1:9" s="3" customFormat="1" ht="15.6" customHeight="1" thickBot="1" x14ac:dyDescent="0.25">
      <c r="A20" s="32">
        <v>13</v>
      </c>
      <c r="B20" s="61" t="s">
        <v>352</v>
      </c>
      <c r="C20" s="62" t="s">
        <v>353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</row>
    <row r="21" spans="1:9" s="3" customFormat="1" ht="15.6" customHeight="1" thickBot="1" x14ac:dyDescent="0.25">
      <c r="A21" s="32">
        <v>14</v>
      </c>
      <c r="B21" s="61" t="s">
        <v>354</v>
      </c>
      <c r="C21" s="62" t="s">
        <v>355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</row>
    <row r="22" spans="1:9" s="3" customFormat="1" ht="15.6" customHeight="1" thickBot="1" x14ac:dyDescent="0.25">
      <c r="A22" s="32">
        <v>15</v>
      </c>
      <c r="B22" s="61" t="s">
        <v>356</v>
      </c>
      <c r="C22" s="62" t="s">
        <v>357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</row>
    <row r="23" spans="1:9" s="3" customFormat="1" ht="15.6" customHeight="1" thickBot="1" x14ac:dyDescent="0.25">
      <c r="A23" s="32">
        <v>16</v>
      </c>
      <c r="B23" s="63" t="s">
        <v>356</v>
      </c>
      <c r="C23" s="64" t="s">
        <v>335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</row>
    <row r="24" spans="1:9" s="2" customFormat="1" ht="15.6" customHeight="1" thickBot="1" x14ac:dyDescent="0.25">
      <c r="A24" s="32">
        <v>17</v>
      </c>
      <c r="B24" s="61" t="s">
        <v>358</v>
      </c>
      <c r="C24" s="62" t="s">
        <v>359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I24" s="3"/>
    </row>
    <row r="25" spans="1:9" s="3" customFormat="1" ht="15.6" customHeight="1" thickBot="1" x14ac:dyDescent="0.25">
      <c r="A25" s="32">
        <v>18</v>
      </c>
      <c r="B25" s="61" t="s">
        <v>360</v>
      </c>
      <c r="C25" s="62" t="s">
        <v>361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I25" s="2"/>
    </row>
    <row r="26" spans="1:9" s="3" customFormat="1" ht="15.6" customHeight="1" thickBot="1" x14ac:dyDescent="0.25">
      <c r="A26" s="32">
        <v>19</v>
      </c>
      <c r="B26" s="61" t="s">
        <v>362</v>
      </c>
      <c r="C26" s="62" t="s">
        <v>363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</row>
    <row r="27" spans="1:9" s="3" customFormat="1" ht="15.6" customHeight="1" thickBot="1" x14ac:dyDescent="0.25">
      <c r="A27" s="32">
        <v>20</v>
      </c>
      <c r="B27" s="61" t="s">
        <v>65</v>
      </c>
      <c r="C27" s="62" t="s">
        <v>364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</row>
    <row r="28" spans="1:9" s="3" customFormat="1" ht="15.6" customHeight="1" thickBot="1" x14ac:dyDescent="0.25">
      <c r="A28" s="32">
        <v>21</v>
      </c>
      <c r="B28" s="61" t="s">
        <v>365</v>
      </c>
      <c r="C28" s="62" t="s">
        <v>366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</row>
    <row r="29" spans="1:9" s="3" customFormat="1" ht="15.6" customHeight="1" thickBot="1" x14ac:dyDescent="0.25">
      <c r="A29" s="32">
        <v>22</v>
      </c>
      <c r="B29" s="61" t="s">
        <v>367</v>
      </c>
      <c r="C29" s="62" t="s">
        <v>368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</row>
    <row r="30" spans="1:9" s="3" customFormat="1" ht="15.6" customHeight="1" thickBot="1" x14ac:dyDescent="0.25">
      <c r="A30" s="32">
        <v>23</v>
      </c>
      <c r="B30" s="61" t="s">
        <v>369</v>
      </c>
      <c r="C30" s="62" t="s">
        <v>370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</row>
    <row r="31" spans="1:9" s="3" customFormat="1" ht="15.6" customHeight="1" thickBot="1" x14ac:dyDescent="0.25">
      <c r="A31" s="32">
        <v>24</v>
      </c>
      <c r="B31" s="61" t="s">
        <v>371</v>
      </c>
      <c r="C31" s="62" t="s">
        <v>83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</row>
    <row r="32" spans="1:9" s="3" customFormat="1" ht="15.6" customHeight="1" thickBot="1" x14ac:dyDescent="0.25">
      <c r="A32" s="32">
        <v>25</v>
      </c>
      <c r="B32" s="61" t="s">
        <v>69</v>
      </c>
      <c r="C32" s="62" t="s">
        <v>372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</row>
    <row r="33" spans="1:8" s="3" customFormat="1" ht="15.6" customHeight="1" thickBot="1" x14ac:dyDescent="0.25">
      <c r="A33" s="32">
        <v>26</v>
      </c>
      <c r="B33" s="61" t="s">
        <v>373</v>
      </c>
      <c r="C33" s="62" t="s">
        <v>374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</row>
    <row r="34" spans="1:8" s="3" customFormat="1" ht="15.6" customHeight="1" thickBot="1" x14ac:dyDescent="0.25">
      <c r="A34" s="32">
        <v>27</v>
      </c>
      <c r="B34" s="61" t="s">
        <v>375</v>
      </c>
      <c r="C34" s="62" t="s">
        <v>376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</row>
    <row r="35" spans="1:8" s="3" customFormat="1" ht="15.6" customHeight="1" thickBot="1" x14ac:dyDescent="0.25">
      <c r="A35" s="32">
        <v>28</v>
      </c>
      <c r="B35" s="61" t="s">
        <v>377</v>
      </c>
      <c r="C35" s="62" t="s">
        <v>378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</row>
    <row r="36" spans="1:8" s="3" customFormat="1" ht="15.6" customHeight="1" thickBot="1" x14ac:dyDescent="0.25">
      <c r="A36" s="32">
        <v>29</v>
      </c>
      <c r="B36" s="61" t="s">
        <v>56</v>
      </c>
      <c r="C36" s="62" t="s">
        <v>52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</row>
    <row r="37" spans="1:8" s="3" customFormat="1" ht="15.6" customHeight="1" thickBot="1" x14ac:dyDescent="0.25">
      <c r="A37" s="32">
        <v>30</v>
      </c>
      <c r="B37" s="61" t="s">
        <v>379</v>
      </c>
      <c r="C37" s="62" t="s">
        <v>380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</row>
    <row r="38" spans="1:8" s="3" customFormat="1" ht="15.6" customHeight="1" thickBot="1" x14ac:dyDescent="0.25">
      <c r="A38" s="32">
        <v>31</v>
      </c>
      <c r="B38" s="61" t="s">
        <v>381</v>
      </c>
      <c r="C38" s="62" t="s">
        <v>382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</row>
    <row r="39" spans="1:8" s="3" customFormat="1" ht="15.6" customHeight="1" thickBot="1" x14ac:dyDescent="0.25">
      <c r="A39" s="32">
        <v>32</v>
      </c>
      <c r="B39" s="61" t="s">
        <v>383</v>
      </c>
      <c r="C39" s="62" t="s">
        <v>384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</row>
    <row r="40" spans="1:8" s="3" customFormat="1" ht="15.6" customHeight="1" thickBot="1" x14ac:dyDescent="0.25">
      <c r="A40" s="32">
        <v>33</v>
      </c>
      <c r="B40" s="61" t="s">
        <v>385</v>
      </c>
      <c r="C40" s="62" t="s">
        <v>386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</row>
    <row r="41" spans="1:8" s="3" customFormat="1" ht="15.6" customHeight="1" thickBot="1" x14ac:dyDescent="0.25">
      <c r="A41" s="32">
        <v>34</v>
      </c>
      <c r="B41" s="61" t="s">
        <v>387</v>
      </c>
      <c r="C41" s="62" t="s">
        <v>388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</row>
    <row r="42" spans="1:8" s="3" customFormat="1" ht="15.6" customHeight="1" thickBot="1" x14ac:dyDescent="0.25">
      <c r="A42" s="32">
        <v>35</v>
      </c>
      <c r="B42" s="61" t="s">
        <v>389</v>
      </c>
      <c r="C42" s="62" t="s">
        <v>390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</row>
    <row r="43" spans="1:8" s="3" customFormat="1" ht="15.6" customHeight="1" thickBot="1" x14ac:dyDescent="0.25">
      <c r="A43" s="32">
        <v>36</v>
      </c>
      <c r="B43" s="61" t="s">
        <v>348</v>
      </c>
      <c r="C43" s="62" t="s">
        <v>391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</row>
    <row r="44" spans="1:8" s="3" customFormat="1" ht="15.6" customHeight="1" thickBot="1" x14ac:dyDescent="0.25">
      <c r="A44" s="32">
        <v>37</v>
      </c>
      <c r="B44" s="61" t="s">
        <v>392</v>
      </c>
      <c r="C44" s="62" t="s">
        <v>393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</row>
    <row r="45" spans="1:8" s="3" customFormat="1" ht="15.6" customHeight="1" thickBot="1" x14ac:dyDescent="0.25">
      <c r="A45" s="32">
        <v>38</v>
      </c>
      <c r="B45" s="61" t="s">
        <v>394</v>
      </c>
      <c r="C45" s="62" t="s">
        <v>395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</row>
    <row r="46" spans="1:8" s="3" customFormat="1" ht="15.6" customHeight="1" thickBot="1" x14ac:dyDescent="0.25">
      <c r="A46" s="32">
        <v>39</v>
      </c>
      <c r="B46" s="61" t="s">
        <v>396</v>
      </c>
      <c r="C46" s="62" t="s">
        <v>93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</row>
    <row r="47" spans="1:8" s="3" customFormat="1" ht="15.6" customHeight="1" thickBot="1" x14ac:dyDescent="0.25">
      <c r="A47" s="32">
        <v>40</v>
      </c>
      <c r="B47" s="61" t="s">
        <v>397</v>
      </c>
      <c r="C47" s="62" t="s">
        <v>398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</row>
    <row r="48" spans="1:8" s="3" customFormat="1" ht="15.6" customHeight="1" thickBot="1" x14ac:dyDescent="0.25">
      <c r="A48" s="32">
        <v>41</v>
      </c>
      <c r="B48" s="61" t="s">
        <v>399</v>
      </c>
      <c r="C48" s="62" t="s">
        <v>400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</row>
    <row r="49" spans="1:9" s="3" customFormat="1" ht="15.6" customHeight="1" thickBot="1" x14ac:dyDescent="0.25">
      <c r="A49" s="32">
        <v>42</v>
      </c>
      <c r="B49" s="61" t="s">
        <v>401</v>
      </c>
      <c r="C49" s="62" t="s">
        <v>402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</row>
    <row r="50" spans="1:9" s="3" customFormat="1" ht="15.6" customHeight="1" thickBot="1" x14ac:dyDescent="0.25">
      <c r="A50" s="32">
        <v>43</v>
      </c>
      <c r="B50" s="61" t="s">
        <v>403</v>
      </c>
      <c r="C50" s="62" t="s">
        <v>404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</row>
    <row r="51" spans="1:9" ht="18" customHeight="1" x14ac:dyDescent="0.2">
      <c r="A51" s="33"/>
      <c r="B51" s="34"/>
      <c r="C51" s="35"/>
      <c r="D51" s="36"/>
      <c r="E51" s="36"/>
      <c r="F51" s="35"/>
      <c r="G51" s="37" t="s">
        <v>14</v>
      </c>
      <c r="H51" s="32">
        <f>COUNTIF(H8:H50,"ผ่าน")</f>
        <v>0</v>
      </c>
      <c r="I51" s="3"/>
    </row>
    <row r="52" spans="1:9" s="5" customFormat="1" ht="20.25" customHeight="1" x14ac:dyDescent="0.2">
      <c r="A52" s="18"/>
      <c r="B52" s="38"/>
      <c r="C52" s="38"/>
      <c r="D52" s="37"/>
      <c r="E52" s="37"/>
      <c r="F52" s="38"/>
      <c r="G52" s="37" t="s">
        <v>15</v>
      </c>
      <c r="H52" s="32">
        <f>COUNTIF(H8:H50,"ไม่ผ่าน")</f>
        <v>43</v>
      </c>
      <c r="I52" s="1"/>
    </row>
    <row r="53" spans="1:9" ht="21" customHeight="1" x14ac:dyDescent="0.2">
      <c r="A53" s="39"/>
      <c r="B53" s="22"/>
      <c r="C53" s="22"/>
      <c r="I53" s="5"/>
    </row>
    <row r="54" spans="1:9" ht="15" customHeight="1" x14ac:dyDescent="0.2">
      <c r="A54" s="39"/>
      <c r="B54" s="41" t="s">
        <v>13</v>
      </c>
      <c r="C54" s="22"/>
    </row>
    <row r="55" spans="1:9" ht="15" customHeight="1" x14ac:dyDescent="0.2">
      <c r="A55" s="39"/>
      <c r="B55" s="22"/>
      <c r="C55" s="22" t="s">
        <v>95</v>
      </c>
    </row>
    <row r="56" spans="1:9" ht="15" customHeight="1" x14ac:dyDescent="0.2">
      <c r="A56" s="39"/>
      <c r="B56" s="22"/>
      <c r="C56" s="22" t="s">
        <v>96</v>
      </c>
    </row>
    <row r="57" spans="1:9" ht="15" customHeight="1" x14ac:dyDescent="0.2">
      <c r="A57" s="39"/>
      <c r="B57" s="22"/>
      <c r="C57" s="22" t="s">
        <v>28</v>
      </c>
    </row>
    <row r="58" spans="1:9" s="9" customFormat="1" ht="15" customHeight="1" x14ac:dyDescent="0.2">
      <c r="A58" s="42"/>
      <c r="B58" s="42"/>
      <c r="C58" s="42"/>
      <c r="D58" s="40"/>
      <c r="E58" s="40"/>
      <c r="F58" s="22"/>
      <c r="G58" s="22"/>
      <c r="H58" s="22"/>
      <c r="I58" s="1"/>
    </row>
    <row r="59" spans="1:9" s="9" customFormat="1" ht="15" customHeight="1" x14ac:dyDescent="0.2">
      <c r="A59" s="42"/>
      <c r="B59" s="77" t="s">
        <v>16</v>
      </c>
      <c r="C59" s="23" t="s">
        <v>17</v>
      </c>
      <c r="D59" s="23" t="s">
        <v>18</v>
      </c>
      <c r="E59" s="23" t="s">
        <v>19</v>
      </c>
      <c r="F59" s="22"/>
      <c r="G59" s="22"/>
      <c r="H59" s="22"/>
      <c r="I59" s="1"/>
    </row>
    <row r="60" spans="1:9" s="9" customFormat="1" ht="15" customHeight="1" x14ac:dyDescent="0.2">
      <c r="A60" s="42"/>
      <c r="B60" s="78"/>
      <c r="C60" s="32" t="s">
        <v>24</v>
      </c>
      <c r="D60" s="32" t="s">
        <v>20</v>
      </c>
      <c r="E60" s="32">
        <f>COUNTIF(G8:G50,"&gt;=40")</f>
        <v>0</v>
      </c>
      <c r="F60" s="22"/>
      <c r="G60" s="22"/>
      <c r="H60" s="22"/>
      <c r="I60" s="1"/>
    </row>
    <row r="61" spans="1:9" s="9" customFormat="1" ht="15" customHeight="1" x14ac:dyDescent="0.2">
      <c r="A61" s="42"/>
      <c r="B61" s="78"/>
      <c r="C61" s="32" t="s">
        <v>25</v>
      </c>
      <c r="D61" s="32" t="s">
        <v>21</v>
      </c>
      <c r="E61" s="32">
        <f>SUMPRODUCT((G8:G50&gt;=33)*(G8:G50&lt;=39))</f>
        <v>0</v>
      </c>
      <c r="F61" s="22"/>
      <c r="G61" s="22"/>
      <c r="H61" s="22"/>
      <c r="I61" s="1"/>
    </row>
    <row r="62" spans="1:9" s="9" customFormat="1" ht="15" customHeight="1" x14ac:dyDescent="0.2">
      <c r="A62" s="42"/>
      <c r="B62" s="78"/>
      <c r="C62" s="32" t="s">
        <v>26</v>
      </c>
      <c r="D62" s="32" t="s">
        <v>22</v>
      </c>
      <c r="E62" s="32">
        <f>SUMPRODUCT((G8:G50&gt;=25)*(G8:G50&lt;=32))</f>
        <v>0</v>
      </c>
      <c r="F62" s="22"/>
      <c r="G62" s="22"/>
      <c r="H62" s="22"/>
      <c r="I62" s="1"/>
    </row>
    <row r="63" spans="1:9" ht="15" customHeight="1" x14ac:dyDescent="0.2">
      <c r="B63" s="79"/>
      <c r="C63" s="32" t="s">
        <v>27</v>
      </c>
      <c r="D63" s="32" t="s">
        <v>23</v>
      </c>
      <c r="E63" s="32">
        <f>COUNTIF(G8:G50,"&lt;25")</f>
        <v>43</v>
      </c>
    </row>
  </sheetData>
  <mergeCells count="5">
    <mergeCell ref="A1:H1"/>
    <mergeCell ref="A2:H2"/>
    <mergeCell ref="A3:H3"/>
    <mergeCell ref="D6:F6"/>
    <mergeCell ref="B59:B63"/>
  </mergeCells>
  <pageMargins left="0.35433070866141736" right="0.23622047244094491" top="0.23622047244094491" bottom="0.11811023622047245" header="0.11811023622047245" footer="0.11811023622047245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Layout" zoomScale="110" zoomScaleNormal="120" zoomScalePageLayoutView="11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73" t="s">
        <v>741</v>
      </c>
      <c r="B1" s="73"/>
      <c r="C1" s="73"/>
      <c r="D1" s="73"/>
      <c r="E1" s="73"/>
      <c r="F1" s="73"/>
      <c r="G1" s="73"/>
      <c r="H1" s="73"/>
      <c r="J1" s="22"/>
    </row>
    <row r="2" spans="1:10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</row>
    <row r="3" spans="1:10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J3" s="22"/>
    </row>
    <row r="4" spans="1:10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</row>
    <row r="7" spans="1:10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thickBot="1" x14ac:dyDescent="0.25">
      <c r="A8" s="29">
        <v>1</v>
      </c>
      <c r="B8" s="53" t="s">
        <v>405</v>
      </c>
      <c r="C8" s="56" t="s">
        <v>406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thickBot="1" x14ac:dyDescent="0.25">
      <c r="A9" s="32">
        <v>2</v>
      </c>
      <c r="B9" s="54" t="s">
        <v>407</v>
      </c>
      <c r="C9" s="57" t="s">
        <v>408</v>
      </c>
      <c r="D9" s="30"/>
      <c r="E9" s="30"/>
      <c r="F9" s="30"/>
      <c r="G9" s="31">
        <f t="shared" ref="G9:G12" si="0">D9+E9+F9</f>
        <v>0</v>
      </c>
      <c r="H9" s="32" t="str">
        <f t="shared" ref="H9:H12" si="1">IF(G9&gt;=25,"ผ่าน","ไม่ผ่าน")</f>
        <v>ไม่ผ่าน</v>
      </c>
      <c r="J9" s="22"/>
    </row>
    <row r="10" spans="1:10" s="3" customFormat="1" ht="15.6" customHeight="1" thickBot="1" x14ac:dyDescent="0.25">
      <c r="A10" s="32">
        <v>3</v>
      </c>
      <c r="B10" s="54" t="s">
        <v>409</v>
      </c>
      <c r="C10" s="57" t="s">
        <v>410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thickBot="1" x14ac:dyDescent="0.25">
      <c r="A11" s="32">
        <v>4</v>
      </c>
      <c r="B11" s="54" t="s">
        <v>411</v>
      </c>
      <c r="C11" s="57" t="s">
        <v>412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x14ac:dyDescent="0.2">
      <c r="A12" s="32">
        <v>5</v>
      </c>
      <c r="B12" s="46"/>
      <c r="C12" s="47"/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ht="15" customHeight="1" x14ac:dyDescent="0.2">
      <c r="A13" s="33"/>
      <c r="B13" s="34"/>
      <c r="C13" s="35"/>
      <c r="D13" s="36"/>
      <c r="E13" s="36"/>
      <c r="F13" s="35"/>
      <c r="G13" s="37" t="s">
        <v>14</v>
      </c>
      <c r="H13" s="32">
        <f>COUNTIF(H8:H12,"ผ่าน")</f>
        <v>0</v>
      </c>
      <c r="I13" s="3"/>
    </row>
    <row r="14" spans="1:10" ht="15" customHeight="1" x14ac:dyDescent="0.2">
      <c r="A14" s="18"/>
      <c r="B14" s="38"/>
      <c r="C14" s="38"/>
      <c r="D14" s="37"/>
      <c r="E14" s="37"/>
      <c r="F14" s="38"/>
      <c r="G14" s="37" t="s">
        <v>15</v>
      </c>
      <c r="H14" s="32">
        <f>COUNTIF(H8:H12,"ไม่ผ่าน")</f>
        <v>5</v>
      </c>
    </row>
    <row r="15" spans="1:10" ht="15" customHeight="1" x14ac:dyDescent="0.2">
      <c r="A15" s="39"/>
      <c r="B15" s="22"/>
      <c r="C15" s="22"/>
      <c r="I15" s="5"/>
    </row>
    <row r="16" spans="1:10" ht="15" customHeight="1" x14ac:dyDescent="0.2">
      <c r="A16" s="39"/>
      <c r="B16" s="41" t="s">
        <v>13</v>
      </c>
      <c r="C16" s="22"/>
    </row>
    <row r="17" spans="1:5" ht="15" customHeight="1" x14ac:dyDescent="0.2">
      <c r="A17" s="39"/>
      <c r="B17" s="22"/>
      <c r="C17" s="22" t="s">
        <v>95</v>
      </c>
    </row>
    <row r="18" spans="1:5" ht="15" customHeight="1" x14ac:dyDescent="0.2">
      <c r="A18" s="39"/>
      <c r="B18" s="22"/>
      <c r="C18" s="22" t="s">
        <v>96</v>
      </c>
    </row>
    <row r="19" spans="1:5" ht="15" customHeight="1" x14ac:dyDescent="0.2">
      <c r="A19" s="39"/>
      <c r="B19" s="22"/>
      <c r="C19" s="22" t="s">
        <v>28</v>
      </c>
    </row>
    <row r="21" spans="1:5" ht="15" customHeight="1" x14ac:dyDescent="0.2">
      <c r="B21" s="77" t="s">
        <v>16</v>
      </c>
      <c r="C21" s="23" t="s">
        <v>17</v>
      </c>
      <c r="D21" s="23" t="s">
        <v>18</v>
      </c>
      <c r="E21" s="23" t="s">
        <v>19</v>
      </c>
    </row>
    <row r="22" spans="1:5" ht="15" customHeight="1" x14ac:dyDescent="0.2">
      <c r="B22" s="78"/>
      <c r="C22" s="32" t="s">
        <v>24</v>
      </c>
      <c r="D22" s="32" t="s">
        <v>20</v>
      </c>
      <c r="E22" s="32">
        <f>COUNTIF(G8:G12,"&gt;=40")</f>
        <v>0</v>
      </c>
    </row>
    <row r="23" spans="1:5" ht="15" customHeight="1" x14ac:dyDescent="0.2">
      <c r="B23" s="78"/>
      <c r="C23" s="32" t="s">
        <v>25</v>
      </c>
      <c r="D23" s="32" t="s">
        <v>21</v>
      </c>
      <c r="E23" s="32">
        <f>SUMPRODUCT((G8:G12&gt;=33)*(G8:G12&lt;=39))</f>
        <v>0</v>
      </c>
    </row>
    <row r="24" spans="1:5" ht="15" customHeight="1" x14ac:dyDescent="0.2">
      <c r="B24" s="78"/>
      <c r="C24" s="32" t="s">
        <v>26</v>
      </c>
      <c r="D24" s="32" t="s">
        <v>22</v>
      </c>
      <c r="E24" s="32">
        <f>SUMPRODUCT((G8:G12&gt;=25)*(G8:G12&lt;=32))</f>
        <v>0</v>
      </c>
    </row>
    <row r="25" spans="1:5" ht="15" customHeight="1" x14ac:dyDescent="0.2">
      <c r="B25" s="79"/>
      <c r="C25" s="32" t="s">
        <v>27</v>
      </c>
      <c r="D25" s="32" t="s">
        <v>23</v>
      </c>
      <c r="E25" s="32">
        <f>COUNTIF(G8:G12,"&lt;25")</f>
        <v>5</v>
      </c>
    </row>
  </sheetData>
  <mergeCells count="5">
    <mergeCell ref="B21:B25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73" t="s">
        <v>742</v>
      </c>
      <c r="B1" s="73"/>
      <c r="C1" s="73"/>
      <c r="D1" s="73"/>
      <c r="E1" s="73"/>
      <c r="F1" s="73"/>
      <c r="G1" s="73"/>
      <c r="H1" s="73"/>
      <c r="J1" s="22"/>
    </row>
    <row r="2" spans="1:10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</row>
    <row r="3" spans="1:10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J3" s="22"/>
    </row>
    <row r="4" spans="1:10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</row>
    <row r="7" spans="1:10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thickBot="1" x14ac:dyDescent="0.25">
      <c r="A8" s="29">
        <v>1</v>
      </c>
      <c r="B8" s="53" t="s">
        <v>413</v>
      </c>
      <c r="C8" s="56" t="s">
        <v>414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thickBot="1" x14ac:dyDescent="0.25">
      <c r="A9" s="32">
        <v>2</v>
      </c>
      <c r="B9" s="54" t="s">
        <v>415</v>
      </c>
      <c r="C9" s="57" t="s">
        <v>416</v>
      </c>
      <c r="D9" s="30"/>
      <c r="E9" s="30"/>
      <c r="F9" s="30"/>
      <c r="G9" s="31">
        <f t="shared" ref="G9:G51" si="0">D9+E9+F9</f>
        <v>0</v>
      </c>
      <c r="H9" s="32" t="str">
        <f t="shared" ref="H9:H51" si="1">IF(G9&gt;=25,"ผ่าน","ไม่ผ่าน")</f>
        <v>ไม่ผ่าน</v>
      </c>
      <c r="J9" s="22"/>
    </row>
    <row r="10" spans="1:10" s="3" customFormat="1" ht="15.6" customHeight="1" thickBot="1" x14ac:dyDescent="0.25">
      <c r="A10" s="32">
        <v>3</v>
      </c>
      <c r="B10" s="55" t="s">
        <v>417</v>
      </c>
      <c r="C10" s="58" t="s">
        <v>418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thickBot="1" x14ac:dyDescent="0.25">
      <c r="A11" s="32">
        <v>4</v>
      </c>
      <c r="B11" s="54" t="s">
        <v>419</v>
      </c>
      <c r="C11" s="57" t="s">
        <v>420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thickBot="1" x14ac:dyDescent="0.25">
      <c r="A12" s="32">
        <v>5</v>
      </c>
      <c r="B12" s="54" t="s">
        <v>421</v>
      </c>
      <c r="C12" s="57" t="s">
        <v>422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5.6" customHeight="1" thickBot="1" x14ac:dyDescent="0.25">
      <c r="A13" s="32">
        <v>6</v>
      </c>
      <c r="B13" s="54" t="s">
        <v>423</v>
      </c>
      <c r="C13" s="57" t="s">
        <v>424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5.6" customHeight="1" thickBot="1" x14ac:dyDescent="0.25">
      <c r="A14" s="32">
        <v>7</v>
      </c>
      <c r="B14" s="54" t="s">
        <v>425</v>
      </c>
      <c r="C14" s="57" t="s">
        <v>426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5.6" customHeight="1" thickBot="1" x14ac:dyDescent="0.25">
      <c r="A15" s="32">
        <v>8</v>
      </c>
      <c r="B15" s="54" t="s">
        <v>427</v>
      </c>
      <c r="C15" s="57" t="s">
        <v>428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5.6" customHeight="1" thickBot="1" x14ac:dyDescent="0.25">
      <c r="A16" s="32">
        <v>9</v>
      </c>
      <c r="B16" s="54" t="s">
        <v>429</v>
      </c>
      <c r="C16" s="57" t="s">
        <v>430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5.6" customHeight="1" thickBot="1" x14ac:dyDescent="0.25">
      <c r="A17" s="32">
        <v>10</v>
      </c>
      <c r="B17" s="54" t="s">
        <v>431</v>
      </c>
      <c r="C17" s="57" t="s">
        <v>79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5.6" customHeight="1" thickBot="1" x14ac:dyDescent="0.25">
      <c r="A18" s="32">
        <v>11</v>
      </c>
      <c r="B18" s="54" t="s">
        <v>432</v>
      </c>
      <c r="C18" s="57" t="s">
        <v>433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</row>
    <row r="19" spans="1:10" s="3" customFormat="1" ht="15.6" customHeight="1" thickBot="1" x14ac:dyDescent="0.25">
      <c r="A19" s="32">
        <v>12</v>
      </c>
      <c r="B19" s="54" t="s">
        <v>77</v>
      </c>
      <c r="C19" s="57" t="s">
        <v>434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5.6" customHeight="1" thickBot="1" x14ac:dyDescent="0.25">
      <c r="A20" s="32">
        <v>13</v>
      </c>
      <c r="B20" s="54" t="s">
        <v>435</v>
      </c>
      <c r="C20" s="57" t="s">
        <v>436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5.6" customHeight="1" thickBot="1" x14ac:dyDescent="0.25">
      <c r="A21" s="32">
        <v>14</v>
      </c>
      <c r="B21" s="54" t="s">
        <v>437</v>
      </c>
      <c r="C21" s="57" t="s">
        <v>438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5.6" customHeight="1" thickBot="1" x14ac:dyDescent="0.25">
      <c r="A22" s="32">
        <v>15</v>
      </c>
      <c r="B22" s="54" t="s">
        <v>439</v>
      </c>
      <c r="C22" s="57" t="s">
        <v>440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5.6" customHeight="1" thickBot="1" x14ac:dyDescent="0.25">
      <c r="A23" s="32">
        <v>16</v>
      </c>
      <c r="B23" s="54" t="s">
        <v>441</v>
      </c>
      <c r="C23" s="57" t="s">
        <v>442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5.6" customHeight="1" thickBot="1" x14ac:dyDescent="0.25">
      <c r="A24" s="32">
        <v>17</v>
      </c>
      <c r="B24" s="54" t="s">
        <v>443</v>
      </c>
      <c r="C24" s="57" t="s">
        <v>444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2" customFormat="1" ht="15.6" customHeight="1" thickBot="1" x14ac:dyDescent="0.25">
      <c r="A25" s="32">
        <v>18</v>
      </c>
      <c r="B25" s="54" t="s">
        <v>445</v>
      </c>
      <c r="C25" s="57" t="s">
        <v>446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</row>
    <row r="26" spans="1:10" s="3" customFormat="1" ht="15.6" customHeight="1" thickBot="1" x14ac:dyDescent="0.25">
      <c r="A26" s="32">
        <v>19</v>
      </c>
      <c r="B26" s="54" t="s">
        <v>447</v>
      </c>
      <c r="C26" s="57" t="s">
        <v>448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5.6" customHeight="1" thickBot="1" x14ac:dyDescent="0.25">
      <c r="A27" s="32">
        <v>20</v>
      </c>
      <c r="B27" s="54" t="s">
        <v>60</v>
      </c>
      <c r="C27" s="57" t="s">
        <v>449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5.6" customHeight="1" thickBot="1" x14ac:dyDescent="0.25">
      <c r="A28" s="32">
        <v>21</v>
      </c>
      <c r="B28" s="54" t="s">
        <v>450</v>
      </c>
      <c r="C28" s="57" t="s">
        <v>45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5.6" customHeight="1" thickBot="1" x14ac:dyDescent="0.25">
      <c r="A29" s="32">
        <v>22</v>
      </c>
      <c r="B29" s="54" t="s">
        <v>451</v>
      </c>
      <c r="C29" s="57" t="s">
        <v>452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5.6" customHeight="1" thickBot="1" x14ac:dyDescent="0.25">
      <c r="A30" s="32">
        <v>23</v>
      </c>
      <c r="B30" s="54" t="s">
        <v>453</v>
      </c>
      <c r="C30" s="57" t="s">
        <v>454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5.6" customHeight="1" thickBot="1" x14ac:dyDescent="0.25">
      <c r="A31" s="32">
        <v>24</v>
      </c>
      <c r="B31" s="54" t="s">
        <v>455</v>
      </c>
      <c r="C31" s="57" t="s">
        <v>456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5.6" customHeight="1" thickBot="1" x14ac:dyDescent="0.25">
      <c r="A32" s="32">
        <v>25</v>
      </c>
      <c r="B32" s="54" t="s">
        <v>64</v>
      </c>
      <c r="C32" s="57" t="s">
        <v>457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5.6" customHeight="1" thickBot="1" x14ac:dyDescent="0.25">
      <c r="A33" s="32">
        <v>26</v>
      </c>
      <c r="B33" s="54" t="s">
        <v>458</v>
      </c>
      <c r="C33" s="57" t="s">
        <v>459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s="3" customFormat="1" ht="15.6" customHeight="1" thickBot="1" x14ac:dyDescent="0.25">
      <c r="A34" s="32">
        <v>27</v>
      </c>
      <c r="B34" s="54" t="s">
        <v>46</v>
      </c>
      <c r="C34" s="57" t="s">
        <v>81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</row>
    <row r="35" spans="1:10" s="3" customFormat="1" ht="15.6" customHeight="1" thickBot="1" x14ac:dyDescent="0.25">
      <c r="A35" s="32">
        <v>28</v>
      </c>
      <c r="B35" s="54" t="s">
        <v>460</v>
      </c>
      <c r="C35" s="57" t="s">
        <v>461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</row>
    <row r="36" spans="1:10" s="3" customFormat="1" ht="15.6" customHeight="1" thickBot="1" x14ac:dyDescent="0.25">
      <c r="A36" s="32">
        <v>29</v>
      </c>
      <c r="B36" s="54" t="s">
        <v>462</v>
      </c>
      <c r="C36" s="57" t="s">
        <v>463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</row>
    <row r="37" spans="1:10" s="3" customFormat="1" ht="15.6" customHeight="1" thickBot="1" x14ac:dyDescent="0.25">
      <c r="A37" s="32">
        <v>30</v>
      </c>
      <c r="B37" s="54" t="s">
        <v>464</v>
      </c>
      <c r="C37" s="57" t="s">
        <v>465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</row>
    <row r="38" spans="1:10" s="3" customFormat="1" ht="15.6" customHeight="1" thickBot="1" x14ac:dyDescent="0.25">
      <c r="A38" s="32">
        <v>31</v>
      </c>
      <c r="B38" s="54" t="s">
        <v>466</v>
      </c>
      <c r="C38" s="57" t="s">
        <v>395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</row>
    <row r="39" spans="1:10" s="3" customFormat="1" ht="15.6" customHeight="1" thickBot="1" x14ac:dyDescent="0.25">
      <c r="A39" s="32">
        <v>32</v>
      </c>
      <c r="B39" s="54" t="s">
        <v>467</v>
      </c>
      <c r="C39" s="57" t="s">
        <v>468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</row>
    <row r="40" spans="1:10" s="3" customFormat="1" ht="15.6" customHeight="1" thickBot="1" x14ac:dyDescent="0.25">
      <c r="A40" s="32">
        <v>33</v>
      </c>
      <c r="B40" s="54" t="s">
        <v>86</v>
      </c>
      <c r="C40" s="57" t="s">
        <v>469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</row>
    <row r="41" spans="1:10" s="3" customFormat="1" ht="15.6" customHeight="1" thickBot="1" x14ac:dyDescent="0.25">
      <c r="A41" s="32">
        <v>34</v>
      </c>
      <c r="B41" s="54" t="s">
        <v>470</v>
      </c>
      <c r="C41" s="57" t="s">
        <v>471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</row>
    <row r="42" spans="1:10" s="3" customFormat="1" ht="15.6" customHeight="1" thickBot="1" x14ac:dyDescent="0.25">
      <c r="A42" s="32">
        <v>35</v>
      </c>
      <c r="B42" s="54" t="s">
        <v>472</v>
      </c>
      <c r="C42" s="57" t="s">
        <v>473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</row>
    <row r="43" spans="1:10" s="3" customFormat="1" ht="15.6" customHeight="1" thickBot="1" x14ac:dyDescent="0.25">
      <c r="A43" s="32">
        <v>36</v>
      </c>
      <c r="B43" s="61" t="s">
        <v>474</v>
      </c>
      <c r="C43" s="62" t="s">
        <v>475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</row>
    <row r="44" spans="1:10" s="3" customFormat="1" ht="15.6" customHeight="1" thickBot="1" x14ac:dyDescent="0.25">
      <c r="A44" s="32">
        <v>37</v>
      </c>
      <c r="B44" s="54" t="s">
        <v>476</v>
      </c>
      <c r="C44" s="57" t="s">
        <v>32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</row>
    <row r="45" spans="1:10" s="3" customFormat="1" ht="15.6" customHeight="1" thickBot="1" x14ac:dyDescent="0.25">
      <c r="A45" s="32">
        <v>38</v>
      </c>
      <c r="B45" s="54" t="s">
        <v>477</v>
      </c>
      <c r="C45" s="57" t="s">
        <v>478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</row>
    <row r="46" spans="1:10" s="3" customFormat="1" ht="15.6" customHeight="1" thickBot="1" x14ac:dyDescent="0.25">
      <c r="A46" s="32">
        <v>39</v>
      </c>
      <c r="B46" s="54" t="s">
        <v>369</v>
      </c>
      <c r="C46" s="57" t="s">
        <v>479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</row>
    <row r="47" spans="1:10" s="3" customFormat="1" ht="15.6" customHeight="1" thickBot="1" x14ac:dyDescent="0.25">
      <c r="A47" s="32">
        <v>40</v>
      </c>
      <c r="B47" s="54" t="s">
        <v>480</v>
      </c>
      <c r="C47" s="57" t="s">
        <v>481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</row>
    <row r="48" spans="1:10" s="3" customFormat="1" ht="15.6" customHeight="1" thickBot="1" x14ac:dyDescent="0.25">
      <c r="A48" s="32">
        <v>41</v>
      </c>
      <c r="B48" s="54" t="s">
        <v>482</v>
      </c>
      <c r="C48" s="57" t="s">
        <v>483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</row>
    <row r="49" spans="1:10" s="3" customFormat="1" ht="15" customHeight="1" thickBot="1" x14ac:dyDescent="0.25">
      <c r="A49" s="32">
        <v>42</v>
      </c>
      <c r="B49" s="54" t="s">
        <v>484</v>
      </c>
      <c r="C49" s="57" t="s">
        <v>485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</row>
    <row r="50" spans="1:10" s="3" customFormat="1" ht="15.6" customHeight="1" thickBot="1" x14ac:dyDescent="0.25">
      <c r="A50" s="32">
        <v>43</v>
      </c>
      <c r="B50" s="54" t="s">
        <v>53</v>
      </c>
      <c r="C50" s="57" t="s">
        <v>486</v>
      </c>
      <c r="D50" s="30"/>
      <c r="E50" s="30"/>
      <c r="F50" s="30"/>
      <c r="G50" s="31">
        <f t="shared" si="0"/>
        <v>0</v>
      </c>
      <c r="H50" s="32" t="str">
        <f t="shared" si="1"/>
        <v>ไม่ผ่าน</v>
      </c>
      <c r="J50" s="22"/>
    </row>
    <row r="51" spans="1:10" s="3" customFormat="1" ht="15.6" customHeight="1" thickBot="1" x14ac:dyDescent="0.25">
      <c r="A51" s="32">
        <v>44</v>
      </c>
      <c r="B51" s="54" t="s">
        <v>487</v>
      </c>
      <c r="C51" s="57" t="s">
        <v>488</v>
      </c>
      <c r="D51" s="30"/>
      <c r="E51" s="30"/>
      <c r="F51" s="30"/>
      <c r="G51" s="31">
        <f t="shared" si="0"/>
        <v>0</v>
      </c>
      <c r="H51" s="32" t="str">
        <f t="shared" si="1"/>
        <v>ไม่ผ่าน</v>
      </c>
      <c r="J51" s="22"/>
    </row>
    <row r="52" spans="1:10" ht="18" customHeight="1" x14ac:dyDescent="0.2">
      <c r="A52" s="33"/>
      <c r="B52" s="34"/>
      <c r="C52" s="35"/>
      <c r="D52" s="36"/>
      <c r="E52" s="36"/>
      <c r="F52" s="35"/>
      <c r="G52" s="37" t="s">
        <v>14</v>
      </c>
      <c r="H52" s="32">
        <f>COUNTIF(H8:H51,"ผ่าน")</f>
        <v>0</v>
      </c>
      <c r="I52" s="3"/>
    </row>
    <row r="53" spans="1:10" s="5" customFormat="1" ht="20.25" customHeight="1" x14ac:dyDescent="0.2">
      <c r="A53" s="18"/>
      <c r="B53" s="38"/>
      <c r="C53" s="38"/>
      <c r="D53" s="37"/>
      <c r="E53" s="37"/>
      <c r="F53" s="38"/>
      <c r="G53" s="37" t="s">
        <v>15</v>
      </c>
      <c r="H53" s="32">
        <f>COUNTIF(H8:H51,"ไม่ผ่าน")</f>
        <v>44</v>
      </c>
      <c r="I53" s="1"/>
      <c r="J53" s="44"/>
    </row>
    <row r="54" spans="1:10" ht="21" customHeight="1" x14ac:dyDescent="0.2">
      <c r="A54" s="39"/>
      <c r="B54" s="22"/>
      <c r="C54" s="22"/>
      <c r="I54" s="5"/>
    </row>
    <row r="55" spans="1:10" ht="15" customHeight="1" x14ac:dyDescent="0.2">
      <c r="A55" s="39"/>
      <c r="B55" s="41" t="s">
        <v>13</v>
      </c>
      <c r="C55" s="22"/>
    </row>
    <row r="56" spans="1:10" ht="15" customHeight="1" x14ac:dyDescent="0.2">
      <c r="A56" s="39"/>
      <c r="B56" s="22"/>
      <c r="C56" s="22" t="s">
        <v>95</v>
      </c>
    </row>
    <row r="57" spans="1:10" ht="15" customHeight="1" x14ac:dyDescent="0.2">
      <c r="A57" s="39"/>
      <c r="B57" s="22"/>
      <c r="C57" s="22" t="s">
        <v>96</v>
      </c>
    </row>
    <row r="58" spans="1:10" ht="15" customHeight="1" x14ac:dyDescent="0.2">
      <c r="A58" s="39"/>
      <c r="B58" s="22"/>
      <c r="C58" s="22" t="s">
        <v>28</v>
      </c>
    </row>
    <row r="60" spans="1:10" ht="15" customHeight="1" x14ac:dyDescent="0.2">
      <c r="B60" s="77" t="s">
        <v>16</v>
      </c>
      <c r="C60" s="23" t="s">
        <v>17</v>
      </c>
      <c r="D60" s="23" t="s">
        <v>18</v>
      </c>
      <c r="E60" s="23" t="s">
        <v>19</v>
      </c>
    </row>
    <row r="61" spans="1:10" ht="15" customHeight="1" x14ac:dyDescent="0.2">
      <c r="B61" s="78"/>
      <c r="C61" s="32" t="s">
        <v>24</v>
      </c>
      <c r="D61" s="32" t="s">
        <v>20</v>
      </c>
      <c r="E61" s="32">
        <f>COUNTIF(G8:G51,"&gt;=40")</f>
        <v>0</v>
      </c>
    </row>
    <row r="62" spans="1:10" ht="15" customHeight="1" x14ac:dyDescent="0.2">
      <c r="B62" s="78"/>
      <c r="C62" s="32" t="s">
        <v>25</v>
      </c>
      <c r="D62" s="32" t="s">
        <v>21</v>
      </c>
      <c r="E62" s="32">
        <f>SUMPRODUCT((G8:G51&gt;=33)*(G8:G51&lt;=39))</f>
        <v>0</v>
      </c>
    </row>
    <row r="63" spans="1:10" ht="15" customHeight="1" x14ac:dyDescent="0.2">
      <c r="B63" s="78"/>
      <c r="C63" s="32" t="s">
        <v>26</v>
      </c>
      <c r="D63" s="32" t="s">
        <v>22</v>
      </c>
      <c r="E63" s="32">
        <f>SUMPRODUCT((G8:G51&gt;=25)*(G8:G51&lt;=32))</f>
        <v>0</v>
      </c>
    </row>
    <row r="64" spans="1:10" ht="15" customHeight="1" x14ac:dyDescent="0.2">
      <c r="B64" s="79"/>
      <c r="C64" s="32" t="s">
        <v>27</v>
      </c>
      <c r="D64" s="32" t="s">
        <v>23</v>
      </c>
      <c r="E64" s="32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view="pageLayout" zoomScale="118" zoomScaleNormal="120" zoomScalePageLayoutView="118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73" t="s">
        <v>743</v>
      </c>
      <c r="B1" s="73"/>
      <c r="C1" s="73"/>
      <c r="D1" s="73"/>
      <c r="E1" s="73"/>
      <c r="F1" s="73"/>
      <c r="G1" s="73"/>
      <c r="H1" s="73"/>
      <c r="J1" s="22"/>
    </row>
    <row r="2" spans="1:10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</row>
    <row r="3" spans="1:10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J3" s="22"/>
    </row>
    <row r="4" spans="1:10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</row>
    <row r="7" spans="1:10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thickBot="1" x14ac:dyDescent="0.25">
      <c r="A8" s="29">
        <v>1</v>
      </c>
      <c r="B8" s="53" t="s">
        <v>489</v>
      </c>
      <c r="C8" s="56" t="s">
        <v>490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thickBot="1" x14ac:dyDescent="0.25">
      <c r="A9" s="32">
        <v>2</v>
      </c>
      <c r="B9" s="54" t="s">
        <v>491</v>
      </c>
      <c r="C9" s="57" t="s">
        <v>492</v>
      </c>
      <c r="D9" s="30"/>
      <c r="E9" s="30"/>
      <c r="F9" s="30"/>
      <c r="G9" s="31">
        <f t="shared" ref="G9:G49" si="0">D9+E9+F9</f>
        <v>0</v>
      </c>
      <c r="H9" s="32" t="str">
        <f t="shared" ref="H9:H49" si="1">IF(G9&gt;=25,"ผ่าน","ไม่ผ่าน")</f>
        <v>ไม่ผ่าน</v>
      </c>
      <c r="J9" s="22"/>
    </row>
    <row r="10" spans="1:10" s="3" customFormat="1" ht="15.6" customHeight="1" thickBot="1" x14ac:dyDescent="0.25">
      <c r="A10" s="32">
        <v>3</v>
      </c>
      <c r="B10" s="54" t="s">
        <v>493</v>
      </c>
      <c r="C10" s="57" t="s">
        <v>494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thickBot="1" x14ac:dyDescent="0.25">
      <c r="A11" s="32">
        <v>4</v>
      </c>
      <c r="B11" s="54" t="s">
        <v>495</v>
      </c>
      <c r="C11" s="57" t="s">
        <v>496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thickBot="1" x14ac:dyDescent="0.25">
      <c r="A12" s="32">
        <v>5</v>
      </c>
      <c r="B12" s="61" t="s">
        <v>497</v>
      </c>
      <c r="C12" s="62" t="s">
        <v>309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5.6" customHeight="1" thickBot="1" x14ac:dyDescent="0.25">
      <c r="A13" s="32">
        <v>6</v>
      </c>
      <c r="B13" s="54" t="s">
        <v>498</v>
      </c>
      <c r="C13" s="57" t="s">
        <v>499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5.6" customHeight="1" thickBot="1" x14ac:dyDescent="0.25">
      <c r="A14" s="32">
        <v>7</v>
      </c>
      <c r="B14" s="54" t="s">
        <v>29</v>
      </c>
      <c r="C14" s="57" t="s">
        <v>500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5.6" customHeight="1" thickBot="1" x14ac:dyDescent="0.25">
      <c r="A15" s="32">
        <v>8</v>
      </c>
      <c r="B15" s="55" t="s">
        <v>30</v>
      </c>
      <c r="C15" s="58" t="s">
        <v>501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5.6" customHeight="1" thickBot="1" x14ac:dyDescent="0.25">
      <c r="A16" s="32">
        <v>9</v>
      </c>
      <c r="B16" s="54" t="s">
        <v>502</v>
      </c>
      <c r="C16" s="57" t="s">
        <v>503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5.6" customHeight="1" thickBot="1" x14ac:dyDescent="0.25">
      <c r="A17" s="32">
        <v>10</v>
      </c>
      <c r="B17" s="54" t="s">
        <v>504</v>
      </c>
      <c r="C17" s="57" t="s">
        <v>505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5.6" customHeight="1" thickBot="1" x14ac:dyDescent="0.25">
      <c r="A18" s="32">
        <v>11</v>
      </c>
      <c r="B18" s="54" t="s">
        <v>506</v>
      </c>
      <c r="C18" s="57" t="s">
        <v>507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</row>
    <row r="19" spans="1:10" s="3" customFormat="1" ht="15.6" customHeight="1" thickBot="1" x14ac:dyDescent="0.25">
      <c r="A19" s="32">
        <v>12</v>
      </c>
      <c r="B19" s="54" t="s">
        <v>508</v>
      </c>
      <c r="C19" s="57" t="s">
        <v>509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</row>
    <row r="20" spans="1:10" s="3" customFormat="1" ht="15.6" customHeight="1" thickBot="1" x14ac:dyDescent="0.25">
      <c r="A20" s="32">
        <v>13</v>
      </c>
      <c r="B20" s="54" t="s">
        <v>510</v>
      </c>
      <c r="C20" s="57" t="s">
        <v>511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</row>
    <row r="21" spans="1:10" s="3" customFormat="1" ht="15.6" customHeight="1" thickBot="1" x14ac:dyDescent="0.25">
      <c r="A21" s="32">
        <v>14</v>
      </c>
      <c r="B21" s="54" t="s">
        <v>512</v>
      </c>
      <c r="C21" s="57" t="s">
        <v>513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</row>
    <row r="22" spans="1:10" s="3" customFormat="1" ht="15.6" customHeight="1" thickBot="1" x14ac:dyDescent="0.25">
      <c r="A22" s="32">
        <v>15</v>
      </c>
      <c r="B22" s="54" t="s">
        <v>514</v>
      </c>
      <c r="C22" s="57" t="s">
        <v>515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</row>
    <row r="23" spans="1:10" s="3" customFormat="1" ht="15.6" customHeight="1" thickBot="1" x14ac:dyDescent="0.25">
      <c r="A23" s="32">
        <v>16</v>
      </c>
      <c r="B23" s="54" t="s">
        <v>516</v>
      </c>
      <c r="C23" s="57" t="s">
        <v>517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</row>
    <row r="24" spans="1:10" s="3" customFormat="1" ht="15.6" customHeight="1" thickBot="1" x14ac:dyDescent="0.25">
      <c r="A24" s="32">
        <v>17</v>
      </c>
      <c r="B24" s="54" t="s">
        <v>518</v>
      </c>
      <c r="C24" s="57" t="s">
        <v>519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</row>
    <row r="25" spans="1:10" s="2" customFormat="1" ht="15.6" customHeight="1" thickBot="1" x14ac:dyDescent="0.25">
      <c r="A25" s="32">
        <v>18</v>
      </c>
      <c r="B25" s="54" t="s">
        <v>63</v>
      </c>
      <c r="C25" s="57" t="s">
        <v>520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</row>
    <row r="26" spans="1:10" s="3" customFormat="1" ht="15.6" customHeight="1" thickBot="1" x14ac:dyDescent="0.25">
      <c r="A26" s="32">
        <v>19</v>
      </c>
      <c r="B26" s="54" t="s">
        <v>521</v>
      </c>
      <c r="C26" s="57" t="s">
        <v>522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</row>
    <row r="27" spans="1:10" s="3" customFormat="1" ht="15.6" customHeight="1" thickBot="1" x14ac:dyDescent="0.25">
      <c r="A27" s="32">
        <v>20</v>
      </c>
      <c r="B27" s="54" t="s">
        <v>523</v>
      </c>
      <c r="C27" s="57" t="s">
        <v>76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</row>
    <row r="28" spans="1:10" s="3" customFormat="1" ht="15.6" customHeight="1" thickBot="1" x14ac:dyDescent="0.25">
      <c r="A28" s="32">
        <v>21</v>
      </c>
      <c r="B28" s="54" t="s">
        <v>524</v>
      </c>
      <c r="C28" s="57" t="s">
        <v>525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</row>
    <row r="29" spans="1:10" s="3" customFormat="1" ht="15.6" customHeight="1" thickBot="1" x14ac:dyDescent="0.25">
      <c r="A29" s="32">
        <v>22</v>
      </c>
      <c r="B29" s="54" t="s">
        <v>526</v>
      </c>
      <c r="C29" s="57" t="s">
        <v>527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</row>
    <row r="30" spans="1:10" s="3" customFormat="1" ht="15.6" customHeight="1" thickBot="1" x14ac:dyDescent="0.25">
      <c r="A30" s="32">
        <v>23</v>
      </c>
      <c r="B30" s="54" t="s">
        <v>528</v>
      </c>
      <c r="C30" s="57" t="s">
        <v>36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</row>
    <row r="31" spans="1:10" s="3" customFormat="1" ht="15.6" customHeight="1" thickBot="1" x14ac:dyDescent="0.25">
      <c r="A31" s="32">
        <v>24</v>
      </c>
      <c r="B31" s="54" t="s">
        <v>204</v>
      </c>
      <c r="C31" s="57" t="s">
        <v>529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</row>
    <row r="32" spans="1:10" s="3" customFormat="1" ht="15.6" customHeight="1" thickBot="1" x14ac:dyDescent="0.25">
      <c r="A32" s="32">
        <v>25</v>
      </c>
      <c r="B32" s="54" t="s">
        <v>530</v>
      </c>
      <c r="C32" s="57" t="s">
        <v>531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</row>
    <row r="33" spans="1:10" s="3" customFormat="1" ht="15.6" customHeight="1" thickBot="1" x14ac:dyDescent="0.25">
      <c r="A33" s="32">
        <v>26</v>
      </c>
      <c r="B33" s="54" t="s">
        <v>162</v>
      </c>
      <c r="C33" s="57" t="s">
        <v>532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</row>
    <row r="34" spans="1:10" s="3" customFormat="1" ht="15.6" customHeight="1" thickBot="1" x14ac:dyDescent="0.25">
      <c r="A34" s="32">
        <v>27</v>
      </c>
      <c r="B34" s="54" t="s">
        <v>533</v>
      </c>
      <c r="C34" s="57" t="s">
        <v>534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</row>
    <row r="35" spans="1:10" s="3" customFormat="1" ht="15.6" customHeight="1" thickBot="1" x14ac:dyDescent="0.25">
      <c r="A35" s="32">
        <v>28</v>
      </c>
      <c r="B35" s="54" t="s">
        <v>73</v>
      </c>
      <c r="C35" s="57" t="s">
        <v>535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</row>
    <row r="36" spans="1:10" s="3" customFormat="1" ht="15.6" customHeight="1" thickBot="1" x14ac:dyDescent="0.25">
      <c r="A36" s="32">
        <v>29</v>
      </c>
      <c r="B36" s="54" t="s">
        <v>37</v>
      </c>
      <c r="C36" s="57" t="s">
        <v>536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</row>
    <row r="37" spans="1:10" s="3" customFormat="1" ht="15.6" customHeight="1" thickBot="1" x14ac:dyDescent="0.25">
      <c r="A37" s="32">
        <v>30</v>
      </c>
      <c r="B37" s="54" t="s">
        <v>537</v>
      </c>
      <c r="C37" s="57" t="s">
        <v>538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</row>
    <row r="38" spans="1:10" s="3" customFormat="1" ht="15.6" customHeight="1" thickBot="1" x14ac:dyDescent="0.25">
      <c r="A38" s="32">
        <v>31</v>
      </c>
      <c r="B38" s="54" t="s">
        <v>168</v>
      </c>
      <c r="C38" s="57" t="s">
        <v>539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</row>
    <row r="39" spans="1:10" s="3" customFormat="1" ht="15.6" customHeight="1" thickBot="1" x14ac:dyDescent="0.25">
      <c r="A39" s="32">
        <v>32</v>
      </c>
      <c r="B39" s="54" t="s">
        <v>540</v>
      </c>
      <c r="C39" s="57" t="s">
        <v>541</v>
      </c>
      <c r="D39" s="30"/>
      <c r="E39" s="30"/>
      <c r="F39" s="30"/>
      <c r="G39" s="31">
        <f t="shared" si="0"/>
        <v>0</v>
      </c>
      <c r="H39" s="32" t="str">
        <f t="shared" si="1"/>
        <v>ไม่ผ่าน</v>
      </c>
      <c r="J39" s="22"/>
    </row>
    <row r="40" spans="1:10" s="3" customFormat="1" ht="15.6" customHeight="1" thickBot="1" x14ac:dyDescent="0.25">
      <c r="A40" s="32">
        <v>33</v>
      </c>
      <c r="B40" s="54" t="s">
        <v>542</v>
      </c>
      <c r="C40" s="57" t="s">
        <v>543</v>
      </c>
      <c r="D40" s="30"/>
      <c r="E40" s="30"/>
      <c r="F40" s="30"/>
      <c r="G40" s="31">
        <f t="shared" si="0"/>
        <v>0</v>
      </c>
      <c r="H40" s="32" t="str">
        <f t="shared" si="1"/>
        <v>ไม่ผ่าน</v>
      </c>
      <c r="J40" s="22"/>
    </row>
    <row r="41" spans="1:10" s="3" customFormat="1" ht="15.6" customHeight="1" thickBot="1" x14ac:dyDescent="0.25">
      <c r="A41" s="32">
        <v>34</v>
      </c>
      <c r="B41" s="54" t="s">
        <v>38</v>
      </c>
      <c r="C41" s="57" t="s">
        <v>544</v>
      </c>
      <c r="D41" s="30"/>
      <c r="E41" s="30"/>
      <c r="F41" s="30"/>
      <c r="G41" s="31">
        <f t="shared" si="0"/>
        <v>0</v>
      </c>
      <c r="H41" s="32" t="str">
        <f t="shared" si="1"/>
        <v>ไม่ผ่าน</v>
      </c>
      <c r="J41" s="22"/>
    </row>
    <row r="42" spans="1:10" s="3" customFormat="1" ht="15.6" customHeight="1" thickBot="1" x14ac:dyDescent="0.25">
      <c r="A42" s="32">
        <v>35</v>
      </c>
      <c r="B42" s="54" t="s">
        <v>545</v>
      </c>
      <c r="C42" s="57" t="s">
        <v>546</v>
      </c>
      <c r="D42" s="30"/>
      <c r="E42" s="30"/>
      <c r="F42" s="30"/>
      <c r="G42" s="31">
        <f t="shared" si="0"/>
        <v>0</v>
      </c>
      <c r="H42" s="32" t="str">
        <f t="shared" si="1"/>
        <v>ไม่ผ่าน</v>
      </c>
      <c r="J42" s="22"/>
    </row>
    <row r="43" spans="1:10" s="3" customFormat="1" ht="15.6" customHeight="1" thickBot="1" x14ac:dyDescent="0.25">
      <c r="A43" s="32">
        <v>36</v>
      </c>
      <c r="B43" s="54" t="s">
        <v>41</v>
      </c>
      <c r="C43" s="57" t="s">
        <v>547</v>
      </c>
      <c r="D43" s="30"/>
      <c r="E43" s="30"/>
      <c r="F43" s="30"/>
      <c r="G43" s="31">
        <f t="shared" si="0"/>
        <v>0</v>
      </c>
      <c r="H43" s="32" t="str">
        <f t="shared" si="1"/>
        <v>ไม่ผ่าน</v>
      </c>
      <c r="J43" s="22"/>
    </row>
    <row r="44" spans="1:10" s="3" customFormat="1" ht="15.6" customHeight="1" thickBot="1" x14ac:dyDescent="0.25">
      <c r="A44" s="32">
        <v>37</v>
      </c>
      <c r="B44" s="54" t="s">
        <v>548</v>
      </c>
      <c r="C44" s="57" t="s">
        <v>549</v>
      </c>
      <c r="D44" s="30"/>
      <c r="E44" s="30"/>
      <c r="F44" s="30"/>
      <c r="G44" s="31">
        <f t="shared" si="0"/>
        <v>0</v>
      </c>
      <c r="H44" s="32" t="str">
        <f t="shared" si="1"/>
        <v>ไม่ผ่าน</v>
      </c>
      <c r="J44" s="22"/>
    </row>
    <row r="45" spans="1:10" s="3" customFormat="1" ht="15.6" customHeight="1" thickBot="1" x14ac:dyDescent="0.25">
      <c r="A45" s="32">
        <v>38</v>
      </c>
      <c r="B45" s="54" t="s">
        <v>550</v>
      </c>
      <c r="C45" s="57" t="s">
        <v>551</v>
      </c>
      <c r="D45" s="30"/>
      <c r="E45" s="30"/>
      <c r="F45" s="30"/>
      <c r="G45" s="31">
        <f t="shared" si="0"/>
        <v>0</v>
      </c>
      <c r="H45" s="32" t="str">
        <f t="shared" si="1"/>
        <v>ไม่ผ่าน</v>
      </c>
      <c r="J45" s="22"/>
    </row>
    <row r="46" spans="1:10" s="3" customFormat="1" ht="15.6" customHeight="1" thickBot="1" x14ac:dyDescent="0.25">
      <c r="A46" s="32">
        <v>39</v>
      </c>
      <c r="B46" s="54" t="s">
        <v>552</v>
      </c>
      <c r="C46" s="57" t="s">
        <v>553</v>
      </c>
      <c r="D46" s="30"/>
      <c r="E46" s="30"/>
      <c r="F46" s="30"/>
      <c r="G46" s="31">
        <f t="shared" si="0"/>
        <v>0</v>
      </c>
      <c r="H46" s="32" t="str">
        <f t="shared" si="1"/>
        <v>ไม่ผ่าน</v>
      </c>
      <c r="J46" s="22"/>
    </row>
    <row r="47" spans="1:10" s="3" customFormat="1" ht="15.6" customHeight="1" thickBot="1" x14ac:dyDescent="0.25">
      <c r="A47" s="32">
        <v>40</v>
      </c>
      <c r="B47" s="54" t="s">
        <v>33</v>
      </c>
      <c r="C47" s="57" t="s">
        <v>554</v>
      </c>
      <c r="D47" s="30"/>
      <c r="E47" s="30"/>
      <c r="F47" s="30"/>
      <c r="G47" s="31">
        <f t="shared" si="0"/>
        <v>0</v>
      </c>
      <c r="H47" s="32" t="str">
        <f t="shared" si="1"/>
        <v>ไม่ผ่าน</v>
      </c>
      <c r="J47" s="22"/>
    </row>
    <row r="48" spans="1:10" s="3" customFormat="1" ht="15.6" customHeight="1" thickBot="1" x14ac:dyDescent="0.25">
      <c r="A48" s="32">
        <v>41</v>
      </c>
      <c r="B48" s="54" t="s">
        <v>555</v>
      </c>
      <c r="C48" s="57" t="s">
        <v>556</v>
      </c>
      <c r="D48" s="30"/>
      <c r="E48" s="30"/>
      <c r="F48" s="30"/>
      <c r="G48" s="31">
        <f t="shared" si="0"/>
        <v>0</v>
      </c>
      <c r="H48" s="32" t="str">
        <f t="shared" si="1"/>
        <v>ไม่ผ่าน</v>
      </c>
      <c r="J48" s="22"/>
    </row>
    <row r="49" spans="1:10" s="3" customFormat="1" ht="15.6" customHeight="1" thickBot="1" x14ac:dyDescent="0.25">
      <c r="A49" s="32">
        <v>42</v>
      </c>
      <c r="B49" s="54" t="s">
        <v>557</v>
      </c>
      <c r="C49" s="57" t="s">
        <v>558</v>
      </c>
      <c r="D49" s="30"/>
      <c r="E49" s="30"/>
      <c r="F49" s="30"/>
      <c r="G49" s="31">
        <f t="shared" si="0"/>
        <v>0</v>
      </c>
      <c r="H49" s="32" t="str">
        <f t="shared" si="1"/>
        <v>ไม่ผ่าน</v>
      </c>
      <c r="J49" s="22"/>
    </row>
    <row r="50" spans="1:10" s="5" customFormat="1" ht="20.25" customHeight="1" x14ac:dyDescent="0.2">
      <c r="A50" s="33"/>
      <c r="B50" s="34"/>
      <c r="C50" s="35"/>
      <c r="D50" s="36"/>
      <c r="E50" s="36"/>
      <c r="F50" s="35"/>
      <c r="G50" s="37" t="s">
        <v>14</v>
      </c>
      <c r="H50" s="32">
        <f>COUNTIF(H8:H49,"ผ่าน")</f>
        <v>0</v>
      </c>
      <c r="I50" s="3"/>
      <c r="J50" s="44"/>
    </row>
    <row r="51" spans="1:10" ht="21" customHeight="1" x14ac:dyDescent="0.2">
      <c r="A51" s="18"/>
      <c r="B51" s="38"/>
      <c r="C51" s="38"/>
      <c r="D51" s="37"/>
      <c r="E51" s="37"/>
      <c r="F51" s="38"/>
      <c r="G51" s="37" t="s">
        <v>15</v>
      </c>
      <c r="H51" s="32">
        <f>COUNTIF(H8:H49,"ไม่ผ่าน")</f>
        <v>42</v>
      </c>
    </row>
    <row r="52" spans="1:10" ht="15" customHeight="1" x14ac:dyDescent="0.2">
      <c r="A52" s="39"/>
      <c r="B52" s="22"/>
      <c r="C52" s="22"/>
      <c r="I52" s="5"/>
    </row>
    <row r="53" spans="1:10" ht="15" customHeight="1" x14ac:dyDescent="0.2">
      <c r="A53" s="39"/>
      <c r="B53" s="41" t="s">
        <v>13</v>
      </c>
      <c r="C53" s="22"/>
    </row>
    <row r="54" spans="1:10" ht="15" customHeight="1" x14ac:dyDescent="0.2">
      <c r="A54" s="39"/>
      <c r="B54" s="22"/>
      <c r="C54" s="22" t="s">
        <v>95</v>
      </c>
    </row>
    <row r="55" spans="1:10" ht="15" customHeight="1" x14ac:dyDescent="0.2">
      <c r="A55" s="39"/>
      <c r="B55" s="22"/>
      <c r="C55" s="22" t="s">
        <v>96</v>
      </c>
    </row>
    <row r="56" spans="1:10" ht="15" customHeight="1" x14ac:dyDescent="0.2">
      <c r="A56" s="39"/>
      <c r="B56" s="22"/>
      <c r="C56" s="22" t="s">
        <v>28</v>
      </c>
    </row>
    <row r="58" spans="1:10" ht="15" customHeight="1" x14ac:dyDescent="0.2">
      <c r="B58" s="77" t="s">
        <v>16</v>
      </c>
      <c r="C58" s="23" t="s">
        <v>17</v>
      </c>
      <c r="D58" s="23" t="s">
        <v>18</v>
      </c>
      <c r="E58" s="23" t="s">
        <v>19</v>
      </c>
    </row>
    <row r="59" spans="1:10" ht="15" customHeight="1" x14ac:dyDescent="0.2">
      <c r="B59" s="78"/>
      <c r="C59" s="32" t="s">
        <v>24</v>
      </c>
      <c r="D59" s="32" t="s">
        <v>20</v>
      </c>
      <c r="E59" s="32">
        <f>COUNTIF(G8:G49,"&gt;=40")</f>
        <v>0</v>
      </c>
    </row>
    <row r="60" spans="1:10" ht="15" customHeight="1" x14ac:dyDescent="0.2">
      <c r="B60" s="78"/>
      <c r="C60" s="32" t="s">
        <v>25</v>
      </c>
      <c r="D60" s="32" t="s">
        <v>21</v>
      </c>
      <c r="E60" s="32">
        <f>SUMPRODUCT((G8:G49&gt;=33)*(G8:G49&lt;=39))</f>
        <v>0</v>
      </c>
    </row>
    <row r="61" spans="1:10" ht="15" customHeight="1" x14ac:dyDescent="0.2">
      <c r="B61" s="78"/>
      <c r="C61" s="32" t="s">
        <v>26</v>
      </c>
      <c r="D61" s="32" t="s">
        <v>22</v>
      </c>
      <c r="E61" s="32">
        <f>SUMPRODUCT((G8:G49&gt;=25)*(G8:G49&lt;=32))</f>
        <v>0</v>
      </c>
    </row>
    <row r="62" spans="1:10" ht="15" customHeight="1" x14ac:dyDescent="0.2">
      <c r="B62" s="79"/>
      <c r="C62" s="32" t="s">
        <v>27</v>
      </c>
      <c r="D62" s="32" t="s">
        <v>23</v>
      </c>
      <c r="E62" s="32">
        <f>COUNTIF(G8:G49,"&lt;25")</f>
        <v>42</v>
      </c>
    </row>
  </sheetData>
  <mergeCells count="5">
    <mergeCell ref="A1:H1"/>
    <mergeCell ref="A2:H2"/>
    <mergeCell ref="A3:H3"/>
    <mergeCell ref="D6:F6"/>
    <mergeCell ref="B58:B62"/>
  </mergeCells>
  <pageMargins left="0.35433070866141736" right="0.23622047244094491" top="0.23622047244094491" bottom="0.11811023622047245" header="0.11811023622047245" footer="0.11811023622047245"/>
  <pageSetup paperSize="9" scale="7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0" width="9.140625" style="22"/>
    <col min="11" max="16384" width="9.140625" style="1"/>
  </cols>
  <sheetData>
    <row r="1" spans="1:10" s="4" customFormat="1" ht="21" x14ac:dyDescent="0.3">
      <c r="A1" s="73" t="s">
        <v>744</v>
      </c>
      <c r="B1" s="73"/>
      <c r="C1" s="73"/>
      <c r="D1" s="73"/>
      <c r="E1" s="73"/>
      <c r="F1" s="73"/>
      <c r="G1" s="73"/>
      <c r="H1" s="73"/>
      <c r="J1" s="22"/>
    </row>
    <row r="2" spans="1:10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</row>
    <row r="3" spans="1:10" s="4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J3" s="22"/>
    </row>
    <row r="4" spans="1:10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</row>
    <row r="5" spans="1:10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</row>
    <row r="6" spans="1:10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</row>
    <row r="7" spans="1:10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</row>
    <row r="8" spans="1:10" s="3" customFormat="1" ht="19.5" customHeight="1" thickBot="1" x14ac:dyDescent="0.25">
      <c r="A8" s="29">
        <v>1</v>
      </c>
      <c r="B8" s="53" t="s">
        <v>559</v>
      </c>
      <c r="C8" s="56" t="s">
        <v>560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</row>
    <row r="9" spans="1:10" s="3" customFormat="1" ht="15.6" customHeight="1" thickBot="1" x14ac:dyDescent="0.25">
      <c r="A9" s="32">
        <v>2</v>
      </c>
      <c r="B9" s="54" t="s">
        <v>561</v>
      </c>
      <c r="C9" s="57" t="s">
        <v>562</v>
      </c>
      <c r="D9" s="30"/>
      <c r="E9" s="30"/>
      <c r="F9" s="30"/>
      <c r="G9" s="31">
        <f t="shared" ref="G9:G18" si="0">D9+E9+F9</f>
        <v>0</v>
      </c>
      <c r="H9" s="32" t="str">
        <f t="shared" ref="H9:H18" si="1">IF(G9&gt;=25,"ผ่าน","ไม่ผ่าน")</f>
        <v>ไม่ผ่าน</v>
      </c>
      <c r="J9" s="22"/>
    </row>
    <row r="10" spans="1:10" s="3" customFormat="1" ht="15.6" customHeight="1" thickBot="1" x14ac:dyDescent="0.25">
      <c r="A10" s="32">
        <v>3</v>
      </c>
      <c r="B10" s="54" t="s">
        <v>563</v>
      </c>
      <c r="C10" s="57" t="s">
        <v>564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</row>
    <row r="11" spans="1:10" s="3" customFormat="1" ht="15.6" customHeight="1" thickBot="1" x14ac:dyDescent="0.25">
      <c r="A11" s="32">
        <v>4</v>
      </c>
      <c r="B11" s="54" t="s">
        <v>565</v>
      </c>
      <c r="C11" s="57" t="s">
        <v>566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</row>
    <row r="12" spans="1:10" s="3" customFormat="1" ht="15.6" customHeight="1" thickBot="1" x14ac:dyDescent="0.25">
      <c r="A12" s="32">
        <v>5</v>
      </c>
      <c r="B12" s="54" t="s">
        <v>82</v>
      </c>
      <c r="C12" s="57" t="s">
        <v>567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</row>
    <row r="13" spans="1:10" s="3" customFormat="1" ht="15.6" customHeight="1" thickBot="1" x14ac:dyDescent="0.25">
      <c r="A13" s="32">
        <v>6</v>
      </c>
      <c r="B13" s="54" t="s">
        <v>568</v>
      </c>
      <c r="C13" s="57" t="s">
        <v>85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</row>
    <row r="14" spans="1:10" s="3" customFormat="1" ht="15.6" customHeight="1" thickBot="1" x14ac:dyDescent="0.25">
      <c r="A14" s="32">
        <v>7</v>
      </c>
      <c r="B14" s="65" t="s">
        <v>569</v>
      </c>
      <c r="C14" s="66" t="s">
        <v>570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</row>
    <row r="15" spans="1:10" s="3" customFormat="1" ht="15.6" customHeight="1" thickBot="1" x14ac:dyDescent="0.25">
      <c r="A15" s="32">
        <v>8</v>
      </c>
      <c r="B15" s="54" t="s">
        <v>571</v>
      </c>
      <c r="C15" s="57" t="s">
        <v>572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</row>
    <row r="16" spans="1:10" s="3" customFormat="1" ht="15.6" customHeight="1" thickBot="1" x14ac:dyDescent="0.25">
      <c r="A16" s="32">
        <v>9</v>
      </c>
      <c r="B16" s="67" t="s">
        <v>573</v>
      </c>
      <c r="C16" s="62" t="s">
        <v>574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</row>
    <row r="17" spans="1:10" s="3" customFormat="1" ht="15.6" customHeight="1" thickBot="1" x14ac:dyDescent="0.25">
      <c r="A17" s="32">
        <v>10</v>
      </c>
      <c r="B17" s="55" t="s">
        <v>575</v>
      </c>
      <c r="C17" s="58" t="s">
        <v>576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</row>
    <row r="18" spans="1:10" s="3" customFormat="1" ht="15.6" customHeight="1" thickBot="1" x14ac:dyDescent="0.25">
      <c r="A18" s="32">
        <v>11</v>
      </c>
      <c r="B18" s="68" t="s">
        <v>577</v>
      </c>
      <c r="C18" s="58" t="s">
        <v>39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</row>
    <row r="19" spans="1:10" ht="15" customHeight="1" x14ac:dyDescent="0.2">
      <c r="A19" s="33"/>
      <c r="B19" s="34"/>
      <c r="C19" s="35"/>
      <c r="D19" s="36"/>
      <c r="E19" s="36"/>
      <c r="F19" s="35"/>
      <c r="G19" s="37" t="s">
        <v>14</v>
      </c>
      <c r="H19" s="32">
        <f>COUNTIF(H8:H18,"ผ่าน")</f>
        <v>0</v>
      </c>
      <c r="I19" s="3"/>
    </row>
    <row r="20" spans="1:10" ht="15" customHeight="1" x14ac:dyDescent="0.2">
      <c r="A20" s="18"/>
      <c r="B20" s="38"/>
      <c r="C20" s="38"/>
      <c r="D20" s="37"/>
      <c r="E20" s="37"/>
      <c r="F20" s="38"/>
      <c r="G20" s="37" t="s">
        <v>15</v>
      </c>
      <c r="H20" s="32">
        <f>COUNTIF(H8:H18,"ไม่ผ่าน")</f>
        <v>11</v>
      </c>
    </row>
    <row r="21" spans="1:10" ht="15" customHeight="1" x14ac:dyDescent="0.2">
      <c r="A21" s="39"/>
      <c r="B21" s="22"/>
      <c r="C21" s="22"/>
      <c r="I21" s="5"/>
    </row>
    <row r="22" spans="1:10" ht="15" customHeight="1" x14ac:dyDescent="0.2">
      <c r="A22" s="39"/>
      <c r="B22" s="41" t="s">
        <v>13</v>
      </c>
      <c r="C22" s="22"/>
    </row>
    <row r="23" spans="1:10" ht="15" customHeight="1" x14ac:dyDescent="0.2">
      <c r="A23" s="39"/>
      <c r="B23" s="22"/>
      <c r="C23" s="22" t="s">
        <v>95</v>
      </c>
    </row>
    <row r="24" spans="1:10" ht="15" customHeight="1" x14ac:dyDescent="0.2">
      <c r="A24" s="39"/>
      <c r="B24" s="22"/>
      <c r="C24" s="22" t="s">
        <v>96</v>
      </c>
    </row>
    <row r="25" spans="1:10" ht="15" customHeight="1" x14ac:dyDescent="0.2">
      <c r="A25" s="39"/>
      <c r="B25" s="22"/>
      <c r="C25" s="22" t="s">
        <v>28</v>
      </c>
    </row>
    <row r="27" spans="1:10" ht="15" customHeight="1" x14ac:dyDescent="0.2">
      <c r="B27" s="77" t="s">
        <v>16</v>
      </c>
      <c r="C27" s="23" t="s">
        <v>17</v>
      </c>
      <c r="D27" s="23" t="s">
        <v>18</v>
      </c>
      <c r="E27" s="23" t="s">
        <v>19</v>
      </c>
    </row>
    <row r="28" spans="1:10" ht="15" customHeight="1" x14ac:dyDescent="0.2">
      <c r="B28" s="78"/>
      <c r="C28" s="32" t="s">
        <v>24</v>
      </c>
      <c r="D28" s="32" t="s">
        <v>20</v>
      </c>
      <c r="E28" s="32">
        <f>COUNTIF(G8:G18,"&gt;=40")</f>
        <v>0</v>
      </c>
    </row>
    <row r="29" spans="1:10" ht="15" customHeight="1" x14ac:dyDescent="0.2">
      <c r="B29" s="78"/>
      <c r="C29" s="32" t="s">
        <v>25</v>
      </c>
      <c r="D29" s="32" t="s">
        <v>21</v>
      </c>
      <c r="E29" s="32">
        <f>SUMPRODUCT((G8:G18&gt;=33)*(G8:G18&lt;=39))</f>
        <v>0</v>
      </c>
    </row>
    <row r="30" spans="1:10" ht="15" customHeight="1" x14ac:dyDescent="0.2">
      <c r="B30" s="78"/>
      <c r="C30" s="32" t="s">
        <v>26</v>
      </c>
      <c r="D30" s="32" t="s">
        <v>22</v>
      </c>
      <c r="E30" s="32">
        <f>SUMPRODUCT((G8:G18&gt;=25)*(G8:G18&lt;=32))</f>
        <v>0</v>
      </c>
    </row>
    <row r="31" spans="1:10" ht="15" customHeight="1" x14ac:dyDescent="0.2">
      <c r="B31" s="79"/>
      <c r="C31" s="32" t="s">
        <v>27</v>
      </c>
      <c r="D31" s="32" t="s">
        <v>23</v>
      </c>
      <c r="E31" s="32">
        <f>COUNTIF(G8:G18,"&lt;25")</f>
        <v>11</v>
      </c>
    </row>
  </sheetData>
  <mergeCells count="5">
    <mergeCell ref="B27:B31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42" customWidth="1"/>
    <col min="2" max="2" width="16.28515625" style="42" customWidth="1"/>
    <col min="3" max="3" width="14.5703125" style="42" customWidth="1"/>
    <col min="4" max="4" width="9.5703125" style="40" customWidth="1"/>
    <col min="5" max="5" width="9.7109375" style="40" customWidth="1"/>
    <col min="6" max="6" width="9.28515625" style="22" customWidth="1"/>
    <col min="7" max="7" width="13.140625" style="22" customWidth="1"/>
    <col min="8" max="8" width="18.140625" style="22" customWidth="1"/>
    <col min="9" max="9" width="9.140625" style="1"/>
    <col min="10" max="12" width="9.140625" style="22"/>
    <col min="13" max="16384" width="9.140625" style="1"/>
  </cols>
  <sheetData>
    <row r="1" spans="1:12" s="4" customFormat="1" ht="21" x14ac:dyDescent="0.3">
      <c r="A1" s="73" t="s">
        <v>745</v>
      </c>
      <c r="B1" s="73"/>
      <c r="C1" s="73"/>
      <c r="D1" s="73"/>
      <c r="E1" s="73"/>
      <c r="F1" s="73"/>
      <c r="G1" s="73"/>
      <c r="H1" s="73"/>
      <c r="J1" s="22"/>
      <c r="K1" s="22"/>
      <c r="L1" s="22"/>
    </row>
    <row r="2" spans="1:12" s="4" customFormat="1" ht="21" x14ac:dyDescent="0.3">
      <c r="A2" s="73"/>
      <c r="B2" s="73"/>
      <c r="C2" s="73"/>
      <c r="D2" s="73"/>
      <c r="E2" s="73"/>
      <c r="F2" s="73"/>
      <c r="G2" s="73"/>
      <c r="H2" s="73"/>
      <c r="J2" s="22"/>
      <c r="K2" s="22"/>
      <c r="L2" s="22"/>
    </row>
    <row r="3" spans="1:12" s="10" customFormat="1" ht="21" x14ac:dyDescent="0.3">
      <c r="A3" s="74" t="s">
        <v>94</v>
      </c>
      <c r="B3" s="74"/>
      <c r="C3" s="74"/>
      <c r="D3" s="74"/>
      <c r="E3" s="74"/>
      <c r="F3" s="74"/>
      <c r="G3" s="74"/>
      <c r="H3" s="74"/>
      <c r="I3" s="4"/>
      <c r="J3" s="22"/>
      <c r="K3" s="22"/>
      <c r="L3" s="22"/>
    </row>
    <row r="4" spans="1:12" s="4" customFormat="1" ht="21" x14ac:dyDescent="0.3">
      <c r="A4" s="13" t="s">
        <v>4</v>
      </c>
      <c r="B4" s="48"/>
      <c r="C4" s="48"/>
      <c r="D4" s="49"/>
      <c r="E4" s="49"/>
      <c r="F4" s="49"/>
      <c r="G4" s="49"/>
      <c r="H4" s="49"/>
      <c r="J4" s="22"/>
      <c r="K4" s="22"/>
      <c r="L4" s="22"/>
    </row>
    <row r="5" spans="1:12" s="4" customFormat="1" ht="21" x14ac:dyDescent="0.3">
      <c r="A5" s="14" t="s">
        <v>5</v>
      </c>
      <c r="B5" s="14"/>
      <c r="C5" s="15"/>
      <c r="D5" s="20"/>
      <c r="E5" s="20"/>
      <c r="F5" s="21"/>
      <c r="G5" s="21"/>
      <c r="H5" s="22"/>
      <c r="J5" s="22"/>
      <c r="K5" s="22"/>
      <c r="L5" s="22"/>
    </row>
    <row r="6" spans="1:12" s="6" customFormat="1" ht="33.75" customHeight="1" x14ac:dyDescent="0.3">
      <c r="A6" s="11"/>
      <c r="B6" s="11"/>
      <c r="C6" s="16"/>
      <c r="D6" s="75" t="s">
        <v>8</v>
      </c>
      <c r="E6" s="76"/>
      <c r="F6" s="76"/>
      <c r="G6" s="23" t="s">
        <v>7</v>
      </c>
      <c r="H6" s="23" t="s">
        <v>6</v>
      </c>
      <c r="J6" s="43"/>
      <c r="K6" s="43"/>
      <c r="L6" s="43"/>
    </row>
    <row r="7" spans="1:12" s="3" customFormat="1" ht="148.5" customHeight="1" thickBot="1" x14ac:dyDescent="0.25">
      <c r="A7" s="24" t="s">
        <v>0</v>
      </c>
      <c r="B7" s="25" t="s">
        <v>1</v>
      </c>
      <c r="C7" s="26" t="s">
        <v>2</v>
      </c>
      <c r="D7" s="27" t="s">
        <v>11</v>
      </c>
      <c r="E7" s="27" t="s">
        <v>10</v>
      </c>
      <c r="F7" s="27" t="s">
        <v>12</v>
      </c>
      <c r="G7" s="28" t="s">
        <v>9</v>
      </c>
      <c r="H7" s="17" t="s">
        <v>3</v>
      </c>
      <c r="J7" s="22"/>
      <c r="K7" s="22"/>
      <c r="L7" s="22"/>
    </row>
    <row r="8" spans="1:12" s="3" customFormat="1" ht="19.5" customHeight="1" thickBot="1" x14ac:dyDescent="0.25">
      <c r="A8" s="29">
        <v>1</v>
      </c>
      <c r="B8" s="59" t="s">
        <v>97</v>
      </c>
      <c r="C8" s="60" t="s">
        <v>578</v>
      </c>
      <c r="D8" s="30"/>
      <c r="E8" s="30"/>
      <c r="F8" s="30"/>
      <c r="G8" s="31">
        <f>D8+E8+F8</f>
        <v>0</v>
      </c>
      <c r="H8" s="32" t="str">
        <f>IF(G8&gt;=25,"ผ่าน","ไม่ผ่าน")</f>
        <v>ไม่ผ่าน</v>
      </c>
      <c r="J8" s="22"/>
      <c r="K8" s="22"/>
      <c r="L8" s="22"/>
    </row>
    <row r="9" spans="1:12" s="3" customFormat="1" ht="15.6" customHeight="1" thickBot="1" x14ac:dyDescent="0.25">
      <c r="A9" s="32">
        <v>2</v>
      </c>
      <c r="B9" s="61" t="s">
        <v>579</v>
      </c>
      <c r="C9" s="62" t="s">
        <v>580</v>
      </c>
      <c r="D9" s="30"/>
      <c r="E9" s="30"/>
      <c r="F9" s="30"/>
      <c r="G9" s="31">
        <f t="shared" ref="G9:G38" si="0">D9+E9+F9</f>
        <v>0</v>
      </c>
      <c r="H9" s="32" t="str">
        <f t="shared" ref="H9:H38" si="1">IF(G9&gt;=25,"ผ่าน","ไม่ผ่าน")</f>
        <v>ไม่ผ่าน</v>
      </c>
      <c r="J9" s="22"/>
      <c r="K9" s="22"/>
      <c r="L9" s="22"/>
    </row>
    <row r="10" spans="1:12" s="3" customFormat="1" ht="15.6" customHeight="1" thickBot="1" x14ac:dyDescent="0.25">
      <c r="A10" s="32">
        <v>3</v>
      </c>
      <c r="B10" s="61" t="s">
        <v>58</v>
      </c>
      <c r="C10" s="62" t="s">
        <v>581</v>
      </c>
      <c r="D10" s="30"/>
      <c r="E10" s="30"/>
      <c r="F10" s="30"/>
      <c r="G10" s="31">
        <f t="shared" si="0"/>
        <v>0</v>
      </c>
      <c r="H10" s="32" t="str">
        <f t="shared" si="1"/>
        <v>ไม่ผ่าน</v>
      </c>
      <c r="J10" s="22"/>
      <c r="K10" s="22"/>
      <c r="L10" s="22"/>
    </row>
    <row r="11" spans="1:12" s="3" customFormat="1" ht="15.6" customHeight="1" thickBot="1" x14ac:dyDescent="0.25">
      <c r="A11" s="32">
        <v>4</v>
      </c>
      <c r="B11" s="61" t="s">
        <v>582</v>
      </c>
      <c r="C11" s="62" t="s">
        <v>583</v>
      </c>
      <c r="D11" s="30"/>
      <c r="E11" s="30"/>
      <c r="F11" s="30"/>
      <c r="G11" s="31">
        <f t="shared" si="0"/>
        <v>0</v>
      </c>
      <c r="H11" s="32" t="str">
        <f t="shared" si="1"/>
        <v>ไม่ผ่าน</v>
      </c>
      <c r="J11" s="22"/>
      <c r="K11" s="22"/>
      <c r="L11" s="22"/>
    </row>
    <row r="12" spans="1:12" s="3" customFormat="1" ht="15.6" customHeight="1" thickBot="1" x14ac:dyDescent="0.25">
      <c r="A12" s="32">
        <v>5</v>
      </c>
      <c r="B12" s="61" t="s">
        <v>584</v>
      </c>
      <c r="C12" s="62" t="s">
        <v>585</v>
      </c>
      <c r="D12" s="30"/>
      <c r="E12" s="30"/>
      <c r="F12" s="30"/>
      <c r="G12" s="31">
        <f t="shared" si="0"/>
        <v>0</v>
      </c>
      <c r="H12" s="32" t="str">
        <f t="shared" si="1"/>
        <v>ไม่ผ่าน</v>
      </c>
      <c r="J12" s="22"/>
      <c r="K12" s="22"/>
      <c r="L12" s="22"/>
    </row>
    <row r="13" spans="1:12" s="3" customFormat="1" ht="15.6" customHeight="1" thickBot="1" x14ac:dyDescent="0.25">
      <c r="A13" s="32">
        <v>6</v>
      </c>
      <c r="B13" s="61" t="s">
        <v>84</v>
      </c>
      <c r="C13" s="62" t="s">
        <v>586</v>
      </c>
      <c r="D13" s="30"/>
      <c r="E13" s="30"/>
      <c r="F13" s="30"/>
      <c r="G13" s="31">
        <f t="shared" si="0"/>
        <v>0</v>
      </c>
      <c r="H13" s="32" t="str">
        <f t="shared" si="1"/>
        <v>ไม่ผ่าน</v>
      </c>
      <c r="J13" s="22"/>
      <c r="K13" s="22"/>
      <c r="L13" s="22"/>
    </row>
    <row r="14" spans="1:12" s="3" customFormat="1" ht="15.6" customHeight="1" thickBot="1" x14ac:dyDescent="0.25">
      <c r="A14" s="32">
        <v>7</v>
      </c>
      <c r="B14" s="67" t="s">
        <v>587</v>
      </c>
      <c r="C14" s="62" t="s">
        <v>588</v>
      </c>
      <c r="D14" s="30"/>
      <c r="E14" s="30"/>
      <c r="F14" s="30"/>
      <c r="G14" s="31">
        <f t="shared" si="0"/>
        <v>0</v>
      </c>
      <c r="H14" s="32" t="str">
        <f t="shared" si="1"/>
        <v>ไม่ผ่าน</v>
      </c>
      <c r="J14" s="22"/>
      <c r="K14" s="22"/>
      <c r="L14" s="22"/>
    </row>
    <row r="15" spans="1:12" s="3" customFormat="1" ht="15.6" customHeight="1" thickBot="1" x14ac:dyDescent="0.25">
      <c r="A15" s="32">
        <v>8</v>
      </c>
      <c r="B15" s="61" t="s">
        <v>67</v>
      </c>
      <c r="C15" s="62" t="s">
        <v>589</v>
      </c>
      <c r="D15" s="30"/>
      <c r="E15" s="30"/>
      <c r="F15" s="30"/>
      <c r="G15" s="31">
        <f t="shared" si="0"/>
        <v>0</v>
      </c>
      <c r="H15" s="32" t="str">
        <f t="shared" si="1"/>
        <v>ไม่ผ่าน</v>
      </c>
      <c r="J15" s="22"/>
      <c r="K15" s="22"/>
      <c r="L15" s="22"/>
    </row>
    <row r="16" spans="1:12" s="3" customFormat="1" ht="15.6" customHeight="1" thickBot="1" x14ac:dyDescent="0.25">
      <c r="A16" s="32">
        <v>9</v>
      </c>
      <c r="B16" s="61" t="s">
        <v>590</v>
      </c>
      <c r="C16" s="62" t="s">
        <v>591</v>
      </c>
      <c r="D16" s="30"/>
      <c r="E16" s="30"/>
      <c r="F16" s="30"/>
      <c r="G16" s="31">
        <f t="shared" si="0"/>
        <v>0</v>
      </c>
      <c r="H16" s="32" t="str">
        <f t="shared" si="1"/>
        <v>ไม่ผ่าน</v>
      </c>
      <c r="J16" s="22"/>
      <c r="K16" s="22"/>
      <c r="L16" s="22"/>
    </row>
    <row r="17" spans="1:12" s="3" customFormat="1" ht="15.6" customHeight="1" thickBot="1" x14ac:dyDescent="0.25">
      <c r="A17" s="32">
        <v>10</v>
      </c>
      <c r="B17" s="61" t="s">
        <v>592</v>
      </c>
      <c r="C17" s="62" t="s">
        <v>593</v>
      </c>
      <c r="D17" s="30"/>
      <c r="E17" s="30"/>
      <c r="F17" s="30"/>
      <c r="G17" s="31">
        <f t="shared" si="0"/>
        <v>0</v>
      </c>
      <c r="H17" s="32" t="str">
        <f t="shared" si="1"/>
        <v>ไม่ผ่าน</v>
      </c>
      <c r="J17" s="22"/>
      <c r="K17" s="22"/>
      <c r="L17" s="22"/>
    </row>
    <row r="18" spans="1:12" s="3" customFormat="1" ht="15.6" customHeight="1" thickBot="1" x14ac:dyDescent="0.25">
      <c r="A18" s="32">
        <v>11</v>
      </c>
      <c r="B18" s="61" t="s">
        <v>594</v>
      </c>
      <c r="C18" s="62" t="s">
        <v>595</v>
      </c>
      <c r="D18" s="45"/>
      <c r="E18" s="45"/>
      <c r="F18" s="30"/>
      <c r="G18" s="31">
        <f t="shared" si="0"/>
        <v>0</v>
      </c>
      <c r="H18" s="32" t="str">
        <f t="shared" si="1"/>
        <v>ไม่ผ่าน</v>
      </c>
      <c r="I18" s="8"/>
      <c r="J18" s="22"/>
      <c r="K18" s="22"/>
      <c r="L18" s="22"/>
    </row>
    <row r="19" spans="1:12" s="3" customFormat="1" ht="15.6" customHeight="1" thickBot="1" x14ac:dyDescent="0.25">
      <c r="A19" s="32">
        <v>12</v>
      </c>
      <c r="B19" s="61" t="s">
        <v>596</v>
      </c>
      <c r="C19" s="62" t="s">
        <v>597</v>
      </c>
      <c r="D19" s="30"/>
      <c r="E19" s="30"/>
      <c r="F19" s="30"/>
      <c r="G19" s="31">
        <f t="shared" si="0"/>
        <v>0</v>
      </c>
      <c r="H19" s="32" t="str">
        <f t="shared" si="1"/>
        <v>ไม่ผ่าน</v>
      </c>
      <c r="J19" s="22"/>
      <c r="K19" s="22"/>
      <c r="L19" s="22"/>
    </row>
    <row r="20" spans="1:12" s="3" customFormat="1" ht="15.6" customHeight="1" thickBot="1" x14ac:dyDescent="0.25">
      <c r="A20" s="32">
        <v>13</v>
      </c>
      <c r="B20" s="61" t="s">
        <v>598</v>
      </c>
      <c r="C20" s="62" t="s">
        <v>599</v>
      </c>
      <c r="D20" s="30"/>
      <c r="E20" s="30"/>
      <c r="F20" s="30"/>
      <c r="G20" s="31">
        <f t="shared" si="0"/>
        <v>0</v>
      </c>
      <c r="H20" s="32" t="str">
        <f t="shared" si="1"/>
        <v>ไม่ผ่าน</v>
      </c>
      <c r="J20" s="22"/>
      <c r="K20" s="22"/>
      <c r="L20" s="22"/>
    </row>
    <row r="21" spans="1:12" s="3" customFormat="1" ht="15.6" customHeight="1" thickBot="1" x14ac:dyDescent="0.25">
      <c r="A21" s="32">
        <v>14</v>
      </c>
      <c r="B21" s="61" t="s">
        <v>600</v>
      </c>
      <c r="C21" s="62" t="s">
        <v>601</v>
      </c>
      <c r="D21" s="30"/>
      <c r="E21" s="30"/>
      <c r="F21" s="30"/>
      <c r="G21" s="31">
        <f t="shared" si="0"/>
        <v>0</v>
      </c>
      <c r="H21" s="32" t="str">
        <f t="shared" si="1"/>
        <v>ไม่ผ่าน</v>
      </c>
      <c r="J21" s="22"/>
      <c r="K21" s="22"/>
      <c r="L21" s="22"/>
    </row>
    <row r="22" spans="1:12" s="3" customFormat="1" ht="15.6" customHeight="1" thickBot="1" x14ac:dyDescent="0.25">
      <c r="A22" s="32">
        <v>15</v>
      </c>
      <c r="B22" s="65" t="s">
        <v>602</v>
      </c>
      <c r="C22" s="66" t="s">
        <v>603</v>
      </c>
      <c r="D22" s="30"/>
      <c r="E22" s="30"/>
      <c r="F22" s="30"/>
      <c r="G22" s="31">
        <f t="shared" si="0"/>
        <v>0</v>
      </c>
      <c r="H22" s="32" t="str">
        <f t="shared" si="1"/>
        <v>ไม่ผ่าน</v>
      </c>
      <c r="J22" s="22"/>
      <c r="K22" s="22"/>
      <c r="L22" s="22"/>
    </row>
    <row r="23" spans="1:12" s="3" customFormat="1" ht="15.6" customHeight="1" thickBot="1" x14ac:dyDescent="0.25">
      <c r="A23" s="32">
        <v>16</v>
      </c>
      <c r="B23" s="61" t="s">
        <v>604</v>
      </c>
      <c r="C23" s="62" t="s">
        <v>605</v>
      </c>
      <c r="D23" s="30"/>
      <c r="E23" s="30"/>
      <c r="F23" s="30"/>
      <c r="G23" s="31">
        <f t="shared" si="0"/>
        <v>0</v>
      </c>
      <c r="H23" s="32" t="str">
        <f t="shared" si="1"/>
        <v>ไม่ผ่าน</v>
      </c>
      <c r="J23" s="22"/>
      <c r="K23" s="22"/>
      <c r="L23" s="22"/>
    </row>
    <row r="24" spans="1:12" s="3" customFormat="1" ht="15.6" customHeight="1" thickBot="1" x14ac:dyDescent="0.25">
      <c r="A24" s="32">
        <v>17</v>
      </c>
      <c r="B24" s="61" t="s">
        <v>606</v>
      </c>
      <c r="C24" s="62" t="s">
        <v>607</v>
      </c>
      <c r="D24" s="30"/>
      <c r="E24" s="30"/>
      <c r="F24" s="30"/>
      <c r="G24" s="31">
        <f t="shared" si="0"/>
        <v>0</v>
      </c>
      <c r="H24" s="32" t="str">
        <f t="shared" si="1"/>
        <v>ไม่ผ่าน</v>
      </c>
      <c r="J24" s="22"/>
      <c r="K24" s="22"/>
      <c r="L24" s="22"/>
    </row>
    <row r="25" spans="1:12" s="2" customFormat="1" ht="15.6" customHeight="1" thickBot="1" x14ac:dyDescent="0.25">
      <c r="A25" s="32">
        <v>18</v>
      </c>
      <c r="B25" s="61" t="s">
        <v>608</v>
      </c>
      <c r="C25" s="62" t="s">
        <v>609</v>
      </c>
      <c r="D25" s="30"/>
      <c r="E25" s="30"/>
      <c r="F25" s="30"/>
      <c r="G25" s="31">
        <f t="shared" si="0"/>
        <v>0</v>
      </c>
      <c r="H25" s="32" t="str">
        <f t="shared" si="1"/>
        <v>ไม่ผ่าน</v>
      </c>
      <c r="J25" s="40"/>
      <c r="K25" s="40"/>
      <c r="L25" s="40"/>
    </row>
    <row r="26" spans="1:12" s="3" customFormat="1" ht="15.6" customHeight="1" thickBot="1" x14ac:dyDescent="0.25">
      <c r="A26" s="32">
        <v>19</v>
      </c>
      <c r="B26" s="61" t="s">
        <v>610</v>
      </c>
      <c r="C26" s="62" t="s">
        <v>611</v>
      </c>
      <c r="D26" s="30"/>
      <c r="E26" s="30"/>
      <c r="F26" s="30"/>
      <c r="G26" s="31">
        <f t="shared" si="0"/>
        <v>0</v>
      </c>
      <c r="H26" s="32" t="str">
        <f t="shared" si="1"/>
        <v>ไม่ผ่าน</v>
      </c>
      <c r="J26" s="22"/>
      <c r="K26" s="22"/>
      <c r="L26" s="22"/>
    </row>
    <row r="27" spans="1:12" s="3" customFormat="1" ht="15.6" customHeight="1" thickBot="1" x14ac:dyDescent="0.25">
      <c r="A27" s="32">
        <v>20</v>
      </c>
      <c r="B27" s="61" t="s">
        <v>91</v>
      </c>
      <c r="C27" s="62" t="s">
        <v>612</v>
      </c>
      <c r="D27" s="30"/>
      <c r="E27" s="30"/>
      <c r="F27" s="30"/>
      <c r="G27" s="31">
        <f t="shared" si="0"/>
        <v>0</v>
      </c>
      <c r="H27" s="32" t="str">
        <f t="shared" si="1"/>
        <v>ไม่ผ่าน</v>
      </c>
      <c r="J27" s="22"/>
      <c r="K27" s="22"/>
      <c r="L27" s="22"/>
    </row>
    <row r="28" spans="1:12" s="3" customFormat="1" ht="15.6" customHeight="1" thickBot="1" x14ac:dyDescent="0.25">
      <c r="A28" s="32">
        <v>21</v>
      </c>
      <c r="B28" s="61" t="s">
        <v>613</v>
      </c>
      <c r="C28" s="62" t="s">
        <v>323</v>
      </c>
      <c r="D28" s="30"/>
      <c r="E28" s="30"/>
      <c r="F28" s="30"/>
      <c r="G28" s="31">
        <f t="shared" si="0"/>
        <v>0</v>
      </c>
      <c r="H28" s="32" t="str">
        <f t="shared" si="1"/>
        <v>ไม่ผ่าน</v>
      </c>
      <c r="J28" s="22"/>
      <c r="K28" s="22"/>
      <c r="L28" s="22"/>
    </row>
    <row r="29" spans="1:12" s="3" customFormat="1" ht="15.6" customHeight="1" thickBot="1" x14ac:dyDescent="0.25">
      <c r="A29" s="32">
        <v>22</v>
      </c>
      <c r="B29" s="61" t="s">
        <v>614</v>
      </c>
      <c r="C29" s="62" t="s">
        <v>546</v>
      </c>
      <c r="D29" s="30"/>
      <c r="E29" s="30"/>
      <c r="F29" s="30"/>
      <c r="G29" s="31">
        <f t="shared" si="0"/>
        <v>0</v>
      </c>
      <c r="H29" s="32" t="str">
        <f t="shared" si="1"/>
        <v>ไม่ผ่าน</v>
      </c>
      <c r="J29" s="22"/>
      <c r="K29" s="22"/>
      <c r="L29" s="22"/>
    </row>
    <row r="30" spans="1:12" s="3" customFormat="1" ht="15.6" customHeight="1" thickBot="1" x14ac:dyDescent="0.25">
      <c r="A30" s="32">
        <v>23</v>
      </c>
      <c r="B30" s="61" t="s">
        <v>615</v>
      </c>
      <c r="C30" s="62" t="s">
        <v>616</v>
      </c>
      <c r="D30" s="30"/>
      <c r="E30" s="30"/>
      <c r="F30" s="30"/>
      <c r="G30" s="31">
        <f t="shared" si="0"/>
        <v>0</v>
      </c>
      <c r="H30" s="32" t="str">
        <f t="shared" si="1"/>
        <v>ไม่ผ่าน</v>
      </c>
      <c r="J30" s="22"/>
      <c r="K30" s="22"/>
      <c r="L30" s="22"/>
    </row>
    <row r="31" spans="1:12" s="3" customFormat="1" ht="15.6" customHeight="1" thickBot="1" x14ac:dyDescent="0.25">
      <c r="A31" s="32">
        <v>24</v>
      </c>
      <c r="B31" s="61" t="s">
        <v>66</v>
      </c>
      <c r="C31" s="62" t="s">
        <v>617</v>
      </c>
      <c r="D31" s="30"/>
      <c r="E31" s="30"/>
      <c r="F31" s="30"/>
      <c r="G31" s="31">
        <f t="shared" si="0"/>
        <v>0</v>
      </c>
      <c r="H31" s="32" t="str">
        <f t="shared" si="1"/>
        <v>ไม่ผ่าน</v>
      </c>
      <c r="J31" s="22"/>
      <c r="K31" s="22"/>
      <c r="L31" s="22"/>
    </row>
    <row r="32" spans="1:12" s="3" customFormat="1" ht="15.6" customHeight="1" thickBot="1" x14ac:dyDescent="0.25">
      <c r="A32" s="32">
        <v>25</v>
      </c>
      <c r="B32" s="63" t="s">
        <v>618</v>
      </c>
      <c r="C32" s="64" t="s">
        <v>35</v>
      </c>
      <c r="D32" s="30"/>
      <c r="E32" s="30"/>
      <c r="F32" s="30"/>
      <c r="G32" s="31">
        <f t="shared" si="0"/>
        <v>0</v>
      </c>
      <c r="H32" s="32" t="str">
        <f t="shared" si="1"/>
        <v>ไม่ผ่าน</v>
      </c>
      <c r="J32" s="22"/>
      <c r="K32" s="22"/>
      <c r="L32" s="22"/>
    </row>
    <row r="33" spans="1:12" s="3" customFormat="1" ht="15.6" customHeight="1" thickBot="1" x14ac:dyDescent="0.25">
      <c r="A33" s="32">
        <v>26</v>
      </c>
      <c r="B33" s="61" t="s">
        <v>619</v>
      </c>
      <c r="C33" s="62" t="s">
        <v>620</v>
      </c>
      <c r="D33" s="30"/>
      <c r="E33" s="30"/>
      <c r="F33" s="30"/>
      <c r="G33" s="31">
        <f t="shared" si="0"/>
        <v>0</v>
      </c>
      <c r="H33" s="32" t="str">
        <f t="shared" si="1"/>
        <v>ไม่ผ่าน</v>
      </c>
      <c r="J33" s="22"/>
      <c r="K33" s="22"/>
      <c r="L33" s="22"/>
    </row>
    <row r="34" spans="1:12" s="3" customFormat="1" ht="15.6" customHeight="1" thickBot="1" x14ac:dyDescent="0.25">
      <c r="A34" s="32">
        <v>27</v>
      </c>
      <c r="B34" s="61" t="s">
        <v>47</v>
      </c>
      <c r="C34" s="62" t="s">
        <v>621</v>
      </c>
      <c r="D34" s="30"/>
      <c r="E34" s="30"/>
      <c r="F34" s="30"/>
      <c r="G34" s="31">
        <f t="shared" si="0"/>
        <v>0</v>
      </c>
      <c r="H34" s="32" t="str">
        <f t="shared" si="1"/>
        <v>ไม่ผ่าน</v>
      </c>
      <c r="J34" s="22"/>
      <c r="K34" s="22"/>
      <c r="L34" s="22"/>
    </row>
    <row r="35" spans="1:12" s="3" customFormat="1" ht="15.6" customHeight="1" thickBot="1" x14ac:dyDescent="0.25">
      <c r="A35" s="32">
        <v>28</v>
      </c>
      <c r="B35" s="61" t="s">
        <v>622</v>
      </c>
      <c r="C35" s="62" t="s">
        <v>623</v>
      </c>
      <c r="D35" s="30"/>
      <c r="E35" s="30"/>
      <c r="F35" s="30"/>
      <c r="G35" s="31">
        <f t="shared" si="0"/>
        <v>0</v>
      </c>
      <c r="H35" s="32" t="str">
        <f t="shared" si="1"/>
        <v>ไม่ผ่าน</v>
      </c>
      <c r="J35" s="22"/>
      <c r="K35" s="22"/>
      <c r="L35" s="22"/>
    </row>
    <row r="36" spans="1:12" s="3" customFormat="1" ht="15.6" customHeight="1" thickBot="1" x14ac:dyDescent="0.25">
      <c r="A36" s="32">
        <v>29</v>
      </c>
      <c r="B36" s="61" t="s">
        <v>624</v>
      </c>
      <c r="C36" s="62" t="s">
        <v>625</v>
      </c>
      <c r="D36" s="30"/>
      <c r="E36" s="30"/>
      <c r="F36" s="30"/>
      <c r="G36" s="31">
        <f t="shared" si="0"/>
        <v>0</v>
      </c>
      <c r="H36" s="32" t="str">
        <f t="shared" si="1"/>
        <v>ไม่ผ่าน</v>
      </c>
      <c r="J36" s="22"/>
      <c r="K36" s="22"/>
      <c r="L36" s="22"/>
    </row>
    <row r="37" spans="1:12" s="3" customFormat="1" ht="15.6" customHeight="1" thickBot="1" x14ac:dyDescent="0.25">
      <c r="A37" s="32">
        <v>30</v>
      </c>
      <c r="B37" s="61" t="s">
        <v>626</v>
      </c>
      <c r="C37" s="62" t="s">
        <v>627</v>
      </c>
      <c r="D37" s="30"/>
      <c r="E37" s="30"/>
      <c r="F37" s="30"/>
      <c r="G37" s="31">
        <f t="shared" si="0"/>
        <v>0</v>
      </c>
      <c r="H37" s="32" t="str">
        <f t="shared" si="1"/>
        <v>ไม่ผ่าน</v>
      </c>
      <c r="J37" s="22"/>
      <c r="K37" s="22"/>
      <c r="L37" s="22"/>
    </row>
    <row r="38" spans="1:12" s="3" customFormat="1" ht="15.6" customHeight="1" thickBot="1" x14ac:dyDescent="0.25">
      <c r="A38" s="32">
        <v>31</v>
      </c>
      <c r="B38" s="61" t="s">
        <v>628</v>
      </c>
      <c r="C38" s="62" t="s">
        <v>629</v>
      </c>
      <c r="D38" s="30"/>
      <c r="E38" s="30"/>
      <c r="F38" s="30"/>
      <c r="G38" s="31">
        <f t="shared" si="0"/>
        <v>0</v>
      </c>
      <c r="H38" s="32" t="str">
        <f t="shared" si="1"/>
        <v>ไม่ผ่าน</v>
      </c>
      <c r="J38" s="22"/>
      <c r="K38" s="22"/>
      <c r="L38" s="22"/>
    </row>
    <row r="39" spans="1:12" ht="15" customHeight="1" x14ac:dyDescent="0.2">
      <c r="A39" s="33"/>
      <c r="B39" s="34"/>
      <c r="C39" s="35"/>
      <c r="D39" s="36"/>
      <c r="E39" s="36"/>
      <c r="F39" s="35"/>
      <c r="G39" s="37" t="s">
        <v>14</v>
      </c>
      <c r="H39" s="32">
        <f>COUNTIF(H8:H38,"ผ่าน")</f>
        <v>0</v>
      </c>
      <c r="I39" s="3"/>
    </row>
    <row r="40" spans="1:12" ht="15" customHeight="1" x14ac:dyDescent="0.2">
      <c r="A40" s="18"/>
      <c r="B40" s="38"/>
      <c r="C40" s="38"/>
      <c r="D40" s="37"/>
      <c r="E40" s="37"/>
      <c r="F40" s="38"/>
      <c r="G40" s="37" t="s">
        <v>15</v>
      </c>
      <c r="H40" s="32">
        <f>COUNTIF(H8:H38,"ไม่ผ่าน")</f>
        <v>31</v>
      </c>
    </row>
    <row r="41" spans="1:12" ht="15" customHeight="1" x14ac:dyDescent="0.2">
      <c r="A41" s="39"/>
      <c r="B41" s="22"/>
      <c r="C41" s="22"/>
      <c r="I41" s="5"/>
    </row>
    <row r="42" spans="1:12" ht="15" customHeight="1" x14ac:dyDescent="0.2">
      <c r="A42" s="39"/>
      <c r="B42" s="41" t="s">
        <v>13</v>
      </c>
      <c r="C42" s="22"/>
    </row>
    <row r="43" spans="1:12" ht="15" customHeight="1" x14ac:dyDescent="0.2">
      <c r="A43" s="39"/>
      <c r="B43" s="22"/>
      <c r="C43" s="22" t="s">
        <v>95</v>
      </c>
    </row>
    <row r="44" spans="1:12" ht="15" customHeight="1" x14ac:dyDescent="0.2">
      <c r="A44" s="39"/>
      <c r="B44" s="22"/>
      <c r="C44" s="22" t="s">
        <v>96</v>
      </c>
    </row>
    <row r="45" spans="1:12" ht="15" customHeight="1" x14ac:dyDescent="0.2">
      <c r="A45" s="39"/>
      <c r="B45" s="22"/>
      <c r="C45" s="22" t="s">
        <v>28</v>
      </c>
    </row>
    <row r="47" spans="1:12" ht="15" customHeight="1" x14ac:dyDescent="0.2">
      <c r="B47" s="77" t="s">
        <v>16</v>
      </c>
      <c r="C47" s="23" t="s">
        <v>17</v>
      </c>
      <c r="D47" s="23" t="s">
        <v>18</v>
      </c>
      <c r="E47" s="23" t="s">
        <v>19</v>
      </c>
    </row>
    <row r="48" spans="1:12" ht="15" customHeight="1" x14ac:dyDescent="0.2">
      <c r="B48" s="78"/>
      <c r="C48" s="32" t="s">
        <v>24</v>
      </c>
      <c r="D48" s="32" t="s">
        <v>20</v>
      </c>
      <c r="E48" s="32">
        <f>COUNTIF(G8:G38,"&gt;=40")</f>
        <v>0</v>
      </c>
    </row>
    <row r="49" spans="2:5" ht="15" customHeight="1" x14ac:dyDescent="0.2">
      <c r="B49" s="78"/>
      <c r="C49" s="32" t="s">
        <v>25</v>
      </c>
      <c r="D49" s="32" t="s">
        <v>21</v>
      </c>
      <c r="E49" s="32">
        <f>SUMPRODUCT((G8:G38&gt;=33)*(G8:G38&lt;=39))</f>
        <v>0</v>
      </c>
    </row>
    <row r="50" spans="2:5" ht="15" customHeight="1" x14ac:dyDescent="0.2">
      <c r="B50" s="78"/>
      <c r="C50" s="32" t="s">
        <v>26</v>
      </c>
      <c r="D50" s="32" t="s">
        <v>22</v>
      </c>
      <c r="E50" s="32">
        <f>SUMPRODUCT((G8:G38&gt;=25)*(G8:G38&lt;=32))</f>
        <v>0</v>
      </c>
    </row>
    <row r="51" spans="2:5" ht="15" customHeight="1" x14ac:dyDescent="0.2">
      <c r="B51" s="79"/>
      <c r="C51" s="32" t="s">
        <v>27</v>
      </c>
      <c r="D51" s="32" t="s">
        <v>23</v>
      </c>
      <c r="E51" s="32">
        <f>COUNTIF(G8:G38,"&lt;25")</f>
        <v>31</v>
      </c>
    </row>
  </sheetData>
  <mergeCells count="5">
    <mergeCell ref="A1:H1"/>
    <mergeCell ref="A2:H2"/>
    <mergeCell ref="A3:H3"/>
    <mergeCell ref="D6:F6"/>
    <mergeCell ref="B47:B51"/>
  </mergeCells>
  <pageMargins left="0.35433070866141736" right="0.23622047244094491" top="0.23622047244094491" bottom="0.11811023622047245" header="0.11811023622047245" footer="0.11811023622047245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 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2020-12-15T12:15:42Z</dcterms:modified>
</cp:coreProperties>
</file>