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9660" tabRatio="813" activeTab="10"/>
  </bookViews>
  <sheets>
    <sheet name="ห้อง 1 " sheetId="143" r:id="rId1"/>
    <sheet name="ห้อง2" sheetId="146" r:id="rId2"/>
    <sheet name="ห้อง3" sheetId="147" r:id="rId3"/>
    <sheet name="ห้อง4" sheetId="148" r:id="rId4"/>
    <sheet name="ห้อง5" sheetId="149" r:id="rId5"/>
    <sheet name="ห้อง6" sheetId="150" r:id="rId6"/>
    <sheet name="ห้อง7" sheetId="151" r:id="rId7"/>
    <sheet name="ห้อง8" sheetId="152" r:id="rId8"/>
    <sheet name="ห้อง9" sheetId="153" r:id="rId9"/>
    <sheet name="ห้อง10" sheetId="154" r:id="rId10"/>
    <sheet name="ห้อง11" sheetId="155" r:id="rId11"/>
  </sheets>
  <definedNames>
    <definedName name="_xlnm._FilterDatabase" localSheetId="0" hidden="1">'ห้อง 1 '!$B$8:$C$45</definedName>
  </definedNames>
  <calcPr calcId="145621"/>
</workbook>
</file>

<file path=xl/calcChain.xml><?xml version="1.0" encoding="utf-8"?>
<calcChain xmlns="http://schemas.openxmlformats.org/spreadsheetml/2006/main">
  <c r="D67" i="146" l="1"/>
  <c r="D67" i="147"/>
  <c r="D66" i="148"/>
  <c r="D28" i="149"/>
  <c r="D67" i="150"/>
  <c r="D65" i="151"/>
  <c r="D34" i="152"/>
  <c r="D54" i="153"/>
  <c r="D58" i="154"/>
  <c r="D53" i="155"/>
  <c r="D54" i="155"/>
  <c r="D59" i="154"/>
  <c r="D55" i="153"/>
  <c r="D35" i="152"/>
  <c r="D66" i="151"/>
  <c r="D68" i="150"/>
  <c r="D29" i="149"/>
  <c r="D67" i="148"/>
  <c r="D68" i="147"/>
  <c r="D68" i="146"/>
  <c r="D69" i="143"/>
  <c r="D68" i="143"/>
  <c r="F15" i="155"/>
  <c r="G15" i="155" s="1"/>
  <c r="J15" i="155"/>
  <c r="F16" i="155"/>
  <c r="H16" i="155" s="1"/>
  <c r="G16" i="155"/>
  <c r="I16" i="155"/>
  <c r="J16" i="155"/>
  <c r="K16" i="155"/>
  <c r="F17" i="155"/>
  <c r="I17" i="155" s="1"/>
  <c r="H17" i="155"/>
  <c r="J17" i="155"/>
  <c r="L17" i="155"/>
  <c r="F18" i="155"/>
  <c r="G18" i="155"/>
  <c r="H18" i="155"/>
  <c r="I18" i="155"/>
  <c r="J18" i="155"/>
  <c r="K18" i="155"/>
  <c r="L18" i="155"/>
  <c r="F19" i="155"/>
  <c r="G19" i="155" s="1"/>
  <c r="J19" i="155"/>
  <c r="F20" i="155"/>
  <c r="H20" i="155" s="1"/>
  <c r="G20" i="155"/>
  <c r="I20" i="155"/>
  <c r="J20" i="155"/>
  <c r="K20" i="155"/>
  <c r="F21" i="155"/>
  <c r="I21" i="155" s="1"/>
  <c r="H21" i="155"/>
  <c r="J21" i="155"/>
  <c r="L21" i="155"/>
  <c r="F22" i="155"/>
  <c r="G22" i="155"/>
  <c r="H22" i="155"/>
  <c r="I22" i="155"/>
  <c r="J22" i="155"/>
  <c r="K22" i="155"/>
  <c r="L22" i="155"/>
  <c r="F23" i="155"/>
  <c r="G23" i="155" s="1"/>
  <c r="J23" i="155"/>
  <c r="F24" i="155"/>
  <c r="H24" i="155" s="1"/>
  <c r="G24" i="155"/>
  <c r="I24" i="155"/>
  <c r="J24" i="155"/>
  <c r="K24" i="155"/>
  <c r="F25" i="155"/>
  <c r="I25" i="155" s="1"/>
  <c r="H25" i="155"/>
  <c r="L25" i="155"/>
  <c r="F26" i="155"/>
  <c r="G26" i="155"/>
  <c r="H26" i="155"/>
  <c r="I26" i="155"/>
  <c r="J26" i="155"/>
  <c r="K26" i="155"/>
  <c r="L26" i="155"/>
  <c r="F27" i="155"/>
  <c r="G27" i="155" s="1"/>
  <c r="F28" i="155"/>
  <c r="H28" i="155" s="1"/>
  <c r="G28" i="155"/>
  <c r="I28" i="155"/>
  <c r="J28" i="155"/>
  <c r="K28" i="155"/>
  <c r="F29" i="155"/>
  <c r="I29" i="155" s="1"/>
  <c r="H29" i="155"/>
  <c r="J29" i="155"/>
  <c r="L29" i="155"/>
  <c r="F30" i="155"/>
  <c r="G30" i="155"/>
  <c r="H30" i="155"/>
  <c r="I30" i="155"/>
  <c r="J30" i="155"/>
  <c r="K30" i="155"/>
  <c r="L30" i="155"/>
  <c r="F31" i="155"/>
  <c r="G31" i="155" s="1"/>
  <c r="J31" i="155"/>
  <c r="F32" i="155"/>
  <c r="H32" i="155" s="1"/>
  <c r="G32" i="155"/>
  <c r="I32" i="155"/>
  <c r="J32" i="155"/>
  <c r="K32" i="155"/>
  <c r="F33" i="155"/>
  <c r="I33" i="155" s="1"/>
  <c r="H33" i="155"/>
  <c r="J33" i="155"/>
  <c r="L33" i="155"/>
  <c r="F34" i="155"/>
  <c r="G34" i="155"/>
  <c r="H34" i="155"/>
  <c r="I34" i="155"/>
  <c r="J34" i="155"/>
  <c r="K34" i="155"/>
  <c r="L34" i="155"/>
  <c r="F35" i="155"/>
  <c r="G35" i="155" s="1"/>
  <c r="J35" i="155"/>
  <c r="F36" i="155"/>
  <c r="H36" i="155" s="1"/>
  <c r="G36" i="155"/>
  <c r="I36" i="155"/>
  <c r="J36" i="155"/>
  <c r="K36" i="155"/>
  <c r="F37" i="155"/>
  <c r="I37" i="155" s="1"/>
  <c r="H37" i="155"/>
  <c r="J37" i="155"/>
  <c r="L37" i="155"/>
  <c r="F9" i="154"/>
  <c r="F10" i="154"/>
  <c r="F11" i="154"/>
  <c r="F12" i="154"/>
  <c r="F13" i="154"/>
  <c r="F14" i="154"/>
  <c r="F15" i="154"/>
  <c r="F16" i="154"/>
  <c r="F17" i="154"/>
  <c r="F18" i="154"/>
  <c r="F19" i="154"/>
  <c r="F20" i="154"/>
  <c r="F21" i="154"/>
  <c r="F22" i="154"/>
  <c r="F23" i="154"/>
  <c r="F24" i="154"/>
  <c r="F25" i="154"/>
  <c r="F26" i="154"/>
  <c r="F27" i="154"/>
  <c r="F28" i="154"/>
  <c r="F29" i="154"/>
  <c r="I29" i="154" s="1"/>
  <c r="F30" i="154"/>
  <c r="G30" i="154" s="1"/>
  <c r="F31" i="154"/>
  <c r="G31" i="154" s="1"/>
  <c r="F32" i="154"/>
  <c r="F33" i="154"/>
  <c r="I33" i="154" s="1"/>
  <c r="F34" i="154"/>
  <c r="G34" i="154" s="1"/>
  <c r="F35" i="154"/>
  <c r="H35" i="154" s="1"/>
  <c r="F36" i="154"/>
  <c r="F37" i="154"/>
  <c r="I37" i="154" s="1"/>
  <c r="F38" i="154"/>
  <c r="G38" i="154" s="1"/>
  <c r="F39" i="154"/>
  <c r="G39" i="154" s="1"/>
  <c r="F40" i="154"/>
  <c r="F41" i="154"/>
  <c r="I41" i="154" s="1"/>
  <c r="F42" i="154"/>
  <c r="I42" i="154" s="1"/>
  <c r="F8" i="154"/>
  <c r="F9" i="153"/>
  <c r="F10" i="153"/>
  <c r="F11" i="153"/>
  <c r="F12" i="153"/>
  <c r="F13" i="153"/>
  <c r="F14" i="153"/>
  <c r="F15" i="153"/>
  <c r="F16" i="153"/>
  <c r="F17" i="153"/>
  <c r="F18" i="153"/>
  <c r="F19" i="153"/>
  <c r="F20" i="153"/>
  <c r="F21" i="153"/>
  <c r="F22" i="153"/>
  <c r="F23" i="153"/>
  <c r="F24" i="153"/>
  <c r="F25" i="153"/>
  <c r="F26" i="153"/>
  <c r="F27" i="153"/>
  <c r="F28" i="153"/>
  <c r="F29" i="153"/>
  <c r="F30" i="153"/>
  <c r="F31" i="153"/>
  <c r="F32" i="153"/>
  <c r="F33" i="153"/>
  <c r="F34" i="153"/>
  <c r="F35" i="153"/>
  <c r="F36" i="153"/>
  <c r="F37" i="153"/>
  <c r="F38" i="153"/>
  <c r="F8" i="153"/>
  <c r="F9" i="152"/>
  <c r="F10" i="152"/>
  <c r="F11" i="152"/>
  <c r="F12" i="152"/>
  <c r="F13" i="152"/>
  <c r="F14" i="152"/>
  <c r="F15" i="152"/>
  <c r="F16" i="152"/>
  <c r="F17" i="152"/>
  <c r="F18" i="152"/>
  <c r="F8" i="152"/>
  <c r="F9" i="151"/>
  <c r="F10" i="151"/>
  <c r="F11" i="151"/>
  <c r="F12" i="151"/>
  <c r="F13" i="151"/>
  <c r="F14" i="151"/>
  <c r="F15" i="151"/>
  <c r="F16" i="151"/>
  <c r="F17" i="151"/>
  <c r="F18" i="151"/>
  <c r="F19" i="151"/>
  <c r="F20" i="151"/>
  <c r="F21" i="151"/>
  <c r="F22" i="151"/>
  <c r="F23" i="151"/>
  <c r="F24" i="151"/>
  <c r="F25" i="151"/>
  <c r="F26" i="151"/>
  <c r="F27" i="151"/>
  <c r="F28" i="151"/>
  <c r="F29" i="151"/>
  <c r="F30" i="151"/>
  <c r="F31" i="151"/>
  <c r="F32" i="151"/>
  <c r="F33" i="151"/>
  <c r="F34" i="151"/>
  <c r="F35" i="151"/>
  <c r="F36" i="151"/>
  <c r="F37" i="151"/>
  <c r="F38" i="151"/>
  <c r="F39" i="151"/>
  <c r="F40" i="151"/>
  <c r="F41" i="151"/>
  <c r="F42" i="151"/>
  <c r="F43" i="151"/>
  <c r="F44" i="151"/>
  <c r="F45" i="151"/>
  <c r="F46" i="151"/>
  <c r="F47" i="151"/>
  <c r="F48" i="151"/>
  <c r="F49" i="151"/>
  <c r="F8" i="151"/>
  <c r="F9" i="150"/>
  <c r="F10" i="150"/>
  <c r="F11" i="150"/>
  <c r="F12" i="150"/>
  <c r="F13" i="150"/>
  <c r="F14" i="150"/>
  <c r="F15" i="150"/>
  <c r="F16" i="150"/>
  <c r="F17" i="150"/>
  <c r="F18" i="150"/>
  <c r="F19" i="150"/>
  <c r="F20" i="150"/>
  <c r="F21" i="150"/>
  <c r="F22" i="150"/>
  <c r="F23" i="150"/>
  <c r="F24" i="150"/>
  <c r="F25" i="150"/>
  <c r="F26" i="150"/>
  <c r="F27" i="150"/>
  <c r="F28" i="150"/>
  <c r="F29" i="150"/>
  <c r="F30" i="150"/>
  <c r="F31" i="150"/>
  <c r="F32" i="150"/>
  <c r="F33" i="150"/>
  <c r="F34" i="150"/>
  <c r="F35" i="150"/>
  <c r="F36" i="150"/>
  <c r="F37" i="150"/>
  <c r="F38" i="150"/>
  <c r="F39" i="150"/>
  <c r="F40" i="150"/>
  <c r="F41" i="150"/>
  <c r="F42" i="150"/>
  <c r="F43" i="150"/>
  <c r="F44" i="150"/>
  <c r="F45" i="150"/>
  <c r="F46" i="150"/>
  <c r="F47" i="150"/>
  <c r="F48" i="150"/>
  <c r="F49" i="150"/>
  <c r="F50" i="150"/>
  <c r="F51" i="150"/>
  <c r="F8" i="150"/>
  <c r="F9" i="149"/>
  <c r="F10" i="149"/>
  <c r="F11" i="149"/>
  <c r="F12" i="149"/>
  <c r="F8" i="149"/>
  <c r="F9" i="148"/>
  <c r="F10" i="148"/>
  <c r="F11" i="148"/>
  <c r="F12" i="148"/>
  <c r="F13" i="148"/>
  <c r="F14" i="148"/>
  <c r="F15" i="148"/>
  <c r="F16" i="148"/>
  <c r="F17" i="148"/>
  <c r="F18" i="148"/>
  <c r="F19" i="148"/>
  <c r="F20" i="148"/>
  <c r="F21" i="148"/>
  <c r="F22" i="148"/>
  <c r="F23" i="148"/>
  <c r="F24" i="148"/>
  <c r="F25" i="148"/>
  <c r="F26" i="148"/>
  <c r="F27" i="148"/>
  <c r="F28" i="148"/>
  <c r="F29" i="148"/>
  <c r="F30" i="148"/>
  <c r="F31" i="148"/>
  <c r="F32" i="148"/>
  <c r="F33" i="148"/>
  <c r="F34" i="148"/>
  <c r="F35" i="148"/>
  <c r="F36" i="148"/>
  <c r="F37" i="148"/>
  <c r="F38" i="148"/>
  <c r="F39" i="148"/>
  <c r="F40" i="148"/>
  <c r="F41" i="148"/>
  <c r="F42" i="148"/>
  <c r="F43" i="148"/>
  <c r="F44" i="148"/>
  <c r="F45" i="148"/>
  <c r="F46" i="148"/>
  <c r="F47" i="148"/>
  <c r="F48" i="148"/>
  <c r="F49" i="148"/>
  <c r="F50" i="148"/>
  <c r="F8" i="148"/>
  <c r="F9" i="147"/>
  <c r="F10" i="147"/>
  <c r="F11" i="147"/>
  <c r="F12" i="147"/>
  <c r="F13" i="147"/>
  <c r="F14" i="147"/>
  <c r="F15" i="147"/>
  <c r="F16" i="147"/>
  <c r="F17" i="147"/>
  <c r="F18" i="147"/>
  <c r="F19" i="147"/>
  <c r="F20" i="147"/>
  <c r="F21" i="147"/>
  <c r="F22" i="147"/>
  <c r="F23" i="147"/>
  <c r="F24" i="147"/>
  <c r="F25" i="147"/>
  <c r="F26" i="147"/>
  <c r="F27" i="147"/>
  <c r="F28" i="147"/>
  <c r="F29" i="147"/>
  <c r="F30" i="147"/>
  <c r="F31" i="147"/>
  <c r="F32" i="147"/>
  <c r="F33" i="147"/>
  <c r="F34" i="147"/>
  <c r="F35" i="147"/>
  <c r="F36" i="147"/>
  <c r="F37" i="147"/>
  <c r="F38" i="147"/>
  <c r="F39" i="147"/>
  <c r="F40" i="147"/>
  <c r="F41" i="147"/>
  <c r="F42" i="147"/>
  <c r="F43" i="147"/>
  <c r="F44" i="147"/>
  <c r="F45" i="147"/>
  <c r="F46" i="147"/>
  <c r="F47" i="147"/>
  <c r="F48" i="147"/>
  <c r="F49" i="147"/>
  <c r="F50" i="147"/>
  <c r="F51" i="147"/>
  <c r="F8" i="147"/>
  <c r="F9" i="146"/>
  <c r="F10" i="146"/>
  <c r="F11" i="146"/>
  <c r="F12" i="146"/>
  <c r="F13" i="146"/>
  <c r="F14" i="146"/>
  <c r="F15" i="146"/>
  <c r="F16" i="146"/>
  <c r="F17" i="146"/>
  <c r="F18" i="146"/>
  <c r="F19" i="146"/>
  <c r="F20" i="146"/>
  <c r="F21" i="146"/>
  <c r="F22" i="146"/>
  <c r="F23" i="146"/>
  <c r="F24" i="146"/>
  <c r="F25" i="146"/>
  <c r="F26" i="146"/>
  <c r="F27" i="146"/>
  <c r="F28" i="146"/>
  <c r="F29" i="146"/>
  <c r="F30" i="146"/>
  <c r="F31" i="146"/>
  <c r="F32" i="146"/>
  <c r="F33" i="146"/>
  <c r="F34" i="146"/>
  <c r="F35" i="146"/>
  <c r="F36" i="146"/>
  <c r="F37" i="146"/>
  <c r="F38" i="146"/>
  <c r="F39" i="146"/>
  <c r="F40" i="146"/>
  <c r="F41" i="146"/>
  <c r="F42" i="146"/>
  <c r="F43" i="146"/>
  <c r="F44" i="146"/>
  <c r="F45" i="146"/>
  <c r="F46" i="146"/>
  <c r="F47" i="146"/>
  <c r="F48" i="146"/>
  <c r="F49" i="146"/>
  <c r="F50" i="146"/>
  <c r="F51" i="146"/>
  <c r="F8" i="146"/>
  <c r="F9" i="143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F23" i="143"/>
  <c r="F24" i="143"/>
  <c r="F25" i="143"/>
  <c r="F26" i="143"/>
  <c r="F27" i="143"/>
  <c r="F28" i="143"/>
  <c r="F29" i="143"/>
  <c r="F30" i="143"/>
  <c r="F31" i="143"/>
  <c r="F32" i="143"/>
  <c r="F33" i="143"/>
  <c r="F34" i="143"/>
  <c r="F35" i="143"/>
  <c r="F36" i="143"/>
  <c r="F37" i="143"/>
  <c r="F38" i="143"/>
  <c r="F39" i="143"/>
  <c r="F40" i="143"/>
  <c r="F41" i="143"/>
  <c r="F42" i="143"/>
  <c r="F43" i="143"/>
  <c r="F44" i="143"/>
  <c r="F45" i="143"/>
  <c r="J45" i="143" s="1"/>
  <c r="F46" i="143"/>
  <c r="H46" i="143" s="1"/>
  <c r="F47" i="143"/>
  <c r="F48" i="143"/>
  <c r="F49" i="143"/>
  <c r="J49" i="143" s="1"/>
  <c r="F50" i="143"/>
  <c r="H50" i="143" s="1"/>
  <c r="F51" i="143"/>
  <c r="F52" i="143"/>
  <c r="F8" i="143"/>
  <c r="G29" i="154"/>
  <c r="K29" i="154"/>
  <c r="J30" i="154"/>
  <c r="H31" i="154"/>
  <c r="J31" i="154"/>
  <c r="L31" i="154"/>
  <c r="G32" i="154"/>
  <c r="H32" i="154"/>
  <c r="I32" i="154"/>
  <c r="J32" i="154"/>
  <c r="K32" i="154"/>
  <c r="L32" i="154"/>
  <c r="H33" i="154"/>
  <c r="L33" i="154"/>
  <c r="J34" i="154"/>
  <c r="G35" i="154"/>
  <c r="I35" i="154"/>
  <c r="J35" i="154"/>
  <c r="K35" i="154"/>
  <c r="G36" i="154"/>
  <c r="H36" i="154"/>
  <c r="I36" i="154"/>
  <c r="J36" i="154"/>
  <c r="K36" i="154"/>
  <c r="L36" i="154"/>
  <c r="G37" i="154"/>
  <c r="K37" i="154"/>
  <c r="L37" i="154"/>
  <c r="J38" i="154"/>
  <c r="H39" i="154"/>
  <c r="I39" i="154"/>
  <c r="J39" i="154"/>
  <c r="L39" i="154"/>
  <c r="G40" i="154"/>
  <c r="H40" i="154"/>
  <c r="I40" i="154"/>
  <c r="J40" i="154"/>
  <c r="K40" i="154"/>
  <c r="L40" i="154"/>
  <c r="H41" i="154"/>
  <c r="K41" i="154"/>
  <c r="L41" i="154"/>
  <c r="J42" i="154"/>
  <c r="H45" i="143"/>
  <c r="I45" i="143"/>
  <c r="L45" i="143"/>
  <c r="G46" i="143"/>
  <c r="K46" i="143"/>
  <c r="G47" i="143"/>
  <c r="H47" i="143"/>
  <c r="I47" i="143"/>
  <c r="J47" i="143"/>
  <c r="K47" i="143"/>
  <c r="L47" i="143"/>
  <c r="G48" i="143"/>
  <c r="H48" i="143"/>
  <c r="I48" i="143"/>
  <c r="J48" i="143"/>
  <c r="K48" i="143"/>
  <c r="L48" i="143"/>
  <c r="H49" i="143"/>
  <c r="I49" i="143"/>
  <c r="L49" i="143"/>
  <c r="G50" i="143"/>
  <c r="K50" i="143"/>
  <c r="G51" i="143"/>
  <c r="H51" i="143"/>
  <c r="I51" i="143"/>
  <c r="J51" i="143"/>
  <c r="K51" i="143"/>
  <c r="L51" i="143"/>
  <c r="G52" i="143"/>
  <c r="H52" i="143"/>
  <c r="I52" i="143"/>
  <c r="J52" i="143"/>
  <c r="K52" i="143"/>
  <c r="L52" i="143"/>
  <c r="J27" i="155" l="1"/>
  <c r="K37" i="155"/>
  <c r="G37" i="155"/>
  <c r="I35" i="155"/>
  <c r="K33" i="155"/>
  <c r="G33" i="155"/>
  <c r="I31" i="155"/>
  <c r="K29" i="155"/>
  <c r="G29" i="155"/>
  <c r="I27" i="155"/>
  <c r="K25" i="155"/>
  <c r="G25" i="155"/>
  <c r="I23" i="155"/>
  <c r="K21" i="155"/>
  <c r="G21" i="155"/>
  <c r="I19" i="155"/>
  <c r="K17" i="155"/>
  <c r="G17" i="155"/>
  <c r="I15" i="155"/>
  <c r="H27" i="155"/>
  <c r="H23" i="155"/>
  <c r="L35" i="155"/>
  <c r="H35" i="155"/>
  <c r="L31" i="155"/>
  <c r="H31" i="155"/>
  <c r="L27" i="155"/>
  <c r="J25" i="155"/>
  <c r="L23" i="155"/>
  <c r="L19" i="155"/>
  <c r="H19" i="155"/>
  <c r="L15" i="155"/>
  <c r="H15" i="155"/>
  <c r="L36" i="155"/>
  <c r="K35" i="155"/>
  <c r="L32" i="155"/>
  <c r="K31" i="155"/>
  <c r="L28" i="155"/>
  <c r="K27" i="155"/>
  <c r="L24" i="155"/>
  <c r="K23" i="155"/>
  <c r="L20" i="155"/>
  <c r="K19" i="155"/>
  <c r="L16" i="155"/>
  <c r="K15" i="155"/>
  <c r="G41" i="154"/>
  <c r="K39" i="154"/>
  <c r="H37" i="154"/>
  <c r="L35" i="154"/>
  <c r="K33" i="154"/>
  <c r="I31" i="154"/>
  <c r="L29" i="154"/>
  <c r="G33" i="154"/>
  <c r="K31" i="154"/>
  <c r="H29" i="154"/>
  <c r="I34" i="154"/>
  <c r="I30" i="154"/>
  <c r="L42" i="154"/>
  <c r="H42" i="154"/>
  <c r="J41" i="154"/>
  <c r="L38" i="154"/>
  <c r="H38" i="154"/>
  <c r="J37" i="154"/>
  <c r="L34" i="154"/>
  <c r="H34" i="154"/>
  <c r="J33" i="154"/>
  <c r="L30" i="154"/>
  <c r="H30" i="154"/>
  <c r="J29" i="154"/>
  <c r="I38" i="154"/>
  <c r="K42" i="154"/>
  <c r="G42" i="154"/>
  <c r="K38" i="154"/>
  <c r="K34" i="154"/>
  <c r="K30" i="154"/>
  <c r="I50" i="143"/>
  <c r="K49" i="143"/>
  <c r="G49" i="143"/>
  <c r="I46" i="143"/>
  <c r="K45" i="143"/>
  <c r="G45" i="143"/>
  <c r="J50" i="143"/>
  <c r="J46" i="143"/>
  <c r="L50" i="143"/>
  <c r="L46" i="143"/>
  <c r="F14" i="155"/>
  <c r="J14" i="155" s="1"/>
  <c r="F13" i="155"/>
  <c r="F12" i="155"/>
  <c r="K12" i="155" s="1"/>
  <c r="F11" i="155"/>
  <c r="J11" i="155" s="1"/>
  <c r="F10" i="155"/>
  <c r="F9" i="155"/>
  <c r="F8" i="155"/>
  <c r="K8" i="155" s="1"/>
  <c r="J28" i="154"/>
  <c r="J27" i="154"/>
  <c r="L26" i="154"/>
  <c r="J26" i="154"/>
  <c r="L25" i="154"/>
  <c r="J24" i="154"/>
  <c r="J22" i="154"/>
  <c r="L21" i="154"/>
  <c r="J20" i="154"/>
  <c r="J19" i="154"/>
  <c r="H18" i="154"/>
  <c r="L17" i="154"/>
  <c r="J16" i="154"/>
  <c r="L13" i="154"/>
  <c r="J12" i="154"/>
  <c r="J11" i="154"/>
  <c r="J10" i="154"/>
  <c r="L9" i="154"/>
  <c r="I8" i="154"/>
  <c r="J38" i="153"/>
  <c r="L37" i="153"/>
  <c r="I35" i="153"/>
  <c r="L33" i="153"/>
  <c r="K32" i="153"/>
  <c r="J31" i="153"/>
  <c r="J30" i="153"/>
  <c r="L29" i="153"/>
  <c r="J27" i="153"/>
  <c r="L25" i="153"/>
  <c r="K24" i="153"/>
  <c r="J22" i="153"/>
  <c r="L21" i="153"/>
  <c r="I18" i="153"/>
  <c r="J15" i="153"/>
  <c r="L14" i="153"/>
  <c r="L13" i="153"/>
  <c r="K12" i="153"/>
  <c r="J10" i="153"/>
  <c r="L9" i="153"/>
  <c r="L17" i="152"/>
  <c r="K16" i="152"/>
  <c r="J14" i="152"/>
  <c r="L13" i="152"/>
  <c r="K12" i="152"/>
  <c r="J11" i="152"/>
  <c r="L10" i="152"/>
  <c r="H10" i="152"/>
  <c r="L9" i="152"/>
  <c r="K8" i="152"/>
  <c r="L49" i="151"/>
  <c r="J48" i="151"/>
  <c r="J47" i="151"/>
  <c r="H46" i="151"/>
  <c r="L45" i="151"/>
  <c r="K44" i="151"/>
  <c r="J43" i="151"/>
  <c r="J42" i="151"/>
  <c r="L41" i="151"/>
  <c r="J40" i="151"/>
  <c r="J39" i="151"/>
  <c r="L37" i="151"/>
  <c r="K36" i="151"/>
  <c r="J35" i="151"/>
  <c r="J34" i="151"/>
  <c r="L33" i="151"/>
  <c r="J32" i="151"/>
  <c r="J31" i="151"/>
  <c r="L29" i="151"/>
  <c r="K28" i="151"/>
  <c r="J27" i="151"/>
  <c r="I26" i="151"/>
  <c r="J26" i="151"/>
  <c r="L25" i="151"/>
  <c r="J24" i="151"/>
  <c r="I23" i="151"/>
  <c r="J22" i="151"/>
  <c r="L21" i="151"/>
  <c r="J19" i="151"/>
  <c r="J18" i="151"/>
  <c r="L17" i="151"/>
  <c r="J15" i="151"/>
  <c r="K13" i="151"/>
  <c r="J12" i="151"/>
  <c r="L11" i="151"/>
  <c r="J10" i="151"/>
  <c r="K9" i="151"/>
  <c r="J8" i="151"/>
  <c r="J51" i="150"/>
  <c r="K48" i="150"/>
  <c r="J47" i="150"/>
  <c r="J46" i="150"/>
  <c r="L45" i="150"/>
  <c r="K44" i="150"/>
  <c r="J43" i="150"/>
  <c r="J42" i="150"/>
  <c r="L41" i="150"/>
  <c r="K40" i="150"/>
  <c r="L37" i="150"/>
  <c r="K36" i="150"/>
  <c r="J35" i="150"/>
  <c r="J34" i="150"/>
  <c r="L33" i="150"/>
  <c r="K32" i="150"/>
  <c r="J30" i="150"/>
  <c r="L29" i="150"/>
  <c r="K28" i="150"/>
  <c r="J27" i="150"/>
  <c r="J26" i="150"/>
  <c r="L25" i="150"/>
  <c r="K24" i="150"/>
  <c r="J23" i="150"/>
  <c r="J22" i="150"/>
  <c r="L21" i="150"/>
  <c r="J19" i="150"/>
  <c r="L18" i="150"/>
  <c r="L17" i="150"/>
  <c r="K16" i="150"/>
  <c r="J14" i="150"/>
  <c r="L13" i="150"/>
  <c r="K12" i="150"/>
  <c r="J11" i="150"/>
  <c r="L9" i="150"/>
  <c r="K8" i="150"/>
  <c r="G12" i="149"/>
  <c r="J12" i="149"/>
  <c r="J11" i="149"/>
  <c r="L9" i="149"/>
  <c r="J8" i="149"/>
  <c r="L49" i="148"/>
  <c r="J48" i="148"/>
  <c r="J47" i="148"/>
  <c r="J46" i="148"/>
  <c r="L45" i="148"/>
  <c r="J43" i="148"/>
  <c r="J42" i="148"/>
  <c r="L41" i="148"/>
  <c r="J40" i="148"/>
  <c r="J39" i="148"/>
  <c r="L37" i="148"/>
  <c r="J36" i="148"/>
  <c r="I35" i="148"/>
  <c r="J34" i="148"/>
  <c r="L33" i="148"/>
  <c r="I32" i="148"/>
  <c r="J31" i="148"/>
  <c r="L30" i="148"/>
  <c r="K29" i="148"/>
  <c r="J28" i="148"/>
  <c r="K25" i="148"/>
  <c r="J23" i="148"/>
  <c r="L22" i="148"/>
  <c r="K21" i="148"/>
  <c r="J20" i="148"/>
  <c r="J19" i="148"/>
  <c r="J18" i="148"/>
  <c r="K17" i="148"/>
  <c r="I15" i="148"/>
  <c r="J14" i="148"/>
  <c r="L13" i="148"/>
  <c r="J12" i="148"/>
  <c r="J11" i="148"/>
  <c r="L9" i="148"/>
  <c r="J8" i="148"/>
  <c r="K50" i="147"/>
  <c r="J49" i="147"/>
  <c r="K48" i="147"/>
  <c r="K46" i="147"/>
  <c r="J45" i="147"/>
  <c r="K44" i="147"/>
  <c r="K41" i="147"/>
  <c r="J41" i="147"/>
  <c r="K40" i="147"/>
  <c r="J37" i="147"/>
  <c r="K36" i="147"/>
  <c r="J35" i="147"/>
  <c r="K34" i="147"/>
  <c r="L33" i="147"/>
  <c r="K32" i="147"/>
  <c r="J31" i="147"/>
  <c r="J30" i="147"/>
  <c r="K28" i="147"/>
  <c r="J27" i="147"/>
  <c r="J26" i="147"/>
  <c r="L25" i="147"/>
  <c r="I24" i="147"/>
  <c r="L23" i="147"/>
  <c r="G22" i="147"/>
  <c r="J21" i="147"/>
  <c r="K20" i="147"/>
  <c r="J19" i="147"/>
  <c r="J18" i="147"/>
  <c r="K17" i="147"/>
  <c r="K16" i="147"/>
  <c r="J15" i="147"/>
  <c r="L14" i="147"/>
  <c r="J13" i="147"/>
  <c r="K12" i="147"/>
  <c r="L11" i="147"/>
  <c r="J10" i="147"/>
  <c r="L9" i="147"/>
  <c r="K8" i="147"/>
  <c r="H50" i="146"/>
  <c r="G50" i="146"/>
  <c r="J50" i="146"/>
  <c r="L49" i="146"/>
  <c r="J48" i="146"/>
  <c r="H47" i="146"/>
  <c r="I47" i="146"/>
  <c r="K46" i="146"/>
  <c r="L45" i="146"/>
  <c r="I42" i="146"/>
  <c r="J42" i="146"/>
  <c r="K41" i="146"/>
  <c r="J40" i="146"/>
  <c r="L39" i="146"/>
  <c r="H39" i="146"/>
  <c r="J39" i="146"/>
  <c r="K38" i="146"/>
  <c r="J37" i="146"/>
  <c r="I36" i="146"/>
  <c r="G36" i="146"/>
  <c r="J36" i="146"/>
  <c r="I34" i="146"/>
  <c r="H34" i="146"/>
  <c r="J34" i="146"/>
  <c r="K32" i="146"/>
  <c r="L31" i="146"/>
  <c r="J31" i="146"/>
  <c r="K30" i="146"/>
  <c r="J27" i="146"/>
  <c r="K26" i="146"/>
  <c r="I24" i="146"/>
  <c r="L23" i="146"/>
  <c r="H23" i="146"/>
  <c r="I22" i="146"/>
  <c r="H22" i="146"/>
  <c r="J22" i="146"/>
  <c r="J20" i="146"/>
  <c r="I20" i="146"/>
  <c r="L19" i="146"/>
  <c r="I19" i="146"/>
  <c r="H19" i="146"/>
  <c r="H17" i="146"/>
  <c r="J15" i="146"/>
  <c r="I14" i="146"/>
  <c r="J14" i="146"/>
  <c r="I13" i="146"/>
  <c r="J12" i="146"/>
  <c r="J11" i="146"/>
  <c r="I11" i="146"/>
  <c r="I10" i="146"/>
  <c r="H9" i="146"/>
  <c r="I22" i="143"/>
  <c r="I24" i="143"/>
  <c r="I28" i="143"/>
  <c r="I30" i="143"/>
  <c r="I32" i="143"/>
  <c r="L34" i="143"/>
  <c r="I36" i="143"/>
  <c r="L23" i="143"/>
  <c r="L24" i="143"/>
  <c r="L26" i="143"/>
  <c r="L27" i="143"/>
  <c r="L30" i="143"/>
  <c r="L31" i="143"/>
  <c r="L32" i="143"/>
  <c r="L35" i="143"/>
  <c r="L36" i="143"/>
  <c r="J22" i="143"/>
  <c r="G23" i="143"/>
  <c r="H23" i="143"/>
  <c r="I23" i="143"/>
  <c r="J23" i="143"/>
  <c r="K23" i="143"/>
  <c r="G24" i="143"/>
  <c r="J24" i="143"/>
  <c r="K24" i="143"/>
  <c r="G25" i="143"/>
  <c r="I25" i="143"/>
  <c r="J25" i="143"/>
  <c r="K25" i="143"/>
  <c r="J26" i="143"/>
  <c r="G27" i="143"/>
  <c r="H27" i="143"/>
  <c r="I27" i="143"/>
  <c r="J27" i="143"/>
  <c r="K27" i="143"/>
  <c r="G28" i="143"/>
  <c r="J28" i="143"/>
  <c r="K28" i="143"/>
  <c r="G29" i="143"/>
  <c r="I29" i="143"/>
  <c r="J29" i="143"/>
  <c r="K29" i="143"/>
  <c r="J30" i="143"/>
  <c r="G31" i="143"/>
  <c r="H31" i="143"/>
  <c r="I31" i="143"/>
  <c r="J31" i="143"/>
  <c r="K31" i="143"/>
  <c r="G32" i="143"/>
  <c r="J32" i="143"/>
  <c r="K32" i="143"/>
  <c r="G33" i="143"/>
  <c r="I33" i="143"/>
  <c r="J33" i="143"/>
  <c r="K33" i="143"/>
  <c r="J34" i="143"/>
  <c r="G35" i="143"/>
  <c r="H35" i="143"/>
  <c r="I35" i="143"/>
  <c r="J35" i="143"/>
  <c r="K35" i="143"/>
  <c r="G36" i="143"/>
  <c r="J36" i="143"/>
  <c r="K36" i="143"/>
  <c r="I8" i="149" l="1"/>
  <c r="K8" i="149"/>
  <c r="G8" i="149"/>
  <c r="K12" i="149"/>
  <c r="L14" i="146"/>
  <c r="L42" i="146"/>
  <c r="K48" i="146"/>
  <c r="H11" i="146"/>
  <c r="G12" i="146"/>
  <c r="G14" i="146"/>
  <c r="L22" i="146"/>
  <c r="L27" i="146"/>
  <c r="K36" i="146"/>
  <c r="I40" i="146"/>
  <c r="G42" i="146"/>
  <c r="I46" i="146"/>
  <c r="L47" i="146"/>
  <c r="I50" i="146"/>
  <c r="I12" i="146"/>
  <c r="H14" i="146"/>
  <c r="G22" i="146"/>
  <c r="K40" i="146"/>
  <c r="H42" i="146"/>
  <c r="L50" i="146"/>
  <c r="I48" i="146"/>
  <c r="I24" i="154"/>
  <c r="G10" i="154"/>
  <c r="L10" i="154"/>
  <c r="G26" i="154"/>
  <c r="G16" i="154"/>
  <c r="K16" i="154"/>
  <c r="H30" i="153"/>
  <c r="H27" i="153"/>
  <c r="L27" i="153"/>
  <c r="L15" i="153"/>
  <c r="H15" i="153"/>
  <c r="H14" i="153"/>
  <c r="G17" i="152"/>
  <c r="G14" i="152"/>
  <c r="H11" i="152"/>
  <c r="G9" i="152"/>
  <c r="H27" i="151"/>
  <c r="H22" i="151"/>
  <c r="I22" i="151"/>
  <c r="G8" i="151"/>
  <c r="I8" i="151"/>
  <c r="H43" i="151"/>
  <c r="I42" i="151"/>
  <c r="H35" i="151"/>
  <c r="I34" i="151"/>
  <c r="G22" i="151"/>
  <c r="H19" i="151"/>
  <c r="K12" i="151"/>
  <c r="I47" i="150"/>
  <c r="G37" i="150"/>
  <c r="H34" i="150"/>
  <c r="G30" i="150"/>
  <c r="H22" i="150"/>
  <c r="G45" i="150"/>
  <c r="H42" i="150"/>
  <c r="G41" i="150"/>
  <c r="I30" i="150"/>
  <c r="I27" i="150"/>
  <c r="H19" i="150"/>
  <c r="I8" i="150"/>
  <c r="G46" i="148"/>
  <c r="L46" i="148"/>
  <c r="H43" i="148"/>
  <c r="H30" i="148"/>
  <c r="K8" i="148"/>
  <c r="K28" i="148"/>
  <c r="I42" i="148"/>
  <c r="G36" i="148"/>
  <c r="I36" i="148"/>
  <c r="K36" i="148"/>
  <c r="H35" i="148"/>
  <c r="J35" i="148"/>
  <c r="L35" i="148"/>
  <c r="G18" i="148"/>
  <c r="L18" i="148"/>
  <c r="H15" i="148"/>
  <c r="I14" i="148"/>
  <c r="G8" i="148"/>
  <c r="I8" i="148"/>
  <c r="G49" i="147"/>
  <c r="K49" i="147"/>
  <c r="H45" i="147"/>
  <c r="K45" i="147"/>
  <c r="G45" i="147"/>
  <c r="G41" i="147"/>
  <c r="K37" i="147"/>
  <c r="G37" i="147"/>
  <c r="H37" i="147"/>
  <c r="I34" i="147"/>
  <c r="K33" i="147"/>
  <c r="I31" i="147"/>
  <c r="I30" i="147"/>
  <c r="I27" i="147"/>
  <c r="H26" i="147"/>
  <c r="I26" i="147"/>
  <c r="K22" i="147"/>
  <c r="L22" i="147"/>
  <c r="G21" i="147"/>
  <c r="H21" i="147"/>
  <c r="K21" i="147"/>
  <c r="I19" i="147"/>
  <c r="I18" i="147"/>
  <c r="H18" i="147"/>
  <c r="K14" i="147"/>
  <c r="G14" i="147"/>
  <c r="H13" i="147"/>
  <c r="K13" i="147"/>
  <c r="G13" i="147"/>
  <c r="H10" i="147"/>
  <c r="I10" i="147"/>
  <c r="K9" i="147"/>
  <c r="J14" i="151"/>
  <c r="G14" i="151"/>
  <c r="I14" i="151"/>
  <c r="L14" i="151"/>
  <c r="H14" i="151"/>
  <c r="K8" i="153"/>
  <c r="I8" i="153"/>
  <c r="K16" i="153"/>
  <c r="I16" i="153"/>
  <c r="J19" i="153"/>
  <c r="H19" i="153"/>
  <c r="L19" i="153"/>
  <c r="I19" i="153"/>
  <c r="J15" i="154"/>
  <c r="H15" i="154"/>
  <c r="L15" i="154"/>
  <c r="J18" i="146"/>
  <c r="H18" i="146"/>
  <c r="L18" i="146"/>
  <c r="J35" i="146"/>
  <c r="L35" i="146"/>
  <c r="J26" i="153"/>
  <c r="G26" i="153"/>
  <c r="I26" i="153"/>
  <c r="L26" i="153"/>
  <c r="H26" i="153"/>
  <c r="G26" i="143"/>
  <c r="K26" i="143"/>
  <c r="G26" i="146"/>
  <c r="I11" i="147"/>
  <c r="K25" i="147"/>
  <c r="J29" i="147"/>
  <c r="K29" i="147"/>
  <c r="H29" i="147"/>
  <c r="J38" i="148"/>
  <c r="G38" i="148"/>
  <c r="L38" i="148"/>
  <c r="H38" i="148"/>
  <c r="J38" i="150"/>
  <c r="H38" i="150"/>
  <c r="J50" i="150"/>
  <c r="H50" i="150"/>
  <c r="H36" i="143"/>
  <c r="I34" i="143"/>
  <c r="H32" i="143"/>
  <c r="H28" i="143"/>
  <c r="I26" i="143"/>
  <c r="H24" i="143"/>
  <c r="L28" i="143"/>
  <c r="L33" i="143"/>
  <c r="H33" i="143"/>
  <c r="L29" i="143"/>
  <c r="H29" i="143"/>
  <c r="L25" i="143"/>
  <c r="H25" i="143"/>
  <c r="I18" i="146"/>
  <c r="J23" i="146"/>
  <c r="I23" i="146"/>
  <c r="K28" i="146"/>
  <c r="I28" i="146"/>
  <c r="J32" i="146"/>
  <c r="I32" i="146"/>
  <c r="G32" i="146"/>
  <c r="J51" i="146"/>
  <c r="L51" i="146"/>
  <c r="H51" i="146"/>
  <c r="J9" i="147"/>
  <c r="H9" i="147"/>
  <c r="G9" i="147"/>
  <c r="J22" i="147"/>
  <c r="I22" i="147"/>
  <c r="H22" i="147"/>
  <c r="G29" i="147"/>
  <c r="J39" i="147"/>
  <c r="I39" i="147"/>
  <c r="J10" i="148"/>
  <c r="L10" i="148"/>
  <c r="G10" i="148"/>
  <c r="H10" i="148"/>
  <c r="I9" i="146"/>
  <c r="J9" i="146"/>
  <c r="J10" i="146"/>
  <c r="H10" i="146"/>
  <c r="L10" i="146"/>
  <c r="I17" i="146"/>
  <c r="J17" i="146"/>
  <c r="J26" i="146"/>
  <c r="I26" i="146"/>
  <c r="H26" i="146"/>
  <c r="J30" i="146"/>
  <c r="I30" i="146"/>
  <c r="H30" i="146"/>
  <c r="J38" i="146"/>
  <c r="H38" i="146"/>
  <c r="L38" i="146"/>
  <c r="G38" i="146"/>
  <c r="J44" i="146"/>
  <c r="K44" i="146"/>
  <c r="I44" i="146"/>
  <c r="J25" i="147"/>
  <c r="H25" i="147"/>
  <c r="G25" i="147"/>
  <c r="J43" i="147"/>
  <c r="I43" i="147"/>
  <c r="J15" i="152"/>
  <c r="L15" i="152"/>
  <c r="H15" i="152"/>
  <c r="I15" i="152"/>
  <c r="J23" i="154"/>
  <c r="H23" i="154"/>
  <c r="L23" i="154"/>
  <c r="G34" i="143"/>
  <c r="K34" i="143"/>
  <c r="G30" i="143"/>
  <c r="K30" i="143"/>
  <c r="G22" i="143"/>
  <c r="K22" i="143"/>
  <c r="G9" i="146"/>
  <c r="G10" i="146"/>
  <c r="G17" i="146"/>
  <c r="G18" i="146"/>
  <c r="G30" i="146"/>
  <c r="H35" i="146"/>
  <c r="I38" i="146"/>
  <c r="G44" i="146"/>
  <c r="J17" i="147"/>
  <c r="H17" i="147"/>
  <c r="G17" i="147"/>
  <c r="H34" i="143"/>
  <c r="H30" i="143"/>
  <c r="H26" i="143"/>
  <c r="H22" i="143"/>
  <c r="L22" i="143"/>
  <c r="G8" i="146"/>
  <c r="J8" i="146"/>
  <c r="L9" i="146"/>
  <c r="K10" i="146"/>
  <c r="G16" i="146"/>
  <c r="J16" i="146"/>
  <c r="L17" i="146"/>
  <c r="K18" i="146"/>
  <c r="L26" i="146"/>
  <c r="L30" i="146"/>
  <c r="I43" i="146"/>
  <c r="L43" i="146"/>
  <c r="H43" i="146"/>
  <c r="J46" i="146"/>
  <c r="H46" i="146"/>
  <c r="L46" i="146"/>
  <c r="G46" i="146"/>
  <c r="J14" i="147"/>
  <c r="I14" i="147"/>
  <c r="H14" i="147"/>
  <c r="L17" i="147"/>
  <c r="L29" i="147"/>
  <c r="J16" i="151"/>
  <c r="G16" i="151"/>
  <c r="I16" i="151"/>
  <c r="K30" i="147"/>
  <c r="J38" i="147"/>
  <c r="I38" i="147"/>
  <c r="L38" i="147"/>
  <c r="G38" i="147"/>
  <c r="J42" i="147"/>
  <c r="L42" i="147"/>
  <c r="G42" i="147"/>
  <c r="I42" i="147"/>
  <c r="J47" i="147"/>
  <c r="I47" i="147"/>
  <c r="J51" i="147"/>
  <c r="I51" i="147"/>
  <c r="J16" i="148"/>
  <c r="K16" i="148"/>
  <c r="G16" i="148"/>
  <c r="J26" i="148"/>
  <c r="K26" i="148"/>
  <c r="J44" i="148"/>
  <c r="G44" i="148"/>
  <c r="K44" i="148"/>
  <c r="J39" i="150"/>
  <c r="I39" i="150"/>
  <c r="J18" i="152"/>
  <c r="I18" i="152"/>
  <c r="G18" i="152"/>
  <c r="L17" i="153"/>
  <c r="J17" i="153"/>
  <c r="J23" i="153"/>
  <c r="I23" i="153"/>
  <c r="J34" i="153"/>
  <c r="G34" i="153"/>
  <c r="L34" i="153"/>
  <c r="K36" i="153"/>
  <c r="I36" i="153"/>
  <c r="J9" i="155"/>
  <c r="G9" i="155"/>
  <c r="K9" i="155"/>
  <c r="K34" i="146"/>
  <c r="K10" i="147"/>
  <c r="K18" i="147"/>
  <c r="K26" i="147"/>
  <c r="G30" i="147"/>
  <c r="L30" i="147"/>
  <c r="J33" i="147"/>
  <c r="H33" i="147"/>
  <c r="J34" i="147"/>
  <c r="L34" i="147"/>
  <c r="G34" i="147"/>
  <c r="H38" i="147"/>
  <c r="H42" i="147"/>
  <c r="J46" i="147"/>
  <c r="I46" i="147"/>
  <c r="L46" i="147"/>
  <c r="G46" i="147"/>
  <c r="J50" i="147"/>
  <c r="L50" i="147"/>
  <c r="G50" i="147"/>
  <c r="I50" i="147"/>
  <c r="I16" i="148"/>
  <c r="J22" i="148"/>
  <c r="I22" i="148"/>
  <c r="G22" i="148"/>
  <c r="J24" i="148"/>
  <c r="G24" i="148"/>
  <c r="J27" i="148"/>
  <c r="H27" i="148"/>
  <c r="I44" i="148"/>
  <c r="J50" i="148"/>
  <c r="I50" i="148"/>
  <c r="J10" i="149"/>
  <c r="H10" i="149"/>
  <c r="J10" i="150"/>
  <c r="H10" i="150"/>
  <c r="J18" i="150"/>
  <c r="G18" i="150"/>
  <c r="I18" i="150"/>
  <c r="J31" i="150"/>
  <c r="H31" i="150"/>
  <c r="J20" i="151"/>
  <c r="K20" i="151"/>
  <c r="J30" i="151"/>
  <c r="L30" i="151"/>
  <c r="G30" i="151"/>
  <c r="J38" i="151"/>
  <c r="L38" i="151"/>
  <c r="G38" i="151"/>
  <c r="J46" i="151"/>
  <c r="L46" i="151"/>
  <c r="G46" i="151"/>
  <c r="H18" i="152"/>
  <c r="J14" i="153"/>
  <c r="G14" i="153"/>
  <c r="I14" i="153"/>
  <c r="J18" i="153"/>
  <c r="G18" i="153"/>
  <c r="L18" i="153"/>
  <c r="K20" i="153"/>
  <c r="I20" i="153"/>
  <c r="K28" i="153"/>
  <c r="I28" i="153"/>
  <c r="I34" i="153"/>
  <c r="J8" i="154"/>
  <c r="K8" i="154"/>
  <c r="G8" i="154"/>
  <c r="J18" i="154"/>
  <c r="G18" i="154"/>
  <c r="L18" i="154"/>
  <c r="H9" i="155"/>
  <c r="J13" i="155"/>
  <c r="G13" i="155"/>
  <c r="K14" i="146"/>
  <c r="K22" i="146"/>
  <c r="H27" i="146"/>
  <c r="H31" i="146"/>
  <c r="G34" i="146"/>
  <c r="L34" i="146"/>
  <c r="G40" i="146"/>
  <c r="K42" i="146"/>
  <c r="G48" i="146"/>
  <c r="K50" i="146"/>
  <c r="G10" i="147"/>
  <c r="L10" i="147"/>
  <c r="L13" i="147"/>
  <c r="I15" i="147"/>
  <c r="G18" i="147"/>
  <c r="L18" i="147"/>
  <c r="L21" i="147"/>
  <c r="I23" i="147"/>
  <c r="G26" i="147"/>
  <c r="L26" i="147"/>
  <c r="J28" i="147"/>
  <c r="H30" i="147"/>
  <c r="G33" i="147"/>
  <c r="H34" i="147"/>
  <c r="I35" i="147"/>
  <c r="K38" i="147"/>
  <c r="K42" i="147"/>
  <c r="H46" i="147"/>
  <c r="H50" i="147"/>
  <c r="H22" i="148"/>
  <c r="I24" i="148"/>
  <c r="L27" i="148"/>
  <c r="J30" i="148"/>
  <c r="G30" i="148"/>
  <c r="I30" i="148"/>
  <c r="J32" i="148"/>
  <c r="G32" i="148"/>
  <c r="J15" i="150"/>
  <c r="I15" i="150"/>
  <c r="H18" i="150"/>
  <c r="K20" i="150"/>
  <c r="I20" i="150"/>
  <c r="L31" i="150"/>
  <c r="L49" i="150"/>
  <c r="G49" i="150"/>
  <c r="I11" i="151"/>
  <c r="H11" i="151"/>
  <c r="J28" i="151"/>
  <c r="I28" i="151"/>
  <c r="H30" i="151"/>
  <c r="J36" i="151"/>
  <c r="I36" i="151"/>
  <c r="H38" i="151"/>
  <c r="J44" i="151"/>
  <c r="I44" i="151"/>
  <c r="J10" i="152"/>
  <c r="I10" i="152"/>
  <c r="G10" i="152"/>
  <c r="L18" i="152"/>
  <c r="J11" i="153"/>
  <c r="I11" i="153"/>
  <c r="J35" i="153"/>
  <c r="H35" i="153"/>
  <c r="L35" i="153"/>
  <c r="J14" i="154"/>
  <c r="I14" i="154"/>
  <c r="J10" i="155"/>
  <c r="H10" i="155"/>
  <c r="K13" i="155"/>
  <c r="L41" i="147"/>
  <c r="L49" i="147"/>
  <c r="L43" i="148"/>
  <c r="H46" i="148"/>
  <c r="L19" i="150"/>
  <c r="H30" i="150"/>
  <c r="K45" i="150"/>
  <c r="L37" i="147"/>
  <c r="H41" i="147"/>
  <c r="L45" i="147"/>
  <c r="H49" i="147"/>
  <c r="L15" i="148"/>
  <c r="H18" i="148"/>
  <c r="L30" i="150"/>
  <c r="K37" i="150"/>
  <c r="L19" i="151"/>
  <c r="L22" i="151"/>
  <c r="L27" i="151"/>
  <c r="L35" i="151"/>
  <c r="L43" i="151"/>
  <c r="K9" i="152"/>
  <c r="L14" i="152"/>
  <c r="K17" i="152"/>
  <c r="H10" i="154"/>
  <c r="I16" i="154"/>
  <c r="K24" i="154"/>
  <c r="H26" i="154"/>
  <c r="K10" i="155"/>
  <c r="H14" i="155"/>
  <c r="G10" i="155"/>
  <c r="L10" i="155"/>
  <c r="L13" i="155"/>
  <c r="I14" i="155"/>
  <c r="K14" i="155"/>
  <c r="L9" i="155"/>
  <c r="I10" i="155"/>
  <c r="I11" i="155"/>
  <c r="H13" i="155"/>
  <c r="G14" i="155"/>
  <c r="L14" i="155"/>
  <c r="I10" i="154"/>
  <c r="H11" i="154"/>
  <c r="I12" i="154"/>
  <c r="G14" i="154"/>
  <c r="L14" i="154"/>
  <c r="I18" i="154"/>
  <c r="H19" i="154"/>
  <c r="I20" i="154"/>
  <c r="G22" i="154"/>
  <c r="L22" i="154"/>
  <c r="I26" i="154"/>
  <c r="H27" i="154"/>
  <c r="I28" i="154"/>
  <c r="K10" i="154"/>
  <c r="L11" i="154"/>
  <c r="K12" i="154"/>
  <c r="H14" i="154"/>
  <c r="K18" i="154"/>
  <c r="L19" i="154"/>
  <c r="K20" i="154"/>
  <c r="H22" i="154"/>
  <c r="G24" i="154"/>
  <c r="K26" i="154"/>
  <c r="L27" i="154"/>
  <c r="K28" i="154"/>
  <c r="I22" i="154"/>
  <c r="G12" i="154"/>
  <c r="K14" i="154"/>
  <c r="G20" i="154"/>
  <c r="K22" i="154"/>
  <c r="G28" i="154"/>
  <c r="G10" i="153"/>
  <c r="L10" i="153"/>
  <c r="L11" i="153"/>
  <c r="K14" i="153"/>
  <c r="I15" i="153"/>
  <c r="H18" i="153"/>
  <c r="G22" i="153"/>
  <c r="L22" i="153"/>
  <c r="L23" i="153"/>
  <c r="K26" i="153"/>
  <c r="I27" i="153"/>
  <c r="I30" i="153"/>
  <c r="H31" i="153"/>
  <c r="I32" i="153"/>
  <c r="H34" i="153"/>
  <c r="G38" i="153"/>
  <c r="L38" i="153"/>
  <c r="H10" i="153"/>
  <c r="H22" i="153"/>
  <c r="K30" i="153"/>
  <c r="I31" i="153"/>
  <c r="H38" i="153"/>
  <c r="I10" i="153"/>
  <c r="H11" i="153"/>
  <c r="I12" i="153"/>
  <c r="K18" i="153"/>
  <c r="I22" i="153"/>
  <c r="H23" i="153"/>
  <c r="I24" i="153"/>
  <c r="G30" i="153"/>
  <c r="L30" i="153"/>
  <c r="L31" i="153"/>
  <c r="K34" i="153"/>
  <c r="I38" i="153"/>
  <c r="K10" i="153"/>
  <c r="K22" i="153"/>
  <c r="K38" i="153"/>
  <c r="K10" i="152"/>
  <c r="I11" i="152"/>
  <c r="G13" i="152"/>
  <c r="H14" i="152"/>
  <c r="K18" i="152"/>
  <c r="L11" i="152"/>
  <c r="K13" i="152"/>
  <c r="I14" i="152"/>
  <c r="K14" i="152"/>
  <c r="I10" i="151"/>
  <c r="I12" i="151"/>
  <c r="I18" i="151"/>
  <c r="I20" i="151"/>
  <c r="L23" i="151"/>
  <c r="K24" i="151"/>
  <c r="H26" i="151"/>
  <c r="G28" i="151"/>
  <c r="K30" i="151"/>
  <c r="L31" i="151"/>
  <c r="K32" i="151"/>
  <c r="H34" i="151"/>
  <c r="G36" i="151"/>
  <c r="K38" i="151"/>
  <c r="L39" i="151"/>
  <c r="K40" i="151"/>
  <c r="H42" i="151"/>
  <c r="G44" i="151"/>
  <c r="K46" i="151"/>
  <c r="L47" i="151"/>
  <c r="K48" i="151"/>
  <c r="K10" i="151"/>
  <c r="K18" i="151"/>
  <c r="G10" i="151"/>
  <c r="L10" i="151"/>
  <c r="H15" i="151"/>
  <c r="G18" i="151"/>
  <c r="L18" i="151"/>
  <c r="H23" i="151"/>
  <c r="G24" i="151"/>
  <c r="K26" i="151"/>
  <c r="G32" i="151"/>
  <c r="K34" i="151"/>
  <c r="G40" i="151"/>
  <c r="K42" i="151"/>
  <c r="G48" i="151"/>
  <c r="K8" i="151"/>
  <c r="H10" i="151"/>
  <c r="G12" i="151"/>
  <c r="K14" i="151"/>
  <c r="L15" i="151"/>
  <c r="K16" i="151"/>
  <c r="H18" i="151"/>
  <c r="G20" i="151"/>
  <c r="K22" i="151"/>
  <c r="J23" i="151"/>
  <c r="I24" i="151"/>
  <c r="G26" i="151"/>
  <c r="L26" i="151"/>
  <c r="I30" i="151"/>
  <c r="H31" i="151"/>
  <c r="I32" i="151"/>
  <c r="G34" i="151"/>
  <c r="L34" i="151"/>
  <c r="I38" i="151"/>
  <c r="H39" i="151"/>
  <c r="I40" i="151"/>
  <c r="G42" i="151"/>
  <c r="L42" i="151"/>
  <c r="I46" i="151"/>
  <c r="H47" i="151"/>
  <c r="I48" i="151"/>
  <c r="H14" i="150"/>
  <c r="K22" i="150"/>
  <c r="I23" i="150"/>
  <c r="G10" i="150"/>
  <c r="L10" i="150"/>
  <c r="L11" i="150"/>
  <c r="J13" i="150"/>
  <c r="I14" i="150"/>
  <c r="H15" i="150"/>
  <c r="I16" i="150"/>
  <c r="G22" i="150"/>
  <c r="L22" i="150"/>
  <c r="L23" i="150"/>
  <c r="G25" i="150"/>
  <c r="I26" i="150"/>
  <c r="H27" i="150"/>
  <c r="I28" i="150"/>
  <c r="G34" i="150"/>
  <c r="L34" i="150"/>
  <c r="L35" i="150"/>
  <c r="I38" i="150"/>
  <c r="H39" i="150"/>
  <c r="G42" i="150"/>
  <c r="L42" i="150"/>
  <c r="L43" i="150"/>
  <c r="I46" i="150"/>
  <c r="H47" i="150"/>
  <c r="G50" i="150"/>
  <c r="L50" i="150"/>
  <c r="L51" i="150"/>
  <c r="K14" i="150"/>
  <c r="K38" i="150"/>
  <c r="K46" i="150"/>
  <c r="K26" i="150"/>
  <c r="I10" i="150"/>
  <c r="H11" i="150"/>
  <c r="I12" i="150"/>
  <c r="G14" i="150"/>
  <c r="L14" i="150"/>
  <c r="L15" i="150"/>
  <c r="K18" i="150"/>
  <c r="I19" i="150"/>
  <c r="I22" i="150"/>
  <c r="H23" i="150"/>
  <c r="I24" i="150"/>
  <c r="G26" i="150"/>
  <c r="L26" i="150"/>
  <c r="L27" i="150"/>
  <c r="K30" i="150"/>
  <c r="I31" i="150"/>
  <c r="G33" i="150"/>
  <c r="I34" i="150"/>
  <c r="H35" i="150"/>
  <c r="G38" i="150"/>
  <c r="L38" i="150"/>
  <c r="L39" i="150"/>
  <c r="K41" i="150"/>
  <c r="I42" i="150"/>
  <c r="H43" i="150"/>
  <c r="G46" i="150"/>
  <c r="L46" i="150"/>
  <c r="L47" i="150"/>
  <c r="K49" i="150"/>
  <c r="I50" i="150"/>
  <c r="H51" i="150"/>
  <c r="K10" i="150"/>
  <c r="I11" i="150"/>
  <c r="H26" i="150"/>
  <c r="K34" i="150"/>
  <c r="I35" i="150"/>
  <c r="K42" i="150"/>
  <c r="I43" i="150"/>
  <c r="H46" i="150"/>
  <c r="K50" i="150"/>
  <c r="I51" i="150"/>
  <c r="I10" i="149"/>
  <c r="H11" i="149"/>
  <c r="I12" i="149"/>
  <c r="K10" i="149"/>
  <c r="L11" i="149"/>
  <c r="G10" i="149"/>
  <c r="L10" i="149"/>
  <c r="K50" i="148"/>
  <c r="K34" i="148"/>
  <c r="G12" i="148"/>
  <c r="K14" i="148"/>
  <c r="H23" i="148"/>
  <c r="L34" i="148"/>
  <c r="G40" i="148"/>
  <c r="G48" i="148"/>
  <c r="I10" i="148"/>
  <c r="H11" i="148"/>
  <c r="I12" i="148"/>
  <c r="G14" i="148"/>
  <c r="L14" i="148"/>
  <c r="I18" i="148"/>
  <c r="H19" i="148"/>
  <c r="I20" i="148"/>
  <c r="K22" i="148"/>
  <c r="L23" i="148"/>
  <c r="K24" i="148"/>
  <c r="H26" i="148"/>
  <c r="G28" i="148"/>
  <c r="K30" i="148"/>
  <c r="L31" i="148"/>
  <c r="K32" i="148"/>
  <c r="H34" i="148"/>
  <c r="I38" i="148"/>
  <c r="H39" i="148"/>
  <c r="I40" i="148"/>
  <c r="G42" i="148"/>
  <c r="L42" i="148"/>
  <c r="I46" i="148"/>
  <c r="H47" i="148"/>
  <c r="I48" i="148"/>
  <c r="G50" i="148"/>
  <c r="L50" i="148"/>
  <c r="G20" i="148"/>
  <c r="J21" i="148"/>
  <c r="G26" i="148"/>
  <c r="L26" i="148"/>
  <c r="H31" i="148"/>
  <c r="G34" i="148"/>
  <c r="K42" i="148"/>
  <c r="K10" i="148"/>
  <c r="L11" i="148"/>
  <c r="K12" i="148"/>
  <c r="H14" i="148"/>
  <c r="K18" i="148"/>
  <c r="L19" i="148"/>
  <c r="K20" i="148"/>
  <c r="I26" i="148"/>
  <c r="I28" i="148"/>
  <c r="I34" i="148"/>
  <c r="K38" i="148"/>
  <c r="L39" i="148"/>
  <c r="K40" i="148"/>
  <c r="H42" i="148"/>
  <c r="K46" i="148"/>
  <c r="L47" i="148"/>
  <c r="K48" i="148"/>
  <c r="H50" i="148"/>
  <c r="H8" i="155"/>
  <c r="L8" i="155"/>
  <c r="I9" i="155"/>
  <c r="G11" i="155"/>
  <c r="K11" i="155"/>
  <c r="H12" i="155"/>
  <c r="L12" i="155"/>
  <c r="I13" i="155"/>
  <c r="I8" i="155"/>
  <c r="H11" i="155"/>
  <c r="L11" i="155"/>
  <c r="I12" i="155"/>
  <c r="J8" i="155"/>
  <c r="J12" i="155"/>
  <c r="G8" i="155"/>
  <c r="G12" i="155"/>
  <c r="H13" i="154"/>
  <c r="H8" i="154"/>
  <c r="L8" i="154"/>
  <c r="I9" i="154"/>
  <c r="G11" i="154"/>
  <c r="K11" i="154"/>
  <c r="H12" i="154"/>
  <c r="L12" i="154"/>
  <c r="I13" i="154"/>
  <c r="G15" i="154"/>
  <c r="K15" i="154"/>
  <c r="H16" i="154"/>
  <c r="L16" i="154"/>
  <c r="I17" i="154"/>
  <c r="G19" i="154"/>
  <c r="K19" i="154"/>
  <c r="H20" i="154"/>
  <c r="L20" i="154"/>
  <c r="I21" i="154"/>
  <c r="G23" i="154"/>
  <c r="K23" i="154"/>
  <c r="H24" i="154"/>
  <c r="L24" i="154"/>
  <c r="I25" i="154"/>
  <c r="G27" i="154"/>
  <c r="K27" i="154"/>
  <c r="H28" i="154"/>
  <c r="L28" i="154"/>
  <c r="J9" i="154"/>
  <c r="J13" i="154"/>
  <c r="J17" i="154"/>
  <c r="J21" i="154"/>
  <c r="J25" i="154"/>
  <c r="G9" i="154"/>
  <c r="K9" i="154"/>
  <c r="I11" i="154"/>
  <c r="G13" i="154"/>
  <c r="K13" i="154"/>
  <c r="I15" i="154"/>
  <c r="G17" i="154"/>
  <c r="K17" i="154"/>
  <c r="I19" i="154"/>
  <c r="G21" i="154"/>
  <c r="K21" i="154"/>
  <c r="I23" i="154"/>
  <c r="G25" i="154"/>
  <c r="K25" i="154"/>
  <c r="I27" i="154"/>
  <c r="H9" i="154"/>
  <c r="H17" i="154"/>
  <c r="H21" i="154"/>
  <c r="H25" i="154"/>
  <c r="H8" i="153"/>
  <c r="L8" i="153"/>
  <c r="I9" i="153"/>
  <c r="G11" i="153"/>
  <c r="K11" i="153"/>
  <c r="H12" i="153"/>
  <c r="L12" i="153"/>
  <c r="I13" i="153"/>
  <c r="G15" i="153"/>
  <c r="K15" i="153"/>
  <c r="H16" i="153"/>
  <c r="L16" i="153"/>
  <c r="I17" i="153"/>
  <c r="G19" i="153"/>
  <c r="K19" i="153"/>
  <c r="H20" i="153"/>
  <c r="L20" i="153"/>
  <c r="I21" i="153"/>
  <c r="G23" i="153"/>
  <c r="K23" i="153"/>
  <c r="H24" i="153"/>
  <c r="L24" i="153"/>
  <c r="I25" i="153"/>
  <c r="G27" i="153"/>
  <c r="K27" i="153"/>
  <c r="H28" i="153"/>
  <c r="L28" i="153"/>
  <c r="I29" i="153"/>
  <c r="G31" i="153"/>
  <c r="K31" i="153"/>
  <c r="H32" i="153"/>
  <c r="L32" i="153"/>
  <c r="I33" i="153"/>
  <c r="G35" i="153"/>
  <c r="K35" i="153"/>
  <c r="H36" i="153"/>
  <c r="L36" i="153"/>
  <c r="I37" i="153"/>
  <c r="J21" i="153"/>
  <c r="J25" i="153"/>
  <c r="J29" i="153"/>
  <c r="J33" i="153"/>
  <c r="J37" i="153"/>
  <c r="J13" i="153"/>
  <c r="J8" i="153"/>
  <c r="G9" i="153"/>
  <c r="K9" i="153"/>
  <c r="J12" i="153"/>
  <c r="G13" i="153"/>
  <c r="K13" i="153"/>
  <c r="J16" i="153"/>
  <c r="G17" i="153"/>
  <c r="K17" i="153"/>
  <c r="J20" i="153"/>
  <c r="G21" i="153"/>
  <c r="K21" i="153"/>
  <c r="J24" i="153"/>
  <c r="G25" i="153"/>
  <c r="K25" i="153"/>
  <c r="J28" i="153"/>
  <c r="G29" i="153"/>
  <c r="K29" i="153"/>
  <c r="J32" i="153"/>
  <c r="G33" i="153"/>
  <c r="K33" i="153"/>
  <c r="J36" i="153"/>
  <c r="G37" i="153"/>
  <c r="K37" i="153"/>
  <c r="J9" i="153"/>
  <c r="G8" i="153"/>
  <c r="H9" i="153"/>
  <c r="G12" i="153"/>
  <c r="H13" i="153"/>
  <c r="G16" i="153"/>
  <c r="H17" i="153"/>
  <c r="G20" i="153"/>
  <c r="H21" i="153"/>
  <c r="G24" i="153"/>
  <c r="H25" i="153"/>
  <c r="G28" i="153"/>
  <c r="H29" i="153"/>
  <c r="G32" i="153"/>
  <c r="H33" i="153"/>
  <c r="G36" i="153"/>
  <c r="H37" i="153"/>
  <c r="J8" i="152"/>
  <c r="H8" i="152"/>
  <c r="L8" i="152"/>
  <c r="I9" i="152"/>
  <c r="G11" i="152"/>
  <c r="K11" i="152"/>
  <c r="H12" i="152"/>
  <c r="L12" i="152"/>
  <c r="I13" i="152"/>
  <c r="G15" i="152"/>
  <c r="K15" i="152"/>
  <c r="H16" i="152"/>
  <c r="L16" i="152"/>
  <c r="I17" i="152"/>
  <c r="I8" i="152"/>
  <c r="J9" i="152"/>
  <c r="I12" i="152"/>
  <c r="J13" i="152"/>
  <c r="I16" i="152"/>
  <c r="J17" i="152"/>
  <c r="J12" i="152"/>
  <c r="J16" i="152"/>
  <c r="G8" i="152"/>
  <c r="H9" i="152"/>
  <c r="G12" i="152"/>
  <c r="H13" i="152"/>
  <c r="G16" i="152"/>
  <c r="H17" i="152"/>
  <c r="H9" i="151"/>
  <c r="L9" i="151"/>
  <c r="J11" i="151"/>
  <c r="H13" i="151"/>
  <c r="L13" i="151"/>
  <c r="H8" i="151"/>
  <c r="L8" i="151"/>
  <c r="I9" i="151"/>
  <c r="G11" i="151"/>
  <c r="K11" i="151"/>
  <c r="H12" i="151"/>
  <c r="L12" i="151"/>
  <c r="I13" i="151"/>
  <c r="G15" i="151"/>
  <c r="K15" i="151"/>
  <c r="H16" i="151"/>
  <c r="L16" i="151"/>
  <c r="I17" i="151"/>
  <c r="G19" i="151"/>
  <c r="K19" i="151"/>
  <c r="H20" i="151"/>
  <c r="L20" i="151"/>
  <c r="I21" i="151"/>
  <c r="G23" i="151"/>
  <c r="K23" i="151"/>
  <c r="H24" i="151"/>
  <c r="L24" i="151"/>
  <c r="I25" i="151"/>
  <c r="G27" i="151"/>
  <c r="K27" i="151"/>
  <c r="H28" i="151"/>
  <c r="L28" i="151"/>
  <c r="I29" i="151"/>
  <c r="G31" i="151"/>
  <c r="K31" i="151"/>
  <c r="H32" i="151"/>
  <c r="L32" i="151"/>
  <c r="I33" i="151"/>
  <c r="G35" i="151"/>
  <c r="K35" i="151"/>
  <c r="H36" i="151"/>
  <c r="L36" i="151"/>
  <c r="I37" i="151"/>
  <c r="G39" i="151"/>
  <c r="K39" i="151"/>
  <c r="H40" i="151"/>
  <c r="L40" i="151"/>
  <c r="I41" i="151"/>
  <c r="G43" i="151"/>
  <c r="K43" i="151"/>
  <c r="H44" i="151"/>
  <c r="L44" i="151"/>
  <c r="I45" i="151"/>
  <c r="G47" i="151"/>
  <c r="K47" i="151"/>
  <c r="H48" i="151"/>
  <c r="L48" i="151"/>
  <c r="I49" i="151"/>
  <c r="J9" i="151"/>
  <c r="J13" i="151"/>
  <c r="J17" i="151"/>
  <c r="J25" i="151"/>
  <c r="J29" i="151"/>
  <c r="J33" i="151"/>
  <c r="J37" i="151"/>
  <c r="J41" i="151"/>
  <c r="J45" i="151"/>
  <c r="J49" i="151"/>
  <c r="J21" i="151"/>
  <c r="G9" i="151"/>
  <c r="G13" i="151"/>
  <c r="I15" i="151"/>
  <c r="G17" i="151"/>
  <c r="K17" i="151"/>
  <c r="I19" i="151"/>
  <c r="G21" i="151"/>
  <c r="K21" i="151"/>
  <c r="G25" i="151"/>
  <c r="K25" i="151"/>
  <c r="I27" i="151"/>
  <c r="G29" i="151"/>
  <c r="K29" i="151"/>
  <c r="I31" i="151"/>
  <c r="G33" i="151"/>
  <c r="K33" i="151"/>
  <c r="I35" i="151"/>
  <c r="G37" i="151"/>
  <c r="K37" i="151"/>
  <c r="I39" i="151"/>
  <c r="G41" i="151"/>
  <c r="K41" i="151"/>
  <c r="I43" i="151"/>
  <c r="G45" i="151"/>
  <c r="K45" i="151"/>
  <c r="I47" i="151"/>
  <c r="G49" i="151"/>
  <c r="K49" i="151"/>
  <c r="H17" i="151"/>
  <c r="H21" i="151"/>
  <c r="H25" i="151"/>
  <c r="H29" i="151"/>
  <c r="H33" i="151"/>
  <c r="H37" i="151"/>
  <c r="H41" i="151"/>
  <c r="H45" i="151"/>
  <c r="H49" i="151"/>
  <c r="G9" i="150"/>
  <c r="K9" i="150"/>
  <c r="J12" i="150"/>
  <c r="J16" i="150"/>
  <c r="H8" i="150"/>
  <c r="L8" i="150"/>
  <c r="I9" i="150"/>
  <c r="G11" i="150"/>
  <c r="K11" i="150"/>
  <c r="H12" i="150"/>
  <c r="L12" i="150"/>
  <c r="I13" i="150"/>
  <c r="G15" i="150"/>
  <c r="K15" i="150"/>
  <c r="H16" i="150"/>
  <c r="L16" i="150"/>
  <c r="I17" i="150"/>
  <c r="G19" i="150"/>
  <c r="K19" i="150"/>
  <c r="H20" i="150"/>
  <c r="L20" i="150"/>
  <c r="I21" i="150"/>
  <c r="G23" i="150"/>
  <c r="K23" i="150"/>
  <c r="H24" i="150"/>
  <c r="L24" i="150"/>
  <c r="I25" i="150"/>
  <c r="G27" i="150"/>
  <c r="K27" i="150"/>
  <c r="H28" i="150"/>
  <c r="L28" i="150"/>
  <c r="I29" i="150"/>
  <c r="G31" i="150"/>
  <c r="K31" i="150"/>
  <c r="H32" i="150"/>
  <c r="L32" i="150"/>
  <c r="I33" i="150"/>
  <c r="G35" i="150"/>
  <c r="K35" i="150"/>
  <c r="H36" i="150"/>
  <c r="L36" i="150"/>
  <c r="I37" i="150"/>
  <c r="G39" i="150"/>
  <c r="K39" i="150"/>
  <c r="H40" i="150"/>
  <c r="L40" i="150"/>
  <c r="I41" i="150"/>
  <c r="G43" i="150"/>
  <c r="K43" i="150"/>
  <c r="H44" i="150"/>
  <c r="L44" i="150"/>
  <c r="I45" i="150"/>
  <c r="G47" i="150"/>
  <c r="K47" i="150"/>
  <c r="H48" i="150"/>
  <c r="L48" i="150"/>
  <c r="I49" i="150"/>
  <c r="G51" i="150"/>
  <c r="K51" i="150"/>
  <c r="J9" i="150"/>
  <c r="J17" i="150"/>
  <c r="J21" i="150"/>
  <c r="J25" i="150"/>
  <c r="J29" i="150"/>
  <c r="I32" i="150"/>
  <c r="J33" i="150"/>
  <c r="I36" i="150"/>
  <c r="J37" i="150"/>
  <c r="I40" i="150"/>
  <c r="J41" i="150"/>
  <c r="I44" i="150"/>
  <c r="J45" i="150"/>
  <c r="I48" i="150"/>
  <c r="J49" i="150"/>
  <c r="G13" i="150"/>
  <c r="K13" i="150"/>
  <c r="G17" i="150"/>
  <c r="J20" i="150"/>
  <c r="G21" i="150"/>
  <c r="K21" i="150"/>
  <c r="J24" i="150"/>
  <c r="K25" i="150"/>
  <c r="J28" i="150"/>
  <c r="G29" i="150"/>
  <c r="K29" i="150"/>
  <c r="J32" i="150"/>
  <c r="K33" i="150"/>
  <c r="J36" i="150"/>
  <c r="J40" i="150"/>
  <c r="J44" i="150"/>
  <c r="J48" i="150"/>
  <c r="J8" i="150"/>
  <c r="K17" i="150"/>
  <c r="G8" i="150"/>
  <c r="H9" i="150"/>
  <c r="G12" i="150"/>
  <c r="H13" i="150"/>
  <c r="G16" i="150"/>
  <c r="H17" i="150"/>
  <c r="G20" i="150"/>
  <c r="H21" i="150"/>
  <c r="G24" i="150"/>
  <c r="H25" i="150"/>
  <c r="G28" i="150"/>
  <c r="H29" i="150"/>
  <c r="G32" i="150"/>
  <c r="H33" i="150"/>
  <c r="G36" i="150"/>
  <c r="H37" i="150"/>
  <c r="G40" i="150"/>
  <c r="H41" i="150"/>
  <c r="G44" i="150"/>
  <c r="H45" i="150"/>
  <c r="G48" i="150"/>
  <c r="H49" i="150"/>
  <c r="H8" i="149"/>
  <c r="L8" i="149"/>
  <c r="I9" i="149"/>
  <c r="G11" i="149"/>
  <c r="K11" i="149"/>
  <c r="H12" i="149"/>
  <c r="L12" i="149"/>
  <c r="J9" i="149"/>
  <c r="G9" i="149"/>
  <c r="K9" i="149"/>
  <c r="I11" i="149"/>
  <c r="H9" i="149"/>
  <c r="J15" i="148"/>
  <c r="H17" i="148"/>
  <c r="L17" i="148"/>
  <c r="H21" i="148"/>
  <c r="L21" i="148"/>
  <c r="H25" i="148"/>
  <c r="L25" i="148"/>
  <c r="H29" i="148"/>
  <c r="L29" i="148"/>
  <c r="H8" i="148"/>
  <c r="L8" i="148"/>
  <c r="I9" i="148"/>
  <c r="G11" i="148"/>
  <c r="K11" i="148"/>
  <c r="H12" i="148"/>
  <c r="L12" i="148"/>
  <c r="I13" i="148"/>
  <c r="G15" i="148"/>
  <c r="K15" i="148"/>
  <c r="H16" i="148"/>
  <c r="L16" i="148"/>
  <c r="I17" i="148"/>
  <c r="G19" i="148"/>
  <c r="K19" i="148"/>
  <c r="H20" i="148"/>
  <c r="L20" i="148"/>
  <c r="I21" i="148"/>
  <c r="G23" i="148"/>
  <c r="K23" i="148"/>
  <c r="H24" i="148"/>
  <c r="L24" i="148"/>
  <c r="I25" i="148"/>
  <c r="G27" i="148"/>
  <c r="K27" i="148"/>
  <c r="H28" i="148"/>
  <c r="L28" i="148"/>
  <c r="I29" i="148"/>
  <c r="G31" i="148"/>
  <c r="K31" i="148"/>
  <c r="H32" i="148"/>
  <c r="L32" i="148"/>
  <c r="I33" i="148"/>
  <c r="G35" i="148"/>
  <c r="K35" i="148"/>
  <c r="H36" i="148"/>
  <c r="L36" i="148"/>
  <c r="I37" i="148"/>
  <c r="G39" i="148"/>
  <c r="K39" i="148"/>
  <c r="H40" i="148"/>
  <c r="L40" i="148"/>
  <c r="I41" i="148"/>
  <c r="G43" i="148"/>
  <c r="K43" i="148"/>
  <c r="H44" i="148"/>
  <c r="L44" i="148"/>
  <c r="I45" i="148"/>
  <c r="G47" i="148"/>
  <c r="K47" i="148"/>
  <c r="H48" i="148"/>
  <c r="L48" i="148"/>
  <c r="I49" i="148"/>
  <c r="J9" i="148"/>
  <c r="J25" i="148"/>
  <c r="J29" i="148"/>
  <c r="J33" i="148"/>
  <c r="J37" i="148"/>
  <c r="J41" i="148"/>
  <c r="J45" i="148"/>
  <c r="J49" i="148"/>
  <c r="J13" i="148"/>
  <c r="J17" i="148"/>
  <c r="G9" i="148"/>
  <c r="K9" i="148"/>
  <c r="I11" i="148"/>
  <c r="G13" i="148"/>
  <c r="K13" i="148"/>
  <c r="G17" i="148"/>
  <c r="I19" i="148"/>
  <c r="G21" i="148"/>
  <c r="I23" i="148"/>
  <c r="G25" i="148"/>
  <c r="I27" i="148"/>
  <c r="G29" i="148"/>
  <c r="I31" i="148"/>
  <c r="G33" i="148"/>
  <c r="K33" i="148"/>
  <c r="G37" i="148"/>
  <c r="K37" i="148"/>
  <c r="I39" i="148"/>
  <c r="G41" i="148"/>
  <c r="K41" i="148"/>
  <c r="I43" i="148"/>
  <c r="G45" i="148"/>
  <c r="K45" i="148"/>
  <c r="I47" i="148"/>
  <c r="G49" i="148"/>
  <c r="K49" i="148"/>
  <c r="H9" i="148"/>
  <c r="H13" i="148"/>
  <c r="H33" i="148"/>
  <c r="H37" i="148"/>
  <c r="H41" i="148"/>
  <c r="H45" i="148"/>
  <c r="H49" i="148"/>
  <c r="J11" i="147"/>
  <c r="J23" i="147"/>
  <c r="G24" i="147"/>
  <c r="K24" i="147"/>
  <c r="H8" i="147"/>
  <c r="L8" i="147"/>
  <c r="I9" i="147"/>
  <c r="G11" i="147"/>
  <c r="K11" i="147"/>
  <c r="H12" i="147"/>
  <c r="L12" i="147"/>
  <c r="I13" i="147"/>
  <c r="G15" i="147"/>
  <c r="K15" i="147"/>
  <c r="H16" i="147"/>
  <c r="L16" i="147"/>
  <c r="I17" i="147"/>
  <c r="G19" i="147"/>
  <c r="K19" i="147"/>
  <c r="H20" i="147"/>
  <c r="L20" i="147"/>
  <c r="I21" i="147"/>
  <c r="G23" i="147"/>
  <c r="K23" i="147"/>
  <c r="H24" i="147"/>
  <c r="L24" i="147"/>
  <c r="I25" i="147"/>
  <c r="G27" i="147"/>
  <c r="K27" i="147"/>
  <c r="H28" i="147"/>
  <c r="L28" i="147"/>
  <c r="I29" i="147"/>
  <c r="G31" i="147"/>
  <c r="K31" i="147"/>
  <c r="H32" i="147"/>
  <c r="L32" i="147"/>
  <c r="I33" i="147"/>
  <c r="G35" i="147"/>
  <c r="K35" i="147"/>
  <c r="H36" i="147"/>
  <c r="L36" i="147"/>
  <c r="I37" i="147"/>
  <c r="G39" i="147"/>
  <c r="K39" i="147"/>
  <c r="H40" i="147"/>
  <c r="L40" i="147"/>
  <c r="I41" i="147"/>
  <c r="G43" i="147"/>
  <c r="K43" i="147"/>
  <c r="H44" i="147"/>
  <c r="L44" i="147"/>
  <c r="I45" i="147"/>
  <c r="G47" i="147"/>
  <c r="K47" i="147"/>
  <c r="H48" i="147"/>
  <c r="L48" i="147"/>
  <c r="I49" i="147"/>
  <c r="G51" i="147"/>
  <c r="K51" i="147"/>
  <c r="J8" i="147"/>
  <c r="J12" i="147"/>
  <c r="J24" i="147"/>
  <c r="I8" i="147"/>
  <c r="H11" i="147"/>
  <c r="I12" i="147"/>
  <c r="H15" i="147"/>
  <c r="L15" i="147"/>
  <c r="I16" i="147"/>
  <c r="H19" i="147"/>
  <c r="L19" i="147"/>
  <c r="I20" i="147"/>
  <c r="H23" i="147"/>
  <c r="H27" i="147"/>
  <c r="L27" i="147"/>
  <c r="I28" i="147"/>
  <c r="H31" i="147"/>
  <c r="L31" i="147"/>
  <c r="I32" i="147"/>
  <c r="H35" i="147"/>
  <c r="L35" i="147"/>
  <c r="I36" i="147"/>
  <c r="H39" i="147"/>
  <c r="L39" i="147"/>
  <c r="I40" i="147"/>
  <c r="H43" i="147"/>
  <c r="L43" i="147"/>
  <c r="I44" i="147"/>
  <c r="H47" i="147"/>
  <c r="L47" i="147"/>
  <c r="I48" i="147"/>
  <c r="H51" i="147"/>
  <c r="L51" i="147"/>
  <c r="J32" i="147"/>
  <c r="J36" i="147"/>
  <c r="J40" i="147"/>
  <c r="J44" i="147"/>
  <c r="J48" i="147"/>
  <c r="J16" i="147"/>
  <c r="J20" i="147"/>
  <c r="G8" i="147"/>
  <c r="G12" i="147"/>
  <c r="G16" i="147"/>
  <c r="G20" i="147"/>
  <c r="G28" i="147"/>
  <c r="G32" i="147"/>
  <c r="G36" i="147"/>
  <c r="G40" i="147"/>
  <c r="G44" i="147"/>
  <c r="G48" i="147"/>
  <c r="H15" i="146"/>
  <c r="I21" i="146"/>
  <c r="L21" i="146"/>
  <c r="H21" i="146"/>
  <c r="H25" i="146"/>
  <c r="K25" i="146"/>
  <c r="G25" i="146"/>
  <c r="I25" i="146"/>
  <c r="L25" i="146"/>
  <c r="K33" i="146"/>
  <c r="G33" i="146"/>
  <c r="I33" i="146"/>
  <c r="L33" i="146"/>
  <c r="H33" i="146"/>
  <c r="K9" i="146"/>
  <c r="K11" i="146"/>
  <c r="G11" i="146"/>
  <c r="L11" i="146"/>
  <c r="H13" i="146"/>
  <c r="I15" i="146"/>
  <c r="K17" i="146"/>
  <c r="K19" i="146"/>
  <c r="G19" i="146"/>
  <c r="J19" i="146"/>
  <c r="G20" i="146"/>
  <c r="L20" i="146"/>
  <c r="H20" i="146"/>
  <c r="K20" i="146"/>
  <c r="G21" i="146"/>
  <c r="J25" i="146"/>
  <c r="L29" i="146"/>
  <c r="H29" i="146"/>
  <c r="K29" i="146"/>
  <c r="G29" i="146"/>
  <c r="I29" i="146"/>
  <c r="J33" i="146"/>
  <c r="K13" i="146"/>
  <c r="L8" i="146"/>
  <c r="H8" i="146"/>
  <c r="K8" i="146"/>
  <c r="G13" i="146"/>
  <c r="L13" i="146"/>
  <c r="L16" i="146"/>
  <c r="H16" i="146"/>
  <c r="K16" i="146"/>
  <c r="I8" i="146"/>
  <c r="L12" i="146"/>
  <c r="H12" i="146"/>
  <c r="K12" i="146"/>
  <c r="J13" i="146"/>
  <c r="I16" i="146"/>
  <c r="J21" i="146"/>
  <c r="J24" i="146"/>
  <c r="L24" i="146"/>
  <c r="H24" i="146"/>
  <c r="K24" i="146"/>
  <c r="G24" i="146"/>
  <c r="J29" i="146"/>
  <c r="K15" i="146"/>
  <c r="G15" i="146"/>
  <c r="L15" i="146"/>
  <c r="K21" i="146"/>
  <c r="K37" i="146"/>
  <c r="G37" i="146"/>
  <c r="I37" i="146"/>
  <c r="L37" i="146"/>
  <c r="H37" i="146"/>
  <c r="H41" i="146"/>
  <c r="L41" i="146"/>
  <c r="J43" i="146"/>
  <c r="J47" i="146"/>
  <c r="H49" i="146"/>
  <c r="G23" i="146"/>
  <c r="K23" i="146"/>
  <c r="G27" i="146"/>
  <c r="K27" i="146"/>
  <c r="H28" i="146"/>
  <c r="L28" i="146"/>
  <c r="G31" i="146"/>
  <c r="K31" i="146"/>
  <c r="H32" i="146"/>
  <c r="L32" i="146"/>
  <c r="G35" i="146"/>
  <c r="K35" i="146"/>
  <c r="H36" i="146"/>
  <c r="L36" i="146"/>
  <c r="G39" i="146"/>
  <c r="K39" i="146"/>
  <c r="H40" i="146"/>
  <c r="L40" i="146"/>
  <c r="I41" i="146"/>
  <c r="G43" i="146"/>
  <c r="K43" i="146"/>
  <c r="H44" i="146"/>
  <c r="L44" i="146"/>
  <c r="I45" i="146"/>
  <c r="G47" i="146"/>
  <c r="K47" i="146"/>
  <c r="H48" i="146"/>
  <c r="L48" i="146"/>
  <c r="I49" i="146"/>
  <c r="G51" i="146"/>
  <c r="K51" i="146"/>
  <c r="J41" i="146"/>
  <c r="J45" i="146"/>
  <c r="J49" i="146"/>
  <c r="I27" i="146"/>
  <c r="J28" i="146"/>
  <c r="I31" i="146"/>
  <c r="I35" i="146"/>
  <c r="I39" i="146"/>
  <c r="G41" i="146"/>
  <c r="G45" i="146"/>
  <c r="K45" i="146"/>
  <c r="G49" i="146"/>
  <c r="K49" i="146"/>
  <c r="I51" i="146"/>
  <c r="G28" i="146"/>
  <c r="H45" i="146"/>
  <c r="G63" i="147" l="1"/>
  <c r="G61" i="147"/>
  <c r="G62" i="150"/>
  <c r="G63" i="151"/>
  <c r="G65" i="146"/>
  <c r="G62" i="146"/>
  <c r="G47" i="155"/>
  <c r="G53" i="154"/>
  <c r="G52" i="154"/>
  <c r="G56" i="154"/>
  <c r="G54" i="154"/>
  <c r="G48" i="153"/>
  <c r="G50" i="153"/>
  <c r="G28" i="152"/>
  <c r="G61" i="151"/>
  <c r="G60" i="151"/>
  <c r="G59" i="151"/>
  <c r="G63" i="150"/>
  <c r="G61" i="150"/>
  <c r="G22" i="149"/>
  <c r="G26" i="149"/>
  <c r="G23" i="149"/>
  <c r="G24" i="149"/>
  <c r="G61" i="148"/>
  <c r="G62" i="148"/>
  <c r="G60" i="148"/>
  <c r="G64" i="148"/>
  <c r="G48" i="155"/>
  <c r="G51" i="155"/>
  <c r="G49" i="155"/>
  <c r="L39" i="155"/>
  <c r="L38" i="155"/>
  <c r="G50" i="155"/>
  <c r="L44" i="154"/>
  <c r="L43" i="154"/>
  <c r="G55" i="154"/>
  <c r="L40" i="153"/>
  <c r="L39" i="153"/>
  <c r="G51" i="153"/>
  <c r="G49" i="153"/>
  <c r="G52" i="153"/>
  <c r="G30" i="152"/>
  <c r="L20" i="152"/>
  <c r="L19" i="152"/>
  <c r="G32" i="152"/>
  <c r="G31" i="152"/>
  <c r="G29" i="152"/>
  <c r="L51" i="151"/>
  <c r="L50" i="151"/>
  <c r="G62" i="151"/>
  <c r="G65" i="150"/>
  <c r="L53" i="150"/>
  <c r="L52" i="150"/>
  <c r="G64" i="150"/>
  <c r="L14" i="149"/>
  <c r="L13" i="149"/>
  <c r="G25" i="149"/>
  <c r="L52" i="148"/>
  <c r="L51" i="148"/>
  <c r="G63" i="148"/>
  <c r="G65" i="147"/>
  <c r="G62" i="147"/>
  <c r="L53" i="147"/>
  <c r="L52" i="147"/>
  <c r="G64" i="147"/>
  <c r="G63" i="146"/>
  <c r="L53" i="146"/>
  <c r="L52" i="146"/>
  <c r="G64" i="146"/>
  <c r="G61" i="146"/>
  <c r="K8" i="143"/>
  <c r="G8" i="143"/>
  <c r="I8" i="143"/>
  <c r="H8" i="143"/>
  <c r="J8" i="143"/>
  <c r="L8" i="143"/>
  <c r="L12" i="143" l="1"/>
  <c r="G12" i="143"/>
  <c r="K12" i="143"/>
  <c r="H12" i="143"/>
  <c r="I12" i="143"/>
  <c r="J12" i="143"/>
  <c r="J41" i="143"/>
  <c r="L41" i="143"/>
  <c r="G41" i="143"/>
  <c r="K41" i="143"/>
  <c r="H41" i="143"/>
  <c r="I41" i="143"/>
  <c r="L37" i="143"/>
  <c r="G37" i="143"/>
  <c r="K37" i="143"/>
  <c r="J37" i="143"/>
  <c r="H37" i="143"/>
  <c r="I37" i="143"/>
  <c r="I18" i="143"/>
  <c r="J18" i="143"/>
  <c r="L18" i="143"/>
  <c r="G18" i="143"/>
  <c r="K18" i="143"/>
  <c r="H18" i="143"/>
  <c r="I14" i="143"/>
  <c r="J14" i="143"/>
  <c r="L14" i="143"/>
  <c r="G14" i="143"/>
  <c r="K14" i="143"/>
  <c r="H14" i="143"/>
  <c r="I10" i="143"/>
  <c r="J10" i="143"/>
  <c r="L10" i="143"/>
  <c r="G10" i="143"/>
  <c r="K10" i="143"/>
  <c r="H10" i="143"/>
  <c r="I43" i="143"/>
  <c r="J43" i="143"/>
  <c r="L43" i="143"/>
  <c r="G43" i="143"/>
  <c r="K43" i="143"/>
  <c r="H43" i="143"/>
  <c r="L20" i="143"/>
  <c r="G20" i="143"/>
  <c r="K20" i="143"/>
  <c r="H20" i="143"/>
  <c r="I20" i="143"/>
  <c r="J20" i="143"/>
  <c r="L44" i="143"/>
  <c r="H44" i="143"/>
  <c r="I44" i="143"/>
  <c r="G44" i="143"/>
  <c r="J44" i="143"/>
  <c r="K44" i="143"/>
  <c r="L40" i="143"/>
  <c r="H40" i="143"/>
  <c r="I40" i="143"/>
  <c r="K40" i="143"/>
  <c r="J40" i="143"/>
  <c r="G40" i="143"/>
  <c r="J21" i="143"/>
  <c r="L21" i="143"/>
  <c r="G21" i="143"/>
  <c r="K21" i="143"/>
  <c r="H21" i="143"/>
  <c r="I21" i="143"/>
  <c r="J17" i="143"/>
  <c r="L17" i="143"/>
  <c r="G17" i="143"/>
  <c r="K17" i="143"/>
  <c r="H17" i="143"/>
  <c r="I17" i="143"/>
  <c r="J13" i="143"/>
  <c r="L13" i="143"/>
  <c r="G13" i="143"/>
  <c r="K13" i="143"/>
  <c r="H13" i="143"/>
  <c r="I13" i="143"/>
  <c r="J9" i="143"/>
  <c r="L9" i="143"/>
  <c r="G9" i="143"/>
  <c r="K9" i="143"/>
  <c r="H9" i="143"/>
  <c r="I9" i="143"/>
  <c r="I39" i="143"/>
  <c r="H39" i="143"/>
  <c r="J39" i="143"/>
  <c r="L39" i="143"/>
  <c r="G39" i="143"/>
  <c r="K39" i="143"/>
  <c r="L16" i="143"/>
  <c r="G16" i="143"/>
  <c r="K16" i="143"/>
  <c r="H16" i="143"/>
  <c r="I16" i="143"/>
  <c r="J16" i="143"/>
  <c r="J42" i="143"/>
  <c r="I42" i="143"/>
  <c r="L42" i="143"/>
  <c r="G42" i="143"/>
  <c r="K42" i="143"/>
  <c r="H42" i="143"/>
  <c r="J38" i="143"/>
  <c r="L38" i="143"/>
  <c r="G38" i="143"/>
  <c r="K38" i="143"/>
  <c r="I38" i="143"/>
  <c r="H38" i="143"/>
  <c r="H19" i="143"/>
  <c r="I19" i="143"/>
  <c r="J19" i="143"/>
  <c r="L19" i="143"/>
  <c r="G19" i="143"/>
  <c r="K19" i="143"/>
  <c r="H15" i="143"/>
  <c r="I15" i="143"/>
  <c r="J15" i="143"/>
  <c r="L15" i="143"/>
  <c r="G15" i="143"/>
  <c r="K15" i="143"/>
  <c r="H11" i="143"/>
  <c r="I11" i="143"/>
  <c r="J11" i="143"/>
  <c r="L11" i="143"/>
  <c r="G11" i="143"/>
  <c r="K11" i="143"/>
  <c r="L54" i="143" l="1"/>
  <c r="L53" i="143"/>
  <c r="G62" i="143"/>
  <c r="G63" i="143"/>
  <c r="G66" i="143"/>
  <c r="G65" i="143"/>
  <c r="G64" i="143"/>
</calcChain>
</file>

<file path=xl/sharedStrings.xml><?xml version="1.0" encoding="utf-8"?>
<sst xmlns="http://schemas.openxmlformats.org/spreadsheetml/2006/main" count="1197" uniqueCount="752">
  <si>
    <t>เลขที่</t>
  </si>
  <si>
    <t>แบบบันทึกผลการประเมินความสามารถและทักษะการคิดขั้นสูง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</si>
  <si>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</si>
  <si>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</si>
  <si>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</si>
  <si>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รายการประเมิน</t>
  </si>
  <si>
    <t>สรุป(ผ่าน/ไม่ผ่าน</t>
  </si>
  <si>
    <t>ต่ำกว่าร้อยละ๕๐</t>
  </si>
  <si>
    <t>ร้อยละ๕๐-๕๙</t>
  </si>
  <si>
    <t>ผ่านเกณฑ์การประเมิน</t>
  </si>
  <si>
    <t>ร้อยละ๖๐-๖๙</t>
  </si>
  <si>
    <t>ร้อยละ๗๐-๗๙</t>
  </si>
  <si>
    <t>ร้อยละ ๘๐ขึ้นไป</t>
  </si>
  <si>
    <t>เกณฑ์การตัดสินได้ร้อยละ ๖๐-๖๙ ขึ้นไปถือว่าผ่าน</t>
  </si>
  <si>
    <t>ลงชื่อ............................................................ผู้ประเมิน</t>
  </si>
  <si>
    <t>นายกฤษฎา</t>
  </si>
  <si>
    <t>นายพงศธร</t>
  </si>
  <si>
    <t>นางสาวกัญญาณัฐ</t>
  </si>
  <si>
    <t>นางสาวกมลชนก</t>
  </si>
  <si>
    <t>ไกรสิงห์</t>
  </si>
  <si>
    <t>นายณัฐวุฒิ</t>
  </si>
  <si>
    <t>นางสาวณัฐพร</t>
  </si>
  <si>
    <t>นายรัชพล</t>
  </si>
  <si>
    <t>บุญมี</t>
  </si>
  <si>
    <t>นางสาวชุติกาญจน์</t>
  </si>
  <si>
    <t>นางสาวกมลวรรณ</t>
  </si>
  <si>
    <t>นางสาววรรณพร</t>
  </si>
  <si>
    <t>บุญชู</t>
  </si>
  <si>
    <t>ซื่อสัตย์</t>
  </si>
  <si>
    <t>นางสาวชมพูนุช</t>
  </si>
  <si>
    <t>นางสาวปนัดดา</t>
  </si>
  <si>
    <t>นางสาวกนกวรรณ</t>
  </si>
  <si>
    <t>นายธนพล</t>
  </si>
  <si>
    <t>นายธนพัฒน์</t>
  </si>
  <si>
    <t>นางสาวนภัสสร</t>
  </si>
  <si>
    <t>เกณฑ์การประเมิน</t>
  </si>
  <si>
    <t>คะแนน</t>
  </si>
  <si>
    <t>ระดับคุณภาพ</t>
  </si>
  <si>
    <t>จำนวนคน</t>
  </si>
  <si>
    <t>ดีมาก</t>
  </si>
  <si>
    <t>พอใช้</t>
  </si>
  <si>
    <t>ผ่าน</t>
  </si>
  <si>
    <t>ไม่ผ่าน</t>
  </si>
  <si>
    <t>ร้อยละ ๘๐ ขึ้นไป</t>
  </si>
  <si>
    <t xml:space="preserve">ต่ำกว่าร้อยละ ๕๐ </t>
  </si>
  <si>
    <t>ร้อยละ ๕๐ - ๕๙</t>
  </si>
  <si>
    <t xml:space="preserve">ร้อยละ ๗๐ - ๗๙ </t>
  </si>
  <si>
    <t>ดี</t>
  </si>
  <si>
    <t>คะแนนรวม(๒๕ คะแนน)</t>
  </si>
  <si>
    <t>คะแนนตอนที่ ๑(๕)</t>
  </si>
  <si>
    <t>คะแนนตอนที่ ๒(๒๐)</t>
  </si>
  <si>
    <t>ร้อยละ ๖๐ - ๖๙(ผ่านจุดเน้นทักษะการคิด)</t>
  </si>
  <si>
    <t>นายธนวัฒน์</t>
  </si>
  <si>
    <t>นางสาวอภิชญา</t>
  </si>
  <si>
    <t>นายคณพศ</t>
  </si>
  <si>
    <t>ตะเภาพงษ์</t>
  </si>
  <si>
    <t>เจริญผล</t>
  </si>
  <si>
    <t>นางสาวบัณฑิตา</t>
  </si>
  <si>
    <t>นางสาวนริศรา</t>
  </si>
  <si>
    <t>นางสาวศิริวรรณ</t>
  </si>
  <si>
    <t>นางสาวชลลดา</t>
  </si>
  <si>
    <t>นายทศพล</t>
  </si>
  <si>
    <t>นายสุรศักดิ์</t>
  </si>
  <si>
    <t>นางสาวณัฐธยาน์</t>
  </si>
  <si>
    <t>นางสาวเปมิกา</t>
  </si>
  <si>
    <t>จันทรา</t>
  </si>
  <si>
    <t>นายณัฐพล</t>
  </si>
  <si>
    <t>กัตพงษ์</t>
  </si>
  <si>
    <t>นางสาวเสาวลักษณ์</t>
  </si>
  <si>
    <t>นายอภิรักษ์</t>
  </si>
  <si>
    <t>ชูศรี</t>
  </si>
  <si>
    <t>นางสาวชุติมา</t>
  </si>
  <si>
    <t>นายศุภกฤต</t>
  </si>
  <si>
    <t>นายภูมินทร์</t>
  </si>
  <si>
    <t>นางสาวธิดารัตน์</t>
  </si>
  <si>
    <t>นางสาวพรพิมล</t>
  </si>
  <si>
    <t>แพนลา</t>
  </si>
  <si>
    <t>นางสาวกันตพิชญ์</t>
  </si>
  <si>
    <t>นางสาวศิริพร</t>
  </si>
  <si>
    <t>นางสาวสุดารัตน์</t>
  </si>
  <si>
    <t>นายจิรศักดิ์</t>
  </si>
  <si>
    <t>นางสาวกฤติยา</t>
  </si>
  <si>
    <t>นางสาวณัฏฐธิดา</t>
  </si>
  <si>
    <t>เครือจันทร์</t>
  </si>
  <si>
    <t>ทองอ่อน</t>
  </si>
  <si>
    <t>ธนปิตินันท์</t>
  </si>
  <si>
    <t>ศรีผ่อง</t>
  </si>
  <si>
    <t>ชนประเสริฐ</t>
  </si>
  <si>
    <t>น้อยศรี</t>
  </si>
  <si>
    <t>นายนครินทร์</t>
  </si>
  <si>
    <t>บัวทอง</t>
  </si>
  <si>
    <t>นางสาวจารุวรรณ</t>
  </si>
  <si>
    <t>นางสาวพิมพิศา</t>
  </si>
  <si>
    <t>นายอภิวัฒน์</t>
  </si>
  <si>
    <t>บัวเมือง</t>
  </si>
  <si>
    <t>นางสาวจุฑามาศ</t>
  </si>
  <si>
    <t>คนสันทัด</t>
  </si>
  <si>
    <t>ตำแหน่ง.......ครู……………………….</t>
  </si>
  <si>
    <t>ชั้นมัธยมศึกษาปีที่ ๔/11</t>
  </si>
  <si>
    <t>ชั้นมัธยมศึกษาปีที่ ๔/3</t>
  </si>
  <si>
    <t>ชั้นมัธยมศึกษาปีที่ ๔/4</t>
  </si>
  <si>
    <t>ชั้นมัธยมศึกษาปีที่ ๔/5</t>
  </si>
  <si>
    <t>ชั้นมัธยมศึกษาปีที่ ๔/6</t>
  </si>
  <si>
    <t>ชั้นมัธยมศึกษาปีที่ ๔/7</t>
  </si>
  <si>
    <t>ชั้นมัธยมศึกษาปีที่ ๔/8</t>
  </si>
  <si>
    <t>ชั้นมัธยมศึกษาปีที่ ๔/9</t>
  </si>
  <si>
    <t>ชั้นมัธยมศึกษาปีที่ ๔/10</t>
  </si>
  <si>
    <t>(                                   )</t>
  </si>
  <si>
    <t>(                )</t>
  </si>
  <si>
    <t xml:space="preserve">     ประเมิน  วันที่  เดือน        พ.ศ.</t>
  </si>
  <si>
    <t>นายชาญวิทย์</t>
  </si>
  <si>
    <t>เพชรสุข</t>
  </si>
  <si>
    <t>นายคีรีรัฐ</t>
  </si>
  <si>
    <t>สุขโพธิ์</t>
  </si>
  <si>
    <t>นายพชรพล</t>
  </si>
  <si>
    <t>ผ่องแผ้ว</t>
  </si>
  <si>
    <t>นายณัฐพงศ์</t>
  </si>
  <si>
    <t>ศุภไทย</t>
  </si>
  <si>
    <t>นายชินกฤต</t>
  </si>
  <si>
    <t>เหมเพ็ชร</t>
  </si>
  <si>
    <t>นายศักดิ์พัฒน์</t>
  </si>
  <si>
    <t>บุตรเนียม</t>
  </si>
  <si>
    <t>นายปารเมศ</t>
  </si>
  <si>
    <t>ทิพย์สอน</t>
  </si>
  <si>
    <t>นายกษิติ</t>
  </si>
  <si>
    <t>เทพสุวรรณ</t>
  </si>
  <si>
    <t>นายธนภัทร์</t>
  </si>
  <si>
    <t>ไพศาลนิชากร</t>
  </si>
  <si>
    <t>นายภัทรพงค์</t>
  </si>
  <si>
    <t>ร่มแก้ว</t>
  </si>
  <si>
    <t>นายวิชิตพนธ์</t>
  </si>
  <si>
    <t>คำมา</t>
  </si>
  <si>
    <t>สีกุม</t>
  </si>
  <si>
    <t>นายสรวิชญ์</t>
  </si>
  <si>
    <t>ดงจันทร์</t>
  </si>
  <si>
    <t>นายองอาจ</t>
  </si>
  <si>
    <t>เเจ้งอินทร์</t>
  </si>
  <si>
    <t>นางสาวจิตตินี</t>
  </si>
  <si>
    <t>วันมะรักษา</t>
  </si>
  <si>
    <t>ปรีเปรม</t>
  </si>
  <si>
    <t>นางสาวชินันพร</t>
  </si>
  <si>
    <t>ขิริบุ</t>
  </si>
  <si>
    <t>นางสาวปวีณา</t>
  </si>
  <si>
    <t>บัวผาย</t>
  </si>
  <si>
    <t>นางสาวพัทรธิดา</t>
  </si>
  <si>
    <t>จุลวงษ์</t>
  </si>
  <si>
    <t>ปานแดง</t>
  </si>
  <si>
    <t>นางสาวอริณชญา</t>
  </si>
  <si>
    <t>เสมา</t>
  </si>
  <si>
    <t>นางสาวศิรชยา</t>
  </si>
  <si>
    <t>ศรีพุทโธ</t>
  </si>
  <si>
    <t>นางสาวณัฐิดา</t>
  </si>
  <si>
    <t>พุ่มสุข</t>
  </si>
  <si>
    <t>นางสาวนันทภัทร</t>
  </si>
  <si>
    <t>แซ่ลิ้ม</t>
  </si>
  <si>
    <t>นางสาวพัชรพร</t>
  </si>
  <si>
    <t>นางสาวศุภสุตา</t>
  </si>
  <si>
    <t>เวฬุวรรณ</t>
  </si>
  <si>
    <t>นางสาวสุธาสินี</t>
  </si>
  <si>
    <t>วงพาศกลาง</t>
  </si>
  <si>
    <t>นางสาวสุรภา</t>
  </si>
  <si>
    <t>คำตรี</t>
  </si>
  <si>
    <t>นางสาวปุณญนุช</t>
  </si>
  <si>
    <t>เครือวงษ์</t>
  </si>
  <si>
    <t>นางสาวรวีวรรณ</t>
  </si>
  <si>
    <t>ผ่องจิตร</t>
  </si>
  <si>
    <t>นางสาววรัญญา</t>
  </si>
  <si>
    <t>เอมสูงเนิน</t>
  </si>
  <si>
    <t>นางสาวประกายกานต์</t>
  </si>
  <si>
    <t>สิงหาร</t>
  </si>
  <si>
    <t>นางสาวปัณณวีร์</t>
  </si>
  <si>
    <t>ชำนาญ</t>
  </si>
  <si>
    <t>นางสาวกชกร</t>
  </si>
  <si>
    <t>สิงห์ลี</t>
  </si>
  <si>
    <t>เพียรแก่นแก้ว</t>
  </si>
  <si>
    <t>นางสาวจิราภา</t>
  </si>
  <si>
    <t>กองวิเศษ</t>
  </si>
  <si>
    <t>นางสาวชนัญชิดา</t>
  </si>
  <si>
    <t>พันธ์ธรรม</t>
  </si>
  <si>
    <t>นางสาวณริศรา</t>
  </si>
  <si>
    <t>ไชยวงษ์</t>
  </si>
  <si>
    <t>นางสาวณัชชา</t>
  </si>
  <si>
    <t>กัณฑสิทธิ์</t>
  </si>
  <si>
    <t>เคนฉลวย</t>
  </si>
  <si>
    <t>เทพศรี</t>
  </si>
  <si>
    <t>นางสาวนิตยา</t>
  </si>
  <si>
    <t>จ่าบุญ</t>
  </si>
  <si>
    <t>นางสาวพชรวรรณ</t>
  </si>
  <si>
    <t>ธรรมมะ</t>
  </si>
  <si>
    <t>นางสาวภคนันท์</t>
  </si>
  <si>
    <t>วงหมี</t>
  </si>
  <si>
    <t>นางสาวอธิชา</t>
  </si>
  <si>
    <t>จุ้ยสวัสดิ์</t>
  </si>
  <si>
    <t>นายกิติพงษ์</t>
  </si>
  <si>
    <t>ทองประสงค์</t>
  </si>
  <si>
    <t xml:space="preserve">นายภูมินทร์ </t>
  </si>
  <si>
    <t>พูลเพิ่ม</t>
  </si>
  <si>
    <t>นายวงศกร</t>
  </si>
  <si>
    <t>พรหมมา</t>
  </si>
  <si>
    <t>นายวิทวัส</t>
  </si>
  <si>
    <t>ชูจันอัด</t>
  </si>
  <si>
    <t>นายภูมิพัฒน์</t>
  </si>
  <si>
    <t>แก้วเล็ก</t>
  </si>
  <si>
    <t>นายจักรพรรดิ์</t>
  </si>
  <si>
    <t>โพธิ</t>
  </si>
  <si>
    <t>นายพงศ์พิพัฒน์</t>
  </si>
  <si>
    <t>วิสุวงศ์</t>
  </si>
  <si>
    <t>นายพัชรพล</t>
  </si>
  <si>
    <t>พัชรไพบูลย์</t>
  </si>
  <si>
    <t>นางสาววนิดา</t>
  </si>
  <si>
    <t>เชื้อวงษ์</t>
  </si>
  <si>
    <t>นางสาววรนุช</t>
  </si>
  <si>
    <t>หาญจ่า</t>
  </si>
  <si>
    <t>นางสาววัลยา</t>
  </si>
  <si>
    <t>ตันประเสริฐ</t>
  </si>
  <si>
    <t>นางสาวกนกพร</t>
  </si>
  <si>
    <t>ศิริมงคล</t>
  </si>
  <si>
    <t>นางสาวจิดาภา</t>
  </si>
  <si>
    <t>ใยสาลี</t>
  </si>
  <si>
    <t xml:space="preserve">นางสาวธนภรณ์ </t>
  </si>
  <si>
    <t>ปัญญาดี</t>
  </si>
  <si>
    <t>นางสาวนวพร</t>
  </si>
  <si>
    <t>โนนกงกาง</t>
  </si>
  <si>
    <t>นางสาวประภัสสร</t>
  </si>
  <si>
    <t>ทองศรี</t>
  </si>
  <si>
    <t>นางสาวสุธัญญา</t>
  </si>
  <si>
    <t>สง่างาม</t>
  </si>
  <si>
    <t>ศรีเขตต์</t>
  </si>
  <si>
    <t>นางสาววีรดา</t>
  </si>
  <si>
    <t>เม้งศิริ</t>
  </si>
  <si>
    <t>นางสาวศิริบูรณ์</t>
  </si>
  <si>
    <t>โตศิริวราพงศ์</t>
  </si>
  <si>
    <t>พุ่มพวง</t>
  </si>
  <si>
    <t>อ่อนน้อม</t>
  </si>
  <si>
    <t>นางสาวไพรินทร์</t>
  </si>
  <si>
    <t>เทพชนะ</t>
  </si>
  <si>
    <t>ชอบบุญ</t>
  </si>
  <si>
    <t>นางสาววันวิสา</t>
  </si>
  <si>
    <t>เฉยมีศักดิ์</t>
  </si>
  <si>
    <t>นางสาววิรัญชลี</t>
  </si>
  <si>
    <t>นางสาวอภิษฎา</t>
  </si>
  <si>
    <t>ประเสริฐสุข</t>
  </si>
  <si>
    <t>นางสาวนัชราภรณ์</t>
  </si>
  <si>
    <t>ชมภูนุช</t>
  </si>
  <si>
    <t>นางสาวกนกภรณ์</t>
  </si>
  <si>
    <t>รุจิธง</t>
  </si>
  <si>
    <t>นางสาวกฤตพร</t>
  </si>
  <si>
    <t>อินจันทร์</t>
  </si>
  <si>
    <t>ดินดำ</t>
  </si>
  <si>
    <t>เอื้อเฟื้อ</t>
  </si>
  <si>
    <r>
      <t>นางสาวจุฑารัตน์</t>
    </r>
    <r>
      <rPr>
        <sz val="14"/>
        <color rgb="FF000000"/>
        <rFont val="Arial"/>
        <family val="2"/>
      </rPr>
      <t>​</t>
    </r>
  </si>
  <si>
    <t>ดอนทอง</t>
  </si>
  <si>
    <t>นางสาวทิพย์ภาพรรณ</t>
  </si>
  <si>
    <t>ศรีผทัย</t>
  </si>
  <si>
    <t>บุญรักษา</t>
  </si>
  <si>
    <t>นางสาวปณิดา</t>
  </si>
  <si>
    <t>บุญเรือง</t>
  </si>
  <si>
    <t>นางสาวปวีณ์นุช</t>
  </si>
  <si>
    <t>คำประสพ</t>
  </si>
  <si>
    <t>นางสาวปานตะวัน</t>
  </si>
  <si>
    <t>ขุนวิชิต</t>
  </si>
  <si>
    <t>นางสาวพลอยพรรณ</t>
  </si>
  <si>
    <t>ลันวงษา</t>
  </si>
  <si>
    <t>นางสาวพลอยริน</t>
  </si>
  <si>
    <t>พยักษา</t>
  </si>
  <si>
    <t>นางสาวภคพร</t>
  </si>
  <si>
    <t>เสภา</t>
  </si>
  <si>
    <t>นางสาวอรนภา</t>
  </si>
  <si>
    <t>สิทธิบุญ</t>
  </si>
  <si>
    <t>นางสาวอัญชิสา</t>
  </si>
  <si>
    <t>โพธิ์เล็ก</t>
  </si>
  <si>
    <t>นายนรภัทรณ์</t>
  </si>
  <si>
    <t>นายวโรดม</t>
  </si>
  <si>
    <t>ตันวีระ</t>
  </si>
  <si>
    <t>นายชัยภัทร</t>
  </si>
  <si>
    <t>ชมภู</t>
  </si>
  <si>
    <t>อินทะ</t>
  </si>
  <si>
    <t xml:space="preserve">นายธนากร </t>
  </si>
  <si>
    <t>วงษ์สุวรรณ์</t>
  </si>
  <si>
    <t>นายบวรรัตน์</t>
  </si>
  <si>
    <t>สันทัด</t>
  </si>
  <si>
    <t>นายธนกฤต</t>
  </si>
  <si>
    <t>ทิมทอง</t>
  </si>
  <si>
    <t>นายมาธฎา</t>
  </si>
  <si>
    <t>เกตุแก้วมณี</t>
  </si>
  <si>
    <t>นายสุรบดินทร์</t>
  </si>
  <si>
    <t>อมรส่งเจริญ</t>
  </si>
  <si>
    <t>นายธิติวุฒิ</t>
  </si>
  <si>
    <t>นายกวินท์</t>
  </si>
  <si>
    <t>ฉ่ำเจริญ</t>
  </si>
  <si>
    <t>นายกิตติศักดิ์</t>
  </si>
  <si>
    <t>สีฟุยเดช</t>
  </si>
  <si>
    <t>นายคณิศร</t>
  </si>
  <si>
    <t>นายจิรภัทร</t>
  </si>
  <si>
    <t>สารโชติ</t>
  </si>
  <si>
    <t>นายชานนท์</t>
  </si>
  <si>
    <t>ยะระสิทธิ์</t>
  </si>
  <si>
    <t>เกจณะเวชช์</t>
  </si>
  <si>
    <t>นายบูรพา</t>
  </si>
  <si>
    <t>จันทร์กระจ่าง</t>
  </si>
  <si>
    <t>นายภูรินท์</t>
  </si>
  <si>
    <t>สีทา</t>
  </si>
  <si>
    <t>เพิ่มศิลป์</t>
  </si>
  <si>
    <t>นางสาวนัชญา</t>
  </si>
  <si>
    <t>ศรีภักดี</t>
  </si>
  <si>
    <t>นางสาวพนิดา</t>
  </si>
  <si>
    <t>จิตภักดิ</t>
  </si>
  <si>
    <t>นางสาวศิระประภา</t>
  </si>
  <si>
    <t>นางสาวจุธามุณี</t>
  </si>
  <si>
    <t>เดชสุภา</t>
  </si>
  <si>
    <t>นางสาวณัฏฐ์สินี</t>
  </si>
  <si>
    <t>กรีมั่นทอง</t>
  </si>
  <si>
    <t>นางสาวสุชานาถ</t>
  </si>
  <si>
    <t>ต่างแขวง</t>
  </si>
  <si>
    <t>นางสาวณกัญญา</t>
  </si>
  <si>
    <t>แก้วอุดทา</t>
  </si>
  <si>
    <t>วงศา</t>
  </si>
  <si>
    <t xml:space="preserve">นางสาวทักษกรณ์ </t>
  </si>
  <si>
    <t>แก้วกัลยา</t>
  </si>
  <si>
    <t>นางสาวนภาลัย</t>
  </si>
  <si>
    <t>มีเงิน</t>
  </si>
  <si>
    <t>นางสาวพรพรรณ</t>
  </si>
  <si>
    <t>ประฐมวงค์</t>
  </si>
  <si>
    <t>นางสาวสิดาพร</t>
  </si>
  <si>
    <t>แซ่ตั้ง</t>
  </si>
  <si>
    <t>นางสาวอภิษฏา</t>
  </si>
  <si>
    <t>ศิริเจริญ</t>
  </si>
  <si>
    <t>นางสาวอภิสรา</t>
  </si>
  <si>
    <t>ผ่องผิว</t>
  </si>
  <si>
    <t>นางสาวภัครพร</t>
  </si>
  <si>
    <t>สำราญจิตร์</t>
  </si>
  <si>
    <t>นางสาวนันทนัทธ์</t>
  </si>
  <si>
    <t>ทูคำมี</t>
  </si>
  <si>
    <t>โอเต็ง</t>
  </si>
  <si>
    <t>สุขสมัคร์</t>
  </si>
  <si>
    <t>นางสาวอินทิรา</t>
  </si>
  <si>
    <t>บุญเจริญ</t>
  </si>
  <si>
    <t>จรรยา</t>
  </si>
  <si>
    <t>หอมทอง</t>
  </si>
  <si>
    <t>นางสาวนัฐรุจา</t>
  </si>
  <si>
    <t>นารินนท์</t>
  </si>
  <si>
    <t>นางสาวปฐมาวดี</t>
  </si>
  <si>
    <t>รักสุด</t>
  </si>
  <si>
    <t>นางสาวศศิมา</t>
  </si>
  <si>
    <t>ขัมพารมณ์</t>
  </si>
  <si>
    <t>ชั้นมัธยมศึกษาปีที่ 4/2</t>
  </si>
  <si>
    <t>ชั้นมัธยมศึกษาปีที่ 4/1</t>
  </si>
  <si>
    <t>นายอดิศักดิ์</t>
  </si>
  <si>
    <t>มหาเมฆ</t>
  </si>
  <si>
    <t>นายจิรวัฒน์</t>
  </si>
  <si>
    <t>อู่แก้ว</t>
  </si>
  <si>
    <t>อินทรศักดิ์ดา</t>
  </si>
  <si>
    <t>วัฒนพฤกษชาติ</t>
  </si>
  <si>
    <t>นายอภิสิทธิ์</t>
  </si>
  <si>
    <t>เสนาพล</t>
  </si>
  <si>
    <r>
      <t>นายอภิสิทธิ</t>
    </r>
    <r>
      <rPr>
        <sz val="14"/>
        <color rgb="FF000000"/>
        <rFont val="Arial"/>
        <family val="2"/>
      </rPr>
      <t>​</t>
    </r>
  </si>
  <si>
    <t>สุระขัน</t>
  </si>
  <si>
    <t>นายก้องภพ</t>
  </si>
  <si>
    <t>พลอยแย้ม</t>
  </si>
  <si>
    <t>นายธนภณ</t>
  </si>
  <si>
    <t>พรเอราวัณ</t>
  </si>
  <si>
    <t>นางสาวสุภัสสร</t>
  </si>
  <si>
    <t>นางสาวชิรากร</t>
  </si>
  <si>
    <t>นางสาวฐิติวรดา</t>
  </si>
  <si>
    <t>จันทร์สมบูรณ์</t>
  </si>
  <si>
    <t>นางสาวณิชากร</t>
  </si>
  <si>
    <t>เรืองแสง</t>
  </si>
  <si>
    <t>นางสาวพัชราวดี</t>
  </si>
  <si>
    <t>บริกสุวรรณ</t>
  </si>
  <si>
    <t>นางสาวกณิษฐา</t>
  </si>
  <si>
    <t>ซื่อตรง</t>
  </si>
  <si>
    <t>นางสาวอมลวรรณ</t>
  </si>
  <si>
    <t>ชัยศรี</t>
  </si>
  <si>
    <t>นางสาวอริศษา</t>
  </si>
  <si>
    <t>กลิ่นหอม</t>
  </si>
  <si>
    <t>นางสาวกานต์ธิดา</t>
  </si>
  <si>
    <t>ฉลาดจิตร์</t>
  </si>
  <si>
    <t>นางสาวศศินิภา</t>
  </si>
  <si>
    <t>มาสลิ</t>
  </si>
  <si>
    <t>วันจีน</t>
  </si>
  <si>
    <t>นางสาวโกลัญญา</t>
  </si>
  <si>
    <t>ฤกษ์ดี</t>
  </si>
  <si>
    <t>นางสาวชลธิกานตร์</t>
  </si>
  <si>
    <t>กุลรอด</t>
  </si>
  <si>
    <t>นางสาวณัฐณิชา</t>
  </si>
  <si>
    <t>ขนอม</t>
  </si>
  <si>
    <t>นางสาวอัจฉรา</t>
  </si>
  <si>
    <t>บุตรเจริญ</t>
  </si>
  <si>
    <t>นางสาวภัทรมน</t>
  </si>
  <si>
    <t>ไพพอน</t>
  </si>
  <si>
    <t>นางสาวโยษิตา</t>
  </si>
  <si>
    <t>โพธิ์ศรี</t>
  </si>
  <si>
    <t>นางสาวศศิชา</t>
  </si>
  <si>
    <t>ศรีสุขา</t>
  </si>
  <si>
    <t>นางสาวสุชาวดี</t>
  </si>
  <si>
    <t>มณีรัตนาศักดิ์</t>
  </si>
  <si>
    <t>นางสาวเพ็ญพิชชา</t>
  </si>
  <si>
    <t>รุ่งแจ่มแจ้ง</t>
  </si>
  <si>
    <t>นางสาวเกศรา</t>
  </si>
  <si>
    <t>บัวศรี</t>
  </si>
  <si>
    <t>นางสาวจิตวารี</t>
  </si>
  <si>
    <t>ดาคำ</t>
  </si>
  <si>
    <t>นางสาวจีรนันท์</t>
  </si>
  <si>
    <t>ทองเล็ก</t>
  </si>
  <si>
    <t>นางสาวฐิตารีย์</t>
  </si>
  <si>
    <t>คำดวง</t>
  </si>
  <si>
    <t>หมื่นศรี</t>
  </si>
  <si>
    <t>นางสาวธีรดา</t>
  </si>
  <si>
    <t>อุ่นถิ่น</t>
  </si>
  <si>
    <t>นางสาวเนตรวี</t>
  </si>
  <si>
    <t>มีรส</t>
  </si>
  <si>
    <t>นางสาวมารศรี</t>
  </si>
  <si>
    <t>นางสาวมิลลดา</t>
  </si>
  <si>
    <t>ปรุงนิยม</t>
  </si>
  <si>
    <t>นางสาววรัดดา</t>
  </si>
  <si>
    <t>สังข์เงิน</t>
  </si>
  <si>
    <t>นางสาวศุภรัตน์</t>
  </si>
  <si>
    <t>ภิญโญ</t>
  </si>
  <si>
    <t>นางสาวอภิกขณา</t>
  </si>
  <si>
    <t>เมืองงิ้วราย</t>
  </si>
  <si>
    <t>นายวสุธา</t>
  </si>
  <si>
    <t>นาแสวง</t>
  </si>
  <si>
    <t>นายเมฆภัทร</t>
  </si>
  <si>
    <t>อยู่สมศรี</t>
  </si>
  <si>
    <t>นางสาวชลิดา</t>
  </si>
  <si>
    <t>นราธนะโชติ</t>
  </si>
  <si>
    <t>นางสาววิรินทิพย์</t>
  </si>
  <si>
    <t>กองจันดา</t>
  </si>
  <si>
    <t>นายจิรายุทธ</t>
  </si>
  <si>
    <t>พรหมบุตร</t>
  </si>
  <si>
    <t>นายรัฐภูมิ</t>
  </si>
  <si>
    <t>เหล่าอุ่นอ่อน</t>
  </si>
  <si>
    <t>นายเดชาวัต</t>
  </si>
  <si>
    <t>สีหราช</t>
  </si>
  <si>
    <t xml:space="preserve">นายธนภูมิ </t>
  </si>
  <si>
    <t>สายหยุด</t>
  </si>
  <si>
    <t>นายฐนกร</t>
  </si>
  <si>
    <t>เยือกเย็น</t>
  </si>
  <si>
    <t>นายวีระเทพ</t>
  </si>
  <si>
    <t>ราชอินทร์ตา</t>
  </si>
  <si>
    <t>นายชัยวัฒน์</t>
  </si>
  <si>
    <t>เพิ่มฤทธิ์</t>
  </si>
  <si>
    <t>นายนภดล</t>
  </si>
  <si>
    <t>จิตต์จำลอง</t>
  </si>
  <si>
    <t>นายกิตติธัญ</t>
  </si>
  <si>
    <t>เขตร์อรัญ</t>
  </si>
  <si>
    <t>นายคริสต์จักร</t>
  </si>
  <si>
    <t>นายธีรณัฐ</t>
  </si>
  <si>
    <t>ใจหาญ</t>
  </si>
  <si>
    <t>กรีบาง</t>
  </si>
  <si>
    <t>นายรังสิมันตุ์</t>
  </si>
  <si>
    <t>ตันเจริญ</t>
  </si>
  <si>
    <t>นายอภิพล</t>
  </si>
  <si>
    <t>ตรีนิตย์</t>
  </si>
  <si>
    <t>นางสาวญาณิกา</t>
  </si>
  <si>
    <t>เครืออนันต์</t>
  </si>
  <si>
    <t>นางสาวณัฐญาดา</t>
  </si>
  <si>
    <t>กุลรัตน์</t>
  </si>
  <si>
    <t>นางสาวบุษยมาศ</t>
  </si>
  <si>
    <t>ปิ่นทอง</t>
  </si>
  <si>
    <t>นางสาวภารดี</t>
  </si>
  <si>
    <t>กลิ่นพิพัฒน์</t>
  </si>
  <si>
    <t>นางสาวธมนวรรณ</t>
  </si>
  <si>
    <t>ราชสาลี</t>
  </si>
  <si>
    <t>ภู่พงษ์</t>
  </si>
  <si>
    <t>นางสาวศศิธร</t>
  </si>
  <si>
    <t>นางสาวสุกัญญา</t>
  </si>
  <si>
    <t>วิจิตร</t>
  </si>
  <si>
    <t xml:space="preserve">นางสาวกลิ่นสุคนธ์ </t>
  </si>
  <si>
    <t>สมบูรณ์</t>
  </si>
  <si>
    <t>นางสาวอัญชลีกร</t>
  </si>
  <si>
    <t>พยายาม</t>
  </si>
  <si>
    <t>เพ็ชร์สังหาร</t>
  </si>
  <si>
    <t>นางสาวกัญญาวีร์</t>
  </si>
  <si>
    <t>รักษาพล</t>
  </si>
  <si>
    <t>นางสาวปิยะฉัตร</t>
  </si>
  <si>
    <t>สืบสวาย</t>
  </si>
  <si>
    <t>นางสาวปิยะธิดา</t>
  </si>
  <si>
    <t>ถูกจิตต์</t>
  </si>
  <si>
    <t>นางสาวพลาพร</t>
  </si>
  <si>
    <t>คงศรี</t>
  </si>
  <si>
    <t>นางสาวชนากานต์</t>
  </si>
  <si>
    <t>นางสาววรรณภา</t>
  </si>
  <si>
    <t>อินทนัน</t>
  </si>
  <si>
    <t>แสงสี</t>
  </si>
  <si>
    <t xml:space="preserve">นางสาววรหทัย </t>
  </si>
  <si>
    <t>ชัยสมบูรณ์</t>
  </si>
  <si>
    <t>นางสาวปฏิมาภรณ์</t>
  </si>
  <si>
    <t>ศุขสุนทร</t>
  </si>
  <si>
    <t>นางสาวชยาภรณ์</t>
  </si>
  <si>
    <t>ชิงชัย</t>
  </si>
  <si>
    <t>นางสาวชลิตา</t>
  </si>
  <si>
    <t>นางสาวณญาดา</t>
  </si>
  <si>
    <t>ปูพบุญ</t>
  </si>
  <si>
    <t>ขาวทั่ว</t>
  </si>
  <si>
    <t>นางสาวปวริศา</t>
  </si>
  <si>
    <t>สุขคำ</t>
  </si>
  <si>
    <t>นางสาวสุธิษา</t>
  </si>
  <si>
    <t>พิมเสน</t>
  </si>
  <si>
    <t>นางสาวสุนฑริยา</t>
  </si>
  <si>
    <r>
      <t>ศรีสม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ศักดิ์</t>
    </r>
    <r>
      <rPr>
        <sz val="14"/>
        <color rgb="FF000000"/>
        <rFont val="Arial"/>
        <family val="2"/>
      </rPr>
      <t>​</t>
    </r>
  </si>
  <si>
    <t>ทวีสุข</t>
  </si>
  <si>
    <t>นางสาวอภิชญันต์</t>
  </si>
  <si>
    <t>อินสวรรค์</t>
  </si>
  <si>
    <t>นายธนศักดิ์</t>
  </si>
  <si>
    <t>ดำดี</t>
  </si>
  <si>
    <t xml:space="preserve">นายพิชัยยุทธ </t>
  </si>
  <si>
    <t>แม่นปืน</t>
  </si>
  <si>
    <t>นายพิพัฒน์</t>
  </si>
  <si>
    <t>แพงดี</t>
  </si>
  <si>
    <t>นายโยธารัก</t>
  </si>
  <si>
    <t>ศรีสมบูรณ์</t>
  </si>
  <si>
    <t>นายก้องเกียรติ</t>
  </si>
  <si>
    <t>นายปิยะพน</t>
  </si>
  <si>
    <t>คชเวช</t>
  </si>
  <si>
    <t>ใยบัวขาว</t>
  </si>
  <si>
    <t>อธิษฐานธรรม</t>
  </si>
  <si>
    <t>นายธัชชาย</t>
  </si>
  <si>
    <t>พุทธพูลตระกูล</t>
  </si>
  <si>
    <t>นายสรศักดิ์</t>
  </si>
  <si>
    <t>ยะสาวงษ์</t>
  </si>
  <si>
    <t>นายสิทธิศักดิ์</t>
  </si>
  <si>
    <t>จันทร์สละ</t>
  </si>
  <si>
    <t>นางสาวเจตนิพิฐ</t>
  </si>
  <si>
    <t>คำดี</t>
  </si>
  <si>
    <t>นางสาวอนรรฆวี</t>
  </si>
  <si>
    <t>นุตศิริ</t>
  </si>
  <si>
    <t>นางสาวปิ่นฉัตร</t>
  </si>
  <si>
    <t>บุญชด</t>
  </si>
  <si>
    <t>นางสาววณชยา</t>
  </si>
  <si>
    <t>ทองตากร</t>
  </si>
  <si>
    <t>นางสาวธัญญารัตน์</t>
  </si>
  <si>
    <t>พวงชะอุ่ม</t>
  </si>
  <si>
    <t>นางสาวศิรประภา</t>
  </si>
  <si>
    <t>เสาวดี</t>
  </si>
  <si>
    <t>อำไพโชติ</t>
  </si>
  <si>
    <t>นางสาวสุภิญญา</t>
  </si>
  <si>
    <t>มีแสง</t>
  </si>
  <si>
    <t xml:space="preserve">นางสาวศิริพรวดี </t>
  </si>
  <si>
    <t>นางสาวกาญจน์ติมา</t>
  </si>
  <si>
    <t>ศรีพัฒโนทัย</t>
  </si>
  <si>
    <t>นางสาวเกศริน</t>
  </si>
  <si>
    <t>พิมพวง</t>
  </si>
  <si>
    <t>นางสาวจตุพร</t>
  </si>
  <si>
    <t>ชินสมบูรณ์</t>
  </si>
  <si>
    <t>นางสาวจิรัฐิพร</t>
  </si>
  <si>
    <t>อุดมทรัพย์</t>
  </si>
  <si>
    <t>กันเเพงศรี</t>
  </si>
  <si>
    <t>นางสาวชณัญญา</t>
  </si>
  <si>
    <t>อินทรวิเชียร</t>
  </si>
  <si>
    <t>คิดการ</t>
  </si>
  <si>
    <t>บุญธรรมเจริญ</t>
  </si>
  <si>
    <t>นางสาวฐานะดี</t>
  </si>
  <si>
    <t>สาโท</t>
  </si>
  <si>
    <t>บัวจันทร์</t>
  </si>
  <si>
    <t>นางสาวณัฐรินีย์</t>
  </si>
  <si>
    <t>นามวิเศษ</t>
  </si>
  <si>
    <t>นางสาวดวัลรัตน์</t>
  </si>
  <si>
    <t>คำพันน้อย</t>
  </si>
  <si>
    <t>บ้านยาง</t>
  </si>
  <si>
    <t>นางสาวรสกร</t>
  </si>
  <si>
    <t>ลือคำงาม</t>
  </si>
  <si>
    <t>ยะหัตตะ</t>
  </si>
  <si>
    <t>นางสาวสาวิตรี</t>
  </si>
  <si>
    <t>เกียรติวนิชสกุล</t>
  </si>
  <si>
    <t>นางสาวสิริลักษณ์</t>
  </si>
  <si>
    <t>ดีทั่ว</t>
  </si>
  <si>
    <t>นางสาวอภัสสรา</t>
  </si>
  <si>
    <t>แซ่ฉั่ว</t>
  </si>
  <si>
    <t>จันทร์ขำ</t>
  </si>
  <si>
    <t>นางสาวอารียา</t>
  </si>
  <si>
    <t>ชาติพิศาล</t>
  </si>
  <si>
    <t>นางสาวพรนิตย์ตา</t>
  </si>
  <si>
    <t>ธนาทรัพย์พูนทวี</t>
  </si>
  <si>
    <t>นายกฤตนัย</t>
  </si>
  <si>
    <t>แว่นระเว</t>
  </si>
  <si>
    <t>นายไชยสิทธิ์</t>
  </si>
  <si>
    <t>สาป้อง</t>
  </si>
  <si>
    <r>
      <t>นายณัฐ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ภูมิ</t>
    </r>
    <r>
      <rPr>
        <sz val="14"/>
        <color rgb="FF000000"/>
        <rFont val="Arial"/>
        <family val="2"/>
      </rPr>
      <t>​</t>
    </r>
  </si>
  <si>
    <r>
      <t>จึง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ประไพ</t>
    </r>
    <r>
      <rPr>
        <sz val="14"/>
        <color rgb="FF000000"/>
        <rFont val="Arial"/>
        <family val="2"/>
      </rPr>
      <t>​</t>
    </r>
  </si>
  <si>
    <t>นายรัชพงษ์</t>
  </si>
  <si>
    <t>สุวอ</t>
  </si>
  <si>
    <t>ขุนอินทร์</t>
  </si>
  <si>
    <t>นายสุทธิภัทร</t>
  </si>
  <si>
    <t>นางสาวพิชชาภา</t>
  </si>
  <si>
    <t>แย้มกลิ่น</t>
  </si>
  <si>
    <t>นางสาวกมลเนตร</t>
  </si>
  <si>
    <t>บุญชิต</t>
  </si>
  <si>
    <t>นางสาวทอใหมทอง</t>
  </si>
  <si>
    <t>พาเที่ยง</t>
  </si>
  <si>
    <t>นางสาวพรนิภา</t>
  </si>
  <si>
    <t>ศิริรินโท</t>
  </si>
  <si>
    <t>นางสาวสุภาพร</t>
  </si>
  <si>
    <t>อยู่เกษม</t>
  </si>
  <si>
    <t>นายธีรภัทร์</t>
  </si>
  <si>
    <t>จินจู</t>
  </si>
  <si>
    <t>ดาราย</t>
  </si>
  <si>
    <t>นายธนภัทร</t>
  </si>
  <si>
    <t>ดาลบิดา</t>
  </si>
  <si>
    <t>นายธเนศพล</t>
  </si>
  <si>
    <t>สืบวงค์</t>
  </si>
  <si>
    <t>คชรินทร์</t>
  </si>
  <si>
    <t>นายปณิธาน</t>
  </si>
  <si>
    <t>สายัณห์</t>
  </si>
  <si>
    <t>แสนสุข</t>
  </si>
  <si>
    <t>นายจิระพงศ์</t>
  </si>
  <si>
    <t>เเสนสุข</t>
  </si>
  <si>
    <t>นายธนาธิป</t>
  </si>
  <si>
    <t>โทนนุ่ม</t>
  </si>
  <si>
    <t>นายพรศักดิ์</t>
  </si>
  <si>
    <t>สถิตย์</t>
  </si>
  <si>
    <t>นายพิพัฒพงษ์</t>
  </si>
  <si>
    <t>นรินทร์วงษ์</t>
  </si>
  <si>
    <t>นายพิสันต์</t>
  </si>
  <si>
    <t>มนประเสริฐ</t>
  </si>
  <si>
    <t>นายสุทัศน์</t>
  </si>
  <si>
    <t>บัวคำ</t>
  </si>
  <si>
    <t>นายสหรัช</t>
  </si>
  <si>
    <t>ตงฉิน</t>
  </si>
  <si>
    <t>นางสาวจุฑานุช</t>
  </si>
  <si>
    <t>อุดด้วง</t>
  </si>
  <si>
    <t>นางสาวจุฬาลักษณ์</t>
  </si>
  <si>
    <t>สิงห์สำราญ</t>
  </si>
  <si>
    <t>นางสาวภัทรนันท์</t>
  </si>
  <si>
    <t>ดวงตาล</t>
  </si>
  <si>
    <t>นางสาวรุ่งนภา</t>
  </si>
  <si>
    <t>ศรีบุรมย์</t>
  </si>
  <si>
    <t>จินดาภู</t>
  </si>
  <si>
    <t>นางสาวนัทธนันท์</t>
  </si>
  <si>
    <t>นางสาวภูริชญา</t>
  </si>
  <si>
    <t>นางสาวสุชาดา</t>
  </si>
  <si>
    <t>พลเยี่ยม</t>
  </si>
  <si>
    <t>แย้มปะกาแดง</t>
  </si>
  <si>
    <t>นางสาวรพีภรณ์</t>
  </si>
  <si>
    <t>นางสาวอรภัทรา</t>
  </si>
  <si>
    <t>นาสมภักดิ์</t>
  </si>
  <si>
    <t>พลังสุข</t>
  </si>
  <si>
    <t>นางสาวไอลดา</t>
  </si>
  <si>
    <t>วงษ์เชื้อ</t>
  </si>
  <si>
    <t>นางสาวนันทัชพร</t>
  </si>
  <si>
    <t>คูณสุข</t>
  </si>
  <si>
    <t>นางสาวธัญธร</t>
  </si>
  <si>
    <t>ยิ่งประเสริฐ</t>
  </si>
  <si>
    <t>นางสาวบุษกร</t>
  </si>
  <si>
    <t>พินิจผล</t>
  </si>
  <si>
    <t>นายทินภัทร</t>
  </si>
  <si>
    <t>บุญขวัญ</t>
  </si>
  <si>
    <t>นายมงคลกร</t>
  </si>
  <si>
    <t>ชาวเวียง</t>
  </si>
  <si>
    <t>นายเพทาย</t>
  </si>
  <si>
    <t>อรุณลึก</t>
  </si>
  <si>
    <t>สีประนาด</t>
  </si>
  <si>
    <t>นายคมสัน</t>
  </si>
  <si>
    <t>งามเจริญ</t>
  </si>
  <si>
    <t>นายศิวกร</t>
  </si>
  <si>
    <t>แสงตา</t>
  </si>
  <si>
    <t>นายกิตติธัช</t>
  </si>
  <si>
    <t>ขอมดำดิน</t>
  </si>
  <si>
    <t>นายนนทพัทธ์</t>
  </si>
  <si>
    <t>บุณยะประภา</t>
  </si>
  <si>
    <t>แสงส่ง</t>
  </si>
  <si>
    <t>นายภูชนะ</t>
  </si>
  <si>
    <t>สมสมัย</t>
  </si>
  <si>
    <t>นายสุวิจักขณ์</t>
  </si>
  <si>
    <t>แสงใส</t>
  </si>
  <si>
    <t>ทึมจันทึก</t>
  </si>
  <si>
    <t>นายณัฐกร</t>
  </si>
  <si>
    <t>สิริสถิตย์</t>
  </si>
  <si>
    <t>นายพิสุทธิพงษ์</t>
  </si>
  <si>
    <t>วงษ์คำหาญ</t>
  </si>
  <si>
    <t>รัตทอง</t>
  </si>
  <si>
    <t>แผ่นผา</t>
  </si>
  <si>
    <t>นายประเวศน์</t>
  </si>
  <si>
    <t>ม่วงประโคน</t>
  </si>
  <si>
    <t>อู่ทอง</t>
  </si>
  <si>
    <t>นายฉัตรมงคล</t>
  </si>
  <si>
    <t>เจริญสุข</t>
  </si>
  <si>
    <t>นายณัฐปคัลภ์</t>
  </si>
  <si>
    <t>คำไทย</t>
  </si>
  <si>
    <t>นายพนมกร</t>
  </si>
  <si>
    <t>จันทร</t>
  </si>
  <si>
    <t>นายพีระพล</t>
  </si>
  <si>
    <t>เทพอินทร์</t>
  </si>
  <si>
    <r>
      <t>นายภูษิต</t>
    </r>
    <r>
      <rPr>
        <sz val="14"/>
        <color rgb="FF000000"/>
        <rFont val="Arial"/>
        <family val="2"/>
      </rPr>
      <t>​</t>
    </r>
  </si>
  <si>
    <r>
      <t>ศรีมงคล</t>
    </r>
    <r>
      <rPr>
        <sz val="14"/>
        <color rgb="FF000000"/>
        <rFont val="Arial"/>
        <family val="2"/>
      </rPr>
      <t>​</t>
    </r>
  </si>
  <si>
    <t>นายวรฤทธิ์</t>
  </si>
  <si>
    <t>พุทธรักษา</t>
  </si>
  <si>
    <t>นายอัครชาติ</t>
  </si>
  <si>
    <t>ตุ้มคำศิริ</t>
  </si>
  <si>
    <t>นายจักรพล</t>
  </si>
  <si>
    <t>นายนฤเบศร</t>
  </si>
  <si>
    <t>โพธิประเสริฐ</t>
  </si>
  <si>
    <t>นายพีรวัส</t>
  </si>
  <si>
    <t>นายวงศธร</t>
  </si>
  <si>
    <t>ณ บางช้าง</t>
  </si>
  <si>
    <t>นายภูวดล</t>
  </si>
  <si>
    <t>อร่าม</t>
  </si>
  <si>
    <t>นายอนุเทพ</t>
  </si>
  <si>
    <t>บัวจูม</t>
  </si>
  <si>
    <t>นางสาวเจนจิรา</t>
  </si>
  <si>
    <t>นาคนาคา</t>
  </si>
  <si>
    <t>นางสาวศุวรรณา</t>
  </si>
  <si>
    <t>โอสถานนท์</t>
  </si>
  <si>
    <t>นางสาวนพมาศ</t>
  </si>
  <si>
    <t>ปิจจะโร</t>
  </si>
  <si>
    <t>นายฐานุวัชร์</t>
  </si>
  <si>
    <t>เธียรสุขะธิติ</t>
  </si>
  <si>
    <t>นายสหวุฒิ</t>
  </si>
  <si>
    <t>หอมจันทร์</t>
  </si>
  <si>
    <t>นายกษิดิ์เดช</t>
  </si>
  <si>
    <t>มินสวัสดิ์</t>
  </si>
  <si>
    <t>นายภีรภัชร</t>
  </si>
  <si>
    <t>นายอนุพงศ์</t>
  </si>
  <si>
    <t>แดงผา</t>
  </si>
  <si>
    <t>นายบุรินทร์</t>
  </si>
  <si>
    <t>จิรัฏฐิติกาล</t>
  </si>
  <si>
    <t>นายคฑาวุธ</t>
  </si>
  <si>
    <t>วงษ์ศรี</t>
  </si>
  <si>
    <t>นายชัยสิทธิ์</t>
  </si>
  <si>
    <t>เพียโคตร์</t>
  </si>
  <si>
    <t>นายวรันธร</t>
  </si>
  <si>
    <t>รอดเมือง</t>
  </si>
  <si>
    <t>นางสาวขวัญข้าว</t>
  </si>
  <si>
    <t>ดุงสูงเนิน</t>
  </si>
  <si>
    <t>ยืนสุข</t>
  </si>
  <si>
    <t>ศรีเมือง</t>
  </si>
  <si>
    <t>นางสาวธัญชนก</t>
  </si>
  <si>
    <t>แนนสินธิ์</t>
  </si>
  <si>
    <t>ชนะภัย</t>
  </si>
  <si>
    <t>นางสาวธัญญาภรณ์</t>
  </si>
  <si>
    <t>พรหมอำนวยโชค</t>
  </si>
  <si>
    <t>นางสาวธัญญามาส</t>
  </si>
  <si>
    <t>สมบูรณ์ศักดิ์</t>
  </si>
  <si>
    <t>นางสาวสิริปรียา</t>
  </si>
  <si>
    <t>ยศดำรงกุล</t>
  </si>
  <si>
    <t>ดุษดี</t>
  </si>
  <si>
    <t>สุขช่วย</t>
  </si>
  <si>
    <t>นางสาวอลิษา</t>
  </si>
  <si>
    <t>บรรดิษรัมย์</t>
  </si>
  <si>
    <t>นางสาวปณิตตา</t>
  </si>
  <si>
    <t>บุญอนันต์</t>
  </si>
  <si>
    <t>หวานอารมย์</t>
  </si>
  <si>
    <t>นางสาวณัชชานันท์</t>
  </si>
  <si>
    <t>ภูมิโคกรักษ์</t>
  </si>
  <si>
    <t>นางสาวณัฐฐินันท์</t>
  </si>
  <si>
    <t>ประวาศวิล</t>
  </si>
  <si>
    <t>นางสาววรรณษา</t>
  </si>
  <si>
    <t>ประกอบทรัพย์</t>
  </si>
  <si>
    <t>นางสาววราพร</t>
  </si>
  <si>
    <t>ศรเพชร</t>
  </si>
  <si>
    <t>นางสาววิภาวี</t>
  </si>
  <si>
    <t>ขันทอง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</si>
</sst>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t#,##0_);\(t#,##0\)"/>
  </numFmts>
  <fonts count="2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TH SarabunPSK"/>
      <family val="2"/>
      <charset val="222"/>
    </font>
    <font>
      <sz val="12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name val="TH SarabunPSK"/>
      <family val="2"/>
      <charset val="222"/>
    </font>
    <font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  <charset val="222"/>
    </font>
    <font>
      <sz val="16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b/>
      <u val="double"/>
      <sz val="16"/>
      <name val="TH SarabunPSK"/>
      <family val="2"/>
      <charset val="222"/>
    </font>
    <font>
      <sz val="14"/>
      <color theme="1"/>
      <name val="TH SarabunPSK"/>
      <family val="2"/>
    </font>
    <font>
      <sz val="10"/>
      <name val="TH SarabunIT๙"/>
      <family val="2"/>
    </font>
    <font>
      <sz val="14"/>
      <color rgb="FF000000"/>
      <name val="TH SarabunPSK"/>
      <family val="2"/>
    </font>
    <font>
      <sz val="14"/>
      <color rgb="FF000000"/>
      <name val="Arial"/>
      <family val="2"/>
    </font>
    <font>
      <sz val="14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shrinkToFit="1"/>
    </xf>
    <xf numFmtId="187" fontId="3" fillId="0" borderId="0" xfId="0" applyNumberFormat="1" applyFont="1"/>
    <xf numFmtId="187" fontId="3" fillId="0" borderId="0" xfId="0" applyNumberFormat="1" applyFont="1" applyAlignment="1">
      <alignment vertical="center"/>
    </xf>
    <xf numFmtId="187" fontId="5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187" fontId="6" fillId="0" borderId="0" xfId="0" applyNumberFormat="1" applyFont="1"/>
    <xf numFmtId="0" fontId="9" fillId="0" borderId="0" xfId="0" applyFont="1" applyAlignment="1">
      <alignment vertical="center"/>
    </xf>
    <xf numFmtId="187" fontId="10" fillId="0" borderId="6" xfId="0" applyNumberFormat="1" applyFont="1" applyBorder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187" fontId="9" fillId="0" borderId="0" xfId="0" applyNumberFormat="1" applyFont="1"/>
    <xf numFmtId="187" fontId="15" fillId="0" borderId="0" xfId="0" applyNumberFormat="1" applyFont="1" applyAlignment="1">
      <alignment vertical="center"/>
    </xf>
    <xf numFmtId="187" fontId="15" fillId="0" borderId="0" xfId="0" applyNumberFormat="1" applyFont="1"/>
    <xf numFmtId="187" fontId="17" fillId="0" borderId="0" xfId="0" applyNumberFormat="1" applyFont="1"/>
    <xf numFmtId="187" fontId="16" fillId="0" borderId="0" xfId="0" applyNumberFormat="1" applyFont="1"/>
    <xf numFmtId="187" fontId="10" fillId="0" borderId="0" xfId="0" applyNumberFormat="1" applyFont="1" applyAlignment="1">
      <alignment vertical="center"/>
    </xf>
    <xf numFmtId="187" fontId="18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textRotation="90"/>
    </xf>
    <xf numFmtId="0" fontId="8" fillId="0" borderId="9" xfId="0" applyFont="1" applyBorder="1" applyAlignment="1">
      <alignment horizontal="center" textRotation="90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7" fontId="16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textRotation="90"/>
    </xf>
    <xf numFmtId="0" fontId="8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2" fillId="5" borderId="7" xfId="0" applyFont="1" applyFill="1" applyBorder="1" applyAlignment="1">
      <alignment horizontal="center" vertical="center"/>
    </xf>
    <xf numFmtId="0" fontId="0" fillId="5" borderId="0" xfId="0" applyFill="1"/>
    <xf numFmtId="0" fontId="12" fillId="5" borderId="1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9" fillId="0" borderId="2" xfId="0" applyFont="1" applyBorder="1"/>
    <xf numFmtId="0" fontId="11" fillId="0" borderId="1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21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23" fillId="3" borderId="2" xfId="0" applyFont="1" applyFill="1" applyBorder="1" applyAlignment="1">
      <alignment vertical="center"/>
    </xf>
  </cellXfs>
  <cellStyles count="5">
    <cellStyle name="Normal" xfId="0" builtinId="0"/>
    <cellStyle name="Normal 2" xfId="4"/>
    <cellStyle name="Normal 3" xfId="2"/>
    <cellStyle name="Normal 4" xfId="3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335359</xdr:colOff>
      <xdr:row>0</xdr:row>
      <xdr:rowOff>155178</xdr:rowOff>
    </xdr:from>
    <xdr:to>
      <xdr:col>1</xdr:col>
      <xdr:colOff>561975</xdr:colOff>
      <xdr:row>2</xdr:row>
      <xdr:rowOff>232444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359" y="155178"/>
          <a:ext cx="607616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topLeftCell="A59" zoomScale="110" zoomScaleNormal="110" zoomScalePageLayoutView="110" workbookViewId="0">
      <selection activeCell="C68" sqref="C68:D69"/>
    </sheetView>
  </sheetViews>
  <sheetFormatPr defaultColWidth="9.140625" defaultRowHeight="15.75" x14ac:dyDescent="0.25"/>
  <cols>
    <col min="1" max="1" width="7.140625" style="12" customWidth="1"/>
    <col min="2" max="2" width="12.42578125" style="6" customWidth="1"/>
    <col min="3" max="3" width="10.2851562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  <col min="13" max="15" width="9.140625" style="5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7"/>
      <c r="N1" s="7"/>
      <c r="O1" s="7"/>
    </row>
    <row r="2" spans="1:15" ht="20.25" x14ac:dyDescent="0.3">
      <c r="A2" s="44" t="s">
        <v>346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7"/>
      <c r="N2" s="7"/>
      <c r="O2" s="7"/>
    </row>
    <row r="3" spans="1:15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7"/>
      <c r="N3" s="7"/>
      <c r="O3" s="7"/>
    </row>
    <row r="4" spans="1:15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  <c r="M4" s="7"/>
      <c r="N4" s="7"/>
      <c r="O4" s="7"/>
    </row>
    <row r="5" spans="1:15" ht="20.25" x14ac:dyDescent="0.25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  <c r="M5" s="9"/>
      <c r="N5" s="9"/>
      <c r="O5" s="9"/>
    </row>
    <row r="6" spans="1:15" ht="17.45" customHeight="1" x14ac:dyDescent="0.25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  <c r="M6" s="9"/>
      <c r="N6" s="9"/>
      <c r="O6" s="9"/>
    </row>
    <row r="7" spans="1:15" ht="108" customHeight="1" x14ac:dyDescent="0.25">
      <c r="A7" s="47"/>
      <c r="B7" s="49"/>
      <c r="C7" s="52"/>
      <c r="D7" s="54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  <c r="M7" s="9"/>
      <c r="N7" s="9"/>
      <c r="O7" s="9"/>
    </row>
    <row r="8" spans="1:15" s="2" customFormat="1" ht="15" customHeight="1" x14ac:dyDescent="0.2">
      <c r="A8" s="33">
        <v>1</v>
      </c>
      <c r="B8" s="69" t="s">
        <v>110</v>
      </c>
      <c r="C8" s="69" t="s">
        <v>111</v>
      </c>
      <c r="D8" s="18"/>
      <c r="E8" s="18"/>
      <c r="F8" s="17">
        <f>D8+E8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  <c r="M8" s="10"/>
      <c r="N8" s="10"/>
      <c r="O8" s="10"/>
    </row>
    <row r="9" spans="1:15" s="2" customFormat="1" ht="15" customHeight="1" x14ac:dyDescent="0.2">
      <c r="A9" s="33">
        <v>2</v>
      </c>
      <c r="B9" s="69" t="s">
        <v>112</v>
      </c>
      <c r="C9" s="69" t="s">
        <v>113</v>
      </c>
      <c r="D9" s="18"/>
      <c r="E9" s="18"/>
      <c r="F9" s="32">
        <f t="shared" ref="F9:F52" si="0">D9+E9</f>
        <v>0</v>
      </c>
      <c r="G9" s="19" t="str">
        <f t="shared" ref="G9:G52" si="1">IF(F9&lt;13,"/","")</f>
        <v>/</v>
      </c>
      <c r="H9" s="19" t="str">
        <f t="shared" ref="H9:H52" si="2">IF(AND(F9&gt;=13,F9&lt;=14),"/","")</f>
        <v/>
      </c>
      <c r="I9" s="17" t="str">
        <f t="shared" ref="I9:I52" si="3">IF(AND(F9&gt;14,F9&lt;=17),"/","")</f>
        <v/>
      </c>
      <c r="J9" s="17" t="str">
        <f t="shared" ref="J9:J52" si="4">IF(AND(F9&gt;17,F9&lt;=19),"/","")</f>
        <v/>
      </c>
      <c r="K9" s="17" t="str">
        <f t="shared" ref="K9:K52" si="5">IF(AND(F9&gt;19,F9&lt;=25),"/","")</f>
        <v/>
      </c>
      <c r="L9" s="17" t="str">
        <f t="shared" ref="L9:L52" si="6">IF(F9&gt;=15,"ผ่าน","ไม่ผ่าน")</f>
        <v>ไม่ผ่าน</v>
      </c>
      <c r="M9" s="10"/>
      <c r="N9" s="10"/>
      <c r="O9" s="10"/>
    </row>
    <row r="10" spans="1:15" s="2" customFormat="1" ht="15" customHeight="1" x14ac:dyDescent="0.2">
      <c r="A10" s="33">
        <v>3</v>
      </c>
      <c r="B10" s="69" t="s">
        <v>114</v>
      </c>
      <c r="C10" s="69" t="s">
        <v>115</v>
      </c>
      <c r="D10" s="18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  <c r="M10" s="10"/>
      <c r="N10" s="10"/>
      <c r="O10" s="10"/>
    </row>
    <row r="11" spans="1:15" s="2" customFormat="1" ht="15" customHeight="1" x14ac:dyDescent="0.2">
      <c r="A11" s="33">
        <v>4</v>
      </c>
      <c r="B11" s="69" t="s">
        <v>116</v>
      </c>
      <c r="C11" s="69" t="s">
        <v>117</v>
      </c>
      <c r="D11" s="18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  <c r="M11" s="10"/>
      <c r="N11" s="10"/>
      <c r="O11" s="10"/>
    </row>
    <row r="12" spans="1:15" s="2" customFormat="1" ht="15" customHeight="1" x14ac:dyDescent="0.2">
      <c r="A12" s="33">
        <v>5</v>
      </c>
      <c r="B12" s="69" t="s">
        <v>118</v>
      </c>
      <c r="C12" s="69" t="s">
        <v>119</v>
      </c>
      <c r="D12" s="18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  <c r="M12" s="10"/>
      <c r="N12" s="10"/>
      <c r="O12" s="10"/>
    </row>
    <row r="13" spans="1:15" s="2" customFormat="1" ht="15" customHeight="1" x14ac:dyDescent="0.2">
      <c r="A13" s="33">
        <v>6</v>
      </c>
      <c r="B13" s="69" t="s">
        <v>120</v>
      </c>
      <c r="C13" s="69" t="s">
        <v>121</v>
      </c>
      <c r="D13" s="18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  <c r="M13" s="10"/>
      <c r="N13" s="10"/>
      <c r="O13" s="10"/>
    </row>
    <row r="14" spans="1:15" s="2" customFormat="1" ht="15" customHeight="1" x14ac:dyDescent="0.2">
      <c r="A14" s="33">
        <v>7</v>
      </c>
      <c r="B14" s="69" t="s">
        <v>122</v>
      </c>
      <c r="C14" s="69" t="s">
        <v>123</v>
      </c>
      <c r="D14" s="18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  <c r="M14" s="10"/>
      <c r="N14" s="10"/>
      <c r="O14" s="10"/>
    </row>
    <row r="15" spans="1:15" s="2" customFormat="1" ht="15" customHeight="1" x14ac:dyDescent="0.2">
      <c r="A15" s="33">
        <v>8</v>
      </c>
      <c r="B15" s="70" t="s">
        <v>124</v>
      </c>
      <c r="C15" s="70" t="s">
        <v>125</v>
      </c>
      <c r="D15" s="18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  <c r="M15" s="10"/>
      <c r="N15" s="10"/>
      <c r="O15" s="10"/>
    </row>
    <row r="16" spans="1:15" s="2" customFormat="1" ht="15" customHeight="1" x14ac:dyDescent="0.2">
      <c r="A16" s="33">
        <v>9</v>
      </c>
      <c r="B16" s="69" t="s">
        <v>126</v>
      </c>
      <c r="C16" s="69" t="s">
        <v>127</v>
      </c>
      <c r="D16" s="18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  <c r="M16" s="10"/>
      <c r="N16" s="10"/>
      <c r="O16" s="10"/>
    </row>
    <row r="17" spans="1:18" s="2" customFormat="1" ht="15" customHeight="1" x14ac:dyDescent="0.2">
      <c r="A17" s="33">
        <v>10</v>
      </c>
      <c r="B17" s="69" t="s">
        <v>128</v>
      </c>
      <c r="C17" s="69" t="s">
        <v>129</v>
      </c>
      <c r="D17" s="18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  <c r="M17" s="10"/>
      <c r="N17" s="10"/>
      <c r="O17" s="10"/>
    </row>
    <row r="18" spans="1:18" s="2" customFormat="1" ht="15" customHeight="1" x14ac:dyDescent="0.2">
      <c r="A18" s="33">
        <v>11</v>
      </c>
      <c r="B18" s="69" t="s">
        <v>130</v>
      </c>
      <c r="C18" s="69" t="s">
        <v>131</v>
      </c>
      <c r="D18" s="18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  <c r="M18" s="10"/>
      <c r="N18" s="10"/>
      <c r="O18" s="10"/>
    </row>
    <row r="19" spans="1:18" s="2" customFormat="1" ht="15" customHeight="1" x14ac:dyDescent="0.2">
      <c r="A19" s="33">
        <v>12</v>
      </c>
      <c r="B19" s="69" t="s">
        <v>72</v>
      </c>
      <c r="C19" s="69" t="s">
        <v>132</v>
      </c>
      <c r="D19" s="18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  <c r="M19" s="10"/>
      <c r="N19" s="10"/>
      <c r="O19" s="10"/>
    </row>
    <row r="20" spans="1:18" s="2" customFormat="1" ht="14.25" customHeight="1" x14ac:dyDescent="0.2">
      <c r="A20" s="33">
        <v>13</v>
      </c>
      <c r="B20" s="69" t="s">
        <v>133</v>
      </c>
      <c r="C20" s="69" t="s">
        <v>134</v>
      </c>
      <c r="D20" s="18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  <c r="M20" s="10"/>
      <c r="N20" s="10"/>
      <c r="O20" s="10"/>
      <c r="P20" s="8"/>
      <c r="Q20" s="4"/>
      <c r="R20" s="4"/>
    </row>
    <row r="21" spans="1:18" s="2" customFormat="1" ht="15" customHeight="1" x14ac:dyDescent="0.2">
      <c r="A21" s="33">
        <v>14</v>
      </c>
      <c r="B21" s="69" t="s">
        <v>135</v>
      </c>
      <c r="C21" s="69" t="s">
        <v>136</v>
      </c>
      <c r="D21" s="18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  <c r="M21" s="10"/>
      <c r="N21" s="10"/>
      <c r="O21" s="10"/>
    </row>
    <row r="22" spans="1:18" s="2" customFormat="1" ht="15" customHeight="1" x14ac:dyDescent="0.2">
      <c r="A22" s="33">
        <v>15</v>
      </c>
      <c r="B22" s="69" t="s">
        <v>137</v>
      </c>
      <c r="C22" s="69" t="s">
        <v>138</v>
      </c>
      <c r="D22" s="18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  <c r="M22" s="10"/>
      <c r="N22" s="10"/>
      <c r="O22" s="10"/>
    </row>
    <row r="23" spans="1:18" s="2" customFormat="1" ht="15" customHeight="1" x14ac:dyDescent="0.2">
      <c r="A23" s="33">
        <v>16</v>
      </c>
      <c r="B23" s="69" t="s">
        <v>60</v>
      </c>
      <c r="C23" s="69" t="s">
        <v>139</v>
      </c>
      <c r="D23" s="18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  <c r="M23" s="10"/>
      <c r="N23" s="10"/>
      <c r="O23" s="10"/>
    </row>
    <row r="24" spans="1:18" s="2" customFormat="1" ht="15" customHeight="1" x14ac:dyDescent="0.2">
      <c r="A24" s="33">
        <v>17</v>
      </c>
      <c r="B24" s="69" t="s">
        <v>140</v>
      </c>
      <c r="C24" s="69" t="s">
        <v>141</v>
      </c>
      <c r="D24" s="18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  <c r="M24" s="10"/>
      <c r="N24" s="10"/>
      <c r="O24" s="10"/>
    </row>
    <row r="25" spans="1:18" s="2" customFormat="1" ht="15" customHeight="1" x14ac:dyDescent="0.2">
      <c r="A25" s="33">
        <v>18</v>
      </c>
      <c r="B25" s="69" t="s">
        <v>142</v>
      </c>
      <c r="C25" s="69" t="s">
        <v>143</v>
      </c>
      <c r="D25" s="18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  <c r="M25" s="10"/>
      <c r="N25" s="10"/>
      <c r="O25" s="10"/>
    </row>
    <row r="26" spans="1:18" s="2" customFormat="1" ht="15" customHeight="1" x14ac:dyDescent="0.2">
      <c r="A26" s="33">
        <v>19</v>
      </c>
      <c r="B26" s="69" t="s">
        <v>144</v>
      </c>
      <c r="C26" s="69" t="s">
        <v>145</v>
      </c>
      <c r="D26" s="18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  <c r="M26" s="10"/>
      <c r="N26" s="10"/>
      <c r="O26" s="10"/>
    </row>
    <row r="27" spans="1:18" s="2" customFormat="1" ht="15" customHeight="1" x14ac:dyDescent="0.2">
      <c r="A27" s="33">
        <v>20</v>
      </c>
      <c r="B27" s="69" t="s">
        <v>26</v>
      </c>
      <c r="C27" s="69" t="s">
        <v>146</v>
      </c>
      <c r="D27" s="18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  <c r="M27" s="10"/>
      <c r="N27" s="10"/>
      <c r="O27" s="10"/>
    </row>
    <row r="28" spans="1:18" s="2" customFormat="1" ht="15" customHeight="1" x14ac:dyDescent="0.2">
      <c r="A28" s="33">
        <v>21</v>
      </c>
      <c r="B28" s="69" t="s">
        <v>147</v>
      </c>
      <c r="C28" s="69" t="s">
        <v>148</v>
      </c>
      <c r="D28" s="18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  <c r="M28" s="10"/>
      <c r="N28" s="10"/>
      <c r="O28" s="10"/>
    </row>
    <row r="29" spans="1:18" s="2" customFormat="1" ht="15" customHeight="1" x14ac:dyDescent="0.2">
      <c r="A29" s="33">
        <v>22</v>
      </c>
      <c r="B29" s="69" t="s">
        <v>149</v>
      </c>
      <c r="C29" s="69" t="s">
        <v>150</v>
      </c>
      <c r="D29" s="18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  <c r="M29" s="10"/>
      <c r="N29" s="10"/>
      <c r="O29" s="10"/>
    </row>
    <row r="30" spans="1:18" s="2" customFormat="1" ht="15" customHeight="1" x14ac:dyDescent="0.2">
      <c r="A30" s="33">
        <v>23</v>
      </c>
      <c r="B30" s="69" t="s">
        <v>151</v>
      </c>
      <c r="C30" s="69" t="s">
        <v>152</v>
      </c>
      <c r="D30" s="18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  <c r="M30" s="10"/>
      <c r="N30" s="10"/>
      <c r="O30" s="10"/>
    </row>
    <row r="31" spans="1:18" s="2" customFormat="1" ht="15" customHeight="1" x14ac:dyDescent="0.2">
      <c r="A31" s="33">
        <v>24</v>
      </c>
      <c r="B31" s="69" t="s">
        <v>153</v>
      </c>
      <c r="C31" s="69" t="s">
        <v>154</v>
      </c>
      <c r="D31" s="18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  <c r="M31" s="10"/>
      <c r="N31" s="10"/>
      <c r="O31" s="10"/>
    </row>
    <row r="32" spans="1:18" s="2" customFormat="1" ht="15" customHeight="1" x14ac:dyDescent="0.2">
      <c r="A32" s="33">
        <v>25</v>
      </c>
      <c r="B32" s="69" t="s">
        <v>155</v>
      </c>
      <c r="C32" s="69" t="s">
        <v>84</v>
      </c>
      <c r="D32" s="18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  <c r="M32" s="10"/>
      <c r="N32" s="10"/>
      <c r="O32" s="10"/>
    </row>
    <row r="33" spans="1:15" s="2" customFormat="1" ht="15" customHeight="1" x14ac:dyDescent="0.2">
      <c r="A33" s="33">
        <v>26</v>
      </c>
      <c r="B33" s="69" t="s">
        <v>156</v>
      </c>
      <c r="C33" s="69" t="s">
        <v>157</v>
      </c>
      <c r="D33" s="18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  <c r="M33" s="10"/>
      <c r="N33" s="10"/>
      <c r="O33" s="10"/>
    </row>
    <row r="34" spans="1:15" s="2" customFormat="1" ht="15" customHeight="1" x14ac:dyDescent="0.2">
      <c r="A34" s="33">
        <v>27</v>
      </c>
      <c r="B34" s="69" t="s">
        <v>158</v>
      </c>
      <c r="C34" s="69" t="s">
        <v>159</v>
      </c>
      <c r="D34" s="18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  <c r="M34" s="10"/>
      <c r="N34" s="10"/>
      <c r="O34" s="10"/>
    </row>
    <row r="35" spans="1:15" s="2" customFormat="1" ht="15" customHeight="1" x14ac:dyDescent="0.2">
      <c r="A35" s="33">
        <v>28</v>
      </c>
      <c r="B35" s="69" t="s">
        <v>160</v>
      </c>
      <c r="C35" s="69" t="s">
        <v>161</v>
      </c>
      <c r="D35" s="18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  <c r="M35" s="10"/>
      <c r="N35" s="10"/>
      <c r="O35" s="10"/>
    </row>
    <row r="36" spans="1:15" s="2" customFormat="1" ht="15" customHeight="1" x14ac:dyDescent="0.2">
      <c r="A36" s="33">
        <v>29</v>
      </c>
      <c r="B36" s="69" t="s">
        <v>162</v>
      </c>
      <c r="C36" s="69" t="s">
        <v>163</v>
      </c>
      <c r="D36" s="18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  <c r="M36" s="10"/>
      <c r="N36" s="10"/>
      <c r="O36" s="10"/>
    </row>
    <row r="37" spans="1:15" s="2" customFormat="1" ht="15" customHeight="1" x14ac:dyDescent="0.2">
      <c r="A37" s="33">
        <v>30</v>
      </c>
      <c r="B37" s="69" t="s">
        <v>164</v>
      </c>
      <c r="C37" s="69" t="s">
        <v>165</v>
      </c>
      <c r="D37" s="18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  <c r="M37" s="10"/>
      <c r="N37" s="10"/>
      <c r="O37" s="10"/>
    </row>
    <row r="38" spans="1:15" s="2" customFormat="1" ht="15" customHeight="1" x14ac:dyDescent="0.2">
      <c r="A38" s="33">
        <v>31</v>
      </c>
      <c r="B38" s="69" t="s">
        <v>166</v>
      </c>
      <c r="C38" s="69" t="s">
        <v>167</v>
      </c>
      <c r="D38" s="18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  <c r="M38" s="10"/>
      <c r="N38" s="10"/>
      <c r="O38" s="10"/>
    </row>
    <row r="39" spans="1:15" s="2" customFormat="1" ht="15" customHeight="1" x14ac:dyDescent="0.2">
      <c r="A39" s="33">
        <v>32</v>
      </c>
      <c r="B39" s="69" t="s">
        <v>168</v>
      </c>
      <c r="C39" s="69" t="s">
        <v>169</v>
      </c>
      <c r="D39" s="18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  <c r="M39" s="10"/>
      <c r="N39" s="10"/>
      <c r="O39" s="10"/>
    </row>
    <row r="40" spans="1:15" s="2" customFormat="1" ht="15" customHeight="1" x14ac:dyDescent="0.2">
      <c r="A40" s="33">
        <v>33</v>
      </c>
      <c r="B40" s="69" t="s">
        <v>170</v>
      </c>
      <c r="C40" s="69" t="s">
        <v>171</v>
      </c>
      <c r="D40" s="18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  <c r="M40" s="10"/>
      <c r="N40" s="10"/>
      <c r="O40" s="10"/>
    </row>
    <row r="41" spans="1:15" s="2" customFormat="1" ht="15" customHeight="1" x14ac:dyDescent="0.2">
      <c r="A41" s="33">
        <v>34</v>
      </c>
      <c r="B41" s="69" t="s">
        <v>172</v>
      </c>
      <c r="C41" s="69" t="s">
        <v>173</v>
      </c>
      <c r="D41" s="18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  <c r="M41" s="10"/>
      <c r="N41" s="10"/>
      <c r="O41" s="10"/>
    </row>
    <row r="42" spans="1:15" s="2" customFormat="1" ht="15" customHeight="1" x14ac:dyDescent="0.2">
      <c r="A42" s="33">
        <v>35</v>
      </c>
      <c r="B42" s="69" t="s">
        <v>91</v>
      </c>
      <c r="C42" s="69" t="s">
        <v>174</v>
      </c>
      <c r="D42" s="18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  <c r="M42" s="10"/>
      <c r="N42" s="10"/>
      <c r="O42" s="10"/>
    </row>
    <row r="43" spans="1:15" s="2" customFormat="1" ht="15" customHeight="1" x14ac:dyDescent="0.2">
      <c r="A43" s="33">
        <v>36</v>
      </c>
      <c r="B43" s="69" t="s">
        <v>175</v>
      </c>
      <c r="C43" s="69" t="s">
        <v>176</v>
      </c>
      <c r="D43" s="18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  <c r="M43" s="10"/>
      <c r="N43" s="10"/>
      <c r="O43" s="10"/>
    </row>
    <row r="44" spans="1:15" s="2" customFormat="1" ht="15" customHeight="1" x14ac:dyDescent="0.2">
      <c r="A44" s="33">
        <v>37</v>
      </c>
      <c r="B44" s="69" t="s">
        <v>177</v>
      </c>
      <c r="C44" s="69" t="s">
        <v>178</v>
      </c>
      <c r="D44" s="18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  <c r="M44" s="10"/>
      <c r="N44" s="10"/>
      <c r="O44" s="10"/>
    </row>
    <row r="45" spans="1:15" s="2" customFormat="1" ht="15" customHeight="1" x14ac:dyDescent="0.2">
      <c r="A45" s="33">
        <v>38</v>
      </c>
      <c r="B45" s="69" t="s">
        <v>179</v>
      </c>
      <c r="C45" s="69" t="s">
        <v>180</v>
      </c>
      <c r="D45" s="18"/>
      <c r="E45" s="18"/>
      <c r="F45" s="32">
        <f t="shared" si="0"/>
        <v>0</v>
      </c>
      <c r="G45" s="19" t="str">
        <f t="shared" ref="G45:G52" si="7">IF(F45&lt;13,"/","")</f>
        <v>/</v>
      </c>
      <c r="H45" s="19" t="str">
        <f t="shared" ref="H45:H52" si="8">IF(AND(F45&gt;=13,F45&lt;=14),"/","")</f>
        <v/>
      </c>
      <c r="I45" s="32" t="str">
        <f t="shared" ref="I45:I52" si="9">IF(AND(F45&gt;14,F45&lt;=17),"/","")</f>
        <v/>
      </c>
      <c r="J45" s="32" t="str">
        <f t="shared" ref="J45:J52" si="10">IF(AND(F45&gt;17,F45&lt;=19),"/","")</f>
        <v/>
      </c>
      <c r="K45" s="32" t="str">
        <f t="shared" ref="K45:K52" si="11">IF(AND(F45&gt;19,F45&lt;=25),"/","")</f>
        <v/>
      </c>
      <c r="L45" s="32" t="str">
        <f t="shared" ref="L45:L52" si="12">IF(F45&gt;=15,"ผ่าน","ไม่ผ่าน")</f>
        <v>ไม่ผ่าน</v>
      </c>
      <c r="M45" s="10"/>
      <c r="N45" s="10"/>
      <c r="O45" s="10"/>
    </row>
    <row r="46" spans="1:15" s="2" customFormat="1" ht="15" customHeight="1" x14ac:dyDescent="0.2">
      <c r="A46" s="33">
        <v>39</v>
      </c>
      <c r="B46" s="69" t="s">
        <v>181</v>
      </c>
      <c r="C46" s="69" t="s">
        <v>182</v>
      </c>
      <c r="D46" s="18"/>
      <c r="E46" s="18"/>
      <c r="F46" s="32">
        <f t="shared" si="0"/>
        <v>0</v>
      </c>
      <c r="G46" s="19" t="str">
        <f t="shared" si="7"/>
        <v>/</v>
      </c>
      <c r="H46" s="19" t="str">
        <f t="shared" si="8"/>
        <v/>
      </c>
      <c r="I46" s="32" t="str">
        <f t="shared" si="9"/>
        <v/>
      </c>
      <c r="J46" s="32" t="str">
        <f t="shared" si="10"/>
        <v/>
      </c>
      <c r="K46" s="32" t="str">
        <f t="shared" si="11"/>
        <v/>
      </c>
      <c r="L46" s="32" t="str">
        <f t="shared" si="12"/>
        <v>ไม่ผ่าน</v>
      </c>
      <c r="M46" s="10"/>
      <c r="N46" s="10"/>
      <c r="O46" s="10"/>
    </row>
    <row r="47" spans="1:15" s="2" customFormat="1" ht="15" customHeight="1" x14ac:dyDescent="0.2">
      <c r="A47" s="33">
        <v>40</v>
      </c>
      <c r="B47" s="69" t="s">
        <v>74</v>
      </c>
      <c r="C47" s="69" t="s">
        <v>183</v>
      </c>
      <c r="D47" s="18"/>
      <c r="E47" s="18"/>
      <c r="F47" s="32">
        <f t="shared" si="0"/>
        <v>0</v>
      </c>
      <c r="G47" s="19" t="str">
        <f t="shared" si="7"/>
        <v>/</v>
      </c>
      <c r="H47" s="19" t="str">
        <f t="shared" si="8"/>
        <v/>
      </c>
      <c r="I47" s="32" t="str">
        <f t="shared" si="9"/>
        <v/>
      </c>
      <c r="J47" s="32" t="str">
        <f t="shared" si="10"/>
        <v/>
      </c>
      <c r="K47" s="32" t="str">
        <f t="shared" si="11"/>
        <v/>
      </c>
      <c r="L47" s="32" t="str">
        <f t="shared" si="12"/>
        <v>ไม่ผ่าน</v>
      </c>
      <c r="M47" s="10"/>
      <c r="N47" s="10"/>
      <c r="O47" s="10"/>
    </row>
    <row r="48" spans="1:15" s="2" customFormat="1" ht="15" customHeight="1" x14ac:dyDescent="0.2">
      <c r="A48" s="33">
        <v>41</v>
      </c>
      <c r="B48" s="69" t="s">
        <v>58</v>
      </c>
      <c r="C48" s="69" t="s">
        <v>184</v>
      </c>
      <c r="D48" s="18"/>
      <c r="E48" s="18"/>
      <c r="F48" s="32">
        <f t="shared" si="0"/>
        <v>0</v>
      </c>
      <c r="G48" s="19" t="str">
        <f t="shared" si="7"/>
        <v>/</v>
      </c>
      <c r="H48" s="19" t="str">
        <f t="shared" si="8"/>
        <v/>
      </c>
      <c r="I48" s="32" t="str">
        <f t="shared" si="9"/>
        <v/>
      </c>
      <c r="J48" s="32" t="str">
        <f t="shared" si="10"/>
        <v/>
      </c>
      <c r="K48" s="32" t="str">
        <f t="shared" si="11"/>
        <v/>
      </c>
      <c r="L48" s="32" t="str">
        <f t="shared" si="12"/>
        <v>ไม่ผ่าน</v>
      </c>
      <c r="M48" s="10"/>
      <c r="N48" s="10"/>
      <c r="O48" s="10"/>
    </row>
    <row r="49" spans="1:16" s="2" customFormat="1" ht="15" customHeight="1" x14ac:dyDescent="0.2">
      <c r="A49" s="33">
        <v>42</v>
      </c>
      <c r="B49" s="69" t="s">
        <v>185</v>
      </c>
      <c r="C49" s="69" t="s">
        <v>186</v>
      </c>
      <c r="D49" s="18"/>
      <c r="E49" s="18"/>
      <c r="F49" s="32">
        <f t="shared" si="0"/>
        <v>0</v>
      </c>
      <c r="G49" s="19" t="str">
        <f t="shared" si="7"/>
        <v>/</v>
      </c>
      <c r="H49" s="19" t="str">
        <f t="shared" si="8"/>
        <v/>
      </c>
      <c r="I49" s="32" t="str">
        <f t="shared" si="9"/>
        <v/>
      </c>
      <c r="J49" s="32" t="str">
        <f t="shared" si="10"/>
        <v/>
      </c>
      <c r="K49" s="32" t="str">
        <f t="shared" si="11"/>
        <v/>
      </c>
      <c r="L49" s="32" t="str">
        <f t="shared" si="12"/>
        <v>ไม่ผ่าน</v>
      </c>
      <c r="M49" s="10"/>
      <c r="N49" s="10"/>
      <c r="O49" s="10"/>
    </row>
    <row r="50" spans="1:16" s="2" customFormat="1" ht="15" customHeight="1" x14ac:dyDescent="0.2">
      <c r="A50" s="33">
        <v>43</v>
      </c>
      <c r="B50" s="69" t="s">
        <v>187</v>
      </c>
      <c r="C50" s="69" t="s">
        <v>188</v>
      </c>
      <c r="D50" s="18"/>
      <c r="E50" s="18"/>
      <c r="F50" s="32">
        <f t="shared" si="0"/>
        <v>0</v>
      </c>
      <c r="G50" s="19" t="str">
        <f t="shared" si="7"/>
        <v>/</v>
      </c>
      <c r="H50" s="19" t="str">
        <f t="shared" si="8"/>
        <v/>
      </c>
      <c r="I50" s="32" t="str">
        <f t="shared" si="9"/>
        <v/>
      </c>
      <c r="J50" s="32" t="str">
        <f t="shared" si="10"/>
        <v/>
      </c>
      <c r="K50" s="32" t="str">
        <f t="shared" si="11"/>
        <v/>
      </c>
      <c r="L50" s="32" t="str">
        <f t="shared" si="12"/>
        <v>ไม่ผ่าน</v>
      </c>
      <c r="M50" s="10"/>
      <c r="N50" s="10"/>
      <c r="O50" s="10"/>
    </row>
    <row r="51" spans="1:16" s="2" customFormat="1" ht="15" customHeight="1" x14ac:dyDescent="0.2">
      <c r="A51" s="33">
        <v>44</v>
      </c>
      <c r="B51" s="69" t="s">
        <v>189</v>
      </c>
      <c r="C51" s="69" t="s">
        <v>190</v>
      </c>
      <c r="D51" s="18"/>
      <c r="E51" s="18"/>
      <c r="F51" s="32">
        <f t="shared" si="0"/>
        <v>0</v>
      </c>
      <c r="G51" s="19" t="str">
        <f t="shared" si="7"/>
        <v>/</v>
      </c>
      <c r="H51" s="19" t="str">
        <f t="shared" si="8"/>
        <v/>
      </c>
      <c r="I51" s="32" t="str">
        <f t="shared" si="9"/>
        <v/>
      </c>
      <c r="J51" s="32" t="str">
        <f t="shared" si="10"/>
        <v/>
      </c>
      <c r="K51" s="32" t="str">
        <f t="shared" si="11"/>
        <v/>
      </c>
      <c r="L51" s="32" t="str">
        <f t="shared" si="12"/>
        <v>ไม่ผ่าน</v>
      </c>
      <c r="M51" s="10"/>
      <c r="N51" s="10"/>
      <c r="O51" s="10"/>
    </row>
    <row r="52" spans="1:16" s="2" customFormat="1" ht="15" customHeight="1" x14ac:dyDescent="0.2">
      <c r="A52" s="33">
        <v>45</v>
      </c>
      <c r="B52" s="69" t="s">
        <v>191</v>
      </c>
      <c r="C52" s="69" t="s">
        <v>192</v>
      </c>
      <c r="D52" s="18"/>
      <c r="E52" s="18"/>
      <c r="F52" s="32">
        <f t="shared" si="0"/>
        <v>0</v>
      </c>
      <c r="G52" s="19" t="str">
        <f t="shared" si="7"/>
        <v>/</v>
      </c>
      <c r="H52" s="19" t="str">
        <f t="shared" si="8"/>
        <v/>
      </c>
      <c r="I52" s="32" t="str">
        <f t="shared" si="9"/>
        <v/>
      </c>
      <c r="J52" s="32" t="str">
        <f t="shared" si="10"/>
        <v/>
      </c>
      <c r="K52" s="32" t="str">
        <f t="shared" si="11"/>
        <v/>
      </c>
      <c r="L52" s="32" t="str">
        <f t="shared" si="12"/>
        <v>ไม่ผ่าน</v>
      </c>
      <c r="M52" s="10"/>
      <c r="N52" s="10"/>
      <c r="O52" s="10"/>
    </row>
    <row r="53" spans="1:16" s="3" customFormat="1" ht="20.25" x14ac:dyDescent="0.3">
      <c r="A53" s="60"/>
      <c r="B53" s="68"/>
      <c r="C53" s="68"/>
      <c r="D53" s="68"/>
      <c r="E53" s="61"/>
      <c r="F53" s="61"/>
      <c r="G53" s="61"/>
      <c r="H53" s="61"/>
      <c r="I53" s="62"/>
      <c r="J53" s="58" t="s">
        <v>41</v>
      </c>
      <c r="K53" s="58"/>
      <c r="L53" s="19">
        <f>COUNTIF(L8:L52,"ผ่าน")</f>
        <v>0</v>
      </c>
      <c r="M53" s="11"/>
      <c r="N53" s="11"/>
      <c r="O53" s="11"/>
    </row>
    <row r="54" spans="1:16" s="3" customFormat="1" ht="20.25" customHeight="1" x14ac:dyDescent="0.3">
      <c r="A54" s="63"/>
      <c r="B54" s="64"/>
      <c r="C54" s="64"/>
      <c r="D54" s="64"/>
      <c r="E54" s="64"/>
      <c r="F54" s="64"/>
      <c r="G54" s="64"/>
      <c r="H54" s="64"/>
      <c r="I54" s="65"/>
      <c r="J54" s="59" t="s">
        <v>42</v>
      </c>
      <c r="K54" s="59"/>
      <c r="L54" s="19">
        <f>COUNTIF(L8:L52,"ไม่ผ่าน")</f>
        <v>45</v>
      </c>
      <c r="M54" s="11"/>
      <c r="N54" s="11"/>
      <c r="O54" s="11"/>
    </row>
    <row r="55" spans="1:16" ht="20.25" x14ac:dyDescent="0.25">
      <c r="A55" s="13"/>
      <c r="B55" s="20" t="s">
        <v>13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9"/>
      <c r="N55" s="9"/>
      <c r="O55" s="9"/>
    </row>
    <row r="56" spans="1:16" ht="20.25" x14ac:dyDescent="0.25">
      <c r="A56" s="13"/>
      <c r="B56" s="13"/>
      <c r="C56" s="13"/>
      <c r="D56" s="13"/>
      <c r="E56" s="13"/>
      <c r="F56" s="13" t="s">
        <v>14</v>
      </c>
      <c r="G56" s="13"/>
      <c r="H56" s="13"/>
      <c r="I56" s="13"/>
      <c r="J56" s="13"/>
      <c r="K56" s="13"/>
      <c r="L56" s="13"/>
      <c r="M56" s="9"/>
      <c r="N56" s="9"/>
      <c r="O56" s="9"/>
    </row>
    <row r="57" spans="1:16" ht="20.25" x14ac:dyDescent="0.25">
      <c r="A57" s="13"/>
      <c r="B57" s="13"/>
      <c r="C57" s="13"/>
      <c r="D57" s="13"/>
      <c r="E57" s="13"/>
      <c r="F57" s="13"/>
      <c r="G57" s="56" t="s">
        <v>107</v>
      </c>
      <c r="H57" s="56"/>
      <c r="I57" s="56"/>
      <c r="J57" s="56"/>
      <c r="K57" s="56"/>
      <c r="L57" s="13"/>
      <c r="M57" s="9"/>
      <c r="N57" s="9"/>
      <c r="O57" s="9"/>
    </row>
    <row r="58" spans="1:16" ht="20.25" x14ac:dyDescent="0.25">
      <c r="A58" s="13"/>
      <c r="B58" s="13"/>
      <c r="C58" s="13"/>
      <c r="D58" s="13"/>
      <c r="E58" s="13"/>
      <c r="F58" s="13"/>
      <c r="G58" s="57" t="s">
        <v>97</v>
      </c>
      <c r="H58" s="57"/>
      <c r="I58" s="57"/>
      <c r="J58" s="57"/>
      <c r="K58" s="57"/>
      <c r="L58" s="13"/>
      <c r="M58" s="9"/>
      <c r="N58" s="9"/>
      <c r="O58" s="9"/>
    </row>
    <row r="59" spans="1:16" ht="20.25" x14ac:dyDescent="0.3">
      <c r="A59" s="22"/>
      <c r="B59" s="13"/>
      <c r="C59" s="13"/>
      <c r="D59" s="22"/>
      <c r="E59" s="22"/>
      <c r="F59" s="22"/>
      <c r="G59" s="22"/>
      <c r="H59" s="22"/>
      <c r="I59" s="22"/>
      <c r="J59" s="22"/>
      <c r="K59" s="22"/>
      <c r="L59" s="22"/>
      <c r="M59" s="9"/>
      <c r="N59" s="9"/>
      <c r="O59" s="9"/>
    </row>
    <row r="60" spans="1:16" ht="20.25" x14ac:dyDescent="0.3">
      <c r="A60" s="22"/>
      <c r="B60" s="13"/>
      <c r="C60" s="13"/>
      <c r="D60" s="22"/>
      <c r="E60" s="22"/>
      <c r="F60" s="22"/>
      <c r="G60" s="22"/>
      <c r="H60" s="22"/>
      <c r="I60" s="22"/>
      <c r="J60" s="22"/>
      <c r="K60" s="22"/>
      <c r="L60" s="22"/>
      <c r="M60" s="9"/>
      <c r="N60" s="9"/>
      <c r="O60" s="9"/>
    </row>
    <row r="61" spans="1:16" ht="20.25" x14ac:dyDescent="0.3">
      <c r="A61" s="22"/>
      <c r="B61" s="45" t="s">
        <v>35</v>
      </c>
      <c r="C61" s="42" t="s">
        <v>36</v>
      </c>
      <c r="D61" s="43"/>
      <c r="E61" s="38" t="s">
        <v>37</v>
      </c>
      <c r="F61" s="39"/>
      <c r="G61" s="38" t="s">
        <v>38</v>
      </c>
      <c r="H61" s="39"/>
      <c r="I61" s="22"/>
      <c r="J61" s="22"/>
      <c r="K61" s="22"/>
      <c r="L61" s="22"/>
      <c r="M61" s="9"/>
      <c r="N61" s="9"/>
      <c r="O61" s="9"/>
    </row>
    <row r="62" spans="1:16" s="5" customFormat="1" ht="20.25" x14ac:dyDescent="0.3">
      <c r="A62" s="22"/>
      <c r="B62" s="46"/>
      <c r="C62" s="36" t="s">
        <v>43</v>
      </c>
      <c r="D62" s="37"/>
      <c r="E62" s="40" t="s">
        <v>39</v>
      </c>
      <c r="F62" s="41"/>
      <c r="G62" s="40">
        <f>COUNTIF(K8:K52,"/")</f>
        <v>0</v>
      </c>
      <c r="H62" s="41"/>
      <c r="I62" s="22"/>
      <c r="J62" s="22"/>
      <c r="K62" s="22"/>
      <c r="L62" s="22"/>
      <c r="M62" s="9"/>
      <c r="N62" s="9"/>
      <c r="O62" s="9"/>
      <c r="P62" s="1"/>
    </row>
    <row r="63" spans="1:16" ht="20.25" x14ac:dyDescent="0.3">
      <c r="A63" s="22"/>
      <c r="B63" s="46"/>
      <c r="C63" s="36" t="s">
        <v>46</v>
      </c>
      <c r="D63" s="37"/>
      <c r="E63" s="40" t="s">
        <v>47</v>
      </c>
      <c r="F63" s="41"/>
      <c r="G63" s="40">
        <f>COUNTIF(J8:J52,"/")</f>
        <v>0</v>
      </c>
      <c r="H63" s="41"/>
      <c r="I63" s="22"/>
      <c r="J63" s="22"/>
      <c r="K63" s="22"/>
      <c r="L63" s="22"/>
      <c r="M63" s="9"/>
      <c r="N63" s="9"/>
      <c r="O63" s="9"/>
    </row>
    <row r="64" spans="1:16" ht="20.25" x14ac:dyDescent="0.3">
      <c r="A64" s="22"/>
      <c r="B64" s="46"/>
      <c r="C64" s="66" t="s">
        <v>51</v>
      </c>
      <c r="D64" s="67"/>
      <c r="E64" s="40" t="s">
        <v>40</v>
      </c>
      <c r="F64" s="41"/>
      <c r="G64" s="40">
        <f>COUNTIF(I8:I52,"/")</f>
        <v>0</v>
      </c>
      <c r="H64" s="41"/>
      <c r="I64" s="22"/>
      <c r="J64" s="22"/>
      <c r="K64" s="22"/>
      <c r="L64" s="22"/>
      <c r="M64" s="9"/>
      <c r="N64" s="9"/>
      <c r="O64" s="9"/>
    </row>
    <row r="65" spans="1:15" ht="20.25" x14ac:dyDescent="0.3">
      <c r="A65" s="22"/>
      <c r="B65" s="46"/>
      <c r="C65" s="36" t="s">
        <v>45</v>
      </c>
      <c r="D65" s="37"/>
      <c r="E65" s="40" t="s">
        <v>41</v>
      </c>
      <c r="F65" s="41"/>
      <c r="G65" s="40">
        <f>COUNTIF(H8:H52,"/")</f>
        <v>0</v>
      </c>
      <c r="H65" s="41"/>
      <c r="I65" s="22"/>
      <c r="J65" s="22"/>
      <c r="K65" s="22"/>
      <c r="L65" s="22"/>
      <c r="M65" s="9"/>
      <c r="N65" s="9"/>
      <c r="O65" s="9"/>
    </row>
    <row r="66" spans="1:15" ht="20.25" x14ac:dyDescent="0.3">
      <c r="A66" s="22"/>
      <c r="B66" s="47"/>
      <c r="C66" s="36" t="s">
        <v>44</v>
      </c>
      <c r="D66" s="37"/>
      <c r="E66" s="40" t="s">
        <v>42</v>
      </c>
      <c r="F66" s="41"/>
      <c r="G66" s="40">
        <f>COUNTIF(G8:G52,"/")</f>
        <v>45</v>
      </c>
      <c r="H66" s="41"/>
      <c r="I66" s="22"/>
      <c r="J66" s="22"/>
      <c r="K66" s="22"/>
      <c r="L66" s="22"/>
      <c r="M66" s="9"/>
      <c r="N66" s="9"/>
      <c r="O66" s="9"/>
    </row>
    <row r="67" spans="1:15" ht="20.25" x14ac:dyDescent="0.3">
      <c r="A67" s="22"/>
      <c r="B67" s="13"/>
      <c r="C67" s="13"/>
      <c r="D67" s="22"/>
      <c r="E67" s="22"/>
      <c r="F67" s="22"/>
      <c r="G67" s="22"/>
      <c r="H67" s="22"/>
      <c r="I67" s="22"/>
      <c r="J67" s="22"/>
      <c r="K67" s="22"/>
      <c r="L67" s="22"/>
      <c r="M67" s="9"/>
      <c r="N67" s="9"/>
      <c r="O67" s="9"/>
    </row>
    <row r="68" spans="1:15" ht="20.25" x14ac:dyDescent="0.3">
      <c r="A68" s="22"/>
      <c r="B68" s="13"/>
      <c r="C68" s="19" t="s">
        <v>41</v>
      </c>
      <c r="D68" s="78">
        <f>G64+G63+G62</f>
        <v>0</v>
      </c>
      <c r="E68" s="22"/>
      <c r="F68" s="22"/>
      <c r="G68" s="22"/>
      <c r="H68" s="22"/>
      <c r="I68" s="22"/>
      <c r="J68" s="22"/>
      <c r="K68" s="22"/>
      <c r="L68" s="22"/>
      <c r="M68" s="9"/>
      <c r="N68" s="9"/>
      <c r="O68" s="9"/>
    </row>
    <row r="69" spans="1:15" ht="20.25" x14ac:dyDescent="0.3">
      <c r="A69" s="22"/>
      <c r="B69" s="13"/>
      <c r="C69" s="19" t="s">
        <v>42</v>
      </c>
      <c r="D69" s="78">
        <f>G66+G65</f>
        <v>45</v>
      </c>
      <c r="E69" s="22"/>
      <c r="F69" s="22"/>
      <c r="G69" s="22"/>
      <c r="H69" s="22"/>
      <c r="I69" s="22"/>
      <c r="J69" s="22"/>
      <c r="K69" s="22"/>
      <c r="L69" s="22"/>
      <c r="M69" s="9"/>
      <c r="N69" s="9"/>
      <c r="O69" s="9"/>
    </row>
    <row r="70" spans="1:15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  <c r="M70" s="1"/>
      <c r="N70" s="1"/>
      <c r="O70" s="1"/>
    </row>
    <row r="71" spans="1:15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  <c r="M71" s="1"/>
      <c r="N71" s="1"/>
      <c r="O71" s="1"/>
    </row>
    <row r="72" spans="1:15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1"/>
      <c r="N72" s="1"/>
      <c r="O72" s="1"/>
    </row>
    <row r="73" spans="1:15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1"/>
      <c r="N73" s="1"/>
      <c r="O73" s="1"/>
    </row>
    <row r="74" spans="1:15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1"/>
      <c r="N74" s="1"/>
      <c r="O74" s="1"/>
    </row>
    <row r="75" spans="1:15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1"/>
      <c r="N75" s="1"/>
      <c r="O75" s="1"/>
    </row>
    <row r="76" spans="1:15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  <c r="M76" s="1"/>
      <c r="N76" s="1"/>
      <c r="O76" s="1"/>
    </row>
    <row r="77" spans="1:15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  <c r="M77" s="1"/>
      <c r="N77" s="1"/>
      <c r="O77" s="1"/>
    </row>
    <row r="78" spans="1:15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  <c r="M78" s="1"/>
      <c r="N78" s="1"/>
      <c r="O78" s="1"/>
    </row>
    <row r="79" spans="1:15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1"/>
      <c r="N79" s="1"/>
      <c r="O79" s="1"/>
    </row>
    <row r="80" spans="1:15" ht="21" x14ac:dyDescent="0.35">
      <c r="A80" s="22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1"/>
      <c r="N80" s="1"/>
      <c r="O80" s="1"/>
    </row>
    <row r="81" spans="1:15" ht="21" x14ac:dyDescent="0.35">
      <c r="A81" s="22"/>
      <c r="B81" s="23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1"/>
      <c r="N81" s="1"/>
      <c r="O81" s="1"/>
    </row>
    <row r="82" spans="1:15" ht="21" x14ac:dyDescent="0.35">
      <c r="A82" s="25"/>
      <c r="B82" s="26"/>
      <c r="C82" s="26"/>
      <c r="D82" s="27"/>
      <c r="E82" s="27"/>
      <c r="F82" s="27"/>
      <c r="G82" s="27"/>
      <c r="H82" s="27"/>
      <c r="I82" s="27"/>
      <c r="J82" s="27"/>
      <c r="K82" s="27"/>
      <c r="L82" s="27"/>
    </row>
    <row r="83" spans="1:15" ht="21" x14ac:dyDescent="0.35">
      <c r="A83" s="25"/>
      <c r="B83" s="26"/>
      <c r="C83" s="26"/>
      <c r="D83" s="27"/>
      <c r="E83" s="27"/>
      <c r="F83" s="27"/>
      <c r="G83" s="27"/>
      <c r="H83" s="27"/>
      <c r="I83" s="27"/>
      <c r="J83" s="27"/>
      <c r="K83" s="27"/>
      <c r="L83" s="27"/>
    </row>
    <row r="84" spans="1:15" ht="21" x14ac:dyDescent="0.35">
      <c r="A84" s="25"/>
      <c r="B84" s="26"/>
      <c r="C84" s="26"/>
      <c r="D84" s="27"/>
      <c r="E84" s="27"/>
      <c r="F84" s="27"/>
      <c r="G84" s="27"/>
      <c r="H84" s="27"/>
      <c r="I84" s="27"/>
      <c r="J84" s="27"/>
      <c r="K84" s="27"/>
      <c r="L84" s="27"/>
    </row>
    <row r="85" spans="1:15" ht="21" x14ac:dyDescent="0.35">
      <c r="A85" s="25"/>
      <c r="B85" s="26"/>
      <c r="C85" s="26"/>
      <c r="D85" s="27"/>
      <c r="E85" s="27"/>
      <c r="F85" s="27"/>
      <c r="G85" s="27"/>
      <c r="H85" s="27"/>
      <c r="I85" s="27"/>
      <c r="J85" s="27"/>
      <c r="K85" s="27"/>
      <c r="L85" s="27"/>
    </row>
  </sheetData>
  <mergeCells count="39">
    <mergeCell ref="G64:H64"/>
    <mergeCell ref="G65:H65"/>
    <mergeCell ref="J53:K53"/>
    <mergeCell ref="J54:K54"/>
    <mergeCell ref="G62:H62"/>
    <mergeCell ref="G63:H63"/>
    <mergeCell ref="G61:H61"/>
    <mergeCell ref="A53:I54"/>
    <mergeCell ref="B61:B66"/>
    <mergeCell ref="C66:D66"/>
    <mergeCell ref="C64:D64"/>
    <mergeCell ref="C65:D65"/>
    <mergeCell ref="E65:F65"/>
    <mergeCell ref="E66:F66"/>
    <mergeCell ref="C61:D61"/>
    <mergeCell ref="G66:H6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E64:F64"/>
    <mergeCell ref="G6:G7"/>
    <mergeCell ref="H6:H7"/>
    <mergeCell ref="C62:D62"/>
    <mergeCell ref="C63:D63"/>
    <mergeCell ref="E61:F61"/>
    <mergeCell ref="E62:F62"/>
    <mergeCell ref="E63:F63"/>
    <mergeCell ref="G57:K57"/>
    <mergeCell ref="G58:K58"/>
    <mergeCell ref="I6:K6"/>
  </mergeCells>
  <pageMargins left="0.55000000000000004" right="0.19685039370078741" top="0.39" bottom="0.15748031496062992" header="0.11811023622047245" footer="0.31496062992125984"/>
  <pageSetup paperSize="9" scale="84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3" workbookViewId="0">
      <selection activeCell="B8" sqref="B8:C42"/>
    </sheetView>
  </sheetViews>
  <sheetFormatPr defaultRowHeight="12.75" x14ac:dyDescent="0.2"/>
  <cols>
    <col min="1" max="1" width="6.28515625" customWidth="1"/>
    <col min="2" max="2" width="13.5703125" customWidth="1"/>
    <col min="3" max="3" width="13.4257812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106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79.5" x14ac:dyDescent="0.2">
      <c r="A7" s="47"/>
      <c r="B7" s="49"/>
      <c r="C7" s="52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3">
        <v>1</v>
      </c>
      <c r="B8" s="84" t="s">
        <v>645</v>
      </c>
      <c r="C8" s="84" t="s">
        <v>646</v>
      </c>
      <c r="D8" s="79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84" t="s">
        <v>647</v>
      </c>
      <c r="C9" s="84" t="s">
        <v>648</v>
      </c>
      <c r="D9" s="79"/>
      <c r="E9" s="18"/>
      <c r="F9" s="32">
        <f t="shared" ref="F9:F42" si="0">E9+D9</f>
        <v>0</v>
      </c>
      <c r="G9" s="19" t="str">
        <f t="shared" ref="G9:G28" si="1">IF(F9&lt;13,"/","")</f>
        <v>/</v>
      </c>
      <c r="H9" s="19" t="str">
        <f t="shared" ref="H9:H28" si="2">IF(AND(F9&gt;=13,F9&lt;=14),"/","")</f>
        <v/>
      </c>
      <c r="I9" s="17" t="str">
        <f t="shared" ref="I9:I28" si="3">IF(AND(F9&gt;14,F9&lt;=17),"/","")</f>
        <v/>
      </c>
      <c r="J9" s="17" t="str">
        <f t="shared" ref="J9:J28" si="4">IF(AND(F9&gt;17,F9&lt;=19),"/","")</f>
        <v/>
      </c>
      <c r="K9" s="17" t="str">
        <f t="shared" ref="K9:K28" si="5">IF(AND(F9&gt;19,F9&lt;=25),"/","")</f>
        <v/>
      </c>
      <c r="L9" s="17" t="str">
        <f t="shared" ref="L9:L28" si="6">IF(F9&gt;=15,"ผ่าน","ไม่ผ่าน")</f>
        <v>ไม่ผ่าน</v>
      </c>
    </row>
    <row r="10" spans="1:12" ht="20.25" x14ac:dyDescent="0.2">
      <c r="A10" s="33">
        <v>3</v>
      </c>
      <c r="B10" s="84" t="s">
        <v>649</v>
      </c>
      <c r="C10" s="84" t="s">
        <v>650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84" t="s">
        <v>69</v>
      </c>
      <c r="C11" s="84" t="s">
        <v>651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84" t="s">
        <v>652</v>
      </c>
      <c r="C12" s="84" t="s">
        <v>653</v>
      </c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84" t="s">
        <v>654</v>
      </c>
      <c r="C13" s="84" t="s">
        <v>655</v>
      </c>
      <c r="D13" s="79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86" t="s">
        <v>656</v>
      </c>
      <c r="C14" s="86" t="s">
        <v>657</v>
      </c>
      <c r="D14" s="79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84" t="s">
        <v>658</v>
      </c>
      <c r="C15" s="84" t="s">
        <v>659</v>
      </c>
      <c r="D15" s="79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3">
        <v>9</v>
      </c>
      <c r="B16" s="84" t="s">
        <v>597</v>
      </c>
      <c r="C16" s="84" t="s">
        <v>660</v>
      </c>
      <c r="D16" s="79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3">
        <v>10</v>
      </c>
      <c r="B17" s="84" t="s">
        <v>661</v>
      </c>
      <c r="C17" s="84" t="s">
        <v>662</v>
      </c>
      <c r="D17" s="79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3">
        <v>11</v>
      </c>
      <c r="B18" s="84" t="s">
        <v>663</v>
      </c>
      <c r="C18" s="84" t="s">
        <v>664</v>
      </c>
      <c r="D18" s="79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33">
        <v>12</v>
      </c>
      <c r="B19" s="84" t="s">
        <v>15</v>
      </c>
      <c r="C19" s="84" t="s">
        <v>665</v>
      </c>
      <c r="D19" s="79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0.25" x14ac:dyDescent="0.2">
      <c r="A20" s="33">
        <v>13</v>
      </c>
      <c r="B20" s="84" t="s">
        <v>666</v>
      </c>
      <c r="C20" s="84" t="s">
        <v>667</v>
      </c>
      <c r="D20" s="79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0.25" x14ac:dyDescent="0.2">
      <c r="A21" s="33">
        <v>14</v>
      </c>
      <c r="B21" s="84" t="s">
        <v>668</v>
      </c>
      <c r="C21" s="84" t="s">
        <v>669</v>
      </c>
      <c r="D21" s="79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0.25" x14ac:dyDescent="0.2">
      <c r="A22" s="33">
        <v>15</v>
      </c>
      <c r="B22" s="84" t="s">
        <v>20</v>
      </c>
      <c r="C22" s="84" t="s">
        <v>670</v>
      </c>
      <c r="D22" s="79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0.25" x14ac:dyDescent="0.2">
      <c r="A23" s="33">
        <v>16</v>
      </c>
      <c r="B23" s="86" t="s">
        <v>61</v>
      </c>
      <c r="C23" s="86" t="s">
        <v>671</v>
      </c>
      <c r="D23" s="79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0.25" x14ac:dyDescent="0.2">
      <c r="A24" s="33">
        <v>17</v>
      </c>
      <c r="B24" s="84" t="s">
        <v>33</v>
      </c>
      <c r="C24" s="84" t="s">
        <v>182</v>
      </c>
      <c r="D24" s="79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0.25" x14ac:dyDescent="0.2">
      <c r="A25" s="33">
        <v>18</v>
      </c>
      <c r="B25" s="84" t="s">
        <v>672</v>
      </c>
      <c r="C25" s="84" t="s">
        <v>673</v>
      </c>
      <c r="D25" s="79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0.25" x14ac:dyDescent="0.2">
      <c r="A26" s="33">
        <v>19</v>
      </c>
      <c r="B26" s="84" t="s">
        <v>93</v>
      </c>
      <c r="C26" s="84" t="s">
        <v>674</v>
      </c>
      <c r="D26" s="79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0.25" x14ac:dyDescent="0.2">
      <c r="A27" s="33">
        <v>20</v>
      </c>
      <c r="B27" s="84" t="s">
        <v>675</v>
      </c>
      <c r="C27" s="84" t="s">
        <v>676</v>
      </c>
      <c r="D27" s="79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0.25" x14ac:dyDescent="0.2">
      <c r="A28" s="33">
        <v>21</v>
      </c>
      <c r="B28" s="84" t="s">
        <v>677</v>
      </c>
      <c r="C28" s="84" t="s">
        <v>678</v>
      </c>
      <c r="D28" s="79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0.25" x14ac:dyDescent="0.2">
      <c r="A29" s="33">
        <v>22</v>
      </c>
      <c r="B29" s="84" t="s">
        <v>679</v>
      </c>
      <c r="C29" s="84" t="s">
        <v>680</v>
      </c>
      <c r="D29" s="79"/>
      <c r="E29" s="18"/>
      <c r="F29" s="32">
        <f t="shared" si="0"/>
        <v>0</v>
      </c>
      <c r="G29" s="19" t="str">
        <f t="shared" ref="G29:G42" si="7">IF(F29&lt;13,"/","")</f>
        <v>/</v>
      </c>
      <c r="H29" s="19" t="str">
        <f t="shared" ref="H29:H42" si="8">IF(AND(F29&gt;=13,F29&lt;=14),"/","")</f>
        <v/>
      </c>
      <c r="I29" s="32" t="str">
        <f t="shared" ref="I29:I42" si="9">IF(AND(F29&gt;14,F29&lt;=17),"/","")</f>
        <v/>
      </c>
      <c r="J29" s="32" t="str">
        <f t="shared" ref="J29:J42" si="10">IF(AND(F29&gt;17,F29&lt;=19),"/","")</f>
        <v/>
      </c>
      <c r="K29" s="32" t="str">
        <f t="shared" ref="K29:K42" si="11">IF(AND(F29&gt;19,F29&lt;=25),"/","")</f>
        <v/>
      </c>
      <c r="L29" s="32" t="str">
        <f t="shared" ref="L29:L42" si="12">IF(F29&gt;=15,"ผ่าน","ไม่ผ่าน")</f>
        <v>ไม่ผ่าน</v>
      </c>
    </row>
    <row r="30" spans="1:12" ht="20.25" x14ac:dyDescent="0.2">
      <c r="A30" s="33">
        <v>23</v>
      </c>
      <c r="B30" s="86" t="s">
        <v>681</v>
      </c>
      <c r="C30" s="86" t="s">
        <v>682</v>
      </c>
      <c r="D30" s="79"/>
      <c r="E30" s="18"/>
      <c r="F30" s="32">
        <f t="shared" si="0"/>
        <v>0</v>
      </c>
      <c r="G30" s="19" t="str">
        <f t="shared" si="7"/>
        <v>/</v>
      </c>
      <c r="H30" s="19" t="str">
        <f t="shared" si="8"/>
        <v/>
      </c>
      <c r="I30" s="32" t="str">
        <f t="shared" si="9"/>
        <v/>
      </c>
      <c r="J30" s="32" t="str">
        <f t="shared" si="10"/>
        <v/>
      </c>
      <c r="K30" s="32" t="str">
        <f t="shared" si="11"/>
        <v/>
      </c>
      <c r="L30" s="32" t="str">
        <f t="shared" si="12"/>
        <v>ไม่ผ่าน</v>
      </c>
    </row>
    <row r="31" spans="1:12" ht="20.25" x14ac:dyDescent="0.2">
      <c r="A31" s="33">
        <v>24</v>
      </c>
      <c r="B31" s="84" t="s">
        <v>683</v>
      </c>
      <c r="C31" s="84" t="s">
        <v>684</v>
      </c>
      <c r="D31" s="79"/>
      <c r="E31" s="18"/>
      <c r="F31" s="32">
        <f t="shared" si="0"/>
        <v>0</v>
      </c>
      <c r="G31" s="19" t="str">
        <f t="shared" si="7"/>
        <v>/</v>
      </c>
      <c r="H31" s="19" t="str">
        <f t="shared" si="8"/>
        <v/>
      </c>
      <c r="I31" s="32" t="str">
        <f t="shared" si="9"/>
        <v/>
      </c>
      <c r="J31" s="32" t="str">
        <f t="shared" si="10"/>
        <v/>
      </c>
      <c r="K31" s="32" t="str">
        <f t="shared" si="11"/>
        <v/>
      </c>
      <c r="L31" s="32" t="str">
        <f t="shared" si="12"/>
        <v>ไม่ผ่าน</v>
      </c>
    </row>
    <row r="32" spans="1:12" ht="20.25" x14ac:dyDescent="0.2">
      <c r="A32" s="33">
        <v>25</v>
      </c>
      <c r="B32" s="84" t="s">
        <v>685</v>
      </c>
      <c r="C32" s="84" t="s">
        <v>686</v>
      </c>
      <c r="D32" s="79"/>
      <c r="E32" s="18"/>
      <c r="F32" s="32">
        <f t="shared" si="0"/>
        <v>0</v>
      </c>
      <c r="G32" s="19" t="str">
        <f t="shared" si="7"/>
        <v>/</v>
      </c>
      <c r="H32" s="19" t="str">
        <f t="shared" si="8"/>
        <v/>
      </c>
      <c r="I32" s="32" t="str">
        <f t="shared" si="9"/>
        <v/>
      </c>
      <c r="J32" s="32" t="str">
        <f t="shared" si="10"/>
        <v/>
      </c>
      <c r="K32" s="32" t="str">
        <f t="shared" si="11"/>
        <v/>
      </c>
      <c r="L32" s="32" t="str">
        <f t="shared" si="12"/>
        <v>ไม่ผ่าน</v>
      </c>
    </row>
    <row r="33" spans="1:12" ht="20.25" x14ac:dyDescent="0.2">
      <c r="A33" s="33">
        <v>26</v>
      </c>
      <c r="B33" s="84" t="s">
        <v>687</v>
      </c>
      <c r="C33" s="84" t="s">
        <v>688</v>
      </c>
      <c r="D33" s="79"/>
      <c r="E33" s="18"/>
      <c r="F33" s="32">
        <f t="shared" si="0"/>
        <v>0</v>
      </c>
      <c r="G33" s="19" t="str">
        <f t="shared" si="7"/>
        <v>/</v>
      </c>
      <c r="H33" s="19" t="str">
        <f t="shared" si="8"/>
        <v/>
      </c>
      <c r="I33" s="32" t="str">
        <f t="shared" si="9"/>
        <v/>
      </c>
      <c r="J33" s="32" t="str">
        <f t="shared" si="10"/>
        <v/>
      </c>
      <c r="K33" s="32" t="str">
        <f t="shared" si="11"/>
        <v/>
      </c>
      <c r="L33" s="32" t="str">
        <f t="shared" si="12"/>
        <v>ไม่ผ่าน</v>
      </c>
    </row>
    <row r="34" spans="1:12" ht="20.25" x14ac:dyDescent="0.2">
      <c r="A34" s="33">
        <v>27</v>
      </c>
      <c r="B34" s="86" t="s">
        <v>689</v>
      </c>
      <c r="C34" s="86" t="s">
        <v>676</v>
      </c>
      <c r="D34" s="79"/>
      <c r="E34" s="18"/>
      <c r="F34" s="32">
        <f t="shared" si="0"/>
        <v>0</v>
      </c>
      <c r="G34" s="19" t="str">
        <f t="shared" si="7"/>
        <v>/</v>
      </c>
      <c r="H34" s="19" t="str">
        <f t="shared" si="8"/>
        <v/>
      </c>
      <c r="I34" s="32" t="str">
        <f t="shared" si="9"/>
        <v/>
      </c>
      <c r="J34" s="32" t="str">
        <f t="shared" si="10"/>
        <v/>
      </c>
      <c r="K34" s="32" t="str">
        <f t="shared" si="11"/>
        <v/>
      </c>
      <c r="L34" s="32" t="str">
        <f t="shared" si="12"/>
        <v>ไม่ผ่าน</v>
      </c>
    </row>
    <row r="35" spans="1:12" ht="20.25" x14ac:dyDescent="0.2">
      <c r="A35" s="33">
        <v>28</v>
      </c>
      <c r="B35" s="85" t="s">
        <v>690</v>
      </c>
      <c r="C35" s="85" t="s">
        <v>691</v>
      </c>
      <c r="D35" s="79"/>
      <c r="E35" s="18"/>
      <c r="F35" s="32">
        <f t="shared" si="0"/>
        <v>0</v>
      </c>
      <c r="G35" s="19" t="str">
        <f t="shared" si="7"/>
        <v>/</v>
      </c>
      <c r="H35" s="19" t="str">
        <f t="shared" si="8"/>
        <v/>
      </c>
      <c r="I35" s="32" t="str">
        <f t="shared" si="9"/>
        <v/>
      </c>
      <c r="J35" s="32" t="str">
        <f t="shared" si="10"/>
        <v/>
      </c>
      <c r="K35" s="32" t="str">
        <f t="shared" si="11"/>
        <v/>
      </c>
      <c r="L35" s="32" t="str">
        <f t="shared" si="12"/>
        <v>ไม่ผ่าน</v>
      </c>
    </row>
    <row r="36" spans="1:12" ht="20.25" x14ac:dyDescent="0.2">
      <c r="A36" s="33">
        <v>29</v>
      </c>
      <c r="B36" s="85" t="s">
        <v>692</v>
      </c>
      <c r="C36" s="85" t="s">
        <v>451</v>
      </c>
      <c r="D36" s="79"/>
      <c r="E36" s="18"/>
      <c r="F36" s="32">
        <f t="shared" si="0"/>
        <v>0</v>
      </c>
      <c r="G36" s="19" t="str">
        <f t="shared" si="7"/>
        <v>/</v>
      </c>
      <c r="H36" s="19" t="str">
        <f t="shared" si="8"/>
        <v/>
      </c>
      <c r="I36" s="32" t="str">
        <f t="shared" si="9"/>
        <v/>
      </c>
      <c r="J36" s="32" t="str">
        <f t="shared" si="10"/>
        <v/>
      </c>
      <c r="K36" s="32" t="str">
        <f t="shared" si="11"/>
        <v/>
      </c>
      <c r="L36" s="32" t="str">
        <f t="shared" si="12"/>
        <v>ไม่ผ่าน</v>
      </c>
    </row>
    <row r="37" spans="1:12" ht="20.25" x14ac:dyDescent="0.2">
      <c r="A37" s="33">
        <v>30</v>
      </c>
      <c r="B37" s="85" t="s">
        <v>693</v>
      </c>
      <c r="C37" s="85" t="s">
        <v>694</v>
      </c>
      <c r="D37" s="79"/>
      <c r="E37" s="18"/>
      <c r="F37" s="32">
        <f t="shared" si="0"/>
        <v>0</v>
      </c>
      <c r="G37" s="19" t="str">
        <f t="shared" si="7"/>
        <v>/</v>
      </c>
      <c r="H37" s="19" t="str">
        <f t="shared" si="8"/>
        <v/>
      </c>
      <c r="I37" s="32" t="str">
        <f t="shared" si="9"/>
        <v/>
      </c>
      <c r="J37" s="32" t="str">
        <f t="shared" si="10"/>
        <v/>
      </c>
      <c r="K37" s="32" t="str">
        <f t="shared" si="11"/>
        <v/>
      </c>
      <c r="L37" s="32" t="str">
        <f t="shared" si="12"/>
        <v>ไม่ผ่าน</v>
      </c>
    </row>
    <row r="38" spans="1:12" ht="20.25" x14ac:dyDescent="0.2">
      <c r="A38" s="33">
        <v>31</v>
      </c>
      <c r="B38" s="85" t="s">
        <v>695</v>
      </c>
      <c r="C38" s="85" t="s">
        <v>696</v>
      </c>
      <c r="D38" s="79"/>
      <c r="E38" s="18"/>
      <c r="F38" s="32">
        <f t="shared" si="0"/>
        <v>0</v>
      </c>
      <c r="G38" s="19" t="str">
        <f t="shared" si="7"/>
        <v>/</v>
      </c>
      <c r="H38" s="19" t="str">
        <f t="shared" si="8"/>
        <v/>
      </c>
      <c r="I38" s="32" t="str">
        <f t="shared" si="9"/>
        <v/>
      </c>
      <c r="J38" s="32" t="str">
        <f t="shared" si="10"/>
        <v/>
      </c>
      <c r="K38" s="32" t="str">
        <f t="shared" si="11"/>
        <v/>
      </c>
      <c r="L38" s="32" t="str">
        <f t="shared" si="12"/>
        <v>ไม่ผ่าน</v>
      </c>
    </row>
    <row r="39" spans="1:12" ht="20.25" x14ac:dyDescent="0.2">
      <c r="A39" s="33">
        <v>32</v>
      </c>
      <c r="B39" s="84" t="s">
        <v>697</v>
      </c>
      <c r="C39" s="84" t="s">
        <v>698</v>
      </c>
      <c r="D39" s="79"/>
      <c r="E39" s="18"/>
      <c r="F39" s="32">
        <f t="shared" si="0"/>
        <v>0</v>
      </c>
      <c r="G39" s="19" t="str">
        <f t="shared" si="7"/>
        <v>/</v>
      </c>
      <c r="H39" s="19" t="str">
        <f t="shared" si="8"/>
        <v/>
      </c>
      <c r="I39" s="32" t="str">
        <f t="shared" si="9"/>
        <v/>
      </c>
      <c r="J39" s="32" t="str">
        <f t="shared" si="10"/>
        <v/>
      </c>
      <c r="K39" s="32" t="str">
        <f t="shared" si="11"/>
        <v/>
      </c>
      <c r="L39" s="32" t="str">
        <f t="shared" si="12"/>
        <v>ไม่ผ่าน</v>
      </c>
    </row>
    <row r="40" spans="1:12" ht="20.25" x14ac:dyDescent="0.2">
      <c r="A40" s="33">
        <v>33</v>
      </c>
      <c r="B40" s="85" t="s">
        <v>699</v>
      </c>
      <c r="C40" s="85" t="s">
        <v>700</v>
      </c>
      <c r="D40" s="79"/>
      <c r="E40" s="18"/>
      <c r="F40" s="32">
        <f t="shared" si="0"/>
        <v>0</v>
      </c>
      <c r="G40" s="19" t="str">
        <f t="shared" si="7"/>
        <v>/</v>
      </c>
      <c r="H40" s="19" t="str">
        <f t="shared" si="8"/>
        <v/>
      </c>
      <c r="I40" s="32" t="str">
        <f t="shared" si="9"/>
        <v/>
      </c>
      <c r="J40" s="32" t="str">
        <f t="shared" si="10"/>
        <v/>
      </c>
      <c r="K40" s="32" t="str">
        <f t="shared" si="11"/>
        <v/>
      </c>
      <c r="L40" s="32" t="str">
        <f t="shared" si="12"/>
        <v>ไม่ผ่าน</v>
      </c>
    </row>
    <row r="41" spans="1:12" ht="20.25" x14ac:dyDescent="0.2">
      <c r="A41" s="33">
        <v>34</v>
      </c>
      <c r="B41" s="85" t="s">
        <v>701</v>
      </c>
      <c r="C41" s="85" t="s">
        <v>702</v>
      </c>
      <c r="D41" s="79"/>
      <c r="E41" s="18"/>
      <c r="F41" s="32">
        <f t="shared" si="0"/>
        <v>0</v>
      </c>
      <c r="G41" s="19" t="str">
        <f t="shared" si="7"/>
        <v>/</v>
      </c>
      <c r="H41" s="19" t="str">
        <f t="shared" si="8"/>
        <v/>
      </c>
      <c r="I41" s="32" t="str">
        <f t="shared" si="9"/>
        <v/>
      </c>
      <c r="J41" s="32" t="str">
        <f t="shared" si="10"/>
        <v/>
      </c>
      <c r="K41" s="32" t="str">
        <f t="shared" si="11"/>
        <v/>
      </c>
      <c r="L41" s="32" t="str">
        <f t="shared" si="12"/>
        <v>ไม่ผ่าน</v>
      </c>
    </row>
    <row r="42" spans="1:12" ht="20.25" x14ac:dyDescent="0.2">
      <c r="A42" s="33">
        <v>35</v>
      </c>
      <c r="B42" s="85" t="s">
        <v>703</v>
      </c>
      <c r="C42" s="85" t="s">
        <v>704</v>
      </c>
      <c r="D42" s="79"/>
      <c r="E42" s="18"/>
      <c r="F42" s="32">
        <f t="shared" si="0"/>
        <v>0</v>
      </c>
      <c r="G42" s="19" t="str">
        <f t="shared" si="7"/>
        <v>/</v>
      </c>
      <c r="H42" s="19" t="str">
        <f t="shared" si="8"/>
        <v/>
      </c>
      <c r="I42" s="32" t="str">
        <f t="shared" si="9"/>
        <v/>
      </c>
      <c r="J42" s="32" t="str">
        <f t="shared" si="10"/>
        <v/>
      </c>
      <c r="K42" s="32" t="str">
        <f t="shared" si="11"/>
        <v/>
      </c>
      <c r="L42" s="32" t="str">
        <f t="shared" si="12"/>
        <v>ไม่ผ่าน</v>
      </c>
    </row>
    <row r="43" spans="1:12" ht="20.25" x14ac:dyDescent="0.2">
      <c r="A43" s="60"/>
      <c r="B43" s="68"/>
      <c r="C43" s="68"/>
      <c r="D43" s="61"/>
      <c r="E43" s="61"/>
      <c r="F43" s="61"/>
      <c r="G43" s="61"/>
      <c r="H43" s="61"/>
      <c r="I43" s="62"/>
      <c r="J43" s="58" t="s">
        <v>41</v>
      </c>
      <c r="K43" s="58"/>
      <c r="L43" s="19">
        <f>COUNTIF(L8:L42,"ผ่าน")</f>
        <v>0</v>
      </c>
    </row>
    <row r="44" spans="1:12" ht="20.25" x14ac:dyDescent="0.3">
      <c r="A44" s="63"/>
      <c r="B44" s="64"/>
      <c r="C44" s="64"/>
      <c r="D44" s="64"/>
      <c r="E44" s="64"/>
      <c r="F44" s="64"/>
      <c r="G44" s="64"/>
      <c r="H44" s="64"/>
      <c r="I44" s="65"/>
      <c r="J44" s="59" t="s">
        <v>42</v>
      </c>
      <c r="K44" s="59"/>
      <c r="L44" s="19">
        <f>COUNTIF(L8:L42,"ไม่ผ่าน")</f>
        <v>35</v>
      </c>
    </row>
    <row r="45" spans="1:12" ht="20.25" x14ac:dyDescent="0.2">
      <c r="A45" s="13"/>
      <c r="B45" s="20" t="s">
        <v>13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ht="20.25" x14ac:dyDescent="0.2">
      <c r="A46" s="13"/>
      <c r="B46" s="13"/>
      <c r="C46" s="13"/>
      <c r="D46" s="13"/>
      <c r="E46" s="13"/>
      <c r="F46" s="13" t="s">
        <v>14</v>
      </c>
      <c r="G46" s="13"/>
      <c r="H46" s="13"/>
      <c r="I46" s="13"/>
      <c r="J46" s="13"/>
      <c r="K46" s="13"/>
      <c r="L46" s="13"/>
    </row>
    <row r="47" spans="1:12" ht="20.25" x14ac:dyDescent="0.2">
      <c r="A47" s="13"/>
      <c r="B47" s="13"/>
      <c r="C47" s="13"/>
      <c r="D47" s="13"/>
      <c r="E47" s="13"/>
      <c r="F47" s="56" t="s">
        <v>108</v>
      </c>
      <c r="G47" s="56"/>
      <c r="H47" s="56"/>
      <c r="I47" s="56"/>
      <c r="J47" s="21"/>
      <c r="K47" s="21"/>
      <c r="L47" s="13"/>
    </row>
    <row r="48" spans="1:12" ht="20.25" x14ac:dyDescent="0.2">
      <c r="A48" s="13"/>
      <c r="B48" s="13"/>
      <c r="C48" s="13"/>
      <c r="D48" s="13"/>
      <c r="E48" s="13"/>
      <c r="F48" s="13"/>
      <c r="G48" s="13" t="s">
        <v>97</v>
      </c>
      <c r="H48" s="13"/>
      <c r="I48" s="13"/>
      <c r="J48" s="13"/>
      <c r="K48" s="13"/>
      <c r="L48" s="13"/>
    </row>
    <row r="49" spans="1:12" ht="20.25" x14ac:dyDescent="0.3">
      <c r="A49" s="22"/>
      <c r="B49" s="13"/>
      <c r="C49" s="13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20.25" x14ac:dyDescent="0.3">
      <c r="A50" s="22"/>
      <c r="B50" s="13"/>
      <c r="C50" s="13"/>
      <c r="D50" s="22"/>
      <c r="E50" s="22"/>
      <c r="F50" s="22"/>
      <c r="G50" s="22"/>
      <c r="H50" s="22"/>
      <c r="I50" s="22"/>
      <c r="J50" s="22"/>
      <c r="K50" s="22"/>
      <c r="L50" s="22"/>
    </row>
    <row r="51" spans="1:12" ht="20.25" x14ac:dyDescent="0.3">
      <c r="A51" s="22"/>
      <c r="B51" s="45" t="s">
        <v>35</v>
      </c>
      <c r="C51" s="42" t="s">
        <v>36</v>
      </c>
      <c r="D51" s="43"/>
      <c r="E51" s="38" t="s">
        <v>37</v>
      </c>
      <c r="F51" s="39"/>
      <c r="G51" s="38" t="s">
        <v>38</v>
      </c>
      <c r="H51" s="39"/>
      <c r="I51" s="22"/>
      <c r="J51" s="22"/>
      <c r="K51" s="22"/>
      <c r="L51" s="22"/>
    </row>
    <row r="52" spans="1:12" ht="20.25" x14ac:dyDescent="0.3">
      <c r="A52" s="22"/>
      <c r="B52" s="46"/>
      <c r="C52" s="36" t="s">
        <v>43</v>
      </c>
      <c r="D52" s="37"/>
      <c r="E52" s="40" t="s">
        <v>39</v>
      </c>
      <c r="F52" s="41"/>
      <c r="G52" s="40">
        <f>COUNTIF(K8:K42,"/")</f>
        <v>0</v>
      </c>
      <c r="H52" s="41"/>
      <c r="I52" s="22"/>
      <c r="J52" s="22"/>
      <c r="K52" s="22"/>
      <c r="L52" s="22"/>
    </row>
    <row r="53" spans="1:12" ht="20.25" x14ac:dyDescent="0.3">
      <c r="A53" s="22"/>
      <c r="B53" s="46"/>
      <c r="C53" s="36" t="s">
        <v>46</v>
      </c>
      <c r="D53" s="37"/>
      <c r="E53" s="40" t="s">
        <v>47</v>
      </c>
      <c r="F53" s="41"/>
      <c r="G53" s="40">
        <f>COUNTIF(J8:J42,"/")</f>
        <v>0</v>
      </c>
      <c r="H53" s="41"/>
      <c r="I53" s="22"/>
      <c r="J53" s="22"/>
      <c r="K53" s="22"/>
      <c r="L53" s="22"/>
    </row>
    <row r="54" spans="1:12" ht="20.25" x14ac:dyDescent="0.3">
      <c r="A54" s="22"/>
      <c r="B54" s="46"/>
      <c r="C54" s="66" t="s">
        <v>51</v>
      </c>
      <c r="D54" s="67"/>
      <c r="E54" s="40" t="s">
        <v>40</v>
      </c>
      <c r="F54" s="41"/>
      <c r="G54" s="40">
        <f>COUNTIF(I8:I42,"/")</f>
        <v>0</v>
      </c>
      <c r="H54" s="41"/>
      <c r="I54" s="22"/>
      <c r="J54" s="22"/>
      <c r="K54" s="22"/>
      <c r="L54" s="22"/>
    </row>
    <row r="55" spans="1:12" ht="20.25" x14ac:dyDescent="0.3">
      <c r="A55" s="22"/>
      <c r="B55" s="46"/>
      <c r="C55" s="36" t="s">
        <v>45</v>
      </c>
      <c r="D55" s="37"/>
      <c r="E55" s="40" t="s">
        <v>41</v>
      </c>
      <c r="F55" s="41"/>
      <c r="G55" s="40">
        <f>COUNTIF(H8:H42,"/")</f>
        <v>0</v>
      </c>
      <c r="H55" s="41"/>
      <c r="I55" s="22"/>
      <c r="J55" s="22"/>
      <c r="K55" s="22"/>
      <c r="L55" s="22"/>
    </row>
    <row r="56" spans="1:12" ht="20.25" x14ac:dyDescent="0.3">
      <c r="A56" s="22"/>
      <c r="B56" s="47"/>
      <c r="C56" s="36" t="s">
        <v>44</v>
      </c>
      <c r="D56" s="37"/>
      <c r="E56" s="40" t="s">
        <v>42</v>
      </c>
      <c r="F56" s="41"/>
      <c r="G56" s="40">
        <f>COUNTIF(G8:G42,"/")</f>
        <v>35</v>
      </c>
      <c r="H56" s="41"/>
      <c r="I56" s="22"/>
      <c r="J56" s="22"/>
      <c r="K56" s="22"/>
      <c r="L56" s="22"/>
    </row>
    <row r="57" spans="1:12" ht="20.25" x14ac:dyDescent="0.3">
      <c r="A57" s="22"/>
      <c r="B57" s="13"/>
      <c r="C57" s="13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20.25" x14ac:dyDescent="0.3">
      <c r="A58" s="22"/>
      <c r="B58" s="13"/>
      <c r="C58" s="19" t="s">
        <v>41</v>
      </c>
      <c r="D58" s="78">
        <f>G54+G53+G52</f>
        <v>0</v>
      </c>
      <c r="E58" s="22"/>
      <c r="F58" s="22"/>
      <c r="G58" s="22"/>
      <c r="H58" s="22"/>
      <c r="I58" s="22"/>
      <c r="J58" s="22"/>
      <c r="K58" s="22"/>
      <c r="L58" s="22"/>
    </row>
    <row r="59" spans="1:12" ht="20.25" x14ac:dyDescent="0.3">
      <c r="A59" s="22"/>
      <c r="B59" s="13"/>
      <c r="C59" s="19" t="s">
        <v>42</v>
      </c>
      <c r="D59" s="78">
        <f>G56+G55</f>
        <v>35</v>
      </c>
      <c r="E59" s="22"/>
      <c r="F59" s="22"/>
      <c r="G59" s="22"/>
      <c r="H59" s="22"/>
      <c r="I59" s="22"/>
      <c r="J59" s="22"/>
      <c r="K59" s="22"/>
      <c r="L59" s="22"/>
    </row>
    <row r="60" spans="1:12" ht="21" x14ac:dyDescent="0.35">
      <c r="A60" s="22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21" x14ac:dyDescent="0.35">
      <c r="A61" s="22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21" x14ac:dyDescent="0.35">
      <c r="A62" s="22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21" x14ac:dyDescent="0.35">
      <c r="A63" s="22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21" x14ac:dyDescent="0.35">
      <c r="A64" s="22"/>
      <c r="B64" s="23"/>
      <c r="C64" s="23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21" x14ac:dyDescent="0.35">
      <c r="A65" s="22"/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21" x14ac:dyDescent="0.35">
      <c r="A66" s="22"/>
      <c r="B66" s="23"/>
      <c r="C66" s="23"/>
      <c r="D66" s="24"/>
      <c r="E66" s="24"/>
      <c r="F66" s="24"/>
      <c r="G66" s="24"/>
      <c r="H66" s="24"/>
      <c r="I66" s="24"/>
      <c r="J66" s="24"/>
      <c r="K66" s="24"/>
      <c r="L66" s="24"/>
    </row>
    <row r="67" spans="1:12" ht="21" x14ac:dyDescent="0.35">
      <c r="A67" s="22"/>
      <c r="B67" s="23"/>
      <c r="C67" s="23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21" x14ac:dyDescent="0.35">
      <c r="A68" s="22"/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</sheetData>
  <mergeCells count="38">
    <mergeCell ref="F47:I47"/>
    <mergeCell ref="A43:I44"/>
    <mergeCell ref="J43:K43"/>
    <mergeCell ref="J44:K44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B51:B56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6:D56"/>
    <mergeCell ref="E56:F56"/>
    <mergeCell ref="G56:H56"/>
    <mergeCell ref="C54:D54"/>
    <mergeCell ref="E54:F54"/>
    <mergeCell ref="G54:H54"/>
    <mergeCell ref="C55:D55"/>
    <mergeCell ref="E55:F55"/>
    <mergeCell ref="G55:H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3" workbookViewId="0">
      <selection activeCell="B8" sqref="B8:C37"/>
    </sheetView>
  </sheetViews>
  <sheetFormatPr defaultRowHeight="12.75" x14ac:dyDescent="0.2"/>
  <cols>
    <col min="1" max="1" width="6.7109375" customWidth="1"/>
    <col min="2" max="3" width="14.710937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79.5" x14ac:dyDescent="0.2">
      <c r="A7" s="47"/>
      <c r="B7" s="49"/>
      <c r="C7" s="52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3">
        <v>1</v>
      </c>
      <c r="B8" s="87" t="s">
        <v>705</v>
      </c>
      <c r="C8" s="87" t="s">
        <v>706</v>
      </c>
      <c r="D8" s="79"/>
      <c r="E8" s="18"/>
      <c r="F8" s="32">
        <f>D8+E8</f>
        <v>0</v>
      </c>
      <c r="G8" s="19" t="str">
        <f>IF(F8&lt;13,"/","")</f>
        <v>/</v>
      </c>
      <c r="H8" s="19" t="str">
        <f>IF(AND(F8&gt;=13,F8&lt;=14),"/","")</f>
        <v/>
      </c>
      <c r="I8" s="32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87" t="s">
        <v>707</v>
      </c>
      <c r="C9" s="87" t="s">
        <v>708</v>
      </c>
      <c r="D9" s="79"/>
      <c r="E9" s="18"/>
      <c r="F9" s="32">
        <f t="shared" ref="F9:F37" si="0">D9+E9</f>
        <v>0</v>
      </c>
      <c r="G9" s="19" t="str">
        <f t="shared" ref="G9:G37" si="1">IF(F9&lt;13,"/","")</f>
        <v>/</v>
      </c>
      <c r="H9" s="19" t="str">
        <f t="shared" ref="H9:H37" si="2">IF(AND(F9&gt;=13,F9&lt;=14),"/","")</f>
        <v/>
      </c>
      <c r="I9" s="32" t="str">
        <f t="shared" ref="I9:I37" si="3">IF(AND(F9&gt;14,F9&lt;=17),"/","")</f>
        <v/>
      </c>
      <c r="J9" s="17" t="str">
        <f t="shared" ref="J9:J37" si="4">IF(AND(F9&gt;17,F9&lt;=19),"/","")</f>
        <v/>
      </c>
      <c r="K9" s="17" t="str">
        <f t="shared" ref="K9:K37" si="5">IF(AND(F9&gt;19,F9&lt;=25),"/","")</f>
        <v/>
      </c>
      <c r="L9" s="17" t="str">
        <f t="shared" ref="L9:L37" si="6">IF(F9&gt;=15,"ผ่าน","ไม่ผ่าน")</f>
        <v>ไม่ผ่าน</v>
      </c>
    </row>
    <row r="10" spans="1:12" ht="20.25" x14ac:dyDescent="0.2">
      <c r="A10" s="33">
        <v>3</v>
      </c>
      <c r="B10" s="87" t="s">
        <v>709</v>
      </c>
      <c r="C10" s="87" t="s">
        <v>710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32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87" t="s">
        <v>711</v>
      </c>
      <c r="C11" s="87" t="s">
        <v>249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32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87" t="s">
        <v>712</v>
      </c>
      <c r="C12" s="87" t="s">
        <v>713</v>
      </c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32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87" t="s">
        <v>714</v>
      </c>
      <c r="C13" s="87" t="s">
        <v>715</v>
      </c>
      <c r="D13" s="79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32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87" t="s">
        <v>716</v>
      </c>
      <c r="C14" s="87" t="s">
        <v>717</v>
      </c>
      <c r="D14" s="79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32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87" t="s">
        <v>718</v>
      </c>
      <c r="C15" s="87" t="s">
        <v>719</v>
      </c>
      <c r="D15" s="79"/>
      <c r="E15" s="18"/>
      <c r="F15" s="32">
        <f t="shared" ref="F15:F37" si="7">D15+E15</f>
        <v>0</v>
      </c>
      <c r="G15" s="19" t="str">
        <f t="shared" ref="G15:G37" si="8">IF(F15&lt;13,"/","")</f>
        <v>/</v>
      </c>
      <c r="H15" s="19" t="str">
        <f t="shared" ref="H15:H37" si="9">IF(AND(F15&gt;=13,F15&lt;=14),"/","")</f>
        <v/>
      </c>
      <c r="I15" s="32" t="str">
        <f t="shared" ref="I15:I37" si="10">IF(AND(F15&gt;14,F15&lt;=17),"/","")</f>
        <v/>
      </c>
      <c r="J15" s="32" t="str">
        <f t="shared" ref="J15:J37" si="11">IF(AND(F15&gt;17,F15&lt;=19),"/","")</f>
        <v/>
      </c>
      <c r="K15" s="32" t="str">
        <f t="shared" ref="K15:K37" si="12">IF(AND(F15&gt;19,F15&lt;=25),"/","")</f>
        <v/>
      </c>
      <c r="L15" s="32" t="str">
        <f t="shared" ref="L15:L37" si="13">IF(F15&gt;=15,"ผ่าน","ไม่ผ่าน")</f>
        <v>ไม่ผ่าน</v>
      </c>
    </row>
    <row r="16" spans="1:12" ht="20.25" x14ac:dyDescent="0.2">
      <c r="A16" s="33">
        <v>9</v>
      </c>
      <c r="B16" s="87" t="s">
        <v>720</v>
      </c>
      <c r="C16" s="87" t="s">
        <v>721</v>
      </c>
      <c r="D16" s="79"/>
      <c r="E16" s="18"/>
      <c r="F16" s="32">
        <f t="shared" si="7"/>
        <v>0</v>
      </c>
      <c r="G16" s="19" t="str">
        <f t="shared" si="8"/>
        <v>/</v>
      </c>
      <c r="H16" s="19" t="str">
        <f t="shared" si="9"/>
        <v/>
      </c>
      <c r="I16" s="32" t="str">
        <f t="shared" si="10"/>
        <v/>
      </c>
      <c r="J16" s="32" t="str">
        <f t="shared" si="11"/>
        <v/>
      </c>
      <c r="K16" s="32" t="str">
        <f t="shared" si="12"/>
        <v/>
      </c>
      <c r="L16" s="32" t="str">
        <f t="shared" si="13"/>
        <v>ไม่ผ่าน</v>
      </c>
    </row>
    <row r="17" spans="1:12" ht="20.25" x14ac:dyDescent="0.2">
      <c r="A17" s="33">
        <v>10</v>
      </c>
      <c r="B17" s="87" t="s">
        <v>722</v>
      </c>
      <c r="C17" s="87" t="s">
        <v>723</v>
      </c>
      <c r="D17" s="79"/>
      <c r="E17" s="18"/>
      <c r="F17" s="32">
        <f t="shared" si="7"/>
        <v>0</v>
      </c>
      <c r="G17" s="19" t="str">
        <f t="shared" si="8"/>
        <v>/</v>
      </c>
      <c r="H17" s="19" t="str">
        <f t="shared" si="9"/>
        <v/>
      </c>
      <c r="I17" s="32" t="str">
        <f t="shared" si="10"/>
        <v/>
      </c>
      <c r="J17" s="32" t="str">
        <f t="shared" si="11"/>
        <v/>
      </c>
      <c r="K17" s="32" t="str">
        <f t="shared" si="12"/>
        <v/>
      </c>
      <c r="L17" s="32" t="str">
        <f t="shared" si="13"/>
        <v>ไม่ผ่าน</v>
      </c>
    </row>
    <row r="18" spans="1:12" ht="20.25" x14ac:dyDescent="0.2">
      <c r="A18" s="33">
        <v>11</v>
      </c>
      <c r="B18" s="87" t="s">
        <v>181</v>
      </c>
      <c r="C18" s="87" t="s">
        <v>724</v>
      </c>
      <c r="D18" s="79"/>
      <c r="E18" s="18"/>
      <c r="F18" s="32">
        <f t="shared" si="7"/>
        <v>0</v>
      </c>
      <c r="G18" s="19" t="str">
        <f t="shared" si="8"/>
        <v>/</v>
      </c>
      <c r="H18" s="19" t="str">
        <f t="shared" si="9"/>
        <v/>
      </c>
      <c r="I18" s="32" t="str">
        <f t="shared" si="10"/>
        <v/>
      </c>
      <c r="J18" s="32" t="str">
        <f t="shared" si="11"/>
        <v/>
      </c>
      <c r="K18" s="32" t="str">
        <f t="shared" si="12"/>
        <v/>
      </c>
      <c r="L18" s="32" t="str">
        <f t="shared" si="13"/>
        <v>ไม่ผ่าน</v>
      </c>
    </row>
    <row r="19" spans="1:12" ht="20.25" x14ac:dyDescent="0.2">
      <c r="A19" s="33">
        <v>12</v>
      </c>
      <c r="B19" s="87" t="s">
        <v>384</v>
      </c>
      <c r="C19" s="87" t="s">
        <v>725</v>
      </c>
      <c r="D19" s="79"/>
      <c r="E19" s="18"/>
      <c r="F19" s="32">
        <f t="shared" si="7"/>
        <v>0</v>
      </c>
      <c r="G19" s="19" t="str">
        <f t="shared" si="8"/>
        <v>/</v>
      </c>
      <c r="H19" s="19" t="str">
        <f t="shared" si="9"/>
        <v/>
      </c>
      <c r="I19" s="32" t="str">
        <f t="shared" si="10"/>
        <v/>
      </c>
      <c r="J19" s="32" t="str">
        <f t="shared" si="11"/>
        <v/>
      </c>
      <c r="K19" s="32" t="str">
        <f t="shared" si="12"/>
        <v/>
      </c>
      <c r="L19" s="32" t="str">
        <f t="shared" si="13"/>
        <v>ไม่ผ่าน</v>
      </c>
    </row>
    <row r="20" spans="1:12" ht="20.25" x14ac:dyDescent="0.2">
      <c r="A20" s="33">
        <v>13</v>
      </c>
      <c r="B20" s="87" t="s">
        <v>726</v>
      </c>
      <c r="C20" s="87" t="s">
        <v>727</v>
      </c>
      <c r="D20" s="79"/>
      <c r="E20" s="18"/>
      <c r="F20" s="32">
        <f t="shared" si="7"/>
        <v>0</v>
      </c>
      <c r="G20" s="19" t="str">
        <f t="shared" si="8"/>
        <v>/</v>
      </c>
      <c r="H20" s="19" t="str">
        <f t="shared" si="9"/>
        <v/>
      </c>
      <c r="I20" s="32" t="str">
        <f t="shared" si="10"/>
        <v/>
      </c>
      <c r="J20" s="32" t="str">
        <f t="shared" si="11"/>
        <v/>
      </c>
      <c r="K20" s="32" t="str">
        <f t="shared" si="12"/>
        <v/>
      </c>
      <c r="L20" s="32" t="str">
        <f t="shared" si="13"/>
        <v>ไม่ผ่าน</v>
      </c>
    </row>
    <row r="21" spans="1:12" ht="20.25" x14ac:dyDescent="0.2">
      <c r="A21" s="33">
        <v>14</v>
      </c>
      <c r="B21" s="87" t="s">
        <v>466</v>
      </c>
      <c r="C21" s="87" t="s">
        <v>728</v>
      </c>
      <c r="D21" s="79"/>
      <c r="E21" s="18"/>
      <c r="F21" s="32">
        <f t="shared" si="7"/>
        <v>0</v>
      </c>
      <c r="G21" s="19" t="str">
        <f t="shared" si="8"/>
        <v>/</v>
      </c>
      <c r="H21" s="19" t="str">
        <f t="shared" si="9"/>
        <v/>
      </c>
      <c r="I21" s="32" t="str">
        <f t="shared" si="10"/>
        <v/>
      </c>
      <c r="J21" s="32" t="str">
        <f t="shared" si="11"/>
        <v/>
      </c>
      <c r="K21" s="32" t="str">
        <f t="shared" si="12"/>
        <v/>
      </c>
      <c r="L21" s="32" t="str">
        <f t="shared" si="13"/>
        <v>ไม่ผ่าน</v>
      </c>
    </row>
    <row r="22" spans="1:12" ht="20.25" x14ac:dyDescent="0.2">
      <c r="A22" s="33">
        <v>15</v>
      </c>
      <c r="B22" s="87" t="s">
        <v>729</v>
      </c>
      <c r="C22" s="87" t="s">
        <v>730</v>
      </c>
      <c r="D22" s="79"/>
      <c r="E22" s="18"/>
      <c r="F22" s="32">
        <f t="shared" si="7"/>
        <v>0</v>
      </c>
      <c r="G22" s="19" t="str">
        <f t="shared" si="8"/>
        <v>/</v>
      </c>
      <c r="H22" s="19" t="str">
        <f t="shared" si="9"/>
        <v/>
      </c>
      <c r="I22" s="32" t="str">
        <f t="shared" si="10"/>
        <v/>
      </c>
      <c r="J22" s="32" t="str">
        <f t="shared" si="11"/>
        <v/>
      </c>
      <c r="K22" s="32" t="str">
        <f t="shared" si="12"/>
        <v/>
      </c>
      <c r="L22" s="32" t="str">
        <f t="shared" si="13"/>
        <v>ไม่ผ่าน</v>
      </c>
    </row>
    <row r="23" spans="1:12" ht="20.25" x14ac:dyDescent="0.2">
      <c r="A23" s="33">
        <v>16</v>
      </c>
      <c r="B23" s="87" t="s">
        <v>731</v>
      </c>
      <c r="C23" s="87" t="s">
        <v>732</v>
      </c>
      <c r="D23" s="79"/>
      <c r="E23" s="18"/>
      <c r="F23" s="32">
        <f t="shared" si="7"/>
        <v>0</v>
      </c>
      <c r="G23" s="19" t="str">
        <f t="shared" si="8"/>
        <v>/</v>
      </c>
      <c r="H23" s="19" t="str">
        <f t="shared" si="9"/>
        <v/>
      </c>
      <c r="I23" s="32" t="str">
        <f t="shared" si="10"/>
        <v/>
      </c>
      <c r="J23" s="32" t="str">
        <f t="shared" si="11"/>
        <v/>
      </c>
      <c r="K23" s="32" t="str">
        <f t="shared" si="12"/>
        <v/>
      </c>
      <c r="L23" s="32" t="str">
        <f t="shared" si="13"/>
        <v>ไม่ผ่าน</v>
      </c>
    </row>
    <row r="24" spans="1:12" ht="20.25" x14ac:dyDescent="0.2">
      <c r="A24" s="33">
        <v>17</v>
      </c>
      <c r="B24" s="87" t="s">
        <v>733</v>
      </c>
      <c r="C24" s="87" t="s">
        <v>734</v>
      </c>
      <c r="D24" s="79"/>
      <c r="E24" s="18"/>
      <c r="F24" s="32">
        <f t="shared" si="7"/>
        <v>0</v>
      </c>
      <c r="G24" s="19" t="str">
        <f t="shared" si="8"/>
        <v>/</v>
      </c>
      <c r="H24" s="19" t="str">
        <f t="shared" si="9"/>
        <v/>
      </c>
      <c r="I24" s="32" t="str">
        <f t="shared" si="10"/>
        <v/>
      </c>
      <c r="J24" s="32" t="str">
        <f t="shared" si="11"/>
        <v/>
      </c>
      <c r="K24" s="32" t="str">
        <f t="shared" si="12"/>
        <v/>
      </c>
      <c r="L24" s="32" t="str">
        <f t="shared" si="13"/>
        <v>ไม่ผ่าน</v>
      </c>
    </row>
    <row r="25" spans="1:12" ht="20.25" x14ac:dyDescent="0.2">
      <c r="A25" s="33">
        <v>18</v>
      </c>
      <c r="B25" s="87" t="s">
        <v>361</v>
      </c>
      <c r="C25" s="87" t="s">
        <v>735</v>
      </c>
      <c r="D25" s="79"/>
      <c r="E25" s="18"/>
      <c r="F25" s="32">
        <f t="shared" si="7"/>
        <v>0</v>
      </c>
      <c r="G25" s="19" t="str">
        <f t="shared" si="8"/>
        <v>/</v>
      </c>
      <c r="H25" s="19" t="str">
        <f t="shared" si="9"/>
        <v/>
      </c>
      <c r="I25" s="32" t="str">
        <f t="shared" si="10"/>
        <v/>
      </c>
      <c r="J25" s="32" t="str">
        <f t="shared" si="11"/>
        <v/>
      </c>
      <c r="K25" s="32" t="str">
        <f t="shared" si="12"/>
        <v/>
      </c>
      <c r="L25" s="32" t="str">
        <f t="shared" si="13"/>
        <v>ไม่ผ่าน</v>
      </c>
    </row>
    <row r="26" spans="1:12" ht="20.25" x14ac:dyDescent="0.2">
      <c r="A26" s="33">
        <v>19</v>
      </c>
      <c r="B26" s="87" t="s">
        <v>95</v>
      </c>
      <c r="C26" s="87" t="s">
        <v>535</v>
      </c>
      <c r="D26" s="79"/>
      <c r="E26" s="18"/>
      <c r="F26" s="32">
        <f t="shared" si="7"/>
        <v>0</v>
      </c>
      <c r="G26" s="19" t="str">
        <f t="shared" si="8"/>
        <v>/</v>
      </c>
      <c r="H26" s="19" t="str">
        <f t="shared" si="9"/>
        <v/>
      </c>
      <c r="I26" s="32" t="str">
        <f t="shared" si="10"/>
        <v/>
      </c>
      <c r="J26" s="32" t="str">
        <f t="shared" si="11"/>
        <v/>
      </c>
      <c r="K26" s="32" t="str">
        <f t="shared" si="12"/>
        <v/>
      </c>
      <c r="L26" s="32" t="str">
        <f t="shared" si="13"/>
        <v>ไม่ผ่าน</v>
      </c>
    </row>
    <row r="27" spans="1:12" ht="20.25" x14ac:dyDescent="0.2">
      <c r="A27" s="33">
        <v>20</v>
      </c>
      <c r="B27" s="87" t="s">
        <v>21</v>
      </c>
      <c r="C27" s="87" t="s">
        <v>374</v>
      </c>
      <c r="D27" s="79"/>
      <c r="E27" s="18"/>
      <c r="F27" s="32">
        <f t="shared" si="7"/>
        <v>0</v>
      </c>
      <c r="G27" s="19" t="str">
        <f t="shared" si="8"/>
        <v>/</v>
      </c>
      <c r="H27" s="19" t="str">
        <f t="shared" si="9"/>
        <v/>
      </c>
      <c r="I27" s="32" t="str">
        <f t="shared" si="10"/>
        <v/>
      </c>
      <c r="J27" s="32" t="str">
        <f t="shared" si="11"/>
        <v/>
      </c>
      <c r="K27" s="32" t="str">
        <f t="shared" si="12"/>
        <v/>
      </c>
      <c r="L27" s="32" t="str">
        <f t="shared" si="13"/>
        <v>ไม่ผ่าน</v>
      </c>
    </row>
    <row r="28" spans="1:12" ht="20.25" x14ac:dyDescent="0.2">
      <c r="A28" s="33">
        <v>21</v>
      </c>
      <c r="B28" s="87" t="s">
        <v>59</v>
      </c>
      <c r="C28" s="87" t="s">
        <v>736</v>
      </c>
      <c r="D28" s="79"/>
      <c r="E28" s="18"/>
      <c r="F28" s="32">
        <f t="shared" si="7"/>
        <v>0</v>
      </c>
      <c r="G28" s="19" t="str">
        <f t="shared" si="8"/>
        <v>/</v>
      </c>
      <c r="H28" s="19" t="str">
        <f t="shared" si="9"/>
        <v/>
      </c>
      <c r="I28" s="32" t="str">
        <f t="shared" si="10"/>
        <v/>
      </c>
      <c r="J28" s="32" t="str">
        <f t="shared" si="11"/>
        <v/>
      </c>
      <c r="K28" s="32" t="str">
        <f t="shared" si="12"/>
        <v/>
      </c>
      <c r="L28" s="32" t="str">
        <f t="shared" si="13"/>
        <v>ไม่ผ่าน</v>
      </c>
    </row>
    <row r="29" spans="1:12" ht="20.25" x14ac:dyDescent="0.2">
      <c r="A29" s="33">
        <v>22</v>
      </c>
      <c r="B29" s="87" t="s">
        <v>737</v>
      </c>
      <c r="C29" s="87" t="s">
        <v>738</v>
      </c>
      <c r="D29" s="79"/>
      <c r="E29" s="18"/>
      <c r="F29" s="32">
        <f t="shared" si="7"/>
        <v>0</v>
      </c>
      <c r="G29" s="19" t="str">
        <f t="shared" si="8"/>
        <v>/</v>
      </c>
      <c r="H29" s="19" t="str">
        <f t="shared" si="9"/>
        <v/>
      </c>
      <c r="I29" s="32" t="str">
        <f t="shared" si="10"/>
        <v/>
      </c>
      <c r="J29" s="32" t="str">
        <f t="shared" si="11"/>
        <v/>
      </c>
      <c r="K29" s="32" t="str">
        <f t="shared" si="12"/>
        <v/>
      </c>
      <c r="L29" s="32" t="str">
        <f t="shared" si="13"/>
        <v>ไม่ผ่าน</v>
      </c>
    </row>
    <row r="30" spans="1:12" ht="20.25" x14ac:dyDescent="0.2">
      <c r="A30" s="33">
        <v>23</v>
      </c>
      <c r="B30" s="87" t="s">
        <v>739</v>
      </c>
      <c r="C30" s="87" t="s">
        <v>740</v>
      </c>
      <c r="D30" s="79"/>
      <c r="E30" s="18"/>
      <c r="F30" s="32">
        <f t="shared" si="7"/>
        <v>0</v>
      </c>
      <c r="G30" s="19" t="str">
        <f t="shared" si="8"/>
        <v>/</v>
      </c>
      <c r="H30" s="19" t="str">
        <f t="shared" si="9"/>
        <v/>
      </c>
      <c r="I30" s="32" t="str">
        <f t="shared" si="10"/>
        <v/>
      </c>
      <c r="J30" s="32" t="str">
        <f t="shared" si="11"/>
        <v/>
      </c>
      <c r="K30" s="32" t="str">
        <f t="shared" si="12"/>
        <v/>
      </c>
      <c r="L30" s="32" t="str">
        <f t="shared" si="13"/>
        <v>ไม่ผ่าน</v>
      </c>
    </row>
    <row r="31" spans="1:12" ht="20.25" x14ac:dyDescent="0.2">
      <c r="A31" s="33">
        <v>24</v>
      </c>
      <c r="B31" s="87" t="s">
        <v>240</v>
      </c>
      <c r="C31" s="87" t="s">
        <v>328</v>
      </c>
      <c r="D31" s="79"/>
      <c r="E31" s="18"/>
      <c r="F31" s="32">
        <f t="shared" si="7"/>
        <v>0</v>
      </c>
      <c r="G31" s="19" t="str">
        <f t="shared" si="8"/>
        <v>/</v>
      </c>
      <c r="H31" s="19" t="str">
        <f t="shared" si="9"/>
        <v/>
      </c>
      <c r="I31" s="32" t="str">
        <f t="shared" si="10"/>
        <v/>
      </c>
      <c r="J31" s="32" t="str">
        <f t="shared" si="11"/>
        <v/>
      </c>
      <c r="K31" s="32" t="str">
        <f t="shared" si="12"/>
        <v/>
      </c>
      <c r="L31" s="32" t="str">
        <f t="shared" si="13"/>
        <v>ไม่ผ่าน</v>
      </c>
    </row>
    <row r="32" spans="1:12" ht="20.25" x14ac:dyDescent="0.2">
      <c r="A32" s="33">
        <v>25</v>
      </c>
      <c r="B32" s="87" t="s">
        <v>25</v>
      </c>
      <c r="C32" s="87" t="s">
        <v>741</v>
      </c>
      <c r="D32" s="79"/>
      <c r="E32" s="18"/>
      <c r="F32" s="32">
        <f t="shared" si="7"/>
        <v>0</v>
      </c>
      <c r="G32" s="19" t="str">
        <f t="shared" si="8"/>
        <v>/</v>
      </c>
      <c r="H32" s="19" t="str">
        <f t="shared" si="9"/>
        <v/>
      </c>
      <c r="I32" s="32" t="str">
        <f t="shared" si="10"/>
        <v/>
      </c>
      <c r="J32" s="32" t="str">
        <f t="shared" si="11"/>
        <v/>
      </c>
      <c r="K32" s="32" t="str">
        <f t="shared" si="12"/>
        <v/>
      </c>
      <c r="L32" s="32" t="str">
        <f t="shared" si="13"/>
        <v>ไม่ผ่าน</v>
      </c>
    </row>
    <row r="33" spans="1:12" ht="20.25" x14ac:dyDescent="0.2">
      <c r="A33" s="33">
        <v>26</v>
      </c>
      <c r="B33" s="87" t="s">
        <v>742</v>
      </c>
      <c r="C33" s="87" t="s">
        <v>743</v>
      </c>
      <c r="D33" s="79"/>
      <c r="E33" s="18"/>
      <c r="F33" s="32">
        <f t="shared" si="7"/>
        <v>0</v>
      </c>
      <c r="G33" s="19" t="str">
        <f t="shared" si="8"/>
        <v>/</v>
      </c>
      <c r="H33" s="19" t="str">
        <f t="shared" si="9"/>
        <v/>
      </c>
      <c r="I33" s="32" t="str">
        <f t="shared" si="10"/>
        <v/>
      </c>
      <c r="J33" s="32" t="str">
        <f t="shared" si="11"/>
        <v/>
      </c>
      <c r="K33" s="32" t="str">
        <f t="shared" si="12"/>
        <v/>
      </c>
      <c r="L33" s="32" t="str">
        <f t="shared" si="13"/>
        <v>ไม่ผ่าน</v>
      </c>
    </row>
    <row r="34" spans="1:12" ht="20.25" x14ac:dyDescent="0.2">
      <c r="A34" s="33">
        <v>27</v>
      </c>
      <c r="B34" s="87" t="s">
        <v>744</v>
      </c>
      <c r="C34" s="87" t="s">
        <v>745</v>
      </c>
      <c r="D34" s="79"/>
      <c r="E34" s="18"/>
      <c r="F34" s="32">
        <f t="shared" si="7"/>
        <v>0</v>
      </c>
      <c r="G34" s="19" t="str">
        <f t="shared" si="8"/>
        <v>/</v>
      </c>
      <c r="H34" s="19" t="str">
        <f t="shared" si="9"/>
        <v/>
      </c>
      <c r="I34" s="32" t="str">
        <f t="shared" si="10"/>
        <v/>
      </c>
      <c r="J34" s="32" t="str">
        <f t="shared" si="11"/>
        <v/>
      </c>
      <c r="K34" s="32" t="str">
        <f t="shared" si="12"/>
        <v/>
      </c>
      <c r="L34" s="32" t="str">
        <f t="shared" si="13"/>
        <v>ไม่ผ่าน</v>
      </c>
    </row>
    <row r="35" spans="1:12" ht="20.25" x14ac:dyDescent="0.2">
      <c r="A35" s="33">
        <v>28</v>
      </c>
      <c r="B35" s="87" t="s">
        <v>746</v>
      </c>
      <c r="C35" s="87" t="s">
        <v>747</v>
      </c>
      <c r="D35" s="79"/>
      <c r="E35" s="18"/>
      <c r="F35" s="32">
        <f t="shared" si="7"/>
        <v>0</v>
      </c>
      <c r="G35" s="19" t="str">
        <f t="shared" si="8"/>
        <v>/</v>
      </c>
      <c r="H35" s="19" t="str">
        <f t="shared" si="9"/>
        <v/>
      </c>
      <c r="I35" s="32" t="str">
        <f t="shared" si="10"/>
        <v/>
      </c>
      <c r="J35" s="32" t="str">
        <f t="shared" si="11"/>
        <v/>
      </c>
      <c r="K35" s="32" t="str">
        <f t="shared" si="12"/>
        <v/>
      </c>
      <c r="L35" s="32" t="str">
        <f t="shared" si="13"/>
        <v>ไม่ผ่าน</v>
      </c>
    </row>
    <row r="36" spans="1:12" ht="20.25" x14ac:dyDescent="0.2">
      <c r="A36" s="33">
        <v>29</v>
      </c>
      <c r="B36" s="87" t="s">
        <v>748</v>
      </c>
      <c r="C36" s="87" t="s">
        <v>749</v>
      </c>
      <c r="D36" s="79"/>
      <c r="E36" s="18"/>
      <c r="F36" s="32">
        <f t="shared" si="7"/>
        <v>0</v>
      </c>
      <c r="G36" s="19" t="str">
        <f t="shared" si="8"/>
        <v>/</v>
      </c>
      <c r="H36" s="19" t="str">
        <f t="shared" si="9"/>
        <v/>
      </c>
      <c r="I36" s="32" t="str">
        <f t="shared" si="10"/>
        <v/>
      </c>
      <c r="J36" s="32" t="str">
        <f t="shared" si="11"/>
        <v/>
      </c>
      <c r="K36" s="32" t="str">
        <f t="shared" si="12"/>
        <v/>
      </c>
      <c r="L36" s="32" t="str">
        <f t="shared" si="13"/>
        <v>ไม่ผ่าน</v>
      </c>
    </row>
    <row r="37" spans="1:12" ht="20.25" x14ac:dyDescent="0.2">
      <c r="A37" s="33">
        <v>30</v>
      </c>
      <c r="B37" s="87" t="s">
        <v>750</v>
      </c>
      <c r="C37" s="87" t="s">
        <v>751</v>
      </c>
      <c r="D37" s="79"/>
      <c r="E37" s="18"/>
      <c r="F37" s="32">
        <f t="shared" si="7"/>
        <v>0</v>
      </c>
      <c r="G37" s="19" t="str">
        <f t="shared" si="8"/>
        <v>/</v>
      </c>
      <c r="H37" s="19" t="str">
        <f t="shared" si="9"/>
        <v/>
      </c>
      <c r="I37" s="32" t="str">
        <f t="shared" si="10"/>
        <v/>
      </c>
      <c r="J37" s="32" t="str">
        <f t="shared" si="11"/>
        <v/>
      </c>
      <c r="K37" s="32" t="str">
        <f t="shared" si="12"/>
        <v/>
      </c>
      <c r="L37" s="32" t="str">
        <f t="shared" si="13"/>
        <v>ไม่ผ่าน</v>
      </c>
    </row>
    <row r="38" spans="1:12" ht="20.25" x14ac:dyDescent="0.2">
      <c r="A38" s="71"/>
      <c r="B38" s="72"/>
      <c r="C38" s="72"/>
      <c r="D38" s="73"/>
      <c r="E38" s="73"/>
      <c r="F38" s="73"/>
      <c r="G38" s="73"/>
      <c r="H38" s="73"/>
      <c r="I38" s="74"/>
      <c r="J38" s="58" t="s">
        <v>41</v>
      </c>
      <c r="K38" s="58"/>
      <c r="L38" s="19">
        <f>COUNTIF(L8:L37,"ผ่าน")</f>
        <v>0</v>
      </c>
    </row>
    <row r="39" spans="1:12" ht="20.25" x14ac:dyDescent="0.3">
      <c r="A39" s="75"/>
      <c r="B39" s="76"/>
      <c r="C39" s="76"/>
      <c r="D39" s="76"/>
      <c r="E39" s="76"/>
      <c r="F39" s="76"/>
      <c r="G39" s="76"/>
      <c r="H39" s="76"/>
      <c r="I39" s="77"/>
      <c r="J39" s="59" t="s">
        <v>42</v>
      </c>
      <c r="K39" s="59"/>
      <c r="L39" s="19">
        <f>COUNTIF(L8:L37,"ไม่ผ่าน")</f>
        <v>30</v>
      </c>
    </row>
    <row r="40" spans="1:12" ht="20.25" x14ac:dyDescent="0.2">
      <c r="A40" s="13"/>
      <c r="B40" s="20" t="s">
        <v>13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20.25" x14ac:dyDescent="0.2">
      <c r="A41" s="13"/>
      <c r="B41" s="13"/>
      <c r="C41" s="13"/>
      <c r="D41" s="13"/>
      <c r="E41" s="13"/>
      <c r="F41" s="13" t="s">
        <v>14</v>
      </c>
      <c r="G41" s="13"/>
      <c r="H41" s="13"/>
      <c r="I41" s="13"/>
      <c r="J41" s="13"/>
      <c r="K41" s="13"/>
      <c r="L41" s="13"/>
    </row>
    <row r="42" spans="1:12" ht="20.25" x14ac:dyDescent="0.2">
      <c r="A42" s="13"/>
      <c r="B42" s="13"/>
      <c r="C42" s="13"/>
      <c r="D42" s="13"/>
      <c r="E42" s="13"/>
      <c r="F42" s="56" t="s">
        <v>108</v>
      </c>
      <c r="G42" s="56"/>
      <c r="H42" s="56"/>
      <c r="I42" s="56"/>
      <c r="J42" s="21"/>
      <c r="K42" s="21"/>
      <c r="L42" s="13"/>
    </row>
    <row r="43" spans="1:12" ht="20.25" x14ac:dyDescent="0.2">
      <c r="A43" s="13"/>
      <c r="B43" s="13"/>
      <c r="C43" s="13"/>
      <c r="D43" s="13"/>
      <c r="E43" s="13"/>
      <c r="F43" s="13"/>
      <c r="G43" s="13" t="s">
        <v>97</v>
      </c>
      <c r="H43" s="13"/>
      <c r="I43" s="13"/>
      <c r="J43" s="13"/>
      <c r="K43" s="13"/>
      <c r="L43" s="13"/>
    </row>
    <row r="44" spans="1:12" ht="20.25" x14ac:dyDescent="0.3">
      <c r="A44" s="22"/>
      <c r="B44" s="13"/>
      <c r="C44" s="13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20.25" x14ac:dyDescent="0.3">
      <c r="A45" s="22"/>
      <c r="B45" s="13"/>
      <c r="C45" s="13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20.25" x14ac:dyDescent="0.3">
      <c r="A46" s="22"/>
      <c r="B46" s="45" t="s">
        <v>35</v>
      </c>
      <c r="C46" s="42" t="s">
        <v>36</v>
      </c>
      <c r="D46" s="43"/>
      <c r="E46" s="38" t="s">
        <v>37</v>
      </c>
      <c r="F46" s="39"/>
      <c r="G46" s="38" t="s">
        <v>38</v>
      </c>
      <c r="H46" s="39"/>
      <c r="I46" s="22"/>
      <c r="J46" s="22"/>
      <c r="K46" s="22"/>
      <c r="L46" s="22"/>
    </row>
    <row r="47" spans="1:12" ht="20.25" x14ac:dyDescent="0.3">
      <c r="A47" s="22"/>
      <c r="B47" s="46"/>
      <c r="C47" s="36" t="s">
        <v>43</v>
      </c>
      <c r="D47" s="37"/>
      <c r="E47" s="40" t="s">
        <v>39</v>
      </c>
      <c r="F47" s="41"/>
      <c r="G47" s="40">
        <f>COUNTIF(K8:K37,"/")</f>
        <v>0</v>
      </c>
      <c r="H47" s="41"/>
      <c r="I47" s="22"/>
      <c r="J47" s="22"/>
      <c r="K47" s="22"/>
      <c r="L47" s="22"/>
    </row>
    <row r="48" spans="1:12" ht="20.25" x14ac:dyDescent="0.3">
      <c r="A48" s="22"/>
      <c r="B48" s="46"/>
      <c r="C48" s="36" t="s">
        <v>46</v>
      </c>
      <c r="D48" s="37"/>
      <c r="E48" s="40" t="s">
        <v>47</v>
      </c>
      <c r="F48" s="41"/>
      <c r="G48" s="40">
        <f>COUNTIF(J8:J37,"/")</f>
        <v>0</v>
      </c>
      <c r="H48" s="41"/>
      <c r="I48" s="22"/>
      <c r="J48" s="22"/>
      <c r="K48" s="22"/>
      <c r="L48" s="22"/>
    </row>
    <row r="49" spans="1:12" ht="20.25" x14ac:dyDescent="0.3">
      <c r="A49" s="22"/>
      <c r="B49" s="46"/>
      <c r="C49" s="66" t="s">
        <v>51</v>
      </c>
      <c r="D49" s="67"/>
      <c r="E49" s="40" t="s">
        <v>40</v>
      </c>
      <c r="F49" s="41"/>
      <c r="G49" s="40">
        <f>COUNTIF(I8:I37,"/")</f>
        <v>0</v>
      </c>
      <c r="H49" s="41"/>
      <c r="I49" s="22"/>
      <c r="J49" s="22"/>
      <c r="K49" s="22"/>
      <c r="L49" s="22"/>
    </row>
    <row r="50" spans="1:12" ht="20.25" x14ac:dyDescent="0.3">
      <c r="A50" s="22"/>
      <c r="B50" s="46"/>
      <c r="C50" s="36" t="s">
        <v>45</v>
      </c>
      <c r="D50" s="37"/>
      <c r="E50" s="40" t="s">
        <v>41</v>
      </c>
      <c r="F50" s="41"/>
      <c r="G50" s="40">
        <f>COUNTIF(H8:H37,"/")</f>
        <v>0</v>
      </c>
      <c r="H50" s="41"/>
      <c r="I50" s="22"/>
      <c r="J50" s="22"/>
      <c r="K50" s="22"/>
      <c r="L50" s="22"/>
    </row>
    <row r="51" spans="1:12" ht="20.25" x14ac:dyDescent="0.3">
      <c r="A51" s="22"/>
      <c r="B51" s="47"/>
      <c r="C51" s="36" t="s">
        <v>44</v>
      </c>
      <c r="D51" s="37"/>
      <c r="E51" s="40" t="s">
        <v>42</v>
      </c>
      <c r="F51" s="41"/>
      <c r="G51" s="40">
        <f>COUNTIF(G8:G37,"/")</f>
        <v>30</v>
      </c>
      <c r="H51" s="41"/>
      <c r="I51" s="22"/>
      <c r="J51" s="22"/>
      <c r="K51" s="22"/>
      <c r="L51" s="22"/>
    </row>
    <row r="52" spans="1:12" ht="20.25" x14ac:dyDescent="0.3">
      <c r="A52" s="22"/>
      <c r="B52" s="13"/>
      <c r="C52" s="13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20.25" x14ac:dyDescent="0.3">
      <c r="A53" s="22"/>
      <c r="B53" s="13"/>
      <c r="C53" s="19" t="s">
        <v>41</v>
      </c>
      <c r="D53" s="78">
        <f>G49+G48+G47</f>
        <v>0</v>
      </c>
      <c r="E53" s="22"/>
      <c r="F53" s="22"/>
      <c r="G53" s="22"/>
      <c r="H53" s="22"/>
      <c r="I53" s="22"/>
      <c r="J53" s="22"/>
      <c r="K53" s="22"/>
      <c r="L53" s="22"/>
    </row>
    <row r="54" spans="1:12" ht="20.25" x14ac:dyDescent="0.3">
      <c r="A54" s="22"/>
      <c r="B54" s="13"/>
      <c r="C54" s="19" t="s">
        <v>42</v>
      </c>
      <c r="D54" s="78">
        <f>G51+G50</f>
        <v>30</v>
      </c>
      <c r="E54" s="22"/>
      <c r="F54" s="22"/>
      <c r="G54" s="22"/>
      <c r="H54" s="22"/>
      <c r="I54" s="22"/>
      <c r="J54" s="22"/>
      <c r="K54" s="22"/>
      <c r="L54" s="22"/>
    </row>
    <row r="55" spans="1:12" ht="21" x14ac:dyDescent="0.35">
      <c r="A55" s="22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21" x14ac:dyDescent="0.35">
      <c r="A56" s="22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</row>
    <row r="57" spans="1:12" ht="21" x14ac:dyDescent="0.35">
      <c r="A57" s="22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</row>
    <row r="58" spans="1:12" ht="21" x14ac:dyDescent="0.35">
      <c r="A58" s="22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</row>
    <row r="59" spans="1:12" ht="21" x14ac:dyDescent="0.35">
      <c r="A59" s="22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</row>
    <row r="60" spans="1:12" ht="21" x14ac:dyDescent="0.35">
      <c r="A60" s="22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21" x14ac:dyDescent="0.35">
      <c r="A61" s="22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21" x14ac:dyDescent="0.35">
      <c r="A62" s="22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21" x14ac:dyDescent="0.35">
      <c r="A63" s="22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21" x14ac:dyDescent="0.35">
      <c r="A64" s="22"/>
      <c r="B64" s="23"/>
      <c r="C64" s="23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21" x14ac:dyDescent="0.35">
      <c r="A65" s="22"/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21" x14ac:dyDescent="0.35">
      <c r="A66" s="22"/>
      <c r="B66" s="23"/>
      <c r="C66" s="23"/>
      <c r="D66" s="24"/>
      <c r="E66" s="24"/>
      <c r="F66" s="24"/>
      <c r="G66" s="24"/>
      <c r="H66" s="24"/>
      <c r="I66" s="24"/>
      <c r="J66" s="24"/>
      <c r="K66" s="24"/>
      <c r="L66" s="24"/>
    </row>
  </sheetData>
  <mergeCells count="37"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J39:K39"/>
    <mergeCell ref="B46:B51"/>
    <mergeCell ref="C46:D46"/>
    <mergeCell ref="E46:F46"/>
    <mergeCell ref="G46:H46"/>
    <mergeCell ref="C47:D47"/>
    <mergeCell ref="E47:F47"/>
    <mergeCell ref="G47:H47"/>
    <mergeCell ref="C48:D48"/>
    <mergeCell ref="E48:F48"/>
    <mergeCell ref="J38:K38"/>
    <mergeCell ref="C51:D51"/>
    <mergeCell ref="E51:F51"/>
    <mergeCell ref="G51:H51"/>
    <mergeCell ref="G48:H48"/>
    <mergeCell ref="F42:I42"/>
    <mergeCell ref="C49:D49"/>
    <mergeCell ref="E49:F49"/>
    <mergeCell ref="G49:H49"/>
    <mergeCell ref="C50:D50"/>
    <mergeCell ref="E50:F50"/>
    <mergeCell ref="G50:H5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5" workbookViewId="0">
      <selection activeCell="A8" sqref="A8:C51"/>
    </sheetView>
  </sheetViews>
  <sheetFormatPr defaultRowHeight="12.75" x14ac:dyDescent="0.2"/>
  <cols>
    <col min="1" max="1" width="5.7109375" customWidth="1"/>
    <col min="2" max="2" width="13.5703125" customWidth="1"/>
    <col min="3" max="3" width="12.710937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345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127.5" customHeight="1" x14ac:dyDescent="0.2">
      <c r="A7" s="47"/>
      <c r="B7" s="50"/>
      <c r="C7" s="53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2">
        <v>1</v>
      </c>
      <c r="B8" s="69" t="s">
        <v>193</v>
      </c>
      <c r="C8" s="69" t="s">
        <v>194</v>
      </c>
      <c r="D8" s="79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2">
        <v>2</v>
      </c>
      <c r="B9" s="69" t="s">
        <v>195</v>
      </c>
      <c r="C9" s="69" t="s">
        <v>196</v>
      </c>
      <c r="D9" s="79"/>
      <c r="E9" s="18"/>
      <c r="F9" s="32">
        <f t="shared" ref="F9:F51" si="0">E9+D9</f>
        <v>0</v>
      </c>
      <c r="G9" s="19" t="str">
        <f t="shared" ref="G9:G51" si="1">IF(F9&lt;13,"/","")</f>
        <v>/</v>
      </c>
      <c r="H9" s="19" t="str">
        <f t="shared" ref="H9:H51" si="2">IF(AND(F9&gt;=13,F9&lt;=14),"/","")</f>
        <v/>
      </c>
      <c r="I9" s="17" t="str">
        <f t="shared" ref="I9:I51" si="3">IF(AND(F9&gt;14,F9&lt;=17),"/","")</f>
        <v/>
      </c>
      <c r="J9" s="17" t="str">
        <f t="shared" ref="J9:J51" si="4">IF(AND(F9&gt;17,F9&lt;=19),"/","")</f>
        <v/>
      </c>
      <c r="K9" s="17" t="str">
        <f t="shared" ref="K9:K51" si="5">IF(AND(F9&gt;19,F9&lt;=25),"/","")</f>
        <v/>
      </c>
      <c r="L9" s="17" t="str">
        <f t="shared" ref="L9:L51" si="6">IF(F9&gt;=15,"ผ่าน","ไม่ผ่าน")</f>
        <v>ไม่ผ่าน</v>
      </c>
    </row>
    <row r="10" spans="1:12" ht="20.25" x14ac:dyDescent="0.2">
      <c r="A10" s="32">
        <v>3</v>
      </c>
      <c r="B10" s="69" t="s">
        <v>197</v>
      </c>
      <c r="C10" s="69" t="s">
        <v>198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2">
        <v>4</v>
      </c>
      <c r="B11" s="69" t="s">
        <v>199</v>
      </c>
      <c r="C11" s="69" t="s">
        <v>200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2">
        <v>5</v>
      </c>
      <c r="B12" s="69" t="s">
        <v>201</v>
      </c>
      <c r="C12" s="69" t="s">
        <v>86</v>
      </c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2">
        <v>6</v>
      </c>
      <c r="B13" s="69" t="s">
        <v>54</v>
      </c>
      <c r="C13" s="69" t="s">
        <v>202</v>
      </c>
      <c r="D13" s="79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2">
        <v>7</v>
      </c>
      <c r="B14" s="69" t="s">
        <v>203</v>
      </c>
      <c r="C14" s="69" t="s">
        <v>204</v>
      </c>
      <c r="D14" s="79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2">
        <v>8</v>
      </c>
      <c r="B15" s="69" t="s">
        <v>205</v>
      </c>
      <c r="C15" s="69" t="s">
        <v>206</v>
      </c>
      <c r="D15" s="79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2">
        <v>9</v>
      </c>
      <c r="B16" s="69" t="s">
        <v>207</v>
      </c>
      <c r="C16" s="69" t="s">
        <v>208</v>
      </c>
      <c r="D16" s="79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2">
        <v>10</v>
      </c>
      <c r="B17" s="69" t="s">
        <v>209</v>
      </c>
      <c r="C17" s="69" t="s">
        <v>210</v>
      </c>
      <c r="D17" s="79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2">
        <v>11</v>
      </c>
      <c r="B18" s="69" t="s">
        <v>211</v>
      </c>
      <c r="C18" s="69" t="s">
        <v>212</v>
      </c>
      <c r="D18" s="79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32">
        <v>12</v>
      </c>
      <c r="B19" s="69" t="s">
        <v>213</v>
      </c>
      <c r="C19" s="69" t="s">
        <v>214</v>
      </c>
      <c r="D19" s="79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0.25" x14ac:dyDescent="0.2">
      <c r="A20" s="32">
        <v>13</v>
      </c>
      <c r="B20" s="69" t="s">
        <v>215</v>
      </c>
      <c r="C20" s="69" t="s">
        <v>216</v>
      </c>
      <c r="D20" s="79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0.25" x14ac:dyDescent="0.2">
      <c r="A21" s="32">
        <v>14</v>
      </c>
      <c r="B21" s="69" t="s">
        <v>217</v>
      </c>
      <c r="C21" s="69" t="s">
        <v>218</v>
      </c>
      <c r="D21" s="79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0.25" x14ac:dyDescent="0.2">
      <c r="A22" s="32">
        <v>15</v>
      </c>
      <c r="B22" s="69" t="s">
        <v>219</v>
      </c>
      <c r="C22" s="69" t="s">
        <v>220</v>
      </c>
      <c r="D22" s="79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0.25" x14ac:dyDescent="0.2">
      <c r="A23" s="32">
        <v>16</v>
      </c>
      <c r="B23" s="69" t="s">
        <v>221</v>
      </c>
      <c r="C23" s="69" t="s">
        <v>222</v>
      </c>
      <c r="D23" s="79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0.25" x14ac:dyDescent="0.2">
      <c r="A24" s="32">
        <v>17</v>
      </c>
      <c r="B24" s="69" t="s">
        <v>223</v>
      </c>
      <c r="C24" s="69" t="s">
        <v>224</v>
      </c>
      <c r="D24" s="79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0.25" x14ac:dyDescent="0.2">
      <c r="A25" s="32">
        <v>18</v>
      </c>
      <c r="B25" s="69" t="s">
        <v>225</v>
      </c>
      <c r="C25" s="69" t="s">
        <v>226</v>
      </c>
      <c r="D25" s="79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0.25" x14ac:dyDescent="0.2">
      <c r="A26" s="32">
        <v>19</v>
      </c>
      <c r="B26" s="69" t="s">
        <v>92</v>
      </c>
      <c r="C26" s="69" t="s">
        <v>227</v>
      </c>
      <c r="D26" s="79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0.25" x14ac:dyDescent="0.2">
      <c r="A27" s="32">
        <v>20</v>
      </c>
      <c r="B27" s="69" t="s">
        <v>228</v>
      </c>
      <c r="C27" s="69" t="s">
        <v>229</v>
      </c>
      <c r="D27" s="79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0.25" x14ac:dyDescent="0.2">
      <c r="A28" s="32">
        <v>21</v>
      </c>
      <c r="B28" s="69" t="s">
        <v>230</v>
      </c>
      <c r="C28" s="69" t="s">
        <v>231</v>
      </c>
      <c r="D28" s="79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0.25" x14ac:dyDescent="0.2">
      <c r="A29" s="32">
        <v>22</v>
      </c>
      <c r="B29" s="69" t="s">
        <v>77</v>
      </c>
      <c r="C29" s="69" t="s">
        <v>232</v>
      </c>
      <c r="D29" s="79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0.25" x14ac:dyDescent="0.2">
      <c r="A30" s="32">
        <v>23</v>
      </c>
      <c r="B30" s="69" t="s">
        <v>24</v>
      </c>
      <c r="C30" s="69" t="s">
        <v>233</v>
      </c>
      <c r="D30" s="79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0.25" x14ac:dyDescent="0.2">
      <c r="A31" s="32">
        <v>24</v>
      </c>
      <c r="B31" s="69" t="s">
        <v>234</v>
      </c>
      <c r="C31" s="69" t="s">
        <v>235</v>
      </c>
      <c r="D31" s="79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0.25" x14ac:dyDescent="0.2">
      <c r="A32" s="32">
        <v>25</v>
      </c>
      <c r="B32" s="69" t="s">
        <v>26</v>
      </c>
      <c r="C32" s="69" t="s">
        <v>236</v>
      </c>
      <c r="D32" s="79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0.25" x14ac:dyDescent="0.2">
      <c r="A33" s="32">
        <v>26</v>
      </c>
      <c r="B33" s="69" t="s">
        <v>237</v>
      </c>
      <c r="C33" s="69" t="s">
        <v>238</v>
      </c>
      <c r="D33" s="79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0.25" x14ac:dyDescent="0.2">
      <c r="A34" s="32">
        <v>27</v>
      </c>
      <c r="B34" s="69" t="s">
        <v>239</v>
      </c>
      <c r="C34" s="69" t="s">
        <v>76</v>
      </c>
      <c r="D34" s="79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0.25" x14ac:dyDescent="0.2">
      <c r="A35" s="32">
        <v>28</v>
      </c>
      <c r="B35" s="69" t="s">
        <v>240</v>
      </c>
      <c r="C35" s="69" t="s">
        <v>241</v>
      </c>
      <c r="D35" s="79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0.25" x14ac:dyDescent="0.2">
      <c r="A36" s="32">
        <v>29</v>
      </c>
      <c r="B36" s="69" t="s">
        <v>242</v>
      </c>
      <c r="C36" s="69" t="s">
        <v>243</v>
      </c>
      <c r="D36" s="79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0.25" x14ac:dyDescent="0.2">
      <c r="A37" s="32">
        <v>30</v>
      </c>
      <c r="B37" s="69" t="s">
        <v>244</v>
      </c>
      <c r="C37" s="69" t="s">
        <v>245</v>
      </c>
      <c r="D37" s="79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0.25" x14ac:dyDescent="0.2">
      <c r="A38" s="32">
        <v>31</v>
      </c>
      <c r="B38" s="69" t="s">
        <v>246</v>
      </c>
      <c r="C38" s="69" t="s">
        <v>247</v>
      </c>
      <c r="D38" s="79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0.25" x14ac:dyDescent="0.2">
      <c r="A39" s="32">
        <v>32</v>
      </c>
      <c r="B39" s="69" t="s">
        <v>18</v>
      </c>
      <c r="C39" s="69" t="s">
        <v>248</v>
      </c>
      <c r="D39" s="79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0.25" x14ac:dyDescent="0.2">
      <c r="A40" s="32">
        <v>33</v>
      </c>
      <c r="B40" s="69" t="s">
        <v>175</v>
      </c>
      <c r="C40" s="69" t="s">
        <v>249</v>
      </c>
      <c r="D40" s="79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0.25" x14ac:dyDescent="0.2">
      <c r="A41" s="32">
        <v>34</v>
      </c>
      <c r="B41" s="69" t="s">
        <v>250</v>
      </c>
      <c r="C41" s="69" t="s">
        <v>251</v>
      </c>
      <c r="D41" s="79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0.25" x14ac:dyDescent="0.2">
      <c r="A42" s="32">
        <v>35</v>
      </c>
      <c r="B42" s="69" t="s">
        <v>252</v>
      </c>
      <c r="C42" s="69" t="s">
        <v>253</v>
      </c>
      <c r="D42" s="79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0.25" x14ac:dyDescent="0.2">
      <c r="A43" s="32">
        <v>36</v>
      </c>
      <c r="B43" s="69" t="s">
        <v>74</v>
      </c>
      <c r="C43" s="69" t="s">
        <v>254</v>
      </c>
      <c r="D43" s="79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0.25" x14ac:dyDescent="0.2">
      <c r="A44" s="32">
        <v>37</v>
      </c>
      <c r="B44" s="69" t="s">
        <v>255</v>
      </c>
      <c r="C44" s="69" t="s">
        <v>256</v>
      </c>
      <c r="D44" s="79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0.25" x14ac:dyDescent="0.2">
      <c r="A45" s="32">
        <v>38</v>
      </c>
      <c r="B45" s="69" t="s">
        <v>257</v>
      </c>
      <c r="C45" s="69" t="s">
        <v>258</v>
      </c>
      <c r="D45" s="79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0.25" x14ac:dyDescent="0.2">
      <c r="A46" s="32">
        <v>39</v>
      </c>
      <c r="B46" s="69" t="s">
        <v>259</v>
      </c>
      <c r="C46" s="69" t="s">
        <v>260</v>
      </c>
      <c r="D46" s="79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0.25" x14ac:dyDescent="0.2">
      <c r="A47" s="32">
        <v>40</v>
      </c>
      <c r="B47" s="69" t="s">
        <v>261</v>
      </c>
      <c r="C47" s="69" t="s">
        <v>262</v>
      </c>
      <c r="D47" s="79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0.25" x14ac:dyDescent="0.2">
      <c r="A48" s="32">
        <v>41</v>
      </c>
      <c r="B48" s="69" t="s">
        <v>263</v>
      </c>
      <c r="C48" s="69" t="s">
        <v>264</v>
      </c>
      <c r="D48" s="79"/>
      <c r="E48" s="18"/>
      <c r="F48" s="32">
        <f t="shared" si="0"/>
        <v>0</v>
      </c>
      <c r="G48" s="19" t="str">
        <f t="shared" si="1"/>
        <v>/</v>
      </c>
      <c r="H48" s="19" t="str">
        <f t="shared" si="2"/>
        <v/>
      </c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 t="shared" si="6"/>
        <v>ไม่ผ่าน</v>
      </c>
    </row>
    <row r="49" spans="1:12" ht="20.25" x14ac:dyDescent="0.2">
      <c r="A49" s="32">
        <v>42</v>
      </c>
      <c r="B49" s="69" t="s">
        <v>265</v>
      </c>
      <c r="C49" s="69" t="s">
        <v>266</v>
      </c>
      <c r="D49" s="79"/>
      <c r="E49" s="18"/>
      <c r="F49" s="32">
        <f t="shared" si="0"/>
        <v>0</v>
      </c>
      <c r="G49" s="19" t="str">
        <f t="shared" si="1"/>
        <v>/</v>
      </c>
      <c r="H49" s="19" t="str">
        <f t="shared" si="2"/>
        <v/>
      </c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 t="shared" si="6"/>
        <v>ไม่ผ่าน</v>
      </c>
    </row>
    <row r="50" spans="1:12" ht="20.25" x14ac:dyDescent="0.2">
      <c r="A50" s="32">
        <v>43</v>
      </c>
      <c r="B50" s="69" t="s">
        <v>267</v>
      </c>
      <c r="C50" s="69" t="s">
        <v>268</v>
      </c>
      <c r="D50" s="79"/>
      <c r="E50" s="18"/>
      <c r="F50" s="32">
        <f t="shared" si="0"/>
        <v>0</v>
      </c>
      <c r="G50" s="19" t="str">
        <f t="shared" si="1"/>
        <v>/</v>
      </c>
      <c r="H50" s="19" t="str">
        <f t="shared" si="2"/>
        <v/>
      </c>
      <c r="I50" s="17" t="str">
        <f t="shared" si="3"/>
        <v/>
      </c>
      <c r="J50" s="17" t="str">
        <f t="shared" si="4"/>
        <v/>
      </c>
      <c r="K50" s="17" t="str">
        <f t="shared" si="5"/>
        <v/>
      </c>
      <c r="L50" s="17" t="str">
        <f t="shared" si="6"/>
        <v>ไม่ผ่าน</v>
      </c>
    </row>
    <row r="51" spans="1:12" ht="20.25" x14ac:dyDescent="0.2">
      <c r="A51" s="32">
        <v>44</v>
      </c>
      <c r="B51" s="69" t="s">
        <v>269</v>
      </c>
      <c r="C51" s="69" t="s">
        <v>270</v>
      </c>
      <c r="D51" s="79"/>
      <c r="E51" s="18"/>
      <c r="F51" s="32">
        <f t="shared" si="0"/>
        <v>0</v>
      </c>
      <c r="G51" s="19" t="str">
        <f t="shared" si="1"/>
        <v>/</v>
      </c>
      <c r="H51" s="19" t="str">
        <f t="shared" si="2"/>
        <v/>
      </c>
      <c r="I51" s="17" t="str">
        <f t="shared" si="3"/>
        <v/>
      </c>
      <c r="J51" s="17" t="str">
        <f t="shared" si="4"/>
        <v/>
      </c>
      <c r="K51" s="17" t="str">
        <f t="shared" si="5"/>
        <v/>
      </c>
      <c r="L51" s="17" t="str">
        <f t="shared" si="6"/>
        <v>ไม่ผ่าน</v>
      </c>
    </row>
    <row r="52" spans="1:12" ht="20.25" x14ac:dyDescent="0.2">
      <c r="A52" s="80"/>
      <c r="B52" s="68"/>
      <c r="C52" s="68"/>
      <c r="D52" s="61"/>
      <c r="E52" s="61"/>
      <c r="F52" s="61"/>
      <c r="G52" s="61"/>
      <c r="H52" s="61"/>
      <c r="I52" s="62"/>
      <c r="J52" s="58" t="s">
        <v>41</v>
      </c>
      <c r="K52" s="58"/>
      <c r="L52" s="19">
        <f>COUNTIF(L8:L51,"ผ่าน")</f>
        <v>0</v>
      </c>
    </row>
    <row r="53" spans="1:12" ht="20.25" x14ac:dyDescent="0.3">
      <c r="A53" s="63"/>
      <c r="B53" s="64"/>
      <c r="C53" s="64"/>
      <c r="D53" s="64"/>
      <c r="E53" s="64"/>
      <c r="F53" s="64"/>
      <c r="G53" s="64"/>
      <c r="H53" s="64"/>
      <c r="I53" s="65"/>
      <c r="J53" s="59" t="s">
        <v>42</v>
      </c>
      <c r="K53" s="59"/>
      <c r="L53" s="19">
        <f>COUNTIF(L8:L51,"ไม่ผ่าน")</f>
        <v>44</v>
      </c>
    </row>
    <row r="54" spans="1:12" ht="20.25" x14ac:dyDescent="0.2">
      <c r="A54" s="13"/>
      <c r="B54" s="20" t="s">
        <v>13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ht="20.25" x14ac:dyDescent="0.2">
      <c r="A55" s="13"/>
      <c r="B55" s="13"/>
      <c r="C55" s="13"/>
      <c r="D55" s="13"/>
      <c r="E55" s="13" t="s">
        <v>14</v>
      </c>
      <c r="F55" s="13"/>
      <c r="G55" s="13"/>
      <c r="H55" s="13"/>
      <c r="I55" s="13"/>
      <c r="J55" s="13"/>
      <c r="K55" s="13"/>
      <c r="L55" s="13"/>
    </row>
    <row r="56" spans="1:12" ht="20.25" x14ac:dyDescent="0.2">
      <c r="A56" s="13"/>
      <c r="B56" s="13"/>
      <c r="C56" s="13"/>
      <c r="D56" s="13"/>
      <c r="E56" s="13"/>
      <c r="F56" s="21" t="s">
        <v>107</v>
      </c>
      <c r="G56" s="21"/>
      <c r="H56" s="21"/>
      <c r="I56" s="21"/>
      <c r="J56" s="21"/>
      <c r="K56" s="13"/>
      <c r="L56" s="13"/>
    </row>
    <row r="57" spans="1:12" ht="20.25" x14ac:dyDescent="0.2">
      <c r="A57" s="13"/>
      <c r="B57" s="13"/>
      <c r="C57" s="13"/>
      <c r="D57" s="13"/>
      <c r="E57" s="13"/>
      <c r="F57" s="57" t="s">
        <v>97</v>
      </c>
      <c r="G57" s="57"/>
      <c r="H57" s="57"/>
      <c r="I57" s="57"/>
      <c r="J57" s="57"/>
      <c r="K57" s="13"/>
      <c r="L57" s="13"/>
    </row>
    <row r="58" spans="1:12" ht="20.25" x14ac:dyDescent="0.3">
      <c r="A58" s="22"/>
      <c r="B58" s="13"/>
      <c r="C58" s="13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0.25" x14ac:dyDescent="0.3">
      <c r="A59" s="22"/>
      <c r="B59" s="13"/>
      <c r="C59" s="13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20.25" x14ac:dyDescent="0.3">
      <c r="A60" s="22"/>
      <c r="B60" s="45" t="s">
        <v>35</v>
      </c>
      <c r="C60" s="42" t="s">
        <v>36</v>
      </c>
      <c r="D60" s="43"/>
      <c r="E60" s="38" t="s">
        <v>37</v>
      </c>
      <c r="F60" s="39"/>
      <c r="G60" s="38" t="s">
        <v>38</v>
      </c>
      <c r="H60" s="39"/>
      <c r="I60" s="22"/>
      <c r="J60" s="22"/>
      <c r="K60" s="22"/>
      <c r="L60" s="22"/>
    </row>
    <row r="61" spans="1:12" ht="20.25" x14ac:dyDescent="0.3">
      <c r="A61" s="22"/>
      <c r="B61" s="46"/>
      <c r="C61" s="36" t="s">
        <v>43</v>
      </c>
      <c r="D61" s="37"/>
      <c r="E61" s="40" t="s">
        <v>39</v>
      </c>
      <c r="F61" s="41"/>
      <c r="G61" s="40">
        <f>COUNTIF(K8:K51,"/")</f>
        <v>0</v>
      </c>
      <c r="H61" s="41"/>
      <c r="I61" s="22"/>
      <c r="J61" s="22"/>
      <c r="K61" s="22"/>
      <c r="L61" s="22"/>
    </row>
    <row r="62" spans="1:12" ht="20.25" x14ac:dyDescent="0.3">
      <c r="A62" s="22"/>
      <c r="B62" s="46"/>
      <c r="C62" s="36" t="s">
        <v>46</v>
      </c>
      <c r="D62" s="37"/>
      <c r="E62" s="40" t="s">
        <v>47</v>
      </c>
      <c r="F62" s="41"/>
      <c r="G62" s="40">
        <f>COUNTIF(J8:J51,"/")</f>
        <v>0</v>
      </c>
      <c r="H62" s="41"/>
      <c r="I62" s="22"/>
      <c r="J62" s="22"/>
      <c r="K62" s="22"/>
      <c r="L62" s="22"/>
    </row>
    <row r="63" spans="1:12" ht="20.25" x14ac:dyDescent="0.3">
      <c r="A63" s="22"/>
      <c r="B63" s="46"/>
      <c r="C63" s="66" t="s">
        <v>51</v>
      </c>
      <c r="D63" s="67"/>
      <c r="E63" s="40" t="s">
        <v>40</v>
      </c>
      <c r="F63" s="41"/>
      <c r="G63" s="40">
        <f>COUNTIF(I8:I51,"/")</f>
        <v>0</v>
      </c>
      <c r="H63" s="41"/>
      <c r="I63" s="22"/>
      <c r="J63" s="22"/>
      <c r="K63" s="22"/>
      <c r="L63" s="22"/>
    </row>
    <row r="64" spans="1:12" ht="20.25" x14ac:dyDescent="0.3">
      <c r="A64" s="22"/>
      <c r="B64" s="46"/>
      <c r="C64" s="36" t="s">
        <v>45</v>
      </c>
      <c r="D64" s="37"/>
      <c r="E64" s="40" t="s">
        <v>41</v>
      </c>
      <c r="F64" s="41"/>
      <c r="G64" s="40">
        <f>COUNTIF(H8:H51,"/")</f>
        <v>0</v>
      </c>
      <c r="H64" s="41"/>
      <c r="I64" s="22"/>
      <c r="J64" s="22"/>
      <c r="K64" s="22"/>
      <c r="L64" s="22"/>
    </row>
    <row r="65" spans="1:12" ht="20.25" x14ac:dyDescent="0.3">
      <c r="A65" s="22"/>
      <c r="B65" s="47"/>
      <c r="C65" s="36" t="s">
        <v>44</v>
      </c>
      <c r="D65" s="37"/>
      <c r="E65" s="40" t="s">
        <v>42</v>
      </c>
      <c r="F65" s="41"/>
      <c r="G65" s="40">
        <f>COUNTIF(G8:G51,"/")</f>
        <v>44</v>
      </c>
      <c r="H65" s="41"/>
      <c r="I65" s="22"/>
      <c r="J65" s="22"/>
      <c r="K65" s="22"/>
      <c r="L65" s="22"/>
    </row>
    <row r="66" spans="1:12" ht="20.25" x14ac:dyDescent="0.3">
      <c r="A66" s="22"/>
      <c r="B66" s="13"/>
      <c r="C66" s="13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20.25" x14ac:dyDescent="0.3">
      <c r="A67" s="22"/>
      <c r="B67" s="13"/>
      <c r="C67" s="19" t="s">
        <v>41</v>
      </c>
      <c r="D67" s="78">
        <f>G63+G62+G61</f>
        <v>0</v>
      </c>
      <c r="E67" s="22"/>
      <c r="F67" s="22"/>
      <c r="G67" s="22"/>
      <c r="H67" s="22"/>
      <c r="I67" s="22"/>
      <c r="J67" s="22"/>
      <c r="K67" s="22"/>
      <c r="L67" s="22"/>
    </row>
    <row r="68" spans="1:12" ht="20.25" x14ac:dyDescent="0.3">
      <c r="A68" s="22"/>
      <c r="B68" s="13"/>
      <c r="C68" s="19" t="s">
        <v>42</v>
      </c>
      <c r="D68" s="78">
        <f>G65+G64</f>
        <v>44</v>
      </c>
      <c r="E68" s="22"/>
      <c r="F68" s="22"/>
      <c r="G68" s="22"/>
      <c r="H68" s="22"/>
      <c r="I68" s="22"/>
      <c r="J68" s="22"/>
      <c r="K68" s="22"/>
      <c r="L68" s="22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</row>
    <row r="80" spans="1:12" ht="21" x14ac:dyDescent="0.35">
      <c r="A80" s="22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</row>
  </sheetData>
  <mergeCells count="38">
    <mergeCell ref="A52:I53"/>
    <mergeCell ref="J52:K52"/>
    <mergeCell ref="J53:K5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B60:B65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5:D65"/>
    <mergeCell ref="E65:F65"/>
    <mergeCell ref="G65:H65"/>
    <mergeCell ref="C63:D63"/>
    <mergeCell ref="F57:J57"/>
    <mergeCell ref="E63:F63"/>
    <mergeCell ref="G63:H63"/>
    <mergeCell ref="C64:D64"/>
    <mergeCell ref="E64:F64"/>
    <mergeCell ref="G64:H6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3" workbookViewId="0">
      <selection activeCell="B8" sqref="B8:C51"/>
    </sheetView>
  </sheetViews>
  <sheetFormatPr defaultRowHeight="12.75" x14ac:dyDescent="0.2"/>
  <cols>
    <col min="1" max="1" width="5.85546875" customWidth="1"/>
    <col min="2" max="2" width="12.85546875" customWidth="1"/>
    <col min="3" max="3" width="12.570312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99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79.5" x14ac:dyDescent="0.2">
      <c r="A7" s="47"/>
      <c r="B7" s="49"/>
      <c r="C7" s="52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3">
        <v>1</v>
      </c>
      <c r="B8" s="69" t="s">
        <v>271</v>
      </c>
      <c r="C8" s="69" t="s">
        <v>90</v>
      </c>
      <c r="D8" s="79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69" t="s">
        <v>272</v>
      </c>
      <c r="C9" s="69" t="s">
        <v>273</v>
      </c>
      <c r="D9" s="79"/>
      <c r="E9" s="18"/>
      <c r="F9" s="32">
        <f t="shared" ref="F9:F51" si="0">E9+D9</f>
        <v>0</v>
      </c>
      <c r="G9" s="19" t="str">
        <f t="shared" ref="G9:G51" si="1">IF(F9&lt;13,"/","")</f>
        <v>/</v>
      </c>
      <c r="H9" s="19" t="str">
        <f t="shared" ref="H9:H51" si="2">IF(AND(F9&gt;=13,F9&lt;=14),"/","")</f>
        <v/>
      </c>
      <c r="I9" s="17" t="str">
        <f t="shared" ref="I9:I51" si="3">IF(AND(F9&gt;14,F9&lt;=17),"/","")</f>
        <v/>
      </c>
      <c r="J9" s="17" t="str">
        <f t="shared" ref="J9:J51" si="4">IF(AND(F9&gt;17,F9&lt;=19),"/","")</f>
        <v/>
      </c>
      <c r="K9" s="17" t="str">
        <f t="shared" ref="K9:K51" si="5">IF(AND(F9&gt;19,F9&lt;=25),"/","")</f>
        <v/>
      </c>
      <c r="L9" s="17" t="str">
        <f t="shared" ref="L9:L51" si="6">IF(F9&gt;=15,"ผ่าน","ไม่ผ่าน")</f>
        <v>ไม่ผ่าน</v>
      </c>
    </row>
    <row r="10" spans="1:12" ht="20.25" x14ac:dyDescent="0.2">
      <c r="A10" s="33">
        <v>3</v>
      </c>
      <c r="B10" s="69" t="s">
        <v>274</v>
      </c>
      <c r="C10" s="69" t="s">
        <v>275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69" t="s">
        <v>62</v>
      </c>
      <c r="C11" s="69" t="s">
        <v>276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69" t="s">
        <v>277</v>
      </c>
      <c r="C12" s="69" t="s">
        <v>278</v>
      </c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69" t="s">
        <v>279</v>
      </c>
      <c r="C13" s="69" t="s">
        <v>280</v>
      </c>
      <c r="D13" s="79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69" t="s">
        <v>281</v>
      </c>
      <c r="C14" s="69" t="s">
        <v>282</v>
      </c>
      <c r="D14" s="79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69" t="s">
        <v>283</v>
      </c>
      <c r="C15" s="69" t="s">
        <v>284</v>
      </c>
      <c r="D15" s="79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3">
        <v>9</v>
      </c>
      <c r="B16" s="69" t="s">
        <v>285</v>
      </c>
      <c r="C16" s="69" t="s">
        <v>286</v>
      </c>
      <c r="D16" s="79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3">
        <v>10</v>
      </c>
      <c r="B17" s="70" t="s">
        <v>287</v>
      </c>
      <c r="C17" s="70" t="s">
        <v>163</v>
      </c>
      <c r="D17" s="79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3">
        <v>11</v>
      </c>
      <c r="B18" s="69" t="s">
        <v>288</v>
      </c>
      <c r="C18" s="69" t="s">
        <v>289</v>
      </c>
      <c r="D18" s="79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33">
        <v>12</v>
      </c>
      <c r="B19" s="69" t="s">
        <v>290</v>
      </c>
      <c r="C19" s="69" t="s">
        <v>291</v>
      </c>
      <c r="D19" s="79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0.25" x14ac:dyDescent="0.2">
      <c r="A20" s="33">
        <v>13</v>
      </c>
      <c r="B20" s="69" t="s">
        <v>292</v>
      </c>
      <c r="C20" s="69" t="s">
        <v>70</v>
      </c>
      <c r="D20" s="79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0.25" x14ac:dyDescent="0.2">
      <c r="A21" s="33">
        <v>14</v>
      </c>
      <c r="B21" s="69" t="s">
        <v>293</v>
      </c>
      <c r="C21" s="69" t="s">
        <v>294</v>
      </c>
      <c r="D21" s="79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0.25" x14ac:dyDescent="0.2">
      <c r="A22" s="33">
        <v>15</v>
      </c>
      <c r="B22" s="69" t="s">
        <v>295</v>
      </c>
      <c r="C22" s="69" t="s">
        <v>296</v>
      </c>
      <c r="D22" s="79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0.25" x14ac:dyDescent="0.2">
      <c r="A23" s="33">
        <v>16</v>
      </c>
      <c r="B23" s="69" t="s">
        <v>32</v>
      </c>
      <c r="C23" s="69" t="s">
        <v>297</v>
      </c>
      <c r="D23" s="79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0.25" x14ac:dyDescent="0.2">
      <c r="A24" s="33">
        <v>17</v>
      </c>
      <c r="B24" s="69" t="s">
        <v>298</v>
      </c>
      <c r="C24" s="69" t="s">
        <v>299</v>
      </c>
      <c r="D24" s="79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0.25" x14ac:dyDescent="0.2">
      <c r="A25" s="33">
        <v>18</v>
      </c>
      <c r="B25" s="69" t="s">
        <v>300</v>
      </c>
      <c r="C25" s="69" t="s">
        <v>301</v>
      </c>
      <c r="D25" s="79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0.25" x14ac:dyDescent="0.2">
      <c r="A26" s="33">
        <v>19</v>
      </c>
      <c r="B26" s="69" t="s">
        <v>24</v>
      </c>
      <c r="C26" s="69" t="s">
        <v>302</v>
      </c>
      <c r="D26" s="79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0.25" x14ac:dyDescent="0.2">
      <c r="A27" s="33">
        <v>20</v>
      </c>
      <c r="B27" s="69" t="s">
        <v>303</v>
      </c>
      <c r="C27" s="69" t="s">
        <v>304</v>
      </c>
      <c r="D27" s="79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0.25" x14ac:dyDescent="0.2">
      <c r="A28" s="33">
        <v>21</v>
      </c>
      <c r="B28" s="69" t="s">
        <v>305</v>
      </c>
      <c r="C28" s="69" t="s">
        <v>306</v>
      </c>
      <c r="D28" s="79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0.25" x14ac:dyDescent="0.2">
      <c r="A29" s="33">
        <v>22</v>
      </c>
      <c r="B29" s="69" t="s">
        <v>307</v>
      </c>
      <c r="C29" s="69" t="s">
        <v>83</v>
      </c>
      <c r="D29" s="79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0.25" x14ac:dyDescent="0.2">
      <c r="A30" s="33">
        <v>23</v>
      </c>
      <c r="B30" s="69" t="s">
        <v>308</v>
      </c>
      <c r="C30" s="69" t="s">
        <v>309</v>
      </c>
      <c r="D30" s="79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0.25" x14ac:dyDescent="0.2">
      <c r="A31" s="33">
        <v>24</v>
      </c>
      <c r="B31" s="69" t="s">
        <v>310</v>
      </c>
      <c r="C31" s="69" t="s">
        <v>311</v>
      </c>
      <c r="D31" s="79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0.25" x14ac:dyDescent="0.2">
      <c r="A32" s="33">
        <v>25</v>
      </c>
      <c r="B32" s="69" t="s">
        <v>223</v>
      </c>
      <c r="C32" s="69" t="s">
        <v>65</v>
      </c>
      <c r="D32" s="79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0.25" x14ac:dyDescent="0.2">
      <c r="A33" s="33">
        <v>26</v>
      </c>
      <c r="B33" s="69" t="s">
        <v>312</v>
      </c>
      <c r="C33" s="69" t="s">
        <v>313</v>
      </c>
      <c r="D33" s="79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0.25" x14ac:dyDescent="0.2">
      <c r="A34" s="33">
        <v>27</v>
      </c>
      <c r="B34" s="69" t="s">
        <v>314</v>
      </c>
      <c r="C34" s="69" t="s">
        <v>315</v>
      </c>
      <c r="D34" s="79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0.25" x14ac:dyDescent="0.2">
      <c r="A35" s="33">
        <v>28</v>
      </c>
      <c r="B35" s="69" t="s">
        <v>82</v>
      </c>
      <c r="C35" s="69" t="s">
        <v>316</v>
      </c>
      <c r="D35" s="79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0.25" x14ac:dyDescent="0.2">
      <c r="A36" s="33">
        <v>29</v>
      </c>
      <c r="B36" s="69" t="s">
        <v>317</v>
      </c>
      <c r="C36" s="69" t="s">
        <v>318</v>
      </c>
      <c r="D36" s="79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0.25" x14ac:dyDescent="0.2">
      <c r="A37" s="33">
        <v>30</v>
      </c>
      <c r="B37" s="69" t="s">
        <v>319</v>
      </c>
      <c r="C37" s="69" t="s">
        <v>320</v>
      </c>
      <c r="D37" s="79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0.25" x14ac:dyDescent="0.2">
      <c r="A38" s="33">
        <v>31</v>
      </c>
      <c r="B38" s="69" t="s">
        <v>321</v>
      </c>
      <c r="C38" s="69" t="s">
        <v>322</v>
      </c>
      <c r="D38" s="79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0.25" x14ac:dyDescent="0.2">
      <c r="A39" s="33">
        <v>32</v>
      </c>
      <c r="B39" s="69" t="s">
        <v>323</v>
      </c>
      <c r="C39" s="69" t="s">
        <v>324</v>
      </c>
      <c r="D39" s="79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0.25" x14ac:dyDescent="0.2">
      <c r="A40" s="33">
        <v>33</v>
      </c>
      <c r="B40" s="69" t="s">
        <v>325</v>
      </c>
      <c r="C40" s="69" t="s">
        <v>326</v>
      </c>
      <c r="D40" s="79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0.25" x14ac:dyDescent="0.2">
      <c r="A41" s="33">
        <v>34</v>
      </c>
      <c r="B41" s="69" t="s">
        <v>327</v>
      </c>
      <c r="C41" s="69" t="s">
        <v>328</v>
      </c>
      <c r="D41" s="79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0.25" x14ac:dyDescent="0.2">
      <c r="A42" s="33">
        <v>35</v>
      </c>
      <c r="B42" s="69" t="s">
        <v>329</v>
      </c>
      <c r="C42" s="69" t="s">
        <v>330</v>
      </c>
      <c r="D42" s="79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0.25" x14ac:dyDescent="0.2">
      <c r="A43" s="33">
        <v>36</v>
      </c>
      <c r="B43" s="69" t="s">
        <v>331</v>
      </c>
      <c r="C43" s="69" t="s">
        <v>332</v>
      </c>
      <c r="D43" s="79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0.25" x14ac:dyDescent="0.2">
      <c r="A44" s="33">
        <v>37</v>
      </c>
      <c r="B44" s="69" t="s">
        <v>21</v>
      </c>
      <c r="C44" s="69" t="s">
        <v>333</v>
      </c>
      <c r="D44" s="79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0.25" x14ac:dyDescent="0.2">
      <c r="A45" s="33">
        <v>38</v>
      </c>
      <c r="B45" s="69" t="s">
        <v>30</v>
      </c>
      <c r="C45" s="69" t="s">
        <v>334</v>
      </c>
      <c r="D45" s="79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0.25" x14ac:dyDescent="0.2">
      <c r="A46" s="33">
        <v>39</v>
      </c>
      <c r="B46" s="69" t="s">
        <v>335</v>
      </c>
      <c r="C46" s="69" t="s">
        <v>336</v>
      </c>
      <c r="D46" s="79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0.25" x14ac:dyDescent="0.2">
      <c r="A47" s="33">
        <v>40</v>
      </c>
      <c r="B47" s="69" t="s">
        <v>25</v>
      </c>
      <c r="C47" s="69" t="s">
        <v>337</v>
      </c>
      <c r="D47" s="79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0.25" x14ac:dyDescent="0.2">
      <c r="A48" s="33">
        <v>41</v>
      </c>
      <c r="B48" s="69" t="s">
        <v>34</v>
      </c>
      <c r="C48" s="69" t="s">
        <v>338</v>
      </c>
      <c r="D48" s="79"/>
      <c r="E48" s="18"/>
      <c r="F48" s="32">
        <f t="shared" si="0"/>
        <v>0</v>
      </c>
      <c r="G48" s="19" t="str">
        <f t="shared" si="1"/>
        <v>/</v>
      </c>
      <c r="H48" s="19" t="str">
        <f t="shared" si="2"/>
        <v/>
      </c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 t="shared" si="6"/>
        <v>ไม่ผ่าน</v>
      </c>
    </row>
    <row r="49" spans="1:12" ht="20.25" x14ac:dyDescent="0.2">
      <c r="A49" s="33">
        <v>42</v>
      </c>
      <c r="B49" s="69" t="s">
        <v>339</v>
      </c>
      <c r="C49" s="69" t="s">
        <v>340</v>
      </c>
      <c r="D49" s="79"/>
      <c r="E49" s="18"/>
      <c r="F49" s="32">
        <f t="shared" si="0"/>
        <v>0</v>
      </c>
      <c r="G49" s="19" t="str">
        <f t="shared" si="1"/>
        <v>/</v>
      </c>
      <c r="H49" s="19" t="str">
        <f t="shared" si="2"/>
        <v/>
      </c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 t="shared" si="6"/>
        <v>ไม่ผ่าน</v>
      </c>
    </row>
    <row r="50" spans="1:12" ht="20.25" x14ac:dyDescent="0.2">
      <c r="A50" s="33">
        <v>43</v>
      </c>
      <c r="B50" s="69" t="s">
        <v>341</v>
      </c>
      <c r="C50" s="69" t="s">
        <v>342</v>
      </c>
      <c r="D50" s="79"/>
      <c r="E50" s="18"/>
      <c r="F50" s="32">
        <f t="shared" si="0"/>
        <v>0</v>
      </c>
      <c r="G50" s="19" t="str">
        <f t="shared" si="1"/>
        <v>/</v>
      </c>
      <c r="H50" s="19" t="str">
        <f t="shared" si="2"/>
        <v/>
      </c>
      <c r="I50" s="17" t="str">
        <f t="shared" si="3"/>
        <v/>
      </c>
      <c r="J50" s="17" t="str">
        <f t="shared" si="4"/>
        <v/>
      </c>
      <c r="K50" s="17" t="str">
        <f t="shared" si="5"/>
        <v/>
      </c>
      <c r="L50" s="17" t="str">
        <f t="shared" si="6"/>
        <v>ไม่ผ่าน</v>
      </c>
    </row>
    <row r="51" spans="1:12" ht="20.25" x14ac:dyDescent="0.2">
      <c r="A51" s="33">
        <v>44</v>
      </c>
      <c r="B51" s="69" t="s">
        <v>343</v>
      </c>
      <c r="C51" s="69" t="s">
        <v>344</v>
      </c>
      <c r="D51" s="79"/>
      <c r="E51" s="18"/>
      <c r="F51" s="32">
        <f t="shared" si="0"/>
        <v>0</v>
      </c>
      <c r="G51" s="19" t="str">
        <f t="shared" si="1"/>
        <v>/</v>
      </c>
      <c r="H51" s="19" t="str">
        <f t="shared" si="2"/>
        <v/>
      </c>
      <c r="I51" s="17" t="str">
        <f t="shared" si="3"/>
        <v/>
      </c>
      <c r="J51" s="17" t="str">
        <f t="shared" si="4"/>
        <v/>
      </c>
      <c r="K51" s="17" t="str">
        <f t="shared" si="5"/>
        <v/>
      </c>
      <c r="L51" s="17" t="str">
        <f t="shared" si="6"/>
        <v>ไม่ผ่าน</v>
      </c>
    </row>
    <row r="52" spans="1:12" ht="20.25" x14ac:dyDescent="0.2">
      <c r="A52" s="60"/>
      <c r="B52" s="68"/>
      <c r="C52" s="68"/>
      <c r="D52" s="61"/>
      <c r="E52" s="61"/>
      <c r="F52" s="61"/>
      <c r="G52" s="61"/>
      <c r="H52" s="61"/>
      <c r="I52" s="62"/>
      <c r="J52" s="58" t="s">
        <v>41</v>
      </c>
      <c r="K52" s="58"/>
      <c r="L52" s="19">
        <f>COUNTIF(L8:L51,"ผ่าน")</f>
        <v>0</v>
      </c>
    </row>
    <row r="53" spans="1:12" ht="20.25" x14ac:dyDescent="0.3">
      <c r="A53" s="63"/>
      <c r="B53" s="64"/>
      <c r="C53" s="64"/>
      <c r="D53" s="64"/>
      <c r="E53" s="64"/>
      <c r="F53" s="64"/>
      <c r="G53" s="64"/>
      <c r="H53" s="64"/>
      <c r="I53" s="65"/>
      <c r="J53" s="59" t="s">
        <v>42</v>
      </c>
      <c r="K53" s="59"/>
      <c r="L53" s="19">
        <f>COUNTIF(L8:L51,"ไม่ผ่าน")</f>
        <v>44</v>
      </c>
    </row>
    <row r="54" spans="1:12" ht="20.25" x14ac:dyDescent="0.2">
      <c r="A54" s="13"/>
      <c r="B54" s="20" t="s">
        <v>13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ht="20.25" x14ac:dyDescent="0.2">
      <c r="A55" s="13"/>
      <c r="B55" s="13"/>
      <c r="C55" s="13"/>
      <c r="D55" s="13"/>
      <c r="E55" s="13"/>
      <c r="F55" s="13" t="s">
        <v>14</v>
      </c>
      <c r="G55" s="13"/>
      <c r="H55" s="13"/>
      <c r="I55" s="13"/>
      <c r="J55" s="13"/>
      <c r="K55" s="13"/>
      <c r="L55" s="13"/>
    </row>
    <row r="56" spans="1:12" ht="20.25" x14ac:dyDescent="0.2">
      <c r="A56" s="13"/>
      <c r="B56" s="13"/>
      <c r="C56" s="13"/>
      <c r="D56" s="13"/>
      <c r="E56" s="13"/>
      <c r="F56" s="13"/>
      <c r="G56" s="21" t="s">
        <v>107</v>
      </c>
      <c r="H56" s="21"/>
      <c r="I56" s="21"/>
      <c r="J56" s="21"/>
      <c r="K56" s="21"/>
      <c r="L56" s="13"/>
    </row>
    <row r="57" spans="1:12" ht="20.25" x14ac:dyDescent="0.2">
      <c r="A57" s="13"/>
      <c r="B57" s="13"/>
      <c r="C57" s="13"/>
      <c r="D57" s="13"/>
      <c r="E57" s="13"/>
      <c r="F57" s="13"/>
      <c r="G57" s="13" t="s">
        <v>97</v>
      </c>
      <c r="H57" s="13"/>
      <c r="I57" s="13"/>
      <c r="J57" s="13"/>
      <c r="K57" s="13"/>
      <c r="L57" s="13"/>
    </row>
    <row r="58" spans="1:12" ht="20.25" x14ac:dyDescent="0.3">
      <c r="A58" s="22"/>
      <c r="B58" s="13"/>
      <c r="C58" s="13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0.25" x14ac:dyDescent="0.3">
      <c r="A59" s="22"/>
      <c r="B59" s="13"/>
      <c r="C59" s="13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20.25" x14ac:dyDescent="0.3">
      <c r="A60" s="22"/>
      <c r="B60" s="45" t="s">
        <v>35</v>
      </c>
      <c r="C60" s="42" t="s">
        <v>36</v>
      </c>
      <c r="D60" s="43"/>
      <c r="E60" s="38" t="s">
        <v>37</v>
      </c>
      <c r="F60" s="39"/>
      <c r="G60" s="38" t="s">
        <v>38</v>
      </c>
      <c r="H60" s="39"/>
      <c r="I60" s="22"/>
      <c r="J60" s="22"/>
      <c r="K60" s="22"/>
      <c r="L60" s="22"/>
    </row>
    <row r="61" spans="1:12" ht="20.25" x14ac:dyDescent="0.3">
      <c r="A61" s="22"/>
      <c r="B61" s="46"/>
      <c r="C61" s="36" t="s">
        <v>43</v>
      </c>
      <c r="D61" s="37"/>
      <c r="E61" s="40" t="s">
        <v>39</v>
      </c>
      <c r="F61" s="41"/>
      <c r="G61" s="40">
        <f>COUNTIF(K8:K51,"/")</f>
        <v>0</v>
      </c>
      <c r="H61" s="41"/>
      <c r="I61" s="22"/>
      <c r="J61" s="22"/>
      <c r="K61" s="22"/>
      <c r="L61" s="22"/>
    </row>
    <row r="62" spans="1:12" ht="20.25" x14ac:dyDescent="0.3">
      <c r="A62" s="22"/>
      <c r="B62" s="46"/>
      <c r="C62" s="36" t="s">
        <v>46</v>
      </c>
      <c r="D62" s="37"/>
      <c r="E62" s="40" t="s">
        <v>47</v>
      </c>
      <c r="F62" s="41"/>
      <c r="G62" s="40">
        <f>COUNTIF(J8:J51,"/")</f>
        <v>0</v>
      </c>
      <c r="H62" s="41"/>
      <c r="I62" s="22"/>
      <c r="J62" s="22"/>
      <c r="K62" s="22"/>
      <c r="L62" s="22"/>
    </row>
    <row r="63" spans="1:12" ht="20.25" x14ac:dyDescent="0.3">
      <c r="A63" s="22"/>
      <c r="B63" s="46"/>
      <c r="C63" s="66" t="s">
        <v>51</v>
      </c>
      <c r="D63" s="67"/>
      <c r="E63" s="40" t="s">
        <v>40</v>
      </c>
      <c r="F63" s="41"/>
      <c r="G63" s="40">
        <f>COUNTIF(I8:I51,"/")</f>
        <v>0</v>
      </c>
      <c r="H63" s="41"/>
      <c r="I63" s="22"/>
      <c r="J63" s="22"/>
      <c r="K63" s="22"/>
      <c r="L63" s="22"/>
    </row>
    <row r="64" spans="1:12" ht="20.25" x14ac:dyDescent="0.3">
      <c r="A64" s="22"/>
      <c r="B64" s="46"/>
      <c r="C64" s="36" t="s">
        <v>45</v>
      </c>
      <c r="D64" s="37"/>
      <c r="E64" s="40" t="s">
        <v>41</v>
      </c>
      <c r="F64" s="41"/>
      <c r="G64" s="40">
        <f>COUNTIF(H8:H51,"/")</f>
        <v>0</v>
      </c>
      <c r="H64" s="41"/>
      <c r="I64" s="22"/>
      <c r="J64" s="22"/>
      <c r="K64" s="22"/>
      <c r="L64" s="22"/>
    </row>
    <row r="65" spans="1:12" ht="20.25" x14ac:dyDescent="0.3">
      <c r="A65" s="22"/>
      <c r="B65" s="47"/>
      <c r="C65" s="36" t="s">
        <v>44</v>
      </c>
      <c r="D65" s="37"/>
      <c r="E65" s="40" t="s">
        <v>42</v>
      </c>
      <c r="F65" s="41"/>
      <c r="G65" s="40">
        <f>COUNTIF(G8:G51,"/")</f>
        <v>44</v>
      </c>
      <c r="H65" s="41"/>
      <c r="I65" s="22"/>
      <c r="J65" s="22"/>
      <c r="K65" s="22"/>
      <c r="L65" s="22"/>
    </row>
    <row r="66" spans="1:12" ht="20.25" x14ac:dyDescent="0.3">
      <c r="A66" s="22"/>
      <c r="B66" s="13"/>
      <c r="C66" s="13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20.25" x14ac:dyDescent="0.3">
      <c r="A67" s="22"/>
      <c r="B67" s="13"/>
      <c r="C67" s="19" t="s">
        <v>41</v>
      </c>
      <c r="D67" s="78">
        <f>G63+G62+G61</f>
        <v>0</v>
      </c>
      <c r="E67" s="22"/>
      <c r="F67" s="22"/>
      <c r="G67" s="22"/>
      <c r="H67" s="22"/>
      <c r="I67" s="22"/>
      <c r="J67" s="22"/>
      <c r="K67" s="22"/>
      <c r="L67" s="22"/>
    </row>
    <row r="68" spans="1:12" ht="20.25" x14ac:dyDescent="0.3">
      <c r="A68" s="22"/>
      <c r="B68" s="13"/>
      <c r="C68" s="19" t="s">
        <v>42</v>
      </c>
      <c r="D68" s="78">
        <f>G65+G64</f>
        <v>44</v>
      </c>
      <c r="E68" s="22"/>
      <c r="F68" s="22"/>
      <c r="G68" s="22"/>
      <c r="H68" s="22"/>
      <c r="I68" s="22"/>
      <c r="J68" s="22"/>
      <c r="K68" s="22"/>
      <c r="L68" s="22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</row>
    <row r="80" spans="1:12" ht="21" x14ac:dyDescent="0.35">
      <c r="A80" s="22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</row>
  </sheetData>
  <mergeCells count="37">
    <mergeCell ref="A52:I53"/>
    <mergeCell ref="J52:K52"/>
    <mergeCell ref="J53:K5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B60:B65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5:D65"/>
    <mergeCell ref="E65:F65"/>
    <mergeCell ref="G65:H65"/>
    <mergeCell ref="C63:D63"/>
    <mergeCell ref="E63:F63"/>
    <mergeCell ref="G63:H63"/>
    <mergeCell ref="C64:D64"/>
    <mergeCell ref="E64:F64"/>
    <mergeCell ref="G64:H6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3" workbookViewId="0">
      <selection activeCell="B8" sqref="B8:C50"/>
    </sheetView>
  </sheetViews>
  <sheetFormatPr defaultRowHeight="12.75" x14ac:dyDescent="0.2"/>
  <cols>
    <col min="1" max="1" width="5.7109375" customWidth="1"/>
    <col min="2" max="2" width="15.5703125" customWidth="1"/>
    <col min="3" max="3" width="11.14062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100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79.5" x14ac:dyDescent="0.2">
      <c r="A7" s="47"/>
      <c r="B7" s="49"/>
      <c r="C7" s="52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3">
        <v>1</v>
      </c>
      <c r="B8" s="81" t="s">
        <v>347</v>
      </c>
      <c r="C8" s="81" t="s">
        <v>348</v>
      </c>
      <c r="D8" s="79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81" t="s">
        <v>349</v>
      </c>
      <c r="C9" s="81" t="s">
        <v>350</v>
      </c>
      <c r="D9" s="79"/>
      <c r="E9" s="18"/>
      <c r="F9" s="32">
        <f t="shared" ref="F9:F50" si="0">E9+D9</f>
        <v>0</v>
      </c>
      <c r="G9" s="19" t="str">
        <f t="shared" ref="G9:G50" si="1">IF(F9&lt;13,"/","")</f>
        <v>/</v>
      </c>
      <c r="H9" s="19" t="str">
        <f t="shared" ref="H9:H50" si="2">IF(AND(F9&gt;=13,F9&lt;=14),"/","")</f>
        <v/>
      </c>
      <c r="I9" s="17" t="str">
        <f t="shared" ref="I9:I50" si="3">IF(AND(F9&gt;14,F9&lt;=17),"/","")</f>
        <v/>
      </c>
      <c r="J9" s="17" t="str">
        <f t="shared" ref="J9:J50" si="4">IF(AND(F9&gt;17,F9&lt;=19),"/","")</f>
        <v/>
      </c>
      <c r="K9" s="17" t="str">
        <f t="shared" ref="K9:K50" si="5">IF(AND(F9&gt;19,F9&lt;=25),"/","")</f>
        <v/>
      </c>
      <c r="L9" s="17" t="str">
        <f t="shared" ref="L9:L50" si="6">IF(F9&gt;=15,"ผ่าน","ไม่ผ่าน")</f>
        <v>ไม่ผ่าน</v>
      </c>
    </row>
    <row r="10" spans="1:12" ht="20.25" x14ac:dyDescent="0.2">
      <c r="A10" s="33">
        <v>3</v>
      </c>
      <c r="B10" s="81" t="s">
        <v>66</v>
      </c>
      <c r="C10" s="81" t="s">
        <v>351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81" t="s">
        <v>66</v>
      </c>
      <c r="C11" s="81" t="s">
        <v>352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81" t="s">
        <v>353</v>
      </c>
      <c r="C12" s="81" t="s">
        <v>354</v>
      </c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81" t="s">
        <v>355</v>
      </c>
      <c r="C13" s="81" t="s">
        <v>356</v>
      </c>
      <c r="D13" s="79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81" t="s">
        <v>357</v>
      </c>
      <c r="C14" s="81" t="s">
        <v>358</v>
      </c>
      <c r="D14" s="79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81" t="s">
        <v>359</v>
      </c>
      <c r="C15" s="81" t="s">
        <v>360</v>
      </c>
      <c r="D15" s="79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3">
        <v>9</v>
      </c>
      <c r="B16" s="81" t="s">
        <v>361</v>
      </c>
      <c r="C16" s="81" t="s">
        <v>96</v>
      </c>
      <c r="D16" s="79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3">
        <v>10</v>
      </c>
      <c r="B17" s="81" t="s">
        <v>362</v>
      </c>
      <c r="C17" s="81" t="s">
        <v>233</v>
      </c>
      <c r="D17" s="79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3">
        <v>11</v>
      </c>
      <c r="B18" s="81" t="s">
        <v>363</v>
      </c>
      <c r="C18" s="81" t="s">
        <v>364</v>
      </c>
      <c r="D18" s="79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33">
        <v>12</v>
      </c>
      <c r="B19" s="81" t="s">
        <v>365</v>
      </c>
      <c r="C19" s="81" t="s">
        <v>366</v>
      </c>
      <c r="D19" s="79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0.25" x14ac:dyDescent="0.2">
      <c r="A20" s="33">
        <v>13</v>
      </c>
      <c r="B20" s="81" t="s">
        <v>367</v>
      </c>
      <c r="C20" s="81" t="s">
        <v>368</v>
      </c>
      <c r="D20" s="79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0.25" x14ac:dyDescent="0.2">
      <c r="A21" s="33">
        <v>14</v>
      </c>
      <c r="B21" s="81" t="s">
        <v>369</v>
      </c>
      <c r="C21" s="81" t="s">
        <v>370</v>
      </c>
      <c r="D21" s="79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0.25" x14ac:dyDescent="0.2">
      <c r="A22" s="33">
        <v>15</v>
      </c>
      <c r="B22" s="81" t="s">
        <v>371</v>
      </c>
      <c r="C22" s="81" t="s">
        <v>372</v>
      </c>
      <c r="D22" s="79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0.25" x14ac:dyDescent="0.2">
      <c r="A23" s="33">
        <v>16</v>
      </c>
      <c r="B23" s="82" t="s">
        <v>371</v>
      </c>
      <c r="C23" s="82" t="s">
        <v>350</v>
      </c>
      <c r="D23" s="79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0.25" x14ac:dyDescent="0.2">
      <c r="A24" s="33">
        <v>17</v>
      </c>
      <c r="B24" s="81" t="s">
        <v>373</v>
      </c>
      <c r="C24" s="81" t="s">
        <v>374</v>
      </c>
      <c r="D24" s="79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0.25" x14ac:dyDescent="0.2">
      <c r="A25" s="33">
        <v>18</v>
      </c>
      <c r="B25" s="81" t="s">
        <v>375</v>
      </c>
      <c r="C25" s="81" t="s">
        <v>376</v>
      </c>
      <c r="D25" s="79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0.25" x14ac:dyDescent="0.2">
      <c r="A26" s="33">
        <v>19</v>
      </c>
      <c r="B26" s="81" t="s">
        <v>377</v>
      </c>
      <c r="C26" s="81" t="s">
        <v>378</v>
      </c>
      <c r="D26" s="79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0.25" x14ac:dyDescent="0.2">
      <c r="A27" s="33">
        <v>20</v>
      </c>
      <c r="B27" s="81" t="s">
        <v>78</v>
      </c>
      <c r="C27" s="81" t="s">
        <v>379</v>
      </c>
      <c r="D27" s="79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0.25" x14ac:dyDescent="0.2">
      <c r="A28" s="33">
        <v>21</v>
      </c>
      <c r="B28" s="81" t="s">
        <v>380</v>
      </c>
      <c r="C28" s="81" t="s">
        <v>381</v>
      </c>
      <c r="D28" s="79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0.25" x14ac:dyDescent="0.2">
      <c r="A29" s="33">
        <v>22</v>
      </c>
      <c r="B29" s="81" t="s">
        <v>382</v>
      </c>
      <c r="C29" s="81" t="s">
        <v>383</v>
      </c>
      <c r="D29" s="79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0.25" x14ac:dyDescent="0.2">
      <c r="A30" s="33">
        <v>23</v>
      </c>
      <c r="B30" s="81" t="s">
        <v>384</v>
      </c>
      <c r="C30" s="81" t="s">
        <v>385</v>
      </c>
      <c r="D30" s="79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0.25" x14ac:dyDescent="0.2">
      <c r="A31" s="33">
        <v>24</v>
      </c>
      <c r="B31" s="81" t="s">
        <v>386</v>
      </c>
      <c r="C31" s="81" t="s">
        <v>88</v>
      </c>
      <c r="D31" s="79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0.25" x14ac:dyDescent="0.2">
      <c r="A32" s="33">
        <v>25</v>
      </c>
      <c r="B32" s="81" t="s">
        <v>81</v>
      </c>
      <c r="C32" s="81" t="s">
        <v>387</v>
      </c>
      <c r="D32" s="79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0.25" x14ac:dyDescent="0.2">
      <c r="A33" s="33">
        <v>26</v>
      </c>
      <c r="B33" s="81" t="s">
        <v>388</v>
      </c>
      <c r="C33" s="81" t="s">
        <v>389</v>
      </c>
      <c r="D33" s="79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0.25" x14ac:dyDescent="0.2">
      <c r="A34" s="33">
        <v>27</v>
      </c>
      <c r="B34" s="81" t="s">
        <v>390</v>
      </c>
      <c r="C34" s="81" t="s">
        <v>391</v>
      </c>
      <c r="D34" s="79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0.25" x14ac:dyDescent="0.2">
      <c r="A35" s="33">
        <v>28</v>
      </c>
      <c r="B35" s="81" t="s">
        <v>392</v>
      </c>
      <c r="C35" s="81" t="s">
        <v>393</v>
      </c>
      <c r="D35" s="79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0.25" x14ac:dyDescent="0.2">
      <c r="A36" s="33">
        <v>29</v>
      </c>
      <c r="B36" s="81" t="s">
        <v>71</v>
      </c>
      <c r="C36" s="81" t="s">
        <v>67</v>
      </c>
      <c r="D36" s="79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0.25" x14ac:dyDescent="0.2">
      <c r="A37" s="33">
        <v>30</v>
      </c>
      <c r="B37" s="81" t="s">
        <v>394</v>
      </c>
      <c r="C37" s="81" t="s">
        <v>395</v>
      </c>
      <c r="D37" s="79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0.25" x14ac:dyDescent="0.2">
      <c r="A38" s="33">
        <v>31</v>
      </c>
      <c r="B38" s="81" t="s">
        <v>396</v>
      </c>
      <c r="C38" s="81" t="s">
        <v>397</v>
      </c>
      <c r="D38" s="79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0.25" x14ac:dyDescent="0.2">
      <c r="A39" s="33">
        <v>32</v>
      </c>
      <c r="B39" s="81" t="s">
        <v>398</v>
      </c>
      <c r="C39" s="81" t="s">
        <v>399</v>
      </c>
      <c r="D39" s="79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0.25" x14ac:dyDescent="0.2">
      <c r="A40" s="33">
        <v>33</v>
      </c>
      <c r="B40" s="81" t="s">
        <v>400</v>
      </c>
      <c r="C40" s="81" t="s">
        <v>401</v>
      </c>
      <c r="D40" s="79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0.25" x14ac:dyDescent="0.2">
      <c r="A41" s="33">
        <v>34</v>
      </c>
      <c r="B41" s="81" t="s">
        <v>402</v>
      </c>
      <c r="C41" s="81" t="s">
        <v>403</v>
      </c>
      <c r="D41" s="79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0.25" x14ac:dyDescent="0.2">
      <c r="A42" s="33">
        <v>35</v>
      </c>
      <c r="B42" s="81" t="s">
        <v>404</v>
      </c>
      <c r="C42" s="81" t="s">
        <v>405</v>
      </c>
      <c r="D42" s="79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0.25" x14ac:dyDescent="0.2">
      <c r="A43" s="33">
        <v>36</v>
      </c>
      <c r="B43" s="81" t="s">
        <v>363</v>
      </c>
      <c r="C43" s="81" t="s">
        <v>406</v>
      </c>
      <c r="D43" s="79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0.25" x14ac:dyDescent="0.2">
      <c r="A44" s="33">
        <v>37</v>
      </c>
      <c r="B44" s="81" t="s">
        <v>407</v>
      </c>
      <c r="C44" s="81" t="s">
        <v>408</v>
      </c>
      <c r="D44" s="79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0.25" x14ac:dyDescent="0.2">
      <c r="A45" s="33">
        <v>38</v>
      </c>
      <c r="B45" s="81" t="s">
        <v>409</v>
      </c>
      <c r="C45" s="81" t="s">
        <v>410</v>
      </c>
      <c r="D45" s="79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0.25" x14ac:dyDescent="0.2">
      <c r="A46" s="33">
        <v>39</v>
      </c>
      <c r="B46" s="81" t="s">
        <v>411</v>
      </c>
      <c r="C46" s="81" t="s">
        <v>94</v>
      </c>
      <c r="D46" s="79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0.25" x14ac:dyDescent="0.2">
      <c r="A47" s="33">
        <v>40</v>
      </c>
      <c r="B47" s="81" t="s">
        <v>412</v>
      </c>
      <c r="C47" s="81" t="s">
        <v>413</v>
      </c>
      <c r="D47" s="79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0.25" x14ac:dyDescent="0.2">
      <c r="A48" s="33">
        <v>41</v>
      </c>
      <c r="B48" s="81" t="s">
        <v>414</v>
      </c>
      <c r="C48" s="81" t="s">
        <v>415</v>
      </c>
      <c r="D48" s="79"/>
      <c r="E48" s="18"/>
      <c r="F48" s="32">
        <f t="shared" si="0"/>
        <v>0</v>
      </c>
      <c r="G48" s="19" t="str">
        <f t="shared" si="1"/>
        <v>/</v>
      </c>
      <c r="H48" s="19" t="str">
        <f t="shared" si="2"/>
        <v/>
      </c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 t="shared" si="6"/>
        <v>ไม่ผ่าน</v>
      </c>
    </row>
    <row r="49" spans="1:12" ht="20.25" x14ac:dyDescent="0.2">
      <c r="A49" s="33">
        <v>42</v>
      </c>
      <c r="B49" s="81" t="s">
        <v>416</v>
      </c>
      <c r="C49" s="81" t="s">
        <v>417</v>
      </c>
      <c r="D49" s="79"/>
      <c r="E49" s="18"/>
      <c r="F49" s="32">
        <f t="shared" si="0"/>
        <v>0</v>
      </c>
      <c r="G49" s="19" t="str">
        <f t="shared" si="1"/>
        <v>/</v>
      </c>
      <c r="H49" s="19" t="str">
        <f t="shared" si="2"/>
        <v/>
      </c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 t="shared" si="6"/>
        <v>ไม่ผ่าน</v>
      </c>
    </row>
    <row r="50" spans="1:12" ht="20.25" x14ac:dyDescent="0.2">
      <c r="A50" s="33">
        <v>43</v>
      </c>
      <c r="B50" s="81" t="s">
        <v>418</v>
      </c>
      <c r="C50" s="81" t="s">
        <v>419</v>
      </c>
      <c r="D50" s="79"/>
      <c r="E50" s="18"/>
      <c r="F50" s="32">
        <f t="shared" si="0"/>
        <v>0</v>
      </c>
      <c r="G50" s="19" t="str">
        <f t="shared" si="1"/>
        <v>/</v>
      </c>
      <c r="H50" s="19" t="str">
        <f t="shared" si="2"/>
        <v/>
      </c>
      <c r="I50" s="17" t="str">
        <f t="shared" si="3"/>
        <v/>
      </c>
      <c r="J50" s="17" t="str">
        <f t="shared" si="4"/>
        <v/>
      </c>
      <c r="K50" s="17" t="str">
        <f t="shared" si="5"/>
        <v/>
      </c>
      <c r="L50" s="17" t="str">
        <f t="shared" si="6"/>
        <v>ไม่ผ่าน</v>
      </c>
    </row>
    <row r="51" spans="1:12" ht="20.25" x14ac:dyDescent="0.2">
      <c r="A51" s="60"/>
      <c r="B51" s="68"/>
      <c r="C51" s="68"/>
      <c r="D51" s="61"/>
      <c r="E51" s="61"/>
      <c r="F51" s="61"/>
      <c r="G51" s="61"/>
      <c r="H51" s="61"/>
      <c r="I51" s="62"/>
      <c r="J51" s="58" t="s">
        <v>41</v>
      </c>
      <c r="K51" s="58"/>
      <c r="L51" s="19">
        <f>COUNTIF(L8:L50,"ผ่าน")</f>
        <v>0</v>
      </c>
    </row>
    <row r="52" spans="1:12" ht="20.25" x14ac:dyDescent="0.3">
      <c r="A52" s="63"/>
      <c r="B52" s="64"/>
      <c r="C52" s="64"/>
      <c r="D52" s="64"/>
      <c r="E52" s="64"/>
      <c r="F52" s="64"/>
      <c r="G52" s="64"/>
      <c r="H52" s="64"/>
      <c r="I52" s="65"/>
      <c r="J52" s="59" t="s">
        <v>42</v>
      </c>
      <c r="K52" s="59"/>
      <c r="L52" s="19">
        <f>COUNTIF(L8:L50,"ไม่ผ่าน")</f>
        <v>43</v>
      </c>
    </row>
    <row r="53" spans="1:12" ht="20.25" x14ac:dyDescent="0.2">
      <c r="A53" s="13"/>
      <c r="B53" s="20" t="s">
        <v>13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20.25" x14ac:dyDescent="0.2">
      <c r="A54" s="13"/>
      <c r="B54" s="13"/>
      <c r="C54" s="13"/>
      <c r="D54" s="13"/>
      <c r="E54" s="13"/>
      <c r="F54" s="13" t="s">
        <v>14</v>
      </c>
      <c r="G54" s="13"/>
      <c r="H54" s="13"/>
      <c r="I54" s="13"/>
      <c r="J54" s="13"/>
      <c r="K54" s="13"/>
      <c r="L54" s="13"/>
    </row>
    <row r="55" spans="1:12" ht="20.25" x14ac:dyDescent="0.2">
      <c r="A55" s="13"/>
      <c r="B55" s="13"/>
      <c r="C55" s="13"/>
      <c r="D55" s="13"/>
      <c r="E55" s="13"/>
      <c r="F55" s="13"/>
      <c r="G55" s="56" t="s">
        <v>107</v>
      </c>
      <c r="H55" s="56"/>
      <c r="I55" s="56"/>
      <c r="J55" s="56"/>
      <c r="K55" s="56"/>
      <c r="L55" s="13"/>
    </row>
    <row r="56" spans="1:12" ht="20.25" x14ac:dyDescent="0.2">
      <c r="A56" s="13"/>
      <c r="B56" s="13"/>
      <c r="C56" s="13"/>
      <c r="D56" s="13"/>
      <c r="E56" s="13"/>
      <c r="F56" s="13"/>
      <c r="G56" s="57" t="s">
        <v>97</v>
      </c>
      <c r="H56" s="57"/>
      <c r="I56" s="57"/>
      <c r="J56" s="57"/>
      <c r="K56" s="57"/>
      <c r="L56" s="13"/>
    </row>
    <row r="57" spans="1:12" ht="20.25" x14ac:dyDescent="0.3">
      <c r="A57" s="22"/>
      <c r="B57" s="13"/>
      <c r="C57" s="13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20.25" x14ac:dyDescent="0.3">
      <c r="A58" s="22"/>
      <c r="B58" s="13"/>
      <c r="C58" s="13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0.25" x14ac:dyDescent="0.3">
      <c r="A59" s="22"/>
      <c r="B59" s="45" t="s">
        <v>35</v>
      </c>
      <c r="C59" s="42" t="s">
        <v>36</v>
      </c>
      <c r="D59" s="43"/>
      <c r="E59" s="38" t="s">
        <v>37</v>
      </c>
      <c r="F59" s="39"/>
      <c r="G59" s="38" t="s">
        <v>38</v>
      </c>
      <c r="H59" s="39"/>
      <c r="I59" s="22"/>
      <c r="J59" s="22"/>
      <c r="K59" s="22"/>
      <c r="L59" s="22"/>
    </row>
    <row r="60" spans="1:12" ht="20.25" x14ac:dyDescent="0.3">
      <c r="A60" s="22"/>
      <c r="B60" s="46"/>
      <c r="C60" s="36" t="s">
        <v>43</v>
      </c>
      <c r="D60" s="37"/>
      <c r="E60" s="40" t="s">
        <v>39</v>
      </c>
      <c r="F60" s="41"/>
      <c r="G60" s="40">
        <f>COUNTIF(K8:K50,"/")</f>
        <v>0</v>
      </c>
      <c r="H60" s="41"/>
      <c r="I60" s="22"/>
      <c r="J60" s="22"/>
      <c r="K60" s="22"/>
      <c r="L60" s="22"/>
    </row>
    <row r="61" spans="1:12" ht="20.25" x14ac:dyDescent="0.3">
      <c r="A61" s="22"/>
      <c r="B61" s="46"/>
      <c r="C61" s="36" t="s">
        <v>46</v>
      </c>
      <c r="D61" s="37"/>
      <c r="E61" s="40" t="s">
        <v>47</v>
      </c>
      <c r="F61" s="41"/>
      <c r="G61" s="40">
        <f>COUNTIF(J8:J50,"/")</f>
        <v>0</v>
      </c>
      <c r="H61" s="41"/>
      <c r="I61" s="22"/>
      <c r="J61" s="22"/>
      <c r="K61" s="22"/>
      <c r="L61" s="22"/>
    </row>
    <row r="62" spans="1:12" ht="20.25" x14ac:dyDescent="0.3">
      <c r="A62" s="22"/>
      <c r="B62" s="46"/>
      <c r="C62" s="66" t="s">
        <v>51</v>
      </c>
      <c r="D62" s="67"/>
      <c r="E62" s="40" t="s">
        <v>40</v>
      </c>
      <c r="F62" s="41"/>
      <c r="G62" s="40">
        <f>COUNTIF(I8:I50,"/")</f>
        <v>0</v>
      </c>
      <c r="H62" s="41"/>
      <c r="I62" s="22"/>
      <c r="J62" s="22"/>
      <c r="K62" s="22"/>
      <c r="L62" s="22"/>
    </row>
    <row r="63" spans="1:12" ht="20.25" x14ac:dyDescent="0.3">
      <c r="A63" s="22"/>
      <c r="B63" s="46"/>
      <c r="C63" s="36" t="s">
        <v>45</v>
      </c>
      <c r="D63" s="37"/>
      <c r="E63" s="40" t="s">
        <v>41</v>
      </c>
      <c r="F63" s="41"/>
      <c r="G63" s="40">
        <f>COUNTIF(H8:H50,"/")</f>
        <v>0</v>
      </c>
      <c r="H63" s="41"/>
      <c r="I63" s="22"/>
      <c r="J63" s="22"/>
      <c r="K63" s="22"/>
      <c r="L63" s="22"/>
    </row>
    <row r="64" spans="1:12" ht="20.25" x14ac:dyDescent="0.3">
      <c r="A64" s="22"/>
      <c r="B64" s="47"/>
      <c r="C64" s="36" t="s">
        <v>44</v>
      </c>
      <c r="D64" s="37"/>
      <c r="E64" s="40" t="s">
        <v>42</v>
      </c>
      <c r="F64" s="41"/>
      <c r="G64" s="40">
        <f>COUNTIF(G8:G50,"/")</f>
        <v>43</v>
      </c>
      <c r="H64" s="41"/>
      <c r="I64" s="22"/>
      <c r="J64" s="22"/>
      <c r="K64" s="22"/>
      <c r="L64" s="22"/>
    </row>
    <row r="65" spans="1:12" ht="20.25" x14ac:dyDescent="0.3">
      <c r="A65" s="22"/>
      <c r="B65" s="13"/>
      <c r="C65" s="13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20.25" x14ac:dyDescent="0.3">
      <c r="A66" s="22"/>
      <c r="B66" s="13"/>
      <c r="C66" s="19" t="s">
        <v>41</v>
      </c>
      <c r="D66" s="78">
        <f>G62+G61+G60</f>
        <v>0</v>
      </c>
      <c r="E66" s="22"/>
      <c r="F66" s="22"/>
      <c r="G66" s="22"/>
      <c r="H66" s="22"/>
      <c r="I66" s="22"/>
      <c r="J66" s="22"/>
      <c r="K66" s="22"/>
      <c r="L66" s="22"/>
    </row>
    <row r="67" spans="1:12" ht="20.25" x14ac:dyDescent="0.3">
      <c r="A67" s="22"/>
      <c r="B67" s="13"/>
      <c r="C67" s="19" t="s">
        <v>42</v>
      </c>
      <c r="D67" s="78">
        <f>G64+G63</f>
        <v>43</v>
      </c>
      <c r="E67" s="22"/>
      <c r="F67" s="22"/>
      <c r="G67" s="22"/>
      <c r="H67" s="22"/>
      <c r="I67" s="22"/>
      <c r="J67" s="22"/>
      <c r="K67" s="22"/>
      <c r="L67" s="22"/>
    </row>
    <row r="68" spans="1:12" ht="21" x14ac:dyDescent="0.35">
      <c r="A68" s="22"/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</row>
  </sheetData>
  <mergeCells count="39">
    <mergeCell ref="J52:K52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I6:K6"/>
    <mergeCell ref="B59:B64"/>
    <mergeCell ref="C59:D59"/>
    <mergeCell ref="E59:F59"/>
    <mergeCell ref="G59:H59"/>
    <mergeCell ref="C60:D60"/>
    <mergeCell ref="E60:F60"/>
    <mergeCell ref="G60:H60"/>
    <mergeCell ref="C61:D61"/>
    <mergeCell ref="E61:F61"/>
    <mergeCell ref="G61:H61"/>
    <mergeCell ref="C64:D64"/>
    <mergeCell ref="E64:F64"/>
    <mergeCell ref="G64:H64"/>
    <mergeCell ref="A51:I52"/>
    <mergeCell ref="J51:K51"/>
    <mergeCell ref="C63:D63"/>
    <mergeCell ref="E63:F63"/>
    <mergeCell ref="G63:H63"/>
    <mergeCell ref="G6:G7"/>
    <mergeCell ref="H6:H7"/>
    <mergeCell ref="G55:K55"/>
    <mergeCell ref="G56:K56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B8" sqref="B8:C12"/>
    </sheetView>
  </sheetViews>
  <sheetFormatPr defaultRowHeight="12.75" x14ac:dyDescent="0.2"/>
  <cols>
    <col min="1" max="1" width="6.28515625" customWidth="1"/>
    <col min="2" max="2" width="13.140625" customWidth="1"/>
    <col min="3" max="3" width="12.2851562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101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79.5" x14ac:dyDescent="0.2">
      <c r="A7" s="47"/>
      <c r="B7" s="49"/>
      <c r="C7" s="52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3">
        <v>1</v>
      </c>
      <c r="B8" s="69" t="s">
        <v>420</v>
      </c>
      <c r="C8" s="69" t="s">
        <v>421</v>
      </c>
      <c r="D8" s="79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69" t="s">
        <v>422</v>
      </c>
      <c r="C9" s="69" t="s">
        <v>423</v>
      </c>
      <c r="D9" s="79"/>
      <c r="E9" s="18"/>
      <c r="F9" s="32">
        <f t="shared" ref="F9:F12" si="0">E9+D9</f>
        <v>0</v>
      </c>
      <c r="G9" s="19" t="str">
        <f t="shared" ref="G9:G12" si="1">IF(F9&lt;13,"/","")</f>
        <v>/</v>
      </c>
      <c r="H9" s="19" t="str">
        <f t="shared" ref="H9:H12" si="2">IF(AND(F9&gt;=13,F9&lt;=14),"/","")</f>
        <v/>
      </c>
      <c r="I9" s="17" t="str">
        <f t="shared" ref="I9:I12" si="3">IF(AND(F9&gt;14,F9&lt;=17),"/","")</f>
        <v/>
      </c>
      <c r="J9" s="17" t="str">
        <f t="shared" ref="J9:J12" si="4">IF(AND(F9&gt;17,F9&lt;=19),"/","")</f>
        <v/>
      </c>
      <c r="K9" s="17" t="str">
        <f t="shared" ref="K9:K12" si="5">IF(AND(F9&gt;19,F9&lt;=25),"/","")</f>
        <v/>
      </c>
      <c r="L9" s="17" t="str">
        <f t="shared" ref="L9:L12" si="6">IF(F9&gt;=15,"ผ่าน","ไม่ผ่าน")</f>
        <v>ไม่ผ่าน</v>
      </c>
    </row>
    <row r="10" spans="1:12" ht="20.25" x14ac:dyDescent="0.2">
      <c r="A10" s="33">
        <v>3</v>
      </c>
      <c r="B10" s="69" t="s">
        <v>424</v>
      </c>
      <c r="C10" s="69" t="s">
        <v>425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69" t="s">
        <v>426</v>
      </c>
      <c r="C11" s="69" t="s">
        <v>427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83"/>
      <c r="C12" s="83"/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60"/>
      <c r="B13" s="61"/>
      <c r="C13" s="61"/>
      <c r="D13" s="61"/>
      <c r="E13" s="61"/>
      <c r="F13" s="61"/>
      <c r="G13" s="61"/>
      <c r="H13" s="61"/>
      <c r="I13" s="62"/>
      <c r="J13" s="58" t="s">
        <v>41</v>
      </c>
      <c r="K13" s="58"/>
      <c r="L13" s="19">
        <f>COUNTIF(L8:L12,"ผ่าน")</f>
        <v>0</v>
      </c>
    </row>
    <row r="14" spans="1:12" ht="20.25" x14ac:dyDescent="0.3">
      <c r="A14" s="63"/>
      <c r="B14" s="64"/>
      <c r="C14" s="64"/>
      <c r="D14" s="64"/>
      <c r="E14" s="64"/>
      <c r="F14" s="64"/>
      <c r="G14" s="64"/>
      <c r="H14" s="64"/>
      <c r="I14" s="65"/>
      <c r="J14" s="59" t="s">
        <v>42</v>
      </c>
      <c r="K14" s="59"/>
      <c r="L14" s="19">
        <f>COUNTIF(L8:L12,"ไม่ผ่าน")</f>
        <v>5</v>
      </c>
    </row>
    <row r="15" spans="1:12" ht="20.25" x14ac:dyDescent="0.2">
      <c r="A15" s="13"/>
      <c r="B15" s="20" t="s">
        <v>13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20.25" x14ac:dyDescent="0.2">
      <c r="A16" s="13"/>
      <c r="B16" s="13"/>
      <c r="C16" s="13"/>
      <c r="D16" s="13"/>
      <c r="E16" s="13"/>
      <c r="F16" s="13" t="s">
        <v>14</v>
      </c>
      <c r="G16" s="13"/>
      <c r="H16" s="13"/>
      <c r="I16" s="13"/>
      <c r="J16" s="13"/>
      <c r="K16" s="13"/>
      <c r="L16" s="13"/>
    </row>
    <row r="17" spans="1:12" ht="20.25" x14ac:dyDescent="0.2">
      <c r="A17" s="13"/>
      <c r="B17" s="13"/>
      <c r="C17" s="13"/>
      <c r="D17" s="13"/>
      <c r="E17" s="13"/>
      <c r="F17" s="13"/>
      <c r="G17" s="21" t="s">
        <v>107</v>
      </c>
      <c r="H17" s="21"/>
      <c r="I17" s="21"/>
      <c r="J17" s="21"/>
      <c r="K17" s="21"/>
      <c r="L17" s="13"/>
    </row>
    <row r="18" spans="1:12" ht="20.25" x14ac:dyDescent="0.2">
      <c r="A18" s="13"/>
      <c r="B18" s="13"/>
      <c r="C18" s="13"/>
      <c r="D18" s="13"/>
      <c r="E18" s="13"/>
      <c r="F18" s="13"/>
      <c r="G18" s="13" t="s">
        <v>97</v>
      </c>
      <c r="H18" s="13"/>
      <c r="I18" s="13"/>
      <c r="J18" s="13"/>
      <c r="K18" s="13"/>
      <c r="L18" s="13"/>
    </row>
    <row r="19" spans="1:12" ht="20.25" x14ac:dyDescent="0.3">
      <c r="A19" s="22"/>
      <c r="B19" s="13"/>
      <c r="C19" s="13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20.25" x14ac:dyDescent="0.3">
      <c r="A20" s="22"/>
      <c r="B20" s="13"/>
      <c r="C20" s="13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20.25" x14ac:dyDescent="0.3">
      <c r="A21" s="22"/>
      <c r="B21" s="45" t="s">
        <v>35</v>
      </c>
      <c r="C21" s="42" t="s">
        <v>36</v>
      </c>
      <c r="D21" s="43"/>
      <c r="E21" s="38" t="s">
        <v>37</v>
      </c>
      <c r="F21" s="39"/>
      <c r="G21" s="38" t="s">
        <v>38</v>
      </c>
      <c r="H21" s="39"/>
      <c r="I21" s="22"/>
      <c r="J21" s="22"/>
      <c r="K21" s="22"/>
      <c r="L21" s="22"/>
    </row>
    <row r="22" spans="1:12" ht="20.25" x14ac:dyDescent="0.3">
      <c r="A22" s="22"/>
      <c r="B22" s="46"/>
      <c r="C22" s="36" t="s">
        <v>43</v>
      </c>
      <c r="D22" s="37"/>
      <c r="E22" s="40" t="s">
        <v>39</v>
      </c>
      <c r="F22" s="41"/>
      <c r="G22" s="40">
        <f>COUNTIF(K8:K12,"/")</f>
        <v>0</v>
      </c>
      <c r="H22" s="41"/>
      <c r="I22" s="22"/>
      <c r="J22" s="22"/>
      <c r="K22" s="22"/>
      <c r="L22" s="22"/>
    </row>
    <row r="23" spans="1:12" ht="20.25" x14ac:dyDescent="0.3">
      <c r="A23" s="22"/>
      <c r="B23" s="46"/>
      <c r="C23" s="36" t="s">
        <v>46</v>
      </c>
      <c r="D23" s="37"/>
      <c r="E23" s="40" t="s">
        <v>47</v>
      </c>
      <c r="F23" s="41"/>
      <c r="G23" s="40">
        <f>COUNTIF(J8:J12,"/")</f>
        <v>0</v>
      </c>
      <c r="H23" s="41"/>
      <c r="I23" s="22"/>
      <c r="J23" s="22"/>
      <c r="K23" s="22"/>
      <c r="L23" s="22"/>
    </row>
    <row r="24" spans="1:12" ht="20.25" x14ac:dyDescent="0.3">
      <c r="A24" s="22"/>
      <c r="B24" s="46"/>
      <c r="C24" s="66" t="s">
        <v>51</v>
      </c>
      <c r="D24" s="67"/>
      <c r="E24" s="40" t="s">
        <v>40</v>
      </c>
      <c r="F24" s="41"/>
      <c r="G24" s="40">
        <f>COUNTIF(I8:I12,"/")</f>
        <v>0</v>
      </c>
      <c r="H24" s="41"/>
      <c r="I24" s="22"/>
      <c r="J24" s="22"/>
      <c r="K24" s="22"/>
      <c r="L24" s="22"/>
    </row>
    <row r="25" spans="1:12" ht="20.25" x14ac:dyDescent="0.3">
      <c r="A25" s="22"/>
      <c r="B25" s="46"/>
      <c r="C25" s="36" t="s">
        <v>45</v>
      </c>
      <c r="D25" s="37"/>
      <c r="E25" s="40" t="s">
        <v>41</v>
      </c>
      <c r="F25" s="41"/>
      <c r="G25" s="40">
        <f>COUNTIF(H8:H12,"/")</f>
        <v>0</v>
      </c>
      <c r="H25" s="41"/>
      <c r="I25" s="22"/>
      <c r="J25" s="22"/>
      <c r="K25" s="22"/>
      <c r="L25" s="22"/>
    </row>
    <row r="26" spans="1:12" ht="20.25" x14ac:dyDescent="0.3">
      <c r="A26" s="22"/>
      <c r="B26" s="47"/>
      <c r="C26" s="36" t="s">
        <v>44</v>
      </c>
      <c r="D26" s="37"/>
      <c r="E26" s="40" t="s">
        <v>42</v>
      </c>
      <c r="F26" s="41"/>
      <c r="G26" s="40">
        <f>COUNTIF(G8:G12,"/")</f>
        <v>5</v>
      </c>
      <c r="H26" s="41"/>
      <c r="I26" s="22"/>
      <c r="J26" s="22"/>
      <c r="K26" s="22"/>
      <c r="L26" s="22"/>
    </row>
    <row r="27" spans="1:12" ht="20.25" x14ac:dyDescent="0.3">
      <c r="A27" s="22"/>
      <c r="B27" s="13"/>
      <c r="C27" s="13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20.25" x14ac:dyDescent="0.3">
      <c r="A28" s="22"/>
      <c r="B28" s="13"/>
      <c r="C28" s="19" t="s">
        <v>41</v>
      </c>
      <c r="D28" s="78">
        <f>G24+G23+G22</f>
        <v>0</v>
      </c>
      <c r="E28" s="22"/>
      <c r="F28" s="22"/>
      <c r="G28" s="22"/>
      <c r="H28" s="22"/>
      <c r="I28" s="22"/>
      <c r="J28" s="22"/>
      <c r="K28" s="22"/>
      <c r="L28" s="22"/>
    </row>
    <row r="29" spans="1:12" ht="20.25" x14ac:dyDescent="0.3">
      <c r="A29" s="22"/>
      <c r="B29" s="13"/>
      <c r="C29" s="19" t="s">
        <v>42</v>
      </c>
      <c r="D29" s="78">
        <f>G26+G25</f>
        <v>5</v>
      </c>
      <c r="E29" s="22"/>
      <c r="F29" s="22"/>
      <c r="G29" s="22"/>
      <c r="H29" s="22"/>
      <c r="I29" s="22"/>
      <c r="J29" s="22"/>
      <c r="K29" s="22"/>
      <c r="L29" s="22"/>
    </row>
    <row r="30" spans="1:12" ht="21" x14ac:dyDescent="0.35">
      <c r="A30" s="22"/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21" x14ac:dyDescent="0.35">
      <c r="A31" s="22"/>
      <c r="B31" s="23"/>
      <c r="C31" s="23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21" x14ac:dyDescent="0.35">
      <c r="A32" s="22"/>
      <c r="B32" s="23"/>
      <c r="C32" s="23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21" x14ac:dyDescent="0.35">
      <c r="A33" s="22"/>
      <c r="B33" s="23"/>
      <c r="C33" s="23"/>
      <c r="D33" s="24"/>
      <c r="E33" s="24"/>
      <c r="F33" s="24"/>
      <c r="G33" s="24"/>
      <c r="H33" s="24"/>
      <c r="I33" s="24"/>
      <c r="J33" s="24"/>
      <c r="K33" s="24"/>
      <c r="L33" s="24"/>
    </row>
    <row r="34" spans="1:12" ht="21" x14ac:dyDescent="0.35">
      <c r="A34" s="22"/>
      <c r="B34" s="23"/>
      <c r="C34" s="23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21" x14ac:dyDescent="0.35">
      <c r="A35" s="22"/>
      <c r="B35" s="23"/>
      <c r="C35" s="23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21" x14ac:dyDescent="0.35">
      <c r="A36" s="22"/>
      <c r="B36" s="23"/>
      <c r="C36" s="23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21" x14ac:dyDescent="0.35">
      <c r="A37" s="22"/>
      <c r="B37" s="23"/>
      <c r="C37" s="23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21" x14ac:dyDescent="0.35">
      <c r="A38" s="22"/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21" x14ac:dyDescent="0.35">
      <c r="A39" s="22"/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</row>
    <row r="40" spans="1:12" ht="21" x14ac:dyDescent="0.35">
      <c r="A40" s="22"/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21" x14ac:dyDescent="0.35">
      <c r="A41" s="22"/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24"/>
    </row>
  </sheetData>
  <mergeCells count="37">
    <mergeCell ref="A13:I14"/>
    <mergeCell ref="J13:K13"/>
    <mergeCell ref="J14:K14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B21:B26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6:D26"/>
    <mergeCell ref="E26:F26"/>
    <mergeCell ref="G26:H26"/>
    <mergeCell ref="C24:D24"/>
    <mergeCell ref="E24:F24"/>
    <mergeCell ref="G24:H24"/>
    <mergeCell ref="C25:D25"/>
    <mergeCell ref="E25:F25"/>
    <mergeCell ref="G25:H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3" workbookViewId="0">
      <selection activeCell="B8" sqref="B8:C51"/>
    </sheetView>
  </sheetViews>
  <sheetFormatPr defaultRowHeight="12.75" x14ac:dyDescent="0.2"/>
  <cols>
    <col min="1" max="1" width="6.140625" customWidth="1"/>
    <col min="2" max="2" width="13.42578125" customWidth="1"/>
    <col min="3" max="3" width="12.710937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102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79.5" x14ac:dyDescent="0.2">
      <c r="A7" s="47"/>
      <c r="B7" s="49"/>
      <c r="C7" s="52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3">
        <v>1</v>
      </c>
      <c r="B8" s="69" t="s">
        <v>428</v>
      </c>
      <c r="C8" s="69" t="s">
        <v>429</v>
      </c>
      <c r="D8" s="79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69" t="s">
        <v>430</v>
      </c>
      <c r="C9" s="69" t="s">
        <v>431</v>
      </c>
      <c r="D9" s="79"/>
      <c r="E9" s="18"/>
      <c r="F9" s="32">
        <f t="shared" ref="F9:F51" si="0">E9+D9</f>
        <v>0</v>
      </c>
      <c r="G9" s="19" t="str">
        <f t="shared" ref="G9:G51" si="1">IF(F9&lt;13,"/","")</f>
        <v>/</v>
      </c>
      <c r="H9" s="19" t="str">
        <f t="shared" ref="H9:H51" si="2">IF(AND(F9&gt;=13,F9&lt;=14),"/","")</f>
        <v/>
      </c>
      <c r="I9" s="17" t="str">
        <f t="shared" ref="I9:I51" si="3">IF(AND(F9&gt;14,F9&lt;=17),"/","")</f>
        <v/>
      </c>
      <c r="J9" s="17" t="str">
        <f t="shared" ref="J9:J51" si="4">IF(AND(F9&gt;17,F9&lt;=19),"/","")</f>
        <v/>
      </c>
      <c r="K9" s="17" t="str">
        <f t="shared" ref="K9:K51" si="5">IF(AND(F9&gt;19,F9&lt;=25),"/","")</f>
        <v/>
      </c>
      <c r="L9" s="17" t="str">
        <f t="shared" ref="L9:L51" si="6">IF(F9&gt;=15,"ผ่าน","ไม่ผ่าน")</f>
        <v>ไม่ผ่าน</v>
      </c>
    </row>
    <row r="10" spans="1:12" ht="20.25" x14ac:dyDescent="0.2">
      <c r="A10" s="33">
        <v>3</v>
      </c>
      <c r="B10" s="70" t="s">
        <v>432</v>
      </c>
      <c r="C10" s="70" t="s">
        <v>433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69" t="s">
        <v>434</v>
      </c>
      <c r="C11" s="69" t="s">
        <v>435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69" t="s">
        <v>436</v>
      </c>
      <c r="C12" s="69" t="s">
        <v>437</v>
      </c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69" t="s">
        <v>438</v>
      </c>
      <c r="C13" s="69" t="s">
        <v>439</v>
      </c>
      <c r="D13" s="79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69" t="s">
        <v>440</v>
      </c>
      <c r="C14" s="69" t="s">
        <v>441</v>
      </c>
      <c r="D14" s="79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69" t="s">
        <v>442</v>
      </c>
      <c r="C15" s="69" t="s">
        <v>443</v>
      </c>
      <c r="D15" s="79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3">
        <v>9</v>
      </c>
      <c r="B16" s="69" t="s">
        <v>444</v>
      </c>
      <c r="C16" s="69" t="s">
        <v>445</v>
      </c>
      <c r="D16" s="79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3">
        <v>10</v>
      </c>
      <c r="B17" s="69" t="s">
        <v>446</v>
      </c>
      <c r="C17" s="69" t="s">
        <v>87</v>
      </c>
      <c r="D17" s="79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3">
        <v>11</v>
      </c>
      <c r="B18" s="69" t="s">
        <v>447</v>
      </c>
      <c r="C18" s="69" t="s">
        <v>448</v>
      </c>
      <c r="D18" s="79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33">
        <v>12</v>
      </c>
      <c r="B19" s="69" t="s">
        <v>16</v>
      </c>
      <c r="C19" s="69" t="s">
        <v>449</v>
      </c>
      <c r="D19" s="79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0.25" x14ac:dyDescent="0.2">
      <c r="A20" s="33">
        <v>13</v>
      </c>
      <c r="B20" s="69" t="s">
        <v>450</v>
      </c>
      <c r="C20" s="69" t="s">
        <v>451</v>
      </c>
      <c r="D20" s="79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0.25" x14ac:dyDescent="0.2">
      <c r="A21" s="33">
        <v>14</v>
      </c>
      <c r="B21" s="69" t="s">
        <v>452</v>
      </c>
      <c r="C21" s="69" t="s">
        <v>453</v>
      </c>
      <c r="D21" s="79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0.25" x14ac:dyDescent="0.2">
      <c r="A22" s="33">
        <v>15</v>
      </c>
      <c r="B22" s="69" t="s">
        <v>454</v>
      </c>
      <c r="C22" s="69" t="s">
        <v>455</v>
      </c>
      <c r="D22" s="79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0.25" x14ac:dyDescent="0.2">
      <c r="A23" s="33">
        <v>16</v>
      </c>
      <c r="B23" s="69" t="s">
        <v>456</v>
      </c>
      <c r="C23" s="69" t="s">
        <v>457</v>
      </c>
      <c r="D23" s="79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0.25" x14ac:dyDescent="0.2">
      <c r="A24" s="33">
        <v>17</v>
      </c>
      <c r="B24" s="69" t="s">
        <v>458</v>
      </c>
      <c r="C24" s="69" t="s">
        <v>459</v>
      </c>
      <c r="D24" s="79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0.25" x14ac:dyDescent="0.2">
      <c r="A25" s="33">
        <v>18</v>
      </c>
      <c r="B25" s="69" t="s">
        <v>460</v>
      </c>
      <c r="C25" s="69" t="s">
        <v>461</v>
      </c>
      <c r="D25" s="79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0.25" x14ac:dyDescent="0.2">
      <c r="A26" s="33">
        <v>19</v>
      </c>
      <c r="B26" s="69" t="s">
        <v>462</v>
      </c>
      <c r="C26" s="69" t="s">
        <v>463</v>
      </c>
      <c r="D26" s="79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0.25" x14ac:dyDescent="0.2">
      <c r="A27" s="33">
        <v>20</v>
      </c>
      <c r="B27" s="69" t="s">
        <v>75</v>
      </c>
      <c r="C27" s="69" t="s">
        <v>464</v>
      </c>
      <c r="D27" s="79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0.25" x14ac:dyDescent="0.2">
      <c r="A28" s="33">
        <v>21</v>
      </c>
      <c r="B28" s="69" t="s">
        <v>465</v>
      </c>
      <c r="C28" s="69" t="s">
        <v>27</v>
      </c>
      <c r="D28" s="79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0.25" x14ac:dyDescent="0.2">
      <c r="A29" s="33">
        <v>22</v>
      </c>
      <c r="B29" s="69" t="s">
        <v>466</v>
      </c>
      <c r="C29" s="69" t="s">
        <v>467</v>
      </c>
      <c r="D29" s="79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0.25" x14ac:dyDescent="0.2">
      <c r="A30" s="33">
        <v>23</v>
      </c>
      <c r="B30" s="69" t="s">
        <v>468</v>
      </c>
      <c r="C30" s="69" t="s">
        <v>469</v>
      </c>
      <c r="D30" s="79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0.25" x14ac:dyDescent="0.2">
      <c r="A31" s="33">
        <v>24</v>
      </c>
      <c r="B31" s="69" t="s">
        <v>470</v>
      </c>
      <c r="C31" s="69" t="s">
        <v>471</v>
      </c>
      <c r="D31" s="79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0.25" x14ac:dyDescent="0.2">
      <c r="A32" s="33">
        <v>25</v>
      </c>
      <c r="B32" s="69" t="s">
        <v>25</v>
      </c>
      <c r="C32" s="69" t="s">
        <v>472</v>
      </c>
      <c r="D32" s="79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0.25" x14ac:dyDescent="0.2">
      <c r="A33" s="33">
        <v>26</v>
      </c>
      <c r="B33" s="69" t="s">
        <v>473</v>
      </c>
      <c r="C33" s="69" t="s">
        <v>474</v>
      </c>
      <c r="D33" s="79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0.25" x14ac:dyDescent="0.2">
      <c r="A34" s="33">
        <v>27</v>
      </c>
      <c r="B34" s="69" t="s">
        <v>63</v>
      </c>
      <c r="C34" s="69" t="s">
        <v>28</v>
      </c>
      <c r="D34" s="79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0.25" x14ac:dyDescent="0.2">
      <c r="A35" s="33">
        <v>28</v>
      </c>
      <c r="B35" s="69" t="s">
        <v>475</v>
      </c>
      <c r="C35" s="69" t="s">
        <v>476</v>
      </c>
      <c r="D35" s="79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0.25" x14ac:dyDescent="0.2">
      <c r="A36" s="33">
        <v>29</v>
      </c>
      <c r="B36" s="69" t="s">
        <v>477</v>
      </c>
      <c r="C36" s="69" t="s">
        <v>478</v>
      </c>
      <c r="D36" s="79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0.25" x14ac:dyDescent="0.2">
      <c r="A37" s="33">
        <v>30</v>
      </c>
      <c r="B37" s="69" t="s">
        <v>479</v>
      </c>
      <c r="C37" s="69" t="s">
        <v>480</v>
      </c>
      <c r="D37" s="79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0.25" x14ac:dyDescent="0.2">
      <c r="A38" s="33">
        <v>31</v>
      </c>
      <c r="B38" s="69" t="s">
        <v>481</v>
      </c>
      <c r="C38" s="69" t="s">
        <v>410</v>
      </c>
      <c r="D38" s="79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0.25" x14ac:dyDescent="0.2">
      <c r="A39" s="33">
        <v>32</v>
      </c>
      <c r="B39" s="69" t="s">
        <v>482</v>
      </c>
      <c r="C39" s="69" t="s">
        <v>483</v>
      </c>
      <c r="D39" s="79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0.25" x14ac:dyDescent="0.2">
      <c r="A40" s="33">
        <v>33</v>
      </c>
      <c r="B40" s="69" t="s">
        <v>17</v>
      </c>
      <c r="C40" s="69" t="s">
        <v>484</v>
      </c>
      <c r="D40" s="79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0.25" x14ac:dyDescent="0.2">
      <c r="A41" s="33">
        <v>34</v>
      </c>
      <c r="B41" s="69" t="s">
        <v>485</v>
      </c>
      <c r="C41" s="69" t="s">
        <v>486</v>
      </c>
      <c r="D41" s="79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0.25" x14ac:dyDescent="0.2">
      <c r="A42" s="33">
        <v>35</v>
      </c>
      <c r="B42" s="69" t="s">
        <v>487</v>
      </c>
      <c r="C42" s="69" t="s">
        <v>488</v>
      </c>
      <c r="D42" s="79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0.25" x14ac:dyDescent="0.2">
      <c r="A43" s="33">
        <v>36</v>
      </c>
      <c r="B43" s="81" t="s">
        <v>489</v>
      </c>
      <c r="C43" s="81" t="s">
        <v>490</v>
      </c>
      <c r="D43" s="79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0.25" x14ac:dyDescent="0.2">
      <c r="A44" s="33">
        <v>37</v>
      </c>
      <c r="B44" s="69" t="s">
        <v>491</v>
      </c>
      <c r="C44" s="69" t="s">
        <v>19</v>
      </c>
      <c r="D44" s="79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0.25" x14ac:dyDescent="0.2">
      <c r="A45" s="33">
        <v>38</v>
      </c>
      <c r="B45" s="69" t="s">
        <v>492</v>
      </c>
      <c r="C45" s="69" t="s">
        <v>493</v>
      </c>
      <c r="D45" s="79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0.25" x14ac:dyDescent="0.2">
      <c r="A46" s="33">
        <v>39</v>
      </c>
      <c r="B46" s="69" t="s">
        <v>384</v>
      </c>
      <c r="C46" s="69" t="s">
        <v>494</v>
      </c>
      <c r="D46" s="79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0.25" x14ac:dyDescent="0.2">
      <c r="A47" s="33">
        <v>40</v>
      </c>
      <c r="B47" s="69" t="s">
        <v>495</v>
      </c>
      <c r="C47" s="69" t="s">
        <v>496</v>
      </c>
      <c r="D47" s="79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0.25" x14ac:dyDescent="0.2">
      <c r="A48" s="33">
        <v>41</v>
      </c>
      <c r="B48" s="69" t="s">
        <v>497</v>
      </c>
      <c r="C48" s="69" t="s">
        <v>498</v>
      </c>
      <c r="D48" s="79"/>
      <c r="E48" s="18"/>
      <c r="F48" s="32">
        <f t="shared" si="0"/>
        <v>0</v>
      </c>
      <c r="G48" s="19" t="str">
        <f t="shared" si="1"/>
        <v>/</v>
      </c>
      <c r="H48" s="19" t="str">
        <f t="shared" si="2"/>
        <v/>
      </c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 t="shared" si="6"/>
        <v>ไม่ผ่าน</v>
      </c>
    </row>
    <row r="49" spans="1:12" ht="20.25" x14ac:dyDescent="0.2">
      <c r="A49" s="33">
        <v>42</v>
      </c>
      <c r="B49" s="69" t="s">
        <v>499</v>
      </c>
      <c r="C49" s="69" t="s">
        <v>500</v>
      </c>
      <c r="D49" s="79"/>
      <c r="E49" s="18"/>
      <c r="F49" s="32">
        <f t="shared" si="0"/>
        <v>0</v>
      </c>
      <c r="G49" s="19" t="str">
        <f t="shared" si="1"/>
        <v>/</v>
      </c>
      <c r="H49" s="19" t="str">
        <f t="shared" si="2"/>
        <v/>
      </c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 t="shared" si="6"/>
        <v>ไม่ผ่าน</v>
      </c>
    </row>
    <row r="50" spans="1:12" ht="20.25" x14ac:dyDescent="0.2">
      <c r="A50" s="33">
        <v>43</v>
      </c>
      <c r="B50" s="69" t="s">
        <v>68</v>
      </c>
      <c r="C50" s="69" t="s">
        <v>501</v>
      </c>
      <c r="D50" s="79"/>
      <c r="E50" s="18"/>
      <c r="F50" s="32">
        <f t="shared" si="0"/>
        <v>0</v>
      </c>
      <c r="G50" s="19" t="str">
        <f t="shared" si="1"/>
        <v>/</v>
      </c>
      <c r="H50" s="19" t="str">
        <f t="shared" si="2"/>
        <v/>
      </c>
      <c r="I50" s="17" t="str">
        <f t="shared" si="3"/>
        <v/>
      </c>
      <c r="J50" s="17" t="str">
        <f t="shared" si="4"/>
        <v/>
      </c>
      <c r="K50" s="17" t="str">
        <f t="shared" si="5"/>
        <v/>
      </c>
      <c r="L50" s="17" t="str">
        <f t="shared" si="6"/>
        <v>ไม่ผ่าน</v>
      </c>
    </row>
    <row r="51" spans="1:12" ht="20.25" x14ac:dyDescent="0.2">
      <c r="A51" s="33">
        <v>44</v>
      </c>
      <c r="B51" s="69" t="s">
        <v>502</v>
      </c>
      <c r="C51" s="69" t="s">
        <v>503</v>
      </c>
      <c r="D51" s="79"/>
      <c r="E51" s="18"/>
      <c r="F51" s="32">
        <f t="shared" si="0"/>
        <v>0</v>
      </c>
      <c r="G51" s="19" t="str">
        <f t="shared" si="1"/>
        <v>/</v>
      </c>
      <c r="H51" s="19" t="str">
        <f t="shared" si="2"/>
        <v/>
      </c>
      <c r="I51" s="17" t="str">
        <f t="shared" si="3"/>
        <v/>
      </c>
      <c r="J51" s="17" t="str">
        <f t="shared" si="4"/>
        <v/>
      </c>
      <c r="K51" s="17" t="str">
        <f t="shared" si="5"/>
        <v/>
      </c>
      <c r="L51" s="17" t="str">
        <f t="shared" si="6"/>
        <v>ไม่ผ่าน</v>
      </c>
    </row>
    <row r="52" spans="1:12" ht="20.25" x14ac:dyDescent="0.2">
      <c r="A52" s="60"/>
      <c r="B52" s="68"/>
      <c r="C52" s="68"/>
      <c r="D52" s="61"/>
      <c r="E52" s="61"/>
      <c r="F52" s="61"/>
      <c r="G52" s="61"/>
      <c r="H52" s="61"/>
      <c r="I52" s="62"/>
      <c r="J52" s="58" t="s">
        <v>41</v>
      </c>
      <c r="K52" s="58"/>
      <c r="L52" s="19">
        <f>COUNTIF(L8:L51,"ผ่าน")</f>
        <v>0</v>
      </c>
    </row>
    <row r="53" spans="1:12" ht="20.25" x14ac:dyDescent="0.3">
      <c r="A53" s="63"/>
      <c r="B53" s="64"/>
      <c r="C53" s="64"/>
      <c r="D53" s="64"/>
      <c r="E53" s="64"/>
      <c r="F53" s="64"/>
      <c r="G53" s="64"/>
      <c r="H53" s="64"/>
      <c r="I53" s="65"/>
      <c r="J53" s="59" t="s">
        <v>42</v>
      </c>
      <c r="K53" s="59"/>
      <c r="L53" s="19">
        <f>COUNTIF(L8:L51,"ไม่ผ่าน")</f>
        <v>44</v>
      </c>
    </row>
    <row r="54" spans="1:12" ht="20.25" x14ac:dyDescent="0.2">
      <c r="A54" s="13"/>
      <c r="B54" s="20" t="s">
        <v>13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ht="20.25" x14ac:dyDescent="0.2">
      <c r="A55" s="13"/>
      <c r="B55" s="13"/>
      <c r="C55" s="13"/>
      <c r="D55" s="13"/>
      <c r="E55" s="13"/>
      <c r="F55" s="13" t="s">
        <v>14</v>
      </c>
      <c r="G55" s="13"/>
      <c r="H55" s="13"/>
      <c r="I55" s="13"/>
      <c r="J55" s="13"/>
      <c r="K55" s="13"/>
      <c r="L55" s="13"/>
    </row>
    <row r="56" spans="1:12" ht="20.25" x14ac:dyDescent="0.2">
      <c r="A56" s="13"/>
      <c r="B56" s="13"/>
      <c r="C56" s="13"/>
      <c r="D56" s="13"/>
      <c r="E56" s="13"/>
      <c r="F56" s="13"/>
      <c r="G56" s="21" t="s">
        <v>107</v>
      </c>
      <c r="H56" s="21"/>
      <c r="I56" s="21"/>
      <c r="J56" s="21"/>
      <c r="K56" s="21"/>
      <c r="L56" s="13"/>
    </row>
    <row r="57" spans="1:12" ht="20.25" x14ac:dyDescent="0.2">
      <c r="A57" s="13"/>
      <c r="B57" s="13"/>
      <c r="C57" s="13"/>
      <c r="D57" s="13"/>
      <c r="E57" s="13"/>
      <c r="F57" s="13"/>
      <c r="G57" s="13" t="s">
        <v>97</v>
      </c>
      <c r="H57" s="13"/>
      <c r="I57" s="13"/>
      <c r="J57" s="13"/>
      <c r="K57" s="13"/>
      <c r="L57" s="13"/>
    </row>
    <row r="58" spans="1:12" ht="20.25" x14ac:dyDescent="0.3">
      <c r="A58" s="22"/>
      <c r="B58" s="13"/>
      <c r="C58" s="13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0.25" x14ac:dyDescent="0.3">
      <c r="A59" s="22"/>
      <c r="B59" s="13"/>
      <c r="C59" s="13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20.25" x14ac:dyDescent="0.3">
      <c r="A60" s="22"/>
      <c r="B60" s="45" t="s">
        <v>35</v>
      </c>
      <c r="C60" s="42" t="s">
        <v>36</v>
      </c>
      <c r="D60" s="43"/>
      <c r="E60" s="38" t="s">
        <v>37</v>
      </c>
      <c r="F60" s="39"/>
      <c r="G60" s="38" t="s">
        <v>38</v>
      </c>
      <c r="H60" s="39"/>
      <c r="I60" s="22"/>
      <c r="J60" s="22"/>
      <c r="K60" s="22"/>
      <c r="L60" s="22"/>
    </row>
    <row r="61" spans="1:12" ht="20.25" x14ac:dyDescent="0.3">
      <c r="A61" s="22"/>
      <c r="B61" s="46"/>
      <c r="C61" s="36" t="s">
        <v>43</v>
      </c>
      <c r="D61" s="37"/>
      <c r="E61" s="40" t="s">
        <v>39</v>
      </c>
      <c r="F61" s="41"/>
      <c r="G61" s="40">
        <f>COUNTIF(K8:K51,"/")</f>
        <v>0</v>
      </c>
      <c r="H61" s="41"/>
      <c r="I61" s="22"/>
      <c r="J61" s="22"/>
      <c r="K61" s="22"/>
      <c r="L61" s="22"/>
    </row>
    <row r="62" spans="1:12" ht="20.25" x14ac:dyDescent="0.3">
      <c r="A62" s="22"/>
      <c r="B62" s="46"/>
      <c r="C62" s="36" t="s">
        <v>46</v>
      </c>
      <c r="D62" s="37"/>
      <c r="E62" s="40" t="s">
        <v>47</v>
      </c>
      <c r="F62" s="41"/>
      <c r="G62" s="40">
        <f>COUNTIF(J8:J51,"/")</f>
        <v>0</v>
      </c>
      <c r="H62" s="41"/>
      <c r="I62" s="22"/>
      <c r="J62" s="22"/>
      <c r="K62" s="22"/>
      <c r="L62" s="22"/>
    </row>
    <row r="63" spans="1:12" ht="20.25" x14ac:dyDescent="0.3">
      <c r="A63" s="22"/>
      <c r="B63" s="46"/>
      <c r="C63" s="66" t="s">
        <v>51</v>
      </c>
      <c r="D63" s="67"/>
      <c r="E63" s="40" t="s">
        <v>40</v>
      </c>
      <c r="F63" s="41"/>
      <c r="G63" s="40">
        <f>COUNTIF(I8:I51,"/")</f>
        <v>0</v>
      </c>
      <c r="H63" s="41"/>
      <c r="I63" s="22"/>
      <c r="J63" s="22"/>
      <c r="K63" s="22"/>
      <c r="L63" s="22"/>
    </row>
    <row r="64" spans="1:12" ht="20.25" x14ac:dyDescent="0.3">
      <c r="A64" s="22"/>
      <c r="B64" s="46"/>
      <c r="C64" s="36" t="s">
        <v>45</v>
      </c>
      <c r="D64" s="37"/>
      <c r="E64" s="40" t="s">
        <v>41</v>
      </c>
      <c r="F64" s="41"/>
      <c r="G64" s="40">
        <f>COUNTIF(H8:H51,"/")</f>
        <v>0</v>
      </c>
      <c r="H64" s="41"/>
      <c r="I64" s="22"/>
      <c r="J64" s="22"/>
      <c r="K64" s="22"/>
      <c r="L64" s="22"/>
    </row>
    <row r="65" spans="1:12" ht="20.25" x14ac:dyDescent="0.3">
      <c r="A65" s="22"/>
      <c r="B65" s="47"/>
      <c r="C65" s="36" t="s">
        <v>44</v>
      </c>
      <c r="D65" s="37"/>
      <c r="E65" s="40" t="s">
        <v>42</v>
      </c>
      <c r="F65" s="41"/>
      <c r="G65" s="40">
        <f>COUNTIF(G8:G51,"/")</f>
        <v>44</v>
      </c>
      <c r="H65" s="41"/>
      <c r="I65" s="22"/>
      <c r="J65" s="22"/>
      <c r="K65" s="22"/>
      <c r="L65" s="22"/>
    </row>
    <row r="66" spans="1:12" ht="20.25" x14ac:dyDescent="0.3">
      <c r="A66" s="22"/>
      <c r="B66" s="13"/>
      <c r="C66" s="13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20.25" x14ac:dyDescent="0.3">
      <c r="A67" s="22"/>
      <c r="B67" s="13"/>
      <c r="C67" s="19" t="s">
        <v>41</v>
      </c>
      <c r="D67" s="78">
        <f>G63+G62+G61</f>
        <v>0</v>
      </c>
      <c r="E67" s="22"/>
      <c r="F67" s="22"/>
      <c r="G67" s="22"/>
      <c r="H67" s="22"/>
      <c r="I67" s="22"/>
      <c r="J67" s="22"/>
      <c r="K67" s="22"/>
      <c r="L67" s="22"/>
    </row>
    <row r="68" spans="1:12" ht="20.25" x14ac:dyDescent="0.3">
      <c r="A68" s="22"/>
      <c r="B68" s="13"/>
      <c r="C68" s="19" t="s">
        <v>42</v>
      </c>
      <c r="D68" s="78">
        <f>G65+G64</f>
        <v>44</v>
      </c>
      <c r="E68" s="22"/>
      <c r="F68" s="22"/>
      <c r="G68" s="22"/>
      <c r="H68" s="22"/>
      <c r="I68" s="22"/>
      <c r="J68" s="22"/>
      <c r="K68" s="22"/>
      <c r="L68" s="22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</row>
    <row r="80" spans="1:12" ht="21" x14ac:dyDescent="0.35">
      <c r="A80" s="22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</row>
  </sheetData>
  <mergeCells count="37">
    <mergeCell ref="A52:I53"/>
    <mergeCell ref="J52:K52"/>
    <mergeCell ref="J53:K5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B60:B65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5:D65"/>
    <mergeCell ref="E65:F65"/>
    <mergeCell ref="G65:H65"/>
    <mergeCell ref="C63:D63"/>
    <mergeCell ref="E63:F63"/>
    <mergeCell ref="G63:H63"/>
    <mergeCell ref="C64:D64"/>
    <mergeCell ref="E64:F64"/>
    <mergeCell ref="G64:H6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opLeftCell="A3" workbookViewId="0">
      <selection activeCell="B8" sqref="B8:C49"/>
    </sheetView>
  </sheetViews>
  <sheetFormatPr defaultRowHeight="12.75" x14ac:dyDescent="0.2"/>
  <cols>
    <col min="1" max="1" width="6.42578125" customWidth="1"/>
    <col min="2" max="2" width="15.7109375" customWidth="1"/>
    <col min="3" max="3" width="13.8554687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103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79.5" x14ac:dyDescent="0.2">
      <c r="A7" s="47"/>
      <c r="B7" s="49"/>
      <c r="C7" s="52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3">
        <v>1</v>
      </c>
      <c r="B8" s="69" t="s">
        <v>504</v>
      </c>
      <c r="C8" s="69" t="s">
        <v>505</v>
      </c>
      <c r="D8" s="79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69" t="s">
        <v>506</v>
      </c>
      <c r="C9" s="69" t="s">
        <v>507</v>
      </c>
      <c r="D9" s="79"/>
      <c r="E9" s="18"/>
      <c r="F9" s="32">
        <f t="shared" ref="F9:F49" si="0">E9+D9</f>
        <v>0</v>
      </c>
      <c r="G9" s="19" t="str">
        <f t="shared" ref="G9:G49" si="1">IF(F9&lt;13,"/","")</f>
        <v>/</v>
      </c>
      <c r="H9" s="19" t="str">
        <f t="shared" ref="H9:H49" si="2">IF(AND(F9&gt;=13,F9&lt;=14),"/","")</f>
        <v/>
      </c>
      <c r="I9" s="17" t="str">
        <f t="shared" ref="I9:I49" si="3">IF(AND(F9&gt;14,F9&lt;=17),"/","")</f>
        <v/>
      </c>
      <c r="J9" s="17" t="str">
        <f t="shared" ref="J9:J49" si="4">IF(AND(F9&gt;17,F9&lt;=19),"/","")</f>
        <v/>
      </c>
      <c r="K9" s="17" t="str">
        <f t="shared" ref="K9:K49" si="5">IF(AND(F9&gt;19,F9&lt;=25),"/","")</f>
        <v/>
      </c>
      <c r="L9" s="17" t="str">
        <f t="shared" ref="L9:L49" si="6">IF(F9&gt;=15,"ผ่าน","ไม่ผ่าน")</f>
        <v>ไม่ผ่าน</v>
      </c>
    </row>
    <row r="10" spans="1:12" ht="20.25" x14ac:dyDescent="0.2">
      <c r="A10" s="33">
        <v>3</v>
      </c>
      <c r="B10" s="69" t="s">
        <v>508</v>
      </c>
      <c r="C10" s="69" t="s">
        <v>509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69" t="s">
        <v>510</v>
      </c>
      <c r="C11" s="69" t="s">
        <v>511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81" t="s">
        <v>512</v>
      </c>
      <c r="C12" s="81" t="s">
        <v>304</v>
      </c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69" t="s">
        <v>513</v>
      </c>
      <c r="C13" s="69" t="s">
        <v>514</v>
      </c>
      <c r="D13" s="79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69" t="s">
        <v>33</v>
      </c>
      <c r="C14" s="69" t="s">
        <v>515</v>
      </c>
      <c r="D14" s="79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70" t="s">
        <v>52</v>
      </c>
      <c r="C15" s="70" t="s">
        <v>516</v>
      </c>
      <c r="D15" s="79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3">
        <v>9</v>
      </c>
      <c r="B16" s="69" t="s">
        <v>517</v>
      </c>
      <c r="C16" s="69" t="s">
        <v>518</v>
      </c>
      <c r="D16" s="79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3">
        <v>10</v>
      </c>
      <c r="B17" s="69" t="s">
        <v>519</v>
      </c>
      <c r="C17" s="69" t="s">
        <v>520</v>
      </c>
      <c r="D17" s="79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3">
        <v>11</v>
      </c>
      <c r="B18" s="69" t="s">
        <v>521</v>
      </c>
      <c r="C18" s="69" t="s">
        <v>522</v>
      </c>
      <c r="D18" s="79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33">
        <v>12</v>
      </c>
      <c r="B19" s="69" t="s">
        <v>523</v>
      </c>
      <c r="C19" s="69" t="s">
        <v>524</v>
      </c>
      <c r="D19" s="79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0.25" x14ac:dyDescent="0.2">
      <c r="A20" s="33">
        <v>13</v>
      </c>
      <c r="B20" s="69" t="s">
        <v>525</v>
      </c>
      <c r="C20" s="69" t="s">
        <v>526</v>
      </c>
      <c r="D20" s="79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0.25" x14ac:dyDescent="0.2">
      <c r="A21" s="33">
        <v>14</v>
      </c>
      <c r="B21" s="69" t="s">
        <v>527</v>
      </c>
      <c r="C21" s="69" t="s">
        <v>528</v>
      </c>
      <c r="D21" s="79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0.25" x14ac:dyDescent="0.2">
      <c r="A22" s="33">
        <v>15</v>
      </c>
      <c r="B22" s="69" t="s">
        <v>529</v>
      </c>
      <c r="C22" s="69" t="s">
        <v>530</v>
      </c>
      <c r="D22" s="79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0.25" x14ac:dyDescent="0.2">
      <c r="A23" s="33">
        <v>16</v>
      </c>
      <c r="B23" s="69" t="s">
        <v>531</v>
      </c>
      <c r="C23" s="69" t="s">
        <v>532</v>
      </c>
      <c r="D23" s="79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0.25" x14ac:dyDescent="0.2">
      <c r="A24" s="33">
        <v>17</v>
      </c>
      <c r="B24" s="69" t="s">
        <v>533</v>
      </c>
      <c r="C24" s="69" t="s">
        <v>534</v>
      </c>
      <c r="D24" s="79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0.25" x14ac:dyDescent="0.2">
      <c r="A25" s="33">
        <v>18</v>
      </c>
      <c r="B25" s="69" t="s">
        <v>31</v>
      </c>
      <c r="C25" s="69" t="s">
        <v>535</v>
      </c>
      <c r="D25" s="79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0.25" x14ac:dyDescent="0.2">
      <c r="A26" s="33">
        <v>19</v>
      </c>
      <c r="B26" s="69" t="s">
        <v>536</v>
      </c>
      <c r="C26" s="69" t="s">
        <v>537</v>
      </c>
      <c r="D26" s="79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0.25" x14ac:dyDescent="0.2">
      <c r="A27" s="33">
        <v>20</v>
      </c>
      <c r="B27" s="69" t="s">
        <v>538</v>
      </c>
      <c r="C27" s="69" t="s">
        <v>85</v>
      </c>
      <c r="D27" s="79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0.25" x14ac:dyDescent="0.2">
      <c r="A28" s="33">
        <v>21</v>
      </c>
      <c r="B28" s="69" t="s">
        <v>539</v>
      </c>
      <c r="C28" s="69" t="s">
        <v>540</v>
      </c>
      <c r="D28" s="79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0.25" x14ac:dyDescent="0.2">
      <c r="A29" s="33">
        <v>22</v>
      </c>
      <c r="B29" s="69" t="s">
        <v>541</v>
      </c>
      <c r="C29" s="69" t="s">
        <v>542</v>
      </c>
      <c r="D29" s="79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0.25" x14ac:dyDescent="0.2">
      <c r="A30" s="33">
        <v>23</v>
      </c>
      <c r="B30" s="69" t="s">
        <v>543</v>
      </c>
      <c r="C30" s="69" t="s">
        <v>56</v>
      </c>
      <c r="D30" s="79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0.25" x14ac:dyDescent="0.2">
      <c r="A31" s="33">
        <v>24</v>
      </c>
      <c r="B31" s="69" t="s">
        <v>217</v>
      </c>
      <c r="C31" s="69" t="s">
        <v>544</v>
      </c>
      <c r="D31" s="79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0.25" x14ac:dyDescent="0.2">
      <c r="A32" s="33">
        <v>25</v>
      </c>
      <c r="B32" s="69" t="s">
        <v>545</v>
      </c>
      <c r="C32" s="69" t="s">
        <v>546</v>
      </c>
      <c r="D32" s="79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0.25" x14ac:dyDescent="0.2">
      <c r="A33" s="33">
        <v>26</v>
      </c>
      <c r="B33" s="69" t="s">
        <v>175</v>
      </c>
      <c r="C33" s="69" t="s">
        <v>547</v>
      </c>
      <c r="D33" s="79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0.25" x14ac:dyDescent="0.2">
      <c r="A34" s="33">
        <v>27</v>
      </c>
      <c r="B34" s="69" t="s">
        <v>548</v>
      </c>
      <c r="C34" s="69" t="s">
        <v>549</v>
      </c>
      <c r="D34" s="79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0.25" x14ac:dyDescent="0.2">
      <c r="A35" s="33">
        <v>28</v>
      </c>
      <c r="B35" s="69" t="s">
        <v>29</v>
      </c>
      <c r="C35" s="69" t="s">
        <v>550</v>
      </c>
      <c r="D35" s="79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0.25" x14ac:dyDescent="0.2">
      <c r="A36" s="33">
        <v>29</v>
      </c>
      <c r="B36" s="69" t="s">
        <v>24</v>
      </c>
      <c r="C36" s="69" t="s">
        <v>551</v>
      </c>
      <c r="D36" s="79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0.25" x14ac:dyDescent="0.2">
      <c r="A37" s="33">
        <v>30</v>
      </c>
      <c r="B37" s="69" t="s">
        <v>552</v>
      </c>
      <c r="C37" s="69" t="s">
        <v>553</v>
      </c>
      <c r="D37" s="79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0.25" x14ac:dyDescent="0.2">
      <c r="A38" s="33">
        <v>31</v>
      </c>
      <c r="B38" s="69" t="s">
        <v>181</v>
      </c>
      <c r="C38" s="69" t="s">
        <v>554</v>
      </c>
      <c r="D38" s="79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0.25" x14ac:dyDescent="0.2">
      <c r="A39" s="33">
        <v>32</v>
      </c>
      <c r="B39" s="69" t="s">
        <v>555</v>
      </c>
      <c r="C39" s="69" t="s">
        <v>556</v>
      </c>
      <c r="D39" s="79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0.25" x14ac:dyDescent="0.2">
      <c r="A40" s="33">
        <v>33</v>
      </c>
      <c r="B40" s="69" t="s">
        <v>557</v>
      </c>
      <c r="C40" s="69" t="s">
        <v>558</v>
      </c>
      <c r="D40" s="79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0.25" x14ac:dyDescent="0.2">
      <c r="A41" s="33">
        <v>34</v>
      </c>
      <c r="B41" s="69" t="s">
        <v>57</v>
      </c>
      <c r="C41" s="69" t="s">
        <v>559</v>
      </c>
      <c r="D41" s="79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0.25" x14ac:dyDescent="0.2">
      <c r="A42" s="33">
        <v>35</v>
      </c>
      <c r="B42" s="69" t="s">
        <v>560</v>
      </c>
      <c r="C42" s="69" t="s">
        <v>561</v>
      </c>
      <c r="D42" s="79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0.25" x14ac:dyDescent="0.2">
      <c r="A43" s="33">
        <v>36</v>
      </c>
      <c r="B43" s="69" t="s">
        <v>59</v>
      </c>
      <c r="C43" s="69" t="s">
        <v>562</v>
      </c>
      <c r="D43" s="79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0.25" x14ac:dyDescent="0.2">
      <c r="A44" s="33">
        <v>37</v>
      </c>
      <c r="B44" s="69" t="s">
        <v>563</v>
      </c>
      <c r="C44" s="69" t="s">
        <v>564</v>
      </c>
      <c r="D44" s="79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0.25" x14ac:dyDescent="0.2">
      <c r="A45" s="33">
        <v>38</v>
      </c>
      <c r="B45" s="69" t="s">
        <v>565</v>
      </c>
      <c r="C45" s="69" t="s">
        <v>566</v>
      </c>
      <c r="D45" s="79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0.25" x14ac:dyDescent="0.2">
      <c r="A46" s="33">
        <v>39</v>
      </c>
      <c r="B46" s="69" t="s">
        <v>567</v>
      </c>
      <c r="C46" s="69" t="s">
        <v>568</v>
      </c>
      <c r="D46" s="79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0.25" x14ac:dyDescent="0.2">
      <c r="A47" s="33">
        <v>40</v>
      </c>
      <c r="B47" s="69" t="s">
        <v>53</v>
      </c>
      <c r="C47" s="69" t="s">
        <v>569</v>
      </c>
      <c r="D47" s="79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0.25" x14ac:dyDescent="0.2">
      <c r="A48" s="33">
        <v>41</v>
      </c>
      <c r="B48" s="69" t="s">
        <v>570</v>
      </c>
      <c r="C48" s="69" t="s">
        <v>571</v>
      </c>
      <c r="D48" s="79"/>
      <c r="E48" s="18"/>
      <c r="F48" s="32">
        <f t="shared" si="0"/>
        <v>0</v>
      </c>
      <c r="G48" s="19" t="str">
        <f t="shared" si="1"/>
        <v>/</v>
      </c>
      <c r="H48" s="19" t="str">
        <f t="shared" si="2"/>
        <v/>
      </c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 t="shared" si="6"/>
        <v>ไม่ผ่าน</v>
      </c>
    </row>
    <row r="49" spans="1:12" ht="20.25" x14ac:dyDescent="0.2">
      <c r="A49" s="33">
        <v>42</v>
      </c>
      <c r="B49" s="69" t="s">
        <v>572</v>
      </c>
      <c r="C49" s="69" t="s">
        <v>573</v>
      </c>
      <c r="D49" s="79"/>
      <c r="E49" s="18"/>
      <c r="F49" s="32">
        <f t="shared" si="0"/>
        <v>0</v>
      </c>
      <c r="G49" s="19" t="str">
        <f t="shared" si="1"/>
        <v>/</v>
      </c>
      <c r="H49" s="19" t="str">
        <f t="shared" si="2"/>
        <v/>
      </c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 t="shared" si="6"/>
        <v>ไม่ผ่าน</v>
      </c>
    </row>
    <row r="50" spans="1:12" ht="20.25" x14ac:dyDescent="0.2">
      <c r="A50" s="60"/>
      <c r="B50" s="68"/>
      <c r="C50" s="68"/>
      <c r="D50" s="61"/>
      <c r="E50" s="61"/>
      <c r="F50" s="61"/>
      <c r="G50" s="61"/>
      <c r="H50" s="61"/>
      <c r="I50" s="62"/>
      <c r="J50" s="58" t="s">
        <v>41</v>
      </c>
      <c r="K50" s="58"/>
      <c r="L50" s="19">
        <f>COUNTIF(L8:L49,"ผ่าน")</f>
        <v>0</v>
      </c>
    </row>
    <row r="51" spans="1:12" ht="20.25" x14ac:dyDescent="0.3">
      <c r="A51" s="63"/>
      <c r="B51" s="64"/>
      <c r="C51" s="64"/>
      <c r="D51" s="64"/>
      <c r="E51" s="64"/>
      <c r="F51" s="64"/>
      <c r="G51" s="64"/>
      <c r="H51" s="64"/>
      <c r="I51" s="65"/>
      <c r="J51" s="59" t="s">
        <v>42</v>
      </c>
      <c r="K51" s="59"/>
      <c r="L51" s="19">
        <f>COUNTIF(L8:L49,"ไม่ผ่าน")</f>
        <v>42</v>
      </c>
    </row>
    <row r="52" spans="1:12" ht="20.25" x14ac:dyDescent="0.2">
      <c r="A52" s="13"/>
      <c r="B52" s="20" t="s">
        <v>13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ht="20.25" x14ac:dyDescent="0.2">
      <c r="A53" s="13"/>
      <c r="B53" s="13"/>
      <c r="C53" s="13"/>
      <c r="D53" s="13"/>
      <c r="E53" s="13"/>
      <c r="F53" s="13" t="s">
        <v>14</v>
      </c>
      <c r="G53" s="13"/>
      <c r="H53" s="13"/>
      <c r="I53" s="13"/>
      <c r="J53" s="13"/>
      <c r="K53" s="13"/>
      <c r="L53" s="13"/>
    </row>
    <row r="54" spans="1:12" ht="20.25" x14ac:dyDescent="0.2">
      <c r="A54" s="13"/>
      <c r="B54" s="13"/>
      <c r="C54" s="13"/>
      <c r="D54" s="13"/>
      <c r="E54" s="13"/>
      <c r="F54" s="13"/>
      <c r="G54" s="21" t="s">
        <v>107</v>
      </c>
      <c r="H54" s="21"/>
      <c r="I54" s="21"/>
      <c r="J54" s="21"/>
      <c r="K54" s="21"/>
      <c r="L54" s="13"/>
    </row>
    <row r="55" spans="1:12" ht="20.25" x14ac:dyDescent="0.2">
      <c r="A55" s="13"/>
      <c r="B55" s="13"/>
      <c r="C55" s="13"/>
      <c r="D55" s="13"/>
      <c r="E55" s="13"/>
      <c r="F55" s="13"/>
      <c r="G55" s="13" t="s">
        <v>97</v>
      </c>
      <c r="H55" s="13"/>
      <c r="I55" s="13"/>
      <c r="J55" s="13"/>
      <c r="K55" s="13"/>
      <c r="L55" s="13"/>
    </row>
    <row r="56" spans="1:12" ht="20.25" x14ac:dyDescent="0.3">
      <c r="A56" s="22"/>
      <c r="B56" s="13"/>
      <c r="C56" s="13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20.25" x14ac:dyDescent="0.3">
      <c r="A57" s="22"/>
      <c r="B57" s="13"/>
      <c r="C57" s="13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20.25" x14ac:dyDescent="0.3">
      <c r="A58" s="22"/>
      <c r="B58" s="45" t="s">
        <v>35</v>
      </c>
      <c r="C58" s="42" t="s">
        <v>36</v>
      </c>
      <c r="D58" s="43"/>
      <c r="E58" s="38" t="s">
        <v>37</v>
      </c>
      <c r="F58" s="39"/>
      <c r="G58" s="38" t="s">
        <v>38</v>
      </c>
      <c r="H58" s="39"/>
      <c r="I58" s="22"/>
      <c r="J58" s="22"/>
      <c r="K58" s="22"/>
      <c r="L58" s="22"/>
    </row>
    <row r="59" spans="1:12" ht="20.25" x14ac:dyDescent="0.3">
      <c r="A59" s="22"/>
      <c r="B59" s="46"/>
      <c r="C59" s="36" t="s">
        <v>43</v>
      </c>
      <c r="D59" s="37"/>
      <c r="E59" s="40" t="s">
        <v>39</v>
      </c>
      <c r="F59" s="41"/>
      <c r="G59" s="40">
        <f>COUNTIF(K8:K49,"/")</f>
        <v>0</v>
      </c>
      <c r="H59" s="41"/>
      <c r="I59" s="22"/>
      <c r="J59" s="22"/>
      <c r="K59" s="22"/>
      <c r="L59" s="22"/>
    </row>
    <row r="60" spans="1:12" ht="20.25" x14ac:dyDescent="0.3">
      <c r="A60" s="22"/>
      <c r="B60" s="46"/>
      <c r="C60" s="36" t="s">
        <v>46</v>
      </c>
      <c r="D60" s="37"/>
      <c r="E60" s="40" t="s">
        <v>47</v>
      </c>
      <c r="F60" s="41"/>
      <c r="G60" s="40">
        <f>COUNTIF(J8:J49,"/")</f>
        <v>0</v>
      </c>
      <c r="H60" s="41"/>
      <c r="I60" s="22"/>
      <c r="J60" s="22"/>
      <c r="K60" s="22"/>
      <c r="L60" s="22"/>
    </row>
    <row r="61" spans="1:12" ht="20.25" x14ac:dyDescent="0.3">
      <c r="A61" s="22"/>
      <c r="B61" s="46"/>
      <c r="C61" s="66" t="s">
        <v>51</v>
      </c>
      <c r="D61" s="67"/>
      <c r="E61" s="40" t="s">
        <v>40</v>
      </c>
      <c r="F61" s="41"/>
      <c r="G61" s="40">
        <f>COUNTIF(I8:I49,"/")</f>
        <v>0</v>
      </c>
      <c r="H61" s="41"/>
      <c r="I61" s="22"/>
      <c r="J61" s="22"/>
      <c r="K61" s="22"/>
      <c r="L61" s="22"/>
    </row>
    <row r="62" spans="1:12" ht="20.25" x14ac:dyDescent="0.3">
      <c r="A62" s="22"/>
      <c r="B62" s="46"/>
      <c r="C62" s="36" t="s">
        <v>45</v>
      </c>
      <c r="D62" s="37"/>
      <c r="E62" s="40" t="s">
        <v>41</v>
      </c>
      <c r="F62" s="41"/>
      <c r="G62" s="40">
        <f>COUNTIF(H8:H49,"/")</f>
        <v>0</v>
      </c>
      <c r="H62" s="41"/>
      <c r="I62" s="22"/>
      <c r="J62" s="22"/>
      <c r="K62" s="22"/>
      <c r="L62" s="22"/>
    </row>
    <row r="63" spans="1:12" ht="20.25" x14ac:dyDescent="0.3">
      <c r="A63" s="22"/>
      <c r="B63" s="47"/>
      <c r="C63" s="36" t="s">
        <v>44</v>
      </c>
      <c r="D63" s="37"/>
      <c r="E63" s="40" t="s">
        <v>42</v>
      </c>
      <c r="F63" s="41"/>
      <c r="G63" s="40">
        <f>COUNTIF(G8:G49,"/")</f>
        <v>42</v>
      </c>
      <c r="H63" s="41"/>
      <c r="I63" s="22"/>
      <c r="J63" s="22"/>
      <c r="K63" s="22"/>
      <c r="L63" s="22"/>
    </row>
    <row r="64" spans="1:12" ht="20.25" x14ac:dyDescent="0.3">
      <c r="A64" s="22"/>
      <c r="B64" s="13"/>
      <c r="C64" s="13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20.25" x14ac:dyDescent="0.3">
      <c r="A65" s="22"/>
      <c r="B65" s="13"/>
      <c r="C65" s="19" t="s">
        <v>41</v>
      </c>
      <c r="D65" s="78">
        <f>G61+G60+G59</f>
        <v>0</v>
      </c>
      <c r="E65" s="22"/>
      <c r="F65" s="22"/>
      <c r="G65" s="22"/>
      <c r="H65" s="22"/>
      <c r="I65" s="22"/>
      <c r="J65" s="22"/>
      <c r="K65" s="22"/>
      <c r="L65" s="22"/>
    </row>
    <row r="66" spans="1:12" ht="20.25" x14ac:dyDescent="0.3">
      <c r="A66" s="22"/>
      <c r="B66" s="13"/>
      <c r="C66" s="19" t="s">
        <v>42</v>
      </c>
      <c r="D66" s="78">
        <f>G63+G62</f>
        <v>42</v>
      </c>
      <c r="E66" s="22"/>
      <c r="F66" s="22"/>
      <c r="G66" s="22"/>
      <c r="H66" s="22"/>
      <c r="I66" s="22"/>
      <c r="J66" s="22"/>
      <c r="K66" s="22"/>
      <c r="L66" s="22"/>
    </row>
    <row r="67" spans="1:12" ht="21" x14ac:dyDescent="0.35">
      <c r="A67" s="22"/>
      <c r="B67" s="23"/>
      <c r="C67" s="23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21" x14ac:dyDescent="0.35">
      <c r="A68" s="22"/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</row>
  </sheetData>
  <mergeCells count="37">
    <mergeCell ref="A50:I51"/>
    <mergeCell ref="J50:K50"/>
    <mergeCell ref="J51:K51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B58:B63"/>
    <mergeCell ref="C58:D58"/>
    <mergeCell ref="E58:F58"/>
    <mergeCell ref="G58:H58"/>
    <mergeCell ref="C59:D59"/>
    <mergeCell ref="E59:F59"/>
    <mergeCell ref="G59:H59"/>
    <mergeCell ref="C60:D60"/>
    <mergeCell ref="E60:F60"/>
    <mergeCell ref="G60:H60"/>
    <mergeCell ref="C63:D63"/>
    <mergeCell ref="E63:F63"/>
    <mergeCell ref="G63:H63"/>
    <mergeCell ref="C61:D61"/>
    <mergeCell ref="E61:F61"/>
    <mergeCell ref="G61:H6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8" workbookViewId="0">
      <selection activeCell="B8" sqref="B8:C18"/>
    </sheetView>
  </sheetViews>
  <sheetFormatPr defaultRowHeight="12.75" x14ac:dyDescent="0.2"/>
  <cols>
    <col min="1" max="1" width="7" customWidth="1"/>
    <col min="2" max="2" width="15.85546875" customWidth="1"/>
    <col min="3" max="3" width="13.570312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104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79.5" x14ac:dyDescent="0.2">
      <c r="A7" s="47"/>
      <c r="B7" s="49"/>
      <c r="C7" s="52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3">
        <v>1</v>
      </c>
      <c r="B8" s="84" t="s">
        <v>574</v>
      </c>
      <c r="C8" s="84" t="s">
        <v>575</v>
      </c>
      <c r="D8" s="79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84" t="s">
        <v>576</v>
      </c>
      <c r="C9" s="84" t="s">
        <v>577</v>
      </c>
      <c r="D9" s="79"/>
      <c r="E9" s="18"/>
      <c r="F9" s="32">
        <f t="shared" ref="F9:F18" si="0">E9+D9</f>
        <v>0</v>
      </c>
      <c r="G9" s="19" t="str">
        <f t="shared" ref="G9:G18" si="1">IF(F9&lt;13,"/","")</f>
        <v>/</v>
      </c>
      <c r="H9" s="19" t="str">
        <f t="shared" ref="H9:H18" si="2">IF(AND(F9&gt;=13,F9&lt;=14),"/","")</f>
        <v/>
      </c>
      <c r="I9" s="17" t="str">
        <f t="shared" ref="I9:I18" si="3">IF(AND(F9&gt;14,F9&lt;=17),"/","")</f>
        <v/>
      </c>
      <c r="J9" s="17" t="str">
        <f t="shared" ref="J9:J18" si="4">IF(AND(F9&gt;17,F9&lt;=19),"/","")</f>
        <v/>
      </c>
      <c r="K9" s="17" t="str">
        <f t="shared" ref="K9:K18" si="5">IF(AND(F9&gt;19,F9&lt;=25),"/","")</f>
        <v/>
      </c>
      <c r="L9" s="17" t="str">
        <f t="shared" ref="L9:L18" si="6">IF(F9&gt;=15,"ผ่าน","ไม่ผ่าน")</f>
        <v>ไม่ผ่าน</v>
      </c>
    </row>
    <row r="10" spans="1:12" ht="20.25" x14ac:dyDescent="0.2">
      <c r="A10" s="33">
        <v>3</v>
      </c>
      <c r="B10" s="84" t="s">
        <v>578</v>
      </c>
      <c r="C10" s="84" t="s">
        <v>579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84" t="s">
        <v>580</v>
      </c>
      <c r="C11" s="84" t="s">
        <v>581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84" t="s">
        <v>22</v>
      </c>
      <c r="C12" s="84" t="s">
        <v>582</v>
      </c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84" t="s">
        <v>583</v>
      </c>
      <c r="C13" s="84" t="s">
        <v>90</v>
      </c>
      <c r="D13" s="79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85" t="s">
        <v>584</v>
      </c>
      <c r="C14" s="85" t="s">
        <v>585</v>
      </c>
      <c r="D14" s="79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84" t="s">
        <v>586</v>
      </c>
      <c r="C15" s="84" t="s">
        <v>587</v>
      </c>
      <c r="D15" s="79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3">
        <v>9</v>
      </c>
      <c r="B16" s="84" t="s">
        <v>588</v>
      </c>
      <c r="C16" s="84" t="s">
        <v>589</v>
      </c>
      <c r="D16" s="79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3">
        <v>10</v>
      </c>
      <c r="B17" s="86" t="s">
        <v>590</v>
      </c>
      <c r="C17" s="86" t="s">
        <v>591</v>
      </c>
      <c r="D17" s="79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3">
        <v>11</v>
      </c>
      <c r="B18" s="86" t="s">
        <v>592</v>
      </c>
      <c r="C18" s="86" t="s">
        <v>23</v>
      </c>
      <c r="D18" s="79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60"/>
      <c r="B19" s="68"/>
      <c r="C19" s="68"/>
      <c r="D19" s="61"/>
      <c r="E19" s="61"/>
      <c r="F19" s="61"/>
      <c r="G19" s="61"/>
      <c r="H19" s="61"/>
      <c r="I19" s="62"/>
      <c r="J19" s="58" t="s">
        <v>41</v>
      </c>
      <c r="K19" s="58"/>
      <c r="L19" s="19">
        <f>COUNTIF(L8:L18,"ผ่าน")</f>
        <v>0</v>
      </c>
    </row>
    <row r="20" spans="1:12" ht="20.25" x14ac:dyDescent="0.3">
      <c r="A20" s="63"/>
      <c r="B20" s="64"/>
      <c r="C20" s="64"/>
      <c r="D20" s="64"/>
      <c r="E20" s="64"/>
      <c r="F20" s="64"/>
      <c r="G20" s="64"/>
      <c r="H20" s="64"/>
      <c r="I20" s="65"/>
      <c r="J20" s="59" t="s">
        <v>42</v>
      </c>
      <c r="K20" s="59"/>
      <c r="L20" s="19">
        <f>COUNTIF(L8:L18,"ไม่ผ่าน")</f>
        <v>11</v>
      </c>
    </row>
    <row r="21" spans="1:12" ht="20.25" x14ac:dyDescent="0.2">
      <c r="A21" s="13"/>
      <c r="B21" s="20" t="s">
        <v>13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20.25" x14ac:dyDescent="0.2">
      <c r="A22" s="13"/>
      <c r="B22" s="13"/>
      <c r="C22" s="13"/>
      <c r="D22" s="13"/>
      <c r="E22" s="13"/>
      <c r="F22" s="13" t="s">
        <v>14</v>
      </c>
      <c r="G22" s="13"/>
      <c r="H22" s="13"/>
      <c r="I22" s="13"/>
      <c r="J22" s="13"/>
      <c r="K22" s="13"/>
      <c r="L22" s="13"/>
    </row>
    <row r="23" spans="1:12" ht="20.25" x14ac:dyDescent="0.2">
      <c r="A23" s="13"/>
      <c r="B23" s="13"/>
      <c r="C23" s="13"/>
      <c r="D23" s="13"/>
      <c r="E23" s="13"/>
      <c r="F23" s="13"/>
      <c r="G23" s="21" t="s">
        <v>107</v>
      </c>
      <c r="H23" s="21"/>
      <c r="I23" s="21"/>
      <c r="J23" s="21"/>
      <c r="K23" s="21"/>
      <c r="L23" s="13"/>
    </row>
    <row r="24" spans="1:12" ht="20.25" x14ac:dyDescent="0.2">
      <c r="A24" s="13"/>
      <c r="B24" s="13"/>
      <c r="C24" s="13"/>
      <c r="D24" s="13"/>
      <c r="E24" s="13"/>
      <c r="F24" s="13"/>
      <c r="G24" s="13" t="s">
        <v>97</v>
      </c>
      <c r="H24" s="13"/>
      <c r="I24" s="13"/>
      <c r="J24" s="13"/>
      <c r="K24" s="13"/>
      <c r="L24" s="13"/>
    </row>
    <row r="25" spans="1:12" ht="20.25" x14ac:dyDescent="0.3">
      <c r="A25" s="22"/>
      <c r="B25" s="13"/>
      <c r="C25" s="13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20.25" x14ac:dyDescent="0.3">
      <c r="A26" s="22"/>
      <c r="B26" s="13"/>
      <c r="C26" s="13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20.25" x14ac:dyDescent="0.3">
      <c r="A27" s="22"/>
      <c r="B27" s="45" t="s">
        <v>35</v>
      </c>
      <c r="C27" s="42" t="s">
        <v>36</v>
      </c>
      <c r="D27" s="43"/>
      <c r="E27" s="38" t="s">
        <v>37</v>
      </c>
      <c r="F27" s="39"/>
      <c r="G27" s="38" t="s">
        <v>38</v>
      </c>
      <c r="H27" s="39"/>
      <c r="I27" s="22"/>
      <c r="J27" s="22"/>
      <c r="K27" s="22"/>
      <c r="L27" s="22"/>
    </row>
    <row r="28" spans="1:12" ht="20.25" x14ac:dyDescent="0.3">
      <c r="A28" s="22"/>
      <c r="B28" s="46"/>
      <c r="C28" s="36" t="s">
        <v>43</v>
      </c>
      <c r="D28" s="37"/>
      <c r="E28" s="40" t="s">
        <v>39</v>
      </c>
      <c r="F28" s="41"/>
      <c r="G28" s="40">
        <f>COUNTIF(K8:K18,"/")</f>
        <v>0</v>
      </c>
      <c r="H28" s="41"/>
      <c r="I28" s="22"/>
      <c r="J28" s="22"/>
      <c r="K28" s="22"/>
      <c r="L28" s="22"/>
    </row>
    <row r="29" spans="1:12" ht="20.25" x14ac:dyDescent="0.3">
      <c r="A29" s="22"/>
      <c r="B29" s="46"/>
      <c r="C29" s="36" t="s">
        <v>46</v>
      </c>
      <c r="D29" s="37"/>
      <c r="E29" s="40" t="s">
        <v>47</v>
      </c>
      <c r="F29" s="41"/>
      <c r="G29" s="40">
        <f>COUNTIF(J8:J18,"/")</f>
        <v>0</v>
      </c>
      <c r="H29" s="41"/>
      <c r="I29" s="22"/>
      <c r="J29" s="22"/>
      <c r="K29" s="22"/>
      <c r="L29" s="22"/>
    </row>
    <row r="30" spans="1:12" ht="20.25" x14ac:dyDescent="0.3">
      <c r="A30" s="22"/>
      <c r="B30" s="46"/>
      <c r="C30" s="66" t="s">
        <v>51</v>
      </c>
      <c r="D30" s="67"/>
      <c r="E30" s="40" t="s">
        <v>40</v>
      </c>
      <c r="F30" s="41"/>
      <c r="G30" s="40">
        <f>COUNTIF(I8:I18,"/")</f>
        <v>0</v>
      </c>
      <c r="H30" s="41"/>
      <c r="I30" s="22"/>
      <c r="J30" s="22"/>
      <c r="K30" s="22"/>
      <c r="L30" s="22"/>
    </row>
    <row r="31" spans="1:12" ht="20.25" x14ac:dyDescent="0.3">
      <c r="A31" s="22"/>
      <c r="B31" s="46"/>
      <c r="C31" s="36" t="s">
        <v>45</v>
      </c>
      <c r="D31" s="37"/>
      <c r="E31" s="40" t="s">
        <v>41</v>
      </c>
      <c r="F31" s="41"/>
      <c r="G31" s="40">
        <f>COUNTIF(H8:H18,"/")</f>
        <v>0</v>
      </c>
      <c r="H31" s="41"/>
      <c r="I31" s="22"/>
      <c r="J31" s="22"/>
      <c r="K31" s="22"/>
      <c r="L31" s="22"/>
    </row>
    <row r="32" spans="1:12" ht="20.25" x14ac:dyDescent="0.3">
      <c r="A32" s="22"/>
      <c r="B32" s="47"/>
      <c r="C32" s="36" t="s">
        <v>44</v>
      </c>
      <c r="D32" s="37"/>
      <c r="E32" s="40" t="s">
        <v>42</v>
      </c>
      <c r="F32" s="41"/>
      <c r="G32" s="40">
        <f>COUNTIF(G8:G18,"/")</f>
        <v>11</v>
      </c>
      <c r="H32" s="41"/>
      <c r="I32" s="22"/>
      <c r="J32" s="22"/>
      <c r="K32" s="22"/>
      <c r="L32" s="22"/>
    </row>
    <row r="33" spans="1:12" ht="20.25" x14ac:dyDescent="0.3">
      <c r="A33" s="22"/>
      <c r="B33" s="13"/>
      <c r="C33" s="13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20.25" x14ac:dyDescent="0.3">
      <c r="A34" s="22"/>
      <c r="B34" s="13"/>
      <c r="C34" s="19" t="s">
        <v>41</v>
      </c>
      <c r="D34" s="78">
        <f>G30+G29+G28</f>
        <v>0</v>
      </c>
      <c r="E34" s="22"/>
      <c r="F34" s="22"/>
      <c r="G34" s="22"/>
      <c r="H34" s="22"/>
      <c r="I34" s="22"/>
      <c r="J34" s="22"/>
      <c r="K34" s="22"/>
      <c r="L34" s="22"/>
    </row>
    <row r="35" spans="1:12" ht="20.25" x14ac:dyDescent="0.3">
      <c r="A35" s="22"/>
      <c r="B35" s="13"/>
      <c r="C35" s="19" t="s">
        <v>42</v>
      </c>
      <c r="D35" s="78">
        <f>G32+G31</f>
        <v>11</v>
      </c>
      <c r="E35" s="22"/>
      <c r="F35" s="22"/>
      <c r="G35" s="22"/>
      <c r="H35" s="22"/>
      <c r="I35" s="22"/>
      <c r="J35" s="22"/>
      <c r="K35" s="22"/>
      <c r="L35" s="22"/>
    </row>
    <row r="36" spans="1:12" ht="21" x14ac:dyDescent="0.35">
      <c r="A36" s="22"/>
      <c r="B36" s="23"/>
      <c r="C36" s="23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21" x14ac:dyDescent="0.35">
      <c r="A37" s="22"/>
      <c r="B37" s="23"/>
      <c r="C37" s="23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21" x14ac:dyDescent="0.35">
      <c r="A38" s="22"/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21" x14ac:dyDescent="0.35">
      <c r="A39" s="22"/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</row>
    <row r="40" spans="1:12" ht="21" x14ac:dyDescent="0.35">
      <c r="A40" s="22"/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21" x14ac:dyDescent="0.35">
      <c r="A41" s="22"/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21" x14ac:dyDescent="0.35">
      <c r="A42" s="22"/>
      <c r="B42" s="23"/>
      <c r="C42" s="23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21" x14ac:dyDescent="0.35">
      <c r="A43" s="22"/>
      <c r="B43" s="23"/>
      <c r="C43" s="23"/>
      <c r="D43" s="24"/>
      <c r="E43" s="24"/>
      <c r="F43" s="24"/>
      <c r="G43" s="24"/>
      <c r="H43" s="24"/>
      <c r="I43" s="24"/>
      <c r="J43" s="24"/>
      <c r="K43" s="24"/>
      <c r="L43" s="24"/>
    </row>
    <row r="44" spans="1:12" ht="21" x14ac:dyDescent="0.35">
      <c r="A44" s="22"/>
      <c r="B44" s="23"/>
      <c r="C44" s="23"/>
      <c r="D44" s="24"/>
      <c r="E44" s="24"/>
      <c r="F44" s="24"/>
      <c r="G44" s="24"/>
      <c r="H44" s="24"/>
      <c r="I44" s="24"/>
      <c r="J44" s="24"/>
      <c r="K44" s="24"/>
      <c r="L44" s="24"/>
    </row>
    <row r="45" spans="1:12" ht="21" x14ac:dyDescent="0.35">
      <c r="A45" s="22"/>
      <c r="B45" s="23"/>
      <c r="C45" s="23"/>
      <c r="D45" s="24"/>
      <c r="E45" s="24"/>
      <c r="F45" s="24"/>
      <c r="G45" s="24"/>
      <c r="H45" s="24"/>
      <c r="I45" s="24"/>
      <c r="J45" s="24"/>
      <c r="K45" s="24"/>
      <c r="L45" s="24"/>
    </row>
    <row r="46" spans="1:12" ht="21" x14ac:dyDescent="0.35">
      <c r="A46" s="22"/>
      <c r="B46" s="23"/>
      <c r="C46" s="23"/>
      <c r="D46" s="24"/>
      <c r="E46" s="24"/>
      <c r="F46" s="24"/>
      <c r="G46" s="24"/>
      <c r="H46" s="24"/>
      <c r="I46" s="24"/>
      <c r="J46" s="24"/>
      <c r="K46" s="24"/>
      <c r="L46" s="24"/>
    </row>
    <row r="47" spans="1:12" ht="21" x14ac:dyDescent="0.35">
      <c r="A47" s="22"/>
      <c r="B47" s="23"/>
      <c r="C47" s="23"/>
      <c r="D47" s="24"/>
      <c r="E47" s="24"/>
      <c r="F47" s="24"/>
      <c r="G47" s="24"/>
      <c r="H47" s="24"/>
      <c r="I47" s="24"/>
      <c r="J47" s="24"/>
      <c r="K47" s="24"/>
      <c r="L47" s="24"/>
    </row>
  </sheetData>
  <mergeCells count="37">
    <mergeCell ref="A19:I20"/>
    <mergeCell ref="J19:K19"/>
    <mergeCell ref="J20:K2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B27:B32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2:D32"/>
    <mergeCell ref="E32:F32"/>
    <mergeCell ref="G32:H32"/>
    <mergeCell ref="C30:D30"/>
    <mergeCell ref="E30:F30"/>
    <mergeCell ref="G30:H30"/>
    <mergeCell ref="C31:D31"/>
    <mergeCell ref="E31:F31"/>
    <mergeCell ref="G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3" workbookViewId="0">
      <selection activeCell="B8" sqref="B8:C38"/>
    </sheetView>
  </sheetViews>
  <sheetFormatPr defaultRowHeight="12.75" x14ac:dyDescent="0.2"/>
  <cols>
    <col min="1" max="1" width="6.28515625" customWidth="1"/>
    <col min="2" max="2" width="14.7109375" customWidth="1"/>
    <col min="3" max="3" width="15.7109375" customWidth="1"/>
  </cols>
  <sheetData>
    <row r="1" spans="1:12" ht="20.2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x14ac:dyDescent="0.3">
      <c r="A2" s="44" t="s">
        <v>105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45" t="s">
        <v>0</v>
      </c>
      <c r="B5" s="48" t="s">
        <v>3</v>
      </c>
      <c r="C5" s="51" t="s">
        <v>4</v>
      </c>
      <c r="D5" s="42" t="s">
        <v>5</v>
      </c>
      <c r="E5" s="43"/>
      <c r="F5" s="34" t="s">
        <v>48</v>
      </c>
      <c r="G5" s="42" t="s">
        <v>5</v>
      </c>
      <c r="H5" s="55"/>
      <c r="I5" s="55"/>
      <c r="J5" s="55"/>
      <c r="K5" s="43"/>
      <c r="L5" s="34" t="s">
        <v>6</v>
      </c>
    </row>
    <row r="6" spans="1:12" ht="20.25" x14ac:dyDescent="0.2">
      <c r="A6" s="46"/>
      <c r="B6" s="49"/>
      <c r="C6" s="52"/>
      <c r="D6" s="34" t="s">
        <v>49</v>
      </c>
      <c r="E6" s="34" t="s">
        <v>50</v>
      </c>
      <c r="F6" s="54"/>
      <c r="G6" s="34" t="s">
        <v>7</v>
      </c>
      <c r="H6" s="34" t="s">
        <v>8</v>
      </c>
      <c r="I6" s="42" t="s">
        <v>9</v>
      </c>
      <c r="J6" s="55"/>
      <c r="K6" s="43"/>
      <c r="L6" s="54"/>
    </row>
    <row r="7" spans="1:12" ht="79.5" x14ac:dyDescent="0.2">
      <c r="A7" s="47"/>
      <c r="B7" s="49"/>
      <c r="C7" s="52"/>
      <c r="D7" s="35"/>
      <c r="E7" s="35"/>
      <c r="F7" s="35"/>
      <c r="G7" s="35"/>
      <c r="H7" s="35"/>
      <c r="I7" s="16" t="s">
        <v>10</v>
      </c>
      <c r="J7" s="16" t="s">
        <v>11</v>
      </c>
      <c r="K7" s="16" t="s">
        <v>12</v>
      </c>
      <c r="L7" s="35"/>
    </row>
    <row r="8" spans="1:12" ht="20.25" x14ac:dyDescent="0.2">
      <c r="A8" s="33">
        <v>1</v>
      </c>
      <c r="B8" s="84" t="s">
        <v>110</v>
      </c>
      <c r="C8" s="84" t="s">
        <v>593</v>
      </c>
      <c r="D8" s="79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84" t="s">
        <v>594</v>
      </c>
      <c r="C9" s="84" t="s">
        <v>595</v>
      </c>
      <c r="D9" s="79"/>
      <c r="E9" s="18"/>
      <c r="F9" s="32">
        <f t="shared" ref="F9:F38" si="0">E9+D9</f>
        <v>0</v>
      </c>
      <c r="G9" s="19" t="str">
        <f t="shared" ref="G9:G38" si="1">IF(F9&lt;13,"/","")</f>
        <v>/</v>
      </c>
      <c r="H9" s="19" t="str">
        <f t="shared" ref="H9:H38" si="2">IF(AND(F9&gt;=13,F9&lt;=14),"/","")</f>
        <v/>
      </c>
      <c r="I9" s="17" t="str">
        <f t="shared" ref="I9:I38" si="3">IF(AND(F9&gt;14,F9&lt;=17),"/","")</f>
        <v/>
      </c>
      <c r="J9" s="17" t="str">
        <f t="shared" ref="J9:J38" si="4">IF(AND(F9&gt;17,F9&lt;=19),"/","")</f>
        <v/>
      </c>
      <c r="K9" s="17" t="str">
        <f t="shared" ref="K9:K38" si="5">IF(AND(F9&gt;19,F9&lt;=25),"/","")</f>
        <v/>
      </c>
      <c r="L9" s="17" t="str">
        <f t="shared" ref="L9:L38" si="6">IF(F9&gt;=15,"ผ่าน","ไม่ผ่าน")</f>
        <v>ไม่ผ่าน</v>
      </c>
    </row>
    <row r="10" spans="1:12" ht="20.25" x14ac:dyDescent="0.2">
      <c r="A10" s="33">
        <v>3</v>
      </c>
      <c r="B10" s="84" t="s">
        <v>73</v>
      </c>
      <c r="C10" s="84" t="s">
        <v>596</v>
      </c>
      <c r="D10" s="79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84" t="s">
        <v>597</v>
      </c>
      <c r="C11" s="84" t="s">
        <v>598</v>
      </c>
      <c r="D11" s="79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84" t="s">
        <v>599</v>
      </c>
      <c r="C12" s="84" t="s">
        <v>600</v>
      </c>
      <c r="D12" s="79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84" t="s">
        <v>89</v>
      </c>
      <c r="C13" s="84" t="s">
        <v>601</v>
      </c>
      <c r="D13" s="79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84" t="s">
        <v>602</v>
      </c>
      <c r="C14" s="84" t="s">
        <v>603</v>
      </c>
      <c r="D14" s="79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84" t="s">
        <v>80</v>
      </c>
      <c r="C15" s="84" t="s">
        <v>604</v>
      </c>
      <c r="D15" s="79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3">
        <v>9</v>
      </c>
      <c r="B16" s="84" t="s">
        <v>605</v>
      </c>
      <c r="C16" s="84" t="s">
        <v>606</v>
      </c>
      <c r="D16" s="79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3">
        <v>10</v>
      </c>
      <c r="B17" s="84" t="s">
        <v>607</v>
      </c>
      <c r="C17" s="84" t="s">
        <v>608</v>
      </c>
      <c r="D17" s="79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3">
        <v>11</v>
      </c>
      <c r="B18" s="84" t="s">
        <v>609</v>
      </c>
      <c r="C18" s="84" t="s">
        <v>610</v>
      </c>
      <c r="D18" s="79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33">
        <v>12</v>
      </c>
      <c r="B19" s="84" t="s">
        <v>611</v>
      </c>
      <c r="C19" s="84" t="s">
        <v>612</v>
      </c>
      <c r="D19" s="79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0.25" x14ac:dyDescent="0.2">
      <c r="A20" s="33">
        <v>13</v>
      </c>
      <c r="B20" s="84" t="s">
        <v>613</v>
      </c>
      <c r="C20" s="84" t="s">
        <v>614</v>
      </c>
      <c r="D20" s="79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0.25" x14ac:dyDescent="0.2">
      <c r="A21" s="33">
        <v>14</v>
      </c>
      <c r="B21" s="84" t="s">
        <v>615</v>
      </c>
      <c r="C21" s="84" t="s">
        <v>616</v>
      </c>
      <c r="D21" s="79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0.25" x14ac:dyDescent="0.2">
      <c r="A22" s="33">
        <v>15</v>
      </c>
      <c r="B22" s="85" t="s">
        <v>617</v>
      </c>
      <c r="C22" s="85" t="s">
        <v>618</v>
      </c>
      <c r="D22" s="79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0.25" x14ac:dyDescent="0.2">
      <c r="A23" s="33">
        <v>16</v>
      </c>
      <c r="B23" s="84" t="s">
        <v>619</v>
      </c>
      <c r="C23" s="84" t="s">
        <v>620</v>
      </c>
      <c r="D23" s="79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0.25" x14ac:dyDescent="0.2">
      <c r="A24" s="33">
        <v>17</v>
      </c>
      <c r="B24" s="84" t="s">
        <v>621</v>
      </c>
      <c r="C24" s="84" t="s">
        <v>622</v>
      </c>
      <c r="D24" s="79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0.25" x14ac:dyDescent="0.2">
      <c r="A25" s="33">
        <v>18</v>
      </c>
      <c r="B25" s="84" t="s">
        <v>623</v>
      </c>
      <c r="C25" s="84" t="s">
        <v>624</v>
      </c>
      <c r="D25" s="79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0.25" x14ac:dyDescent="0.2">
      <c r="A26" s="33">
        <v>19</v>
      </c>
      <c r="B26" s="84" t="s">
        <v>625</v>
      </c>
      <c r="C26" s="84" t="s">
        <v>626</v>
      </c>
      <c r="D26" s="79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0.25" x14ac:dyDescent="0.2">
      <c r="A27" s="33">
        <v>20</v>
      </c>
      <c r="B27" s="84" t="s">
        <v>95</v>
      </c>
      <c r="C27" s="84" t="s">
        <v>627</v>
      </c>
      <c r="D27" s="79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0.25" x14ac:dyDescent="0.2">
      <c r="A28" s="33">
        <v>21</v>
      </c>
      <c r="B28" s="84" t="s">
        <v>628</v>
      </c>
      <c r="C28" s="84" t="s">
        <v>332</v>
      </c>
      <c r="D28" s="79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0.25" x14ac:dyDescent="0.2">
      <c r="A29" s="33">
        <v>22</v>
      </c>
      <c r="B29" s="84" t="s">
        <v>629</v>
      </c>
      <c r="C29" s="84" t="s">
        <v>561</v>
      </c>
      <c r="D29" s="79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0.25" x14ac:dyDescent="0.2">
      <c r="A30" s="33">
        <v>23</v>
      </c>
      <c r="B30" s="84" t="s">
        <v>630</v>
      </c>
      <c r="C30" s="84" t="s">
        <v>631</v>
      </c>
      <c r="D30" s="79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0.25" x14ac:dyDescent="0.2">
      <c r="A31" s="33">
        <v>24</v>
      </c>
      <c r="B31" s="84" t="s">
        <v>79</v>
      </c>
      <c r="C31" s="84" t="s">
        <v>632</v>
      </c>
      <c r="D31" s="79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0.25" x14ac:dyDescent="0.2">
      <c r="A32" s="33">
        <v>25</v>
      </c>
      <c r="B32" s="86" t="s">
        <v>633</v>
      </c>
      <c r="C32" s="86" t="s">
        <v>55</v>
      </c>
      <c r="D32" s="79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0.25" x14ac:dyDescent="0.2">
      <c r="A33" s="33">
        <v>26</v>
      </c>
      <c r="B33" s="84" t="s">
        <v>634</v>
      </c>
      <c r="C33" s="84" t="s">
        <v>635</v>
      </c>
      <c r="D33" s="79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0.25" x14ac:dyDescent="0.2">
      <c r="A34" s="33">
        <v>27</v>
      </c>
      <c r="B34" s="84" t="s">
        <v>64</v>
      </c>
      <c r="C34" s="84" t="s">
        <v>636</v>
      </c>
      <c r="D34" s="79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0.25" x14ac:dyDescent="0.2">
      <c r="A35" s="33">
        <v>28</v>
      </c>
      <c r="B35" s="84" t="s">
        <v>637</v>
      </c>
      <c r="C35" s="84" t="s">
        <v>638</v>
      </c>
      <c r="D35" s="79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0.25" x14ac:dyDescent="0.2">
      <c r="A36" s="33">
        <v>29</v>
      </c>
      <c r="B36" s="84" t="s">
        <v>639</v>
      </c>
      <c r="C36" s="84" t="s">
        <v>640</v>
      </c>
      <c r="D36" s="79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0.25" x14ac:dyDescent="0.2">
      <c r="A37" s="33">
        <v>30</v>
      </c>
      <c r="B37" s="84" t="s">
        <v>641</v>
      </c>
      <c r="C37" s="84" t="s">
        <v>642</v>
      </c>
      <c r="D37" s="79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0.25" x14ac:dyDescent="0.2">
      <c r="A38" s="33">
        <v>31</v>
      </c>
      <c r="B38" s="84" t="s">
        <v>643</v>
      </c>
      <c r="C38" s="84" t="s">
        <v>644</v>
      </c>
      <c r="D38" s="79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0.25" x14ac:dyDescent="0.2">
      <c r="A39" s="60"/>
      <c r="B39" s="68"/>
      <c r="C39" s="68"/>
      <c r="D39" s="61"/>
      <c r="E39" s="61"/>
      <c r="F39" s="61"/>
      <c r="G39" s="61"/>
      <c r="H39" s="61"/>
      <c r="I39" s="62"/>
      <c r="J39" s="58" t="s">
        <v>41</v>
      </c>
      <c r="K39" s="58"/>
      <c r="L39" s="19">
        <f>COUNTIF(L8:L38,"ผ่าน")</f>
        <v>0</v>
      </c>
    </row>
    <row r="40" spans="1:12" ht="20.25" x14ac:dyDescent="0.3">
      <c r="A40" s="63"/>
      <c r="B40" s="64"/>
      <c r="C40" s="64"/>
      <c r="D40" s="64"/>
      <c r="E40" s="64"/>
      <c r="F40" s="64"/>
      <c r="G40" s="64"/>
      <c r="H40" s="64"/>
      <c r="I40" s="65"/>
      <c r="J40" s="59" t="s">
        <v>42</v>
      </c>
      <c r="K40" s="59"/>
      <c r="L40" s="19">
        <f>COUNTIF(L8:L38,"ไม่ผ่าน")</f>
        <v>31</v>
      </c>
    </row>
    <row r="41" spans="1:12" ht="20.25" x14ac:dyDescent="0.2">
      <c r="A41" s="13"/>
      <c r="B41" s="20" t="s">
        <v>13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ht="20.25" x14ac:dyDescent="0.2">
      <c r="A42" s="13"/>
      <c r="B42" s="13"/>
      <c r="C42" s="13"/>
      <c r="D42" s="13"/>
      <c r="E42" s="13"/>
      <c r="F42" s="13" t="s">
        <v>14</v>
      </c>
      <c r="G42" s="13"/>
      <c r="H42" s="13"/>
      <c r="I42" s="13"/>
      <c r="J42" s="13"/>
      <c r="K42" s="13"/>
      <c r="L42" s="13"/>
    </row>
    <row r="43" spans="1:12" ht="20.25" x14ac:dyDescent="0.2">
      <c r="A43" s="13"/>
      <c r="B43" s="13"/>
      <c r="C43" s="13"/>
      <c r="D43" s="13"/>
      <c r="E43" s="13"/>
      <c r="F43" s="13"/>
      <c r="G43" s="21" t="s">
        <v>107</v>
      </c>
      <c r="H43" s="21"/>
      <c r="I43" s="21"/>
      <c r="J43" s="21"/>
      <c r="K43" s="21"/>
      <c r="L43" s="13"/>
    </row>
    <row r="44" spans="1:12" ht="20.25" x14ac:dyDescent="0.2">
      <c r="A44" s="13"/>
      <c r="B44" s="13"/>
      <c r="C44" s="13"/>
      <c r="D44" s="13"/>
      <c r="E44" s="13"/>
      <c r="F44" s="13"/>
      <c r="G44" s="13" t="s">
        <v>97</v>
      </c>
      <c r="H44" s="13"/>
      <c r="I44" s="13"/>
      <c r="J44" s="13"/>
      <c r="K44" s="13"/>
      <c r="L44" s="13"/>
    </row>
    <row r="45" spans="1:12" ht="20.25" x14ac:dyDescent="0.3">
      <c r="A45" s="22"/>
      <c r="B45" s="13"/>
      <c r="C45" s="13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20.25" x14ac:dyDescent="0.3">
      <c r="A46" s="22"/>
      <c r="B46" s="13"/>
      <c r="C46" s="13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20.25" x14ac:dyDescent="0.3">
      <c r="A47" s="22"/>
      <c r="B47" s="45" t="s">
        <v>35</v>
      </c>
      <c r="C47" s="42" t="s">
        <v>36</v>
      </c>
      <c r="D47" s="43"/>
      <c r="E47" s="38" t="s">
        <v>37</v>
      </c>
      <c r="F47" s="39"/>
      <c r="G47" s="38" t="s">
        <v>38</v>
      </c>
      <c r="H47" s="39"/>
      <c r="I47" s="22"/>
      <c r="J47" s="22"/>
      <c r="K47" s="22"/>
      <c r="L47" s="22"/>
    </row>
    <row r="48" spans="1:12" ht="20.25" x14ac:dyDescent="0.3">
      <c r="A48" s="22"/>
      <c r="B48" s="46"/>
      <c r="C48" s="36" t="s">
        <v>43</v>
      </c>
      <c r="D48" s="37"/>
      <c r="E48" s="40" t="s">
        <v>39</v>
      </c>
      <c r="F48" s="41"/>
      <c r="G48" s="40">
        <f>COUNTIF(K8:K38,"/")</f>
        <v>0</v>
      </c>
      <c r="H48" s="41"/>
      <c r="I48" s="22"/>
      <c r="J48" s="22"/>
      <c r="K48" s="22"/>
      <c r="L48" s="22"/>
    </row>
    <row r="49" spans="1:12" ht="20.25" x14ac:dyDescent="0.3">
      <c r="A49" s="22"/>
      <c r="B49" s="46"/>
      <c r="C49" s="36" t="s">
        <v>46</v>
      </c>
      <c r="D49" s="37"/>
      <c r="E49" s="40" t="s">
        <v>47</v>
      </c>
      <c r="F49" s="41"/>
      <c r="G49" s="40">
        <f>COUNTIF(J8:J38,"/")</f>
        <v>0</v>
      </c>
      <c r="H49" s="41"/>
      <c r="I49" s="22"/>
      <c r="J49" s="22"/>
      <c r="K49" s="22"/>
      <c r="L49" s="22"/>
    </row>
    <row r="50" spans="1:12" ht="20.25" x14ac:dyDescent="0.3">
      <c r="A50" s="22"/>
      <c r="B50" s="46"/>
      <c r="C50" s="66" t="s">
        <v>51</v>
      </c>
      <c r="D50" s="67"/>
      <c r="E50" s="40" t="s">
        <v>40</v>
      </c>
      <c r="F50" s="41"/>
      <c r="G50" s="40">
        <f>COUNTIF(I8:I38,"/")</f>
        <v>0</v>
      </c>
      <c r="H50" s="41"/>
      <c r="I50" s="22"/>
      <c r="J50" s="22"/>
      <c r="K50" s="22"/>
      <c r="L50" s="22"/>
    </row>
    <row r="51" spans="1:12" ht="20.25" x14ac:dyDescent="0.3">
      <c r="A51" s="22"/>
      <c r="B51" s="46"/>
      <c r="C51" s="36" t="s">
        <v>45</v>
      </c>
      <c r="D51" s="37"/>
      <c r="E51" s="40" t="s">
        <v>41</v>
      </c>
      <c r="F51" s="41"/>
      <c r="G51" s="40">
        <f>COUNTIF(H8:H38,"/")</f>
        <v>0</v>
      </c>
      <c r="H51" s="41"/>
      <c r="I51" s="22"/>
      <c r="J51" s="22"/>
      <c r="K51" s="22"/>
      <c r="L51" s="22"/>
    </row>
    <row r="52" spans="1:12" ht="20.25" x14ac:dyDescent="0.3">
      <c r="A52" s="22"/>
      <c r="B52" s="47"/>
      <c r="C52" s="36" t="s">
        <v>44</v>
      </c>
      <c r="D52" s="37"/>
      <c r="E52" s="40" t="s">
        <v>42</v>
      </c>
      <c r="F52" s="41"/>
      <c r="G52" s="40">
        <f>COUNTIF(G8:G38,"/")</f>
        <v>31</v>
      </c>
      <c r="H52" s="41"/>
      <c r="I52" s="22"/>
      <c r="J52" s="22"/>
      <c r="K52" s="22"/>
      <c r="L52" s="22"/>
    </row>
    <row r="53" spans="1:12" ht="20.25" x14ac:dyDescent="0.3">
      <c r="A53" s="22"/>
      <c r="B53" s="13"/>
      <c r="C53" s="13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25" x14ac:dyDescent="0.3">
      <c r="A54" s="22"/>
      <c r="B54" s="13"/>
      <c r="C54" s="19" t="s">
        <v>41</v>
      </c>
      <c r="D54" s="78">
        <f>G50+G49+G48</f>
        <v>0</v>
      </c>
      <c r="E54" s="22"/>
      <c r="F54" s="22"/>
      <c r="G54" s="22"/>
      <c r="H54" s="22"/>
      <c r="I54" s="22"/>
      <c r="J54" s="22"/>
      <c r="K54" s="22"/>
      <c r="L54" s="22"/>
    </row>
    <row r="55" spans="1:12" ht="20.25" x14ac:dyDescent="0.3">
      <c r="A55" s="22"/>
      <c r="B55" s="13"/>
      <c r="C55" s="19" t="s">
        <v>42</v>
      </c>
      <c r="D55" s="78">
        <f>G52+G51</f>
        <v>31</v>
      </c>
      <c r="E55" s="22"/>
      <c r="F55" s="22"/>
      <c r="G55" s="22"/>
      <c r="H55" s="22"/>
      <c r="I55" s="22"/>
      <c r="J55" s="22"/>
      <c r="K55" s="22"/>
      <c r="L55" s="22"/>
    </row>
    <row r="56" spans="1:12" ht="21" x14ac:dyDescent="0.35">
      <c r="A56" s="22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</row>
    <row r="57" spans="1:12" ht="21" x14ac:dyDescent="0.35">
      <c r="A57" s="22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</row>
    <row r="58" spans="1:12" ht="21" x14ac:dyDescent="0.35">
      <c r="A58" s="22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</row>
    <row r="59" spans="1:12" ht="21" x14ac:dyDescent="0.35">
      <c r="A59" s="22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</row>
    <row r="60" spans="1:12" ht="21" x14ac:dyDescent="0.35">
      <c r="A60" s="22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21" x14ac:dyDescent="0.35">
      <c r="A61" s="22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21" x14ac:dyDescent="0.35">
      <c r="A62" s="22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21" x14ac:dyDescent="0.35">
      <c r="A63" s="22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21" x14ac:dyDescent="0.35">
      <c r="A64" s="22"/>
      <c r="B64" s="23"/>
      <c r="C64" s="23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21" x14ac:dyDescent="0.35">
      <c r="A65" s="22"/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21" x14ac:dyDescent="0.35">
      <c r="A66" s="22"/>
      <c r="B66" s="23"/>
      <c r="C66" s="23"/>
      <c r="D66" s="24"/>
      <c r="E66" s="24"/>
      <c r="F66" s="24"/>
      <c r="G66" s="24"/>
      <c r="H66" s="24"/>
      <c r="I66" s="24"/>
      <c r="J66" s="24"/>
      <c r="K66" s="24"/>
      <c r="L66" s="24"/>
    </row>
    <row r="67" spans="1:12" ht="21" x14ac:dyDescent="0.35">
      <c r="A67" s="22"/>
      <c r="B67" s="23"/>
      <c r="C67" s="23"/>
      <c r="D67" s="24"/>
      <c r="E67" s="24"/>
      <c r="F67" s="24"/>
      <c r="G67" s="24"/>
      <c r="H67" s="24"/>
      <c r="I67" s="24"/>
      <c r="J67" s="24"/>
      <c r="K67" s="24"/>
      <c r="L67" s="24"/>
    </row>
  </sheetData>
  <mergeCells count="37">
    <mergeCell ref="A39:I40"/>
    <mergeCell ref="J39:K39"/>
    <mergeCell ref="J40:K4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B47:B52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2:D52"/>
    <mergeCell ref="E52:F52"/>
    <mergeCell ref="G52:H52"/>
    <mergeCell ref="C50:D50"/>
    <mergeCell ref="E50:F50"/>
    <mergeCell ref="G50:H50"/>
    <mergeCell ref="C51:D51"/>
    <mergeCell ref="E51:F51"/>
    <mergeCell ref="G51:H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ห้อง 1 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Company>prachinburi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2019-03-08T13:16:52Z</cp:lastPrinted>
  <dcterms:created xsi:type="dcterms:W3CDTF">2005-03-17T02:29:30Z</dcterms:created>
  <dcterms:modified xsi:type="dcterms:W3CDTF">2020-12-07T11:54:25Z</dcterms:modified>
</cp:coreProperties>
</file>