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3\"/>
    </mc:Choice>
  </mc:AlternateContent>
  <xr:revisionPtr revIDLastSave="0" documentId="8_{07704072-7615-4846-8925-5214B526273E}" xr6:coauthVersionLast="45" xr6:coauthVersionMax="45" xr10:uidLastSave="{00000000-0000-0000-0000-000000000000}"/>
  <bookViews>
    <workbookView xWindow="-120" yWindow="-120" windowWidth="20730" windowHeight="11160" activeTab="9" xr2:uid="{00000000-000D-0000-FFFF-FFFF00000000}"/>
  </bookViews>
  <sheets>
    <sheet name="ห้อง 1" sheetId="12" r:id="rId1"/>
    <sheet name="ห้อง 2" sheetId="23" r:id="rId2"/>
    <sheet name="ห้อง 3" sheetId="24" r:id="rId3"/>
    <sheet name="ห้อง 4" sheetId="25" r:id="rId4"/>
    <sheet name="ห้อง 5" sheetId="26" r:id="rId5"/>
    <sheet name="ห้อง 6" sheetId="27" r:id="rId6"/>
    <sheet name="ห้อง 7" sheetId="28" r:id="rId7"/>
    <sheet name="ห้อง 8" sheetId="29" r:id="rId8"/>
    <sheet name="ห้อง 9" sheetId="30" r:id="rId9"/>
    <sheet name="ห้อง 10" sheetId="31" r:id="rId10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4" i="31" l="1"/>
  <c r="M44" i="31"/>
  <c r="P44" i="31" s="1"/>
  <c r="M43" i="31"/>
  <c r="R43" i="31" s="1"/>
  <c r="M42" i="31"/>
  <c r="R42" i="31" s="1"/>
  <c r="P41" i="31"/>
  <c r="M41" i="31"/>
  <c r="N41" i="31" s="1"/>
  <c r="R40" i="31"/>
  <c r="Q40" i="31"/>
  <c r="P40" i="31"/>
  <c r="N40" i="31"/>
  <c r="M40" i="31"/>
  <c r="M39" i="31"/>
  <c r="Q39" i="31" s="1"/>
  <c r="P38" i="31"/>
  <c r="M38" i="31"/>
  <c r="O38" i="31" s="1"/>
  <c r="R37" i="31"/>
  <c r="Q37" i="31"/>
  <c r="P37" i="31"/>
  <c r="N37" i="31"/>
  <c r="M37" i="31"/>
  <c r="O37" i="31" s="1"/>
  <c r="R36" i="31"/>
  <c r="Q36" i="31"/>
  <c r="P36" i="31"/>
  <c r="O36" i="31"/>
  <c r="N36" i="31"/>
  <c r="M36" i="31"/>
  <c r="M35" i="31"/>
  <c r="Q35" i="31" s="1"/>
  <c r="P34" i="31"/>
  <c r="M34" i="31"/>
  <c r="O34" i="31" s="1"/>
  <c r="R33" i="31"/>
  <c r="Q33" i="31"/>
  <c r="P33" i="31"/>
  <c r="N33" i="31"/>
  <c r="M33" i="31"/>
  <c r="O33" i="31" s="1"/>
  <c r="R32" i="31"/>
  <c r="Q32" i="31"/>
  <c r="P32" i="31"/>
  <c r="O32" i="31"/>
  <c r="N32" i="31"/>
  <c r="M32" i="31"/>
  <c r="M31" i="31"/>
  <c r="Q31" i="31" s="1"/>
  <c r="P30" i="31"/>
  <c r="M30" i="31"/>
  <c r="O30" i="31" s="1"/>
  <c r="R29" i="31"/>
  <c r="Q29" i="31"/>
  <c r="P29" i="31"/>
  <c r="N29" i="31"/>
  <c r="M29" i="31"/>
  <c r="O29" i="31" s="1"/>
  <c r="R28" i="31"/>
  <c r="Q28" i="31"/>
  <c r="P28" i="31"/>
  <c r="O28" i="31"/>
  <c r="N28" i="31"/>
  <c r="M28" i="31"/>
  <c r="M27" i="31"/>
  <c r="Q27" i="31" s="1"/>
  <c r="P26" i="31"/>
  <c r="M26" i="31"/>
  <c r="O26" i="31" s="1"/>
  <c r="R25" i="31"/>
  <c r="Q25" i="31"/>
  <c r="P25" i="31"/>
  <c r="N25" i="31"/>
  <c r="M25" i="31"/>
  <c r="O25" i="31" s="1"/>
  <c r="R24" i="31"/>
  <c r="Q24" i="31"/>
  <c r="P24" i="31"/>
  <c r="O24" i="31"/>
  <c r="N24" i="31"/>
  <c r="M24" i="31"/>
  <c r="M23" i="31"/>
  <c r="Q23" i="31" s="1"/>
  <c r="P22" i="31"/>
  <c r="M22" i="31"/>
  <c r="O22" i="31" s="1"/>
  <c r="R21" i="31"/>
  <c r="Q21" i="31"/>
  <c r="P21" i="31"/>
  <c r="N21" i="31"/>
  <c r="M21" i="31"/>
  <c r="O21" i="31" s="1"/>
  <c r="R20" i="31"/>
  <c r="Q20" i="31"/>
  <c r="P20" i="31"/>
  <c r="O20" i="31"/>
  <c r="N20" i="31"/>
  <c r="M20" i="31"/>
  <c r="M19" i="31"/>
  <c r="Q19" i="31" s="1"/>
  <c r="P18" i="31"/>
  <c r="M18" i="31"/>
  <c r="O18" i="31" s="1"/>
  <c r="R17" i="31"/>
  <c r="Q17" i="31"/>
  <c r="P17" i="31"/>
  <c r="N17" i="31"/>
  <c r="M17" i="31"/>
  <c r="O17" i="31" s="1"/>
  <c r="R16" i="31"/>
  <c r="Q16" i="31"/>
  <c r="P16" i="31"/>
  <c r="O16" i="31"/>
  <c r="N16" i="31"/>
  <c r="M16" i="31"/>
  <c r="M15" i="31"/>
  <c r="Q15" i="31" s="1"/>
  <c r="R14" i="31"/>
  <c r="P14" i="31"/>
  <c r="M14" i="31"/>
  <c r="O14" i="31" s="1"/>
  <c r="R13" i="31"/>
  <c r="Q13" i="31"/>
  <c r="P13" i="31"/>
  <c r="N13" i="31"/>
  <c r="M13" i="31"/>
  <c r="O13" i="31" s="1"/>
  <c r="R12" i="31"/>
  <c r="Q12" i="31"/>
  <c r="P12" i="31"/>
  <c r="O12" i="31"/>
  <c r="N12" i="31"/>
  <c r="M12" i="31"/>
  <c r="G58" i="30"/>
  <c r="G57" i="30"/>
  <c r="G56" i="30"/>
  <c r="G55" i="30"/>
  <c r="R48" i="30"/>
  <c r="R47" i="30"/>
  <c r="R46" i="30"/>
  <c r="Q46" i="30"/>
  <c r="P46" i="30"/>
  <c r="N46" i="30"/>
  <c r="M46" i="30"/>
  <c r="R45" i="30"/>
  <c r="Q45" i="30"/>
  <c r="P45" i="30"/>
  <c r="N45" i="30"/>
  <c r="M45" i="30"/>
  <c r="R44" i="30"/>
  <c r="Q44" i="30"/>
  <c r="P44" i="30"/>
  <c r="N44" i="30"/>
  <c r="M44" i="30"/>
  <c r="R43" i="30"/>
  <c r="Q43" i="30"/>
  <c r="P43" i="30"/>
  <c r="N43" i="30"/>
  <c r="M43" i="30"/>
  <c r="R42" i="30"/>
  <c r="Q42" i="30"/>
  <c r="P42" i="30"/>
  <c r="N42" i="30"/>
  <c r="M42" i="30"/>
  <c r="R41" i="30"/>
  <c r="Q41" i="30"/>
  <c r="P41" i="30"/>
  <c r="N41" i="30"/>
  <c r="M41" i="30"/>
  <c r="R40" i="30"/>
  <c r="Q40" i="30"/>
  <c r="P40" i="30"/>
  <c r="N40" i="30"/>
  <c r="M40" i="30"/>
  <c r="R39" i="30"/>
  <c r="Q39" i="30"/>
  <c r="P39" i="30"/>
  <c r="O39" i="30"/>
  <c r="N39" i="30"/>
  <c r="M39" i="30"/>
  <c r="R38" i="30"/>
  <c r="Q38" i="30"/>
  <c r="P38" i="30"/>
  <c r="O38" i="30"/>
  <c r="N38" i="30"/>
  <c r="M38" i="30"/>
  <c r="R37" i="30"/>
  <c r="Q37" i="30"/>
  <c r="P37" i="30"/>
  <c r="O37" i="30"/>
  <c r="N37" i="30"/>
  <c r="M37" i="30"/>
  <c r="R36" i="30"/>
  <c r="Q36" i="30"/>
  <c r="P36" i="30"/>
  <c r="O36" i="30"/>
  <c r="N36" i="30"/>
  <c r="M36" i="30"/>
  <c r="R35" i="30"/>
  <c r="Q35" i="30"/>
  <c r="P35" i="30"/>
  <c r="O35" i="30"/>
  <c r="N35" i="30"/>
  <c r="M35" i="30"/>
  <c r="R34" i="30"/>
  <c r="Q34" i="30"/>
  <c r="P34" i="30"/>
  <c r="O34" i="30"/>
  <c r="N34" i="30"/>
  <c r="M34" i="30"/>
  <c r="R33" i="30"/>
  <c r="Q33" i="30"/>
  <c r="P33" i="30"/>
  <c r="O33" i="30"/>
  <c r="N33" i="30"/>
  <c r="M33" i="30"/>
  <c r="R32" i="30"/>
  <c r="Q32" i="30"/>
  <c r="P32" i="30"/>
  <c r="O32" i="30"/>
  <c r="N32" i="30"/>
  <c r="M32" i="30"/>
  <c r="R31" i="30"/>
  <c r="Q31" i="30"/>
  <c r="P31" i="30"/>
  <c r="O31" i="30"/>
  <c r="N31" i="30"/>
  <c r="M31" i="30"/>
  <c r="R30" i="30"/>
  <c r="Q30" i="30"/>
  <c r="P30" i="30"/>
  <c r="O30" i="30"/>
  <c r="N30" i="30"/>
  <c r="M30" i="30"/>
  <c r="R29" i="30"/>
  <c r="Q29" i="30"/>
  <c r="P29" i="30"/>
  <c r="O29" i="30"/>
  <c r="N29" i="30"/>
  <c r="M29" i="30"/>
  <c r="R28" i="30"/>
  <c r="Q28" i="30"/>
  <c r="P28" i="30"/>
  <c r="O28" i="30"/>
  <c r="N28" i="30"/>
  <c r="M28" i="30"/>
  <c r="R27" i="30"/>
  <c r="Q27" i="30"/>
  <c r="P27" i="30"/>
  <c r="O27" i="30"/>
  <c r="N27" i="30"/>
  <c r="M27" i="30"/>
  <c r="R26" i="30"/>
  <c r="Q26" i="30"/>
  <c r="P26" i="30"/>
  <c r="O26" i="30"/>
  <c r="N26" i="30"/>
  <c r="M26" i="30"/>
  <c r="R25" i="30"/>
  <c r="Q25" i="30"/>
  <c r="P25" i="30"/>
  <c r="O25" i="30"/>
  <c r="N25" i="30"/>
  <c r="M25" i="30"/>
  <c r="R24" i="30"/>
  <c r="Q24" i="30"/>
  <c r="P24" i="30"/>
  <c r="O24" i="30"/>
  <c r="N24" i="30"/>
  <c r="M24" i="30"/>
  <c r="R23" i="30"/>
  <c r="Q23" i="30"/>
  <c r="P23" i="30"/>
  <c r="O23" i="30"/>
  <c r="N23" i="30"/>
  <c r="M23" i="30"/>
  <c r="R22" i="30"/>
  <c r="Q22" i="30"/>
  <c r="P22" i="30"/>
  <c r="O22" i="30"/>
  <c r="N22" i="30"/>
  <c r="M22" i="30"/>
  <c r="R21" i="30"/>
  <c r="Q21" i="30"/>
  <c r="P21" i="30"/>
  <c r="O21" i="30"/>
  <c r="N21" i="30"/>
  <c r="M21" i="30"/>
  <c r="R20" i="30"/>
  <c r="Q20" i="30"/>
  <c r="P20" i="30"/>
  <c r="O20" i="30"/>
  <c r="N20" i="30"/>
  <c r="M20" i="30"/>
  <c r="R19" i="30"/>
  <c r="Q19" i="30"/>
  <c r="P19" i="30"/>
  <c r="O19" i="30"/>
  <c r="N19" i="30"/>
  <c r="M19" i="30"/>
  <c r="R18" i="30"/>
  <c r="Q18" i="30"/>
  <c r="P18" i="30"/>
  <c r="O18" i="30"/>
  <c r="N18" i="30"/>
  <c r="M18" i="30"/>
  <c r="R17" i="30"/>
  <c r="Q17" i="30"/>
  <c r="P17" i="30"/>
  <c r="O17" i="30"/>
  <c r="N17" i="30"/>
  <c r="M17" i="30"/>
  <c r="R16" i="30"/>
  <c r="Q16" i="30"/>
  <c r="P16" i="30"/>
  <c r="O16" i="30"/>
  <c r="N16" i="30"/>
  <c r="M16" i="30"/>
  <c r="R15" i="30"/>
  <c r="Q15" i="30"/>
  <c r="P15" i="30"/>
  <c r="O15" i="30"/>
  <c r="N15" i="30"/>
  <c r="M15" i="30"/>
  <c r="R14" i="30"/>
  <c r="Q14" i="30"/>
  <c r="P14" i="30"/>
  <c r="O14" i="30"/>
  <c r="N14" i="30"/>
  <c r="M14" i="30"/>
  <c r="R13" i="30"/>
  <c r="Q13" i="30"/>
  <c r="P13" i="30"/>
  <c r="O13" i="30"/>
  <c r="N13" i="30"/>
  <c r="M13" i="30"/>
  <c r="R12" i="30"/>
  <c r="Q12" i="30"/>
  <c r="P12" i="30"/>
  <c r="O12" i="30"/>
  <c r="N12" i="30"/>
  <c r="M12" i="30"/>
  <c r="G59" i="29"/>
  <c r="G58" i="29"/>
  <c r="G57" i="29"/>
  <c r="G56" i="29"/>
  <c r="R49" i="29"/>
  <c r="R48" i="29"/>
  <c r="R47" i="29"/>
  <c r="Q47" i="29"/>
  <c r="P47" i="29"/>
  <c r="N47" i="29"/>
  <c r="M47" i="29"/>
  <c r="R46" i="29"/>
  <c r="Q46" i="29"/>
  <c r="P46" i="29"/>
  <c r="N46" i="29"/>
  <c r="M46" i="29"/>
  <c r="R45" i="29"/>
  <c r="Q45" i="29"/>
  <c r="P45" i="29"/>
  <c r="N45" i="29"/>
  <c r="M45" i="29"/>
  <c r="R44" i="29"/>
  <c r="Q44" i="29"/>
  <c r="P44" i="29"/>
  <c r="N44" i="29"/>
  <c r="M44" i="29"/>
  <c r="R43" i="29"/>
  <c r="Q43" i="29"/>
  <c r="P43" i="29"/>
  <c r="N43" i="29"/>
  <c r="M43" i="29"/>
  <c r="R42" i="29"/>
  <c r="Q42" i="29"/>
  <c r="P42" i="29"/>
  <c r="N42" i="29"/>
  <c r="M42" i="29"/>
  <c r="R41" i="29"/>
  <c r="Q41" i="29"/>
  <c r="P41" i="29"/>
  <c r="N41" i="29"/>
  <c r="M41" i="29"/>
  <c r="R40" i="29"/>
  <c r="Q40" i="29"/>
  <c r="P40" i="29"/>
  <c r="N40" i="29"/>
  <c r="M40" i="29"/>
  <c r="R39" i="29"/>
  <c r="Q39" i="29"/>
  <c r="P39" i="29"/>
  <c r="O39" i="29"/>
  <c r="N39" i="29"/>
  <c r="M39" i="29"/>
  <c r="R38" i="29"/>
  <c r="Q38" i="29"/>
  <c r="P38" i="29"/>
  <c r="O38" i="29"/>
  <c r="N38" i="29"/>
  <c r="M38" i="29"/>
  <c r="R37" i="29"/>
  <c r="Q37" i="29"/>
  <c r="P37" i="29"/>
  <c r="O37" i="29"/>
  <c r="N37" i="29"/>
  <c r="M37" i="29"/>
  <c r="R36" i="29"/>
  <c r="Q36" i="29"/>
  <c r="P36" i="29"/>
  <c r="O36" i="29"/>
  <c r="N36" i="29"/>
  <c r="M36" i="29"/>
  <c r="R35" i="29"/>
  <c r="Q35" i="29"/>
  <c r="P35" i="29"/>
  <c r="O35" i="29"/>
  <c r="N35" i="29"/>
  <c r="M35" i="29"/>
  <c r="R34" i="29"/>
  <c r="Q34" i="29"/>
  <c r="P34" i="29"/>
  <c r="O34" i="29"/>
  <c r="N34" i="29"/>
  <c r="M34" i="29"/>
  <c r="R33" i="29"/>
  <c r="Q33" i="29"/>
  <c r="P33" i="29"/>
  <c r="O33" i="29"/>
  <c r="N33" i="29"/>
  <c r="M33" i="29"/>
  <c r="R32" i="29"/>
  <c r="Q32" i="29"/>
  <c r="P32" i="29"/>
  <c r="O32" i="29"/>
  <c r="N32" i="29"/>
  <c r="M32" i="29"/>
  <c r="R31" i="29"/>
  <c r="Q31" i="29"/>
  <c r="P31" i="29"/>
  <c r="O31" i="29"/>
  <c r="N31" i="29"/>
  <c r="M31" i="29"/>
  <c r="R30" i="29"/>
  <c r="Q30" i="29"/>
  <c r="P30" i="29"/>
  <c r="O30" i="29"/>
  <c r="N30" i="29"/>
  <c r="M30" i="29"/>
  <c r="R29" i="29"/>
  <c r="Q29" i="29"/>
  <c r="P29" i="29"/>
  <c r="O29" i="29"/>
  <c r="N29" i="29"/>
  <c r="M29" i="29"/>
  <c r="R28" i="29"/>
  <c r="Q28" i="29"/>
  <c r="P28" i="29"/>
  <c r="O28" i="29"/>
  <c r="N28" i="29"/>
  <c r="M28" i="29"/>
  <c r="R27" i="29"/>
  <c r="Q27" i="29"/>
  <c r="P27" i="29"/>
  <c r="O27" i="29"/>
  <c r="N27" i="29"/>
  <c r="M27" i="29"/>
  <c r="R26" i="29"/>
  <c r="Q26" i="29"/>
  <c r="P26" i="29"/>
  <c r="O26" i="29"/>
  <c r="N26" i="29"/>
  <c r="M26" i="29"/>
  <c r="R25" i="29"/>
  <c r="Q25" i="29"/>
  <c r="P25" i="29"/>
  <c r="O25" i="29"/>
  <c r="N25" i="29"/>
  <c r="M25" i="29"/>
  <c r="R24" i="29"/>
  <c r="Q24" i="29"/>
  <c r="P24" i="29"/>
  <c r="O24" i="29"/>
  <c r="N24" i="29"/>
  <c r="M24" i="29"/>
  <c r="R23" i="29"/>
  <c r="Q23" i="29"/>
  <c r="P23" i="29"/>
  <c r="O23" i="29"/>
  <c r="N23" i="29"/>
  <c r="M23" i="29"/>
  <c r="R22" i="29"/>
  <c r="Q22" i="29"/>
  <c r="P22" i="29"/>
  <c r="O22" i="29"/>
  <c r="N22" i="29"/>
  <c r="M22" i="29"/>
  <c r="R21" i="29"/>
  <c r="Q21" i="29"/>
  <c r="P21" i="29"/>
  <c r="O21" i="29"/>
  <c r="N21" i="29"/>
  <c r="M21" i="29"/>
  <c r="R20" i="29"/>
  <c r="Q20" i="29"/>
  <c r="P20" i="29"/>
  <c r="O20" i="29"/>
  <c r="N20" i="29"/>
  <c r="M20" i="29"/>
  <c r="R19" i="29"/>
  <c r="Q19" i="29"/>
  <c r="P19" i="29"/>
  <c r="O19" i="29"/>
  <c r="N19" i="29"/>
  <c r="M19" i="29"/>
  <c r="R18" i="29"/>
  <c r="Q18" i="29"/>
  <c r="P18" i="29"/>
  <c r="O18" i="29"/>
  <c r="N18" i="29"/>
  <c r="M18" i="29"/>
  <c r="R17" i="29"/>
  <c r="Q17" i="29"/>
  <c r="P17" i="29"/>
  <c r="O17" i="29"/>
  <c r="N17" i="29"/>
  <c r="M17" i="29"/>
  <c r="R16" i="29"/>
  <c r="Q16" i="29"/>
  <c r="P16" i="29"/>
  <c r="O16" i="29"/>
  <c r="N16" i="29"/>
  <c r="M16" i="29"/>
  <c r="R15" i="29"/>
  <c r="Q15" i="29"/>
  <c r="P15" i="29"/>
  <c r="O15" i="29"/>
  <c r="N15" i="29"/>
  <c r="M15" i="29"/>
  <c r="R14" i="29"/>
  <c r="Q14" i="29"/>
  <c r="P14" i="29"/>
  <c r="O14" i="29"/>
  <c r="N14" i="29"/>
  <c r="M14" i="29"/>
  <c r="R13" i="29"/>
  <c r="Q13" i="29"/>
  <c r="P13" i="29"/>
  <c r="O13" i="29"/>
  <c r="N13" i="29"/>
  <c r="M13" i="29"/>
  <c r="R12" i="29"/>
  <c r="Q12" i="29"/>
  <c r="P12" i="29"/>
  <c r="O12" i="29"/>
  <c r="N12" i="29"/>
  <c r="M12" i="29"/>
  <c r="G64" i="28"/>
  <c r="G63" i="28"/>
  <c r="G62" i="28"/>
  <c r="G61" i="28"/>
  <c r="R54" i="28"/>
  <c r="R53" i="28"/>
  <c r="R52" i="28"/>
  <c r="Q52" i="28"/>
  <c r="P52" i="28"/>
  <c r="N52" i="28"/>
  <c r="M52" i="28"/>
  <c r="R51" i="28"/>
  <c r="Q51" i="28"/>
  <c r="P51" i="28"/>
  <c r="N51" i="28"/>
  <c r="M51" i="28"/>
  <c r="R50" i="28"/>
  <c r="Q50" i="28"/>
  <c r="P50" i="28"/>
  <c r="N50" i="28"/>
  <c r="M50" i="28"/>
  <c r="R49" i="28"/>
  <c r="Q49" i="28"/>
  <c r="P49" i="28"/>
  <c r="N49" i="28"/>
  <c r="M49" i="28"/>
  <c r="R48" i="28"/>
  <c r="Q48" i="28"/>
  <c r="P48" i="28"/>
  <c r="N48" i="28"/>
  <c r="M48" i="28"/>
  <c r="R47" i="28"/>
  <c r="Q47" i="28"/>
  <c r="P47" i="28"/>
  <c r="N47" i="28"/>
  <c r="M47" i="28"/>
  <c r="R46" i="28"/>
  <c r="Q46" i="28"/>
  <c r="P46" i="28"/>
  <c r="N46" i="28"/>
  <c r="M46" i="28"/>
  <c r="R45" i="28"/>
  <c r="Q45" i="28"/>
  <c r="P45" i="28"/>
  <c r="N45" i="28"/>
  <c r="M45" i="28"/>
  <c r="R44" i="28"/>
  <c r="Q44" i="28"/>
  <c r="P44" i="28"/>
  <c r="N44" i="28"/>
  <c r="M44" i="28"/>
  <c r="R43" i="28"/>
  <c r="Q43" i="28"/>
  <c r="P43" i="28"/>
  <c r="N43" i="28"/>
  <c r="M43" i="28"/>
  <c r="R42" i="28"/>
  <c r="Q42" i="28"/>
  <c r="P42" i="28"/>
  <c r="N42" i="28"/>
  <c r="M42" i="28"/>
  <c r="R41" i="28"/>
  <c r="Q41" i="28"/>
  <c r="P41" i="28"/>
  <c r="N41" i="28"/>
  <c r="M41" i="28"/>
  <c r="R40" i="28"/>
  <c r="Q40" i="28"/>
  <c r="P40" i="28"/>
  <c r="N40" i="28"/>
  <c r="M40" i="28"/>
  <c r="R39" i="28"/>
  <c r="Q39" i="28"/>
  <c r="P39" i="28"/>
  <c r="O39" i="28"/>
  <c r="N39" i="28"/>
  <c r="M39" i="28"/>
  <c r="R38" i="28"/>
  <c r="Q38" i="28"/>
  <c r="P38" i="28"/>
  <c r="O38" i="28"/>
  <c r="N38" i="28"/>
  <c r="M38" i="28"/>
  <c r="R37" i="28"/>
  <c r="Q37" i="28"/>
  <c r="P37" i="28"/>
  <c r="O37" i="28"/>
  <c r="N37" i="28"/>
  <c r="M37" i="28"/>
  <c r="R36" i="28"/>
  <c r="Q36" i="28"/>
  <c r="P36" i="28"/>
  <c r="O36" i="28"/>
  <c r="N36" i="28"/>
  <c r="M36" i="28"/>
  <c r="R35" i="28"/>
  <c r="Q35" i="28"/>
  <c r="P35" i="28"/>
  <c r="O35" i="28"/>
  <c r="N35" i="28"/>
  <c r="M35" i="28"/>
  <c r="R34" i="28"/>
  <c r="Q34" i="28"/>
  <c r="P34" i="28"/>
  <c r="O34" i="28"/>
  <c r="N34" i="28"/>
  <c r="M34" i="28"/>
  <c r="R33" i="28"/>
  <c r="Q33" i="28"/>
  <c r="P33" i="28"/>
  <c r="O33" i="28"/>
  <c r="N33" i="28"/>
  <c r="M33" i="28"/>
  <c r="R32" i="28"/>
  <c r="Q32" i="28"/>
  <c r="P32" i="28"/>
  <c r="O32" i="28"/>
  <c r="N32" i="28"/>
  <c r="M32" i="28"/>
  <c r="R31" i="28"/>
  <c r="Q31" i="28"/>
  <c r="P31" i="28"/>
  <c r="O31" i="28"/>
  <c r="N31" i="28"/>
  <c r="M31" i="28"/>
  <c r="R30" i="28"/>
  <c r="Q30" i="28"/>
  <c r="P30" i="28"/>
  <c r="O30" i="28"/>
  <c r="N30" i="28"/>
  <c r="M30" i="28"/>
  <c r="R29" i="28"/>
  <c r="Q29" i="28"/>
  <c r="P29" i="28"/>
  <c r="O29" i="28"/>
  <c r="N29" i="28"/>
  <c r="M29" i="28"/>
  <c r="R28" i="28"/>
  <c r="Q28" i="28"/>
  <c r="P28" i="28"/>
  <c r="O28" i="28"/>
  <c r="N28" i="28"/>
  <c r="M28" i="28"/>
  <c r="R27" i="28"/>
  <c r="Q27" i="28"/>
  <c r="P27" i="28"/>
  <c r="O27" i="28"/>
  <c r="N27" i="28"/>
  <c r="M27" i="28"/>
  <c r="R26" i="28"/>
  <c r="Q26" i="28"/>
  <c r="P26" i="28"/>
  <c r="O26" i="28"/>
  <c r="N26" i="28"/>
  <c r="M26" i="28"/>
  <c r="R25" i="28"/>
  <c r="Q25" i="28"/>
  <c r="P25" i="28"/>
  <c r="O25" i="28"/>
  <c r="N25" i="28"/>
  <c r="M25" i="28"/>
  <c r="R24" i="28"/>
  <c r="Q24" i="28"/>
  <c r="P24" i="28"/>
  <c r="O24" i="28"/>
  <c r="N24" i="28"/>
  <c r="M24" i="28"/>
  <c r="R23" i="28"/>
  <c r="Q23" i="28"/>
  <c r="P23" i="28"/>
  <c r="O23" i="28"/>
  <c r="N23" i="28"/>
  <c r="M23" i="28"/>
  <c r="R22" i="28"/>
  <c r="Q22" i="28"/>
  <c r="P22" i="28"/>
  <c r="O22" i="28"/>
  <c r="N22" i="28"/>
  <c r="M22" i="28"/>
  <c r="R21" i="28"/>
  <c r="Q21" i="28"/>
  <c r="P21" i="28"/>
  <c r="O21" i="28"/>
  <c r="N21" i="28"/>
  <c r="M21" i="28"/>
  <c r="R20" i="28"/>
  <c r="Q20" i="28"/>
  <c r="P20" i="28"/>
  <c r="O20" i="28"/>
  <c r="N20" i="28"/>
  <c r="M20" i="28"/>
  <c r="R19" i="28"/>
  <c r="Q19" i="28"/>
  <c r="P19" i="28"/>
  <c r="O19" i="28"/>
  <c r="N19" i="28"/>
  <c r="M19" i="28"/>
  <c r="R18" i="28"/>
  <c r="Q18" i="28"/>
  <c r="P18" i="28"/>
  <c r="O18" i="28"/>
  <c r="N18" i="28"/>
  <c r="M18" i="28"/>
  <c r="R17" i="28"/>
  <c r="Q17" i="28"/>
  <c r="P17" i="28"/>
  <c r="O17" i="28"/>
  <c r="N17" i="28"/>
  <c r="M17" i="28"/>
  <c r="R16" i="28"/>
  <c r="Q16" i="28"/>
  <c r="P16" i="28"/>
  <c r="O16" i="28"/>
  <c r="N16" i="28"/>
  <c r="M16" i="28"/>
  <c r="R15" i="28"/>
  <c r="Q15" i="28"/>
  <c r="P15" i="28"/>
  <c r="O15" i="28"/>
  <c r="N15" i="28"/>
  <c r="M15" i="28"/>
  <c r="R14" i="28"/>
  <c r="Q14" i="28"/>
  <c r="P14" i="28"/>
  <c r="O14" i="28"/>
  <c r="N14" i="28"/>
  <c r="M14" i="28"/>
  <c r="R13" i="28"/>
  <c r="Q13" i="28"/>
  <c r="P13" i="28"/>
  <c r="O13" i="28"/>
  <c r="N13" i="28"/>
  <c r="M13" i="28"/>
  <c r="R12" i="28"/>
  <c r="Q12" i="28"/>
  <c r="P12" i="28"/>
  <c r="O12" i="28"/>
  <c r="N12" i="28"/>
  <c r="M12" i="28"/>
  <c r="G60" i="27"/>
  <c r="G59" i="27"/>
  <c r="G58" i="27"/>
  <c r="G57" i="27"/>
  <c r="R50" i="27"/>
  <c r="R49" i="27"/>
  <c r="R48" i="27"/>
  <c r="Q48" i="27"/>
  <c r="P48" i="27"/>
  <c r="N48" i="27"/>
  <c r="M48" i="27"/>
  <c r="R47" i="27"/>
  <c r="Q47" i="27"/>
  <c r="P47" i="27"/>
  <c r="N47" i="27"/>
  <c r="M47" i="27"/>
  <c r="R46" i="27"/>
  <c r="Q46" i="27"/>
  <c r="P46" i="27"/>
  <c r="N46" i="27"/>
  <c r="M46" i="27"/>
  <c r="R45" i="27"/>
  <c r="Q45" i="27"/>
  <c r="P45" i="27"/>
  <c r="N45" i="27"/>
  <c r="M45" i="27"/>
  <c r="R44" i="27"/>
  <c r="Q44" i="27"/>
  <c r="P44" i="27"/>
  <c r="N44" i="27"/>
  <c r="M44" i="27"/>
  <c r="R43" i="27"/>
  <c r="Q43" i="27"/>
  <c r="P43" i="27"/>
  <c r="N43" i="27"/>
  <c r="M43" i="27"/>
  <c r="R42" i="27"/>
  <c r="Q42" i="27"/>
  <c r="P42" i="27"/>
  <c r="N42" i="27"/>
  <c r="M42" i="27"/>
  <c r="R41" i="27"/>
  <c r="Q41" i="27"/>
  <c r="P41" i="27"/>
  <c r="N41" i="27"/>
  <c r="M41" i="27"/>
  <c r="R40" i="27"/>
  <c r="Q40" i="27"/>
  <c r="P40" i="27"/>
  <c r="N40" i="27"/>
  <c r="M40" i="27"/>
  <c r="R39" i="27"/>
  <c r="Q39" i="27"/>
  <c r="P39" i="27"/>
  <c r="O39" i="27"/>
  <c r="N39" i="27"/>
  <c r="M39" i="27"/>
  <c r="R38" i="27"/>
  <c r="Q38" i="27"/>
  <c r="P38" i="27"/>
  <c r="O38" i="27"/>
  <c r="N38" i="27"/>
  <c r="M38" i="27"/>
  <c r="R37" i="27"/>
  <c r="Q37" i="27"/>
  <c r="P37" i="27"/>
  <c r="O37" i="27"/>
  <c r="N37" i="27"/>
  <c r="M37" i="27"/>
  <c r="R36" i="27"/>
  <c r="Q36" i="27"/>
  <c r="P36" i="27"/>
  <c r="O36" i="27"/>
  <c r="N36" i="27"/>
  <c r="M36" i="27"/>
  <c r="R35" i="27"/>
  <c r="Q35" i="27"/>
  <c r="P35" i="27"/>
  <c r="O35" i="27"/>
  <c r="N35" i="27"/>
  <c r="M35" i="27"/>
  <c r="R34" i="27"/>
  <c r="Q34" i="27"/>
  <c r="P34" i="27"/>
  <c r="O34" i="27"/>
  <c r="N34" i="27"/>
  <c r="M34" i="27"/>
  <c r="R33" i="27"/>
  <c r="Q33" i="27"/>
  <c r="P33" i="27"/>
  <c r="O33" i="27"/>
  <c r="N33" i="27"/>
  <c r="M33" i="27"/>
  <c r="R32" i="27"/>
  <c r="Q32" i="27"/>
  <c r="P32" i="27"/>
  <c r="O32" i="27"/>
  <c r="N32" i="27"/>
  <c r="M32" i="27"/>
  <c r="R31" i="27"/>
  <c r="Q31" i="27"/>
  <c r="P31" i="27"/>
  <c r="O31" i="27"/>
  <c r="N31" i="27"/>
  <c r="M31" i="27"/>
  <c r="R30" i="27"/>
  <c r="Q30" i="27"/>
  <c r="P30" i="27"/>
  <c r="O30" i="27"/>
  <c r="N30" i="27"/>
  <c r="M30" i="27"/>
  <c r="R29" i="27"/>
  <c r="Q29" i="27"/>
  <c r="P29" i="27"/>
  <c r="O29" i="27"/>
  <c r="N29" i="27"/>
  <c r="M29" i="27"/>
  <c r="R28" i="27"/>
  <c r="Q28" i="27"/>
  <c r="P28" i="27"/>
  <c r="O28" i="27"/>
  <c r="N28" i="27"/>
  <c r="M28" i="27"/>
  <c r="R27" i="27"/>
  <c r="Q27" i="27"/>
  <c r="P27" i="27"/>
  <c r="O27" i="27"/>
  <c r="N27" i="27"/>
  <c r="M27" i="27"/>
  <c r="R26" i="27"/>
  <c r="Q26" i="27"/>
  <c r="P26" i="27"/>
  <c r="O26" i="27"/>
  <c r="N26" i="27"/>
  <c r="M26" i="27"/>
  <c r="R25" i="27"/>
  <c r="Q25" i="27"/>
  <c r="P25" i="27"/>
  <c r="O25" i="27"/>
  <c r="N25" i="27"/>
  <c r="M25" i="27"/>
  <c r="R24" i="27"/>
  <c r="Q24" i="27"/>
  <c r="P24" i="27"/>
  <c r="O24" i="27"/>
  <c r="N24" i="27"/>
  <c r="M24" i="27"/>
  <c r="R23" i="27"/>
  <c r="Q23" i="27"/>
  <c r="P23" i="27"/>
  <c r="O23" i="27"/>
  <c r="N23" i="27"/>
  <c r="M23" i="27"/>
  <c r="R22" i="27"/>
  <c r="Q22" i="27"/>
  <c r="P22" i="27"/>
  <c r="O22" i="27"/>
  <c r="N22" i="27"/>
  <c r="M22" i="27"/>
  <c r="R21" i="27"/>
  <c r="Q21" i="27"/>
  <c r="P21" i="27"/>
  <c r="O21" i="27"/>
  <c r="N21" i="27"/>
  <c r="M21" i="27"/>
  <c r="R20" i="27"/>
  <c r="Q20" i="27"/>
  <c r="P20" i="27"/>
  <c r="O20" i="27"/>
  <c r="N20" i="27"/>
  <c r="M20" i="27"/>
  <c r="R19" i="27"/>
  <c r="Q19" i="27"/>
  <c r="P19" i="27"/>
  <c r="O19" i="27"/>
  <c r="N19" i="27"/>
  <c r="M19" i="27"/>
  <c r="R18" i="27"/>
  <c r="Q18" i="27"/>
  <c r="P18" i="27"/>
  <c r="O18" i="27"/>
  <c r="N18" i="27"/>
  <c r="M18" i="27"/>
  <c r="R17" i="27"/>
  <c r="Q17" i="27"/>
  <c r="P17" i="27"/>
  <c r="O17" i="27"/>
  <c r="N17" i="27"/>
  <c r="M17" i="27"/>
  <c r="R16" i="27"/>
  <c r="Q16" i="27"/>
  <c r="P16" i="27"/>
  <c r="O16" i="27"/>
  <c r="N16" i="27"/>
  <c r="M16" i="27"/>
  <c r="R15" i="27"/>
  <c r="Q15" i="27"/>
  <c r="P15" i="27"/>
  <c r="O15" i="27"/>
  <c r="N15" i="27"/>
  <c r="M15" i="27"/>
  <c r="R14" i="27"/>
  <c r="Q14" i="27"/>
  <c r="P14" i="27"/>
  <c r="O14" i="27"/>
  <c r="N14" i="27"/>
  <c r="M14" i="27"/>
  <c r="R13" i="27"/>
  <c r="Q13" i="27"/>
  <c r="P13" i="27"/>
  <c r="O13" i="27"/>
  <c r="N13" i="27"/>
  <c r="M13" i="27"/>
  <c r="R12" i="27"/>
  <c r="Q12" i="27"/>
  <c r="P12" i="27"/>
  <c r="O12" i="27"/>
  <c r="N12" i="27"/>
  <c r="M12" i="27"/>
  <c r="G64" i="26"/>
  <c r="G63" i="26"/>
  <c r="G62" i="26"/>
  <c r="G61" i="26"/>
  <c r="R54" i="26"/>
  <c r="R53" i="26"/>
  <c r="R52" i="26"/>
  <c r="Q52" i="26"/>
  <c r="P52" i="26"/>
  <c r="N52" i="26"/>
  <c r="M52" i="26"/>
  <c r="R51" i="26"/>
  <c r="Q51" i="26"/>
  <c r="P51" i="26"/>
  <c r="N51" i="26"/>
  <c r="M51" i="26"/>
  <c r="R50" i="26"/>
  <c r="Q50" i="26"/>
  <c r="P50" i="26"/>
  <c r="N50" i="26"/>
  <c r="M50" i="26"/>
  <c r="R49" i="26"/>
  <c r="Q49" i="26"/>
  <c r="P49" i="26"/>
  <c r="N49" i="26"/>
  <c r="M49" i="26"/>
  <c r="R48" i="26"/>
  <c r="Q48" i="26"/>
  <c r="P48" i="26"/>
  <c r="N48" i="26"/>
  <c r="M48" i="26"/>
  <c r="R47" i="26"/>
  <c r="Q47" i="26"/>
  <c r="P47" i="26"/>
  <c r="N47" i="26"/>
  <c r="M47" i="26"/>
  <c r="R46" i="26"/>
  <c r="Q46" i="26"/>
  <c r="P46" i="26"/>
  <c r="N46" i="26"/>
  <c r="M46" i="26"/>
  <c r="R45" i="26"/>
  <c r="Q45" i="26"/>
  <c r="P45" i="26"/>
  <c r="N45" i="26"/>
  <c r="M45" i="26"/>
  <c r="R44" i="26"/>
  <c r="Q44" i="26"/>
  <c r="P44" i="26"/>
  <c r="N44" i="26"/>
  <c r="M44" i="26"/>
  <c r="R43" i="26"/>
  <c r="Q43" i="26"/>
  <c r="P43" i="26"/>
  <c r="N43" i="26"/>
  <c r="M43" i="26"/>
  <c r="R42" i="26"/>
  <c r="Q42" i="26"/>
  <c r="P42" i="26"/>
  <c r="N42" i="26"/>
  <c r="M42" i="26"/>
  <c r="R41" i="26"/>
  <c r="Q41" i="26"/>
  <c r="P41" i="26"/>
  <c r="N41" i="26"/>
  <c r="M41" i="26"/>
  <c r="R40" i="26"/>
  <c r="Q40" i="26"/>
  <c r="P40" i="26"/>
  <c r="N40" i="26"/>
  <c r="M40" i="26"/>
  <c r="R39" i="26"/>
  <c r="Q39" i="26"/>
  <c r="P39" i="26"/>
  <c r="O39" i="26"/>
  <c r="N39" i="26"/>
  <c r="M39" i="26"/>
  <c r="R38" i="26"/>
  <c r="Q38" i="26"/>
  <c r="P38" i="26"/>
  <c r="O38" i="26"/>
  <c r="N38" i="26"/>
  <c r="M38" i="26"/>
  <c r="R37" i="26"/>
  <c r="Q37" i="26"/>
  <c r="P37" i="26"/>
  <c r="O37" i="26"/>
  <c r="N37" i="26"/>
  <c r="M37" i="26"/>
  <c r="R36" i="26"/>
  <c r="Q36" i="26"/>
  <c r="P36" i="26"/>
  <c r="O36" i="26"/>
  <c r="N36" i="26"/>
  <c r="M36" i="26"/>
  <c r="R35" i="26"/>
  <c r="Q35" i="26"/>
  <c r="P35" i="26"/>
  <c r="O35" i="26"/>
  <c r="N35" i="26"/>
  <c r="M35" i="26"/>
  <c r="R34" i="26"/>
  <c r="Q34" i="26"/>
  <c r="P34" i="26"/>
  <c r="O34" i="26"/>
  <c r="N34" i="26"/>
  <c r="M34" i="26"/>
  <c r="R33" i="26"/>
  <c r="Q33" i="26"/>
  <c r="P33" i="26"/>
  <c r="O33" i="26"/>
  <c r="N33" i="26"/>
  <c r="M33" i="26"/>
  <c r="R32" i="26"/>
  <c r="Q32" i="26"/>
  <c r="P32" i="26"/>
  <c r="O32" i="26"/>
  <c r="N32" i="26"/>
  <c r="M32" i="26"/>
  <c r="R31" i="26"/>
  <c r="Q31" i="26"/>
  <c r="P31" i="26"/>
  <c r="O31" i="26"/>
  <c r="N31" i="26"/>
  <c r="M31" i="26"/>
  <c r="R30" i="26"/>
  <c r="Q30" i="26"/>
  <c r="P30" i="26"/>
  <c r="O30" i="26"/>
  <c r="N30" i="26"/>
  <c r="M30" i="26"/>
  <c r="R29" i="26"/>
  <c r="Q29" i="26"/>
  <c r="P29" i="26"/>
  <c r="O29" i="26"/>
  <c r="N29" i="26"/>
  <c r="M29" i="26"/>
  <c r="R28" i="26"/>
  <c r="Q28" i="26"/>
  <c r="P28" i="26"/>
  <c r="O28" i="26"/>
  <c r="N28" i="26"/>
  <c r="M28" i="26"/>
  <c r="R27" i="26"/>
  <c r="Q27" i="26"/>
  <c r="P27" i="26"/>
  <c r="O27" i="26"/>
  <c r="N27" i="26"/>
  <c r="M27" i="26"/>
  <c r="R26" i="26"/>
  <c r="Q26" i="26"/>
  <c r="P26" i="26"/>
  <c r="O26" i="26"/>
  <c r="N26" i="26"/>
  <c r="M26" i="26"/>
  <c r="R25" i="26"/>
  <c r="Q25" i="26"/>
  <c r="P25" i="26"/>
  <c r="O25" i="26"/>
  <c r="N25" i="26"/>
  <c r="M25" i="26"/>
  <c r="R24" i="26"/>
  <c r="Q24" i="26"/>
  <c r="P24" i="26"/>
  <c r="O24" i="26"/>
  <c r="N24" i="26"/>
  <c r="M24" i="26"/>
  <c r="R23" i="26"/>
  <c r="Q23" i="26"/>
  <c r="P23" i="26"/>
  <c r="O23" i="26"/>
  <c r="N23" i="26"/>
  <c r="M23" i="26"/>
  <c r="R22" i="26"/>
  <c r="Q22" i="26"/>
  <c r="P22" i="26"/>
  <c r="O22" i="26"/>
  <c r="N22" i="26"/>
  <c r="M22" i="26"/>
  <c r="R21" i="26"/>
  <c r="Q21" i="26"/>
  <c r="P21" i="26"/>
  <c r="O21" i="26"/>
  <c r="N21" i="26"/>
  <c r="M21" i="26"/>
  <c r="R20" i="26"/>
  <c r="Q20" i="26"/>
  <c r="P20" i="26"/>
  <c r="O20" i="26"/>
  <c r="N20" i="26"/>
  <c r="M20" i="26"/>
  <c r="R19" i="26"/>
  <c r="Q19" i="26"/>
  <c r="P19" i="26"/>
  <c r="O19" i="26"/>
  <c r="N19" i="26"/>
  <c r="M19" i="26"/>
  <c r="R18" i="26"/>
  <c r="Q18" i="26"/>
  <c r="P18" i="26"/>
  <c r="O18" i="26"/>
  <c r="N18" i="26"/>
  <c r="M18" i="26"/>
  <c r="R17" i="26"/>
  <c r="Q17" i="26"/>
  <c r="P17" i="26"/>
  <c r="O17" i="26"/>
  <c r="N17" i="26"/>
  <c r="M17" i="26"/>
  <c r="R16" i="26"/>
  <c r="Q16" i="26"/>
  <c r="P16" i="26"/>
  <c r="O16" i="26"/>
  <c r="N16" i="26"/>
  <c r="M16" i="26"/>
  <c r="R15" i="26"/>
  <c r="Q15" i="26"/>
  <c r="P15" i="26"/>
  <c r="O15" i="26"/>
  <c r="N15" i="26"/>
  <c r="M15" i="26"/>
  <c r="R14" i="26"/>
  <c r="Q14" i="26"/>
  <c r="P14" i="26"/>
  <c r="O14" i="26"/>
  <c r="N14" i="26"/>
  <c r="M14" i="26"/>
  <c r="R13" i="26"/>
  <c r="Q13" i="26"/>
  <c r="P13" i="26"/>
  <c r="O13" i="26"/>
  <c r="N13" i="26"/>
  <c r="M13" i="26"/>
  <c r="R12" i="26"/>
  <c r="Q12" i="26"/>
  <c r="P12" i="26"/>
  <c r="O12" i="26"/>
  <c r="N12" i="26"/>
  <c r="M12" i="26"/>
  <c r="G66" i="25"/>
  <c r="G65" i="25"/>
  <c r="G64" i="25"/>
  <c r="G63" i="25"/>
  <c r="R56" i="25"/>
  <c r="R55" i="25"/>
  <c r="R54" i="25"/>
  <c r="Q54" i="25"/>
  <c r="P54" i="25"/>
  <c r="N54" i="25"/>
  <c r="M54" i="25"/>
  <c r="R53" i="25"/>
  <c r="Q53" i="25"/>
  <c r="P53" i="25"/>
  <c r="N53" i="25"/>
  <c r="M53" i="25"/>
  <c r="R52" i="25"/>
  <c r="Q52" i="25"/>
  <c r="P52" i="25"/>
  <c r="N52" i="25"/>
  <c r="M52" i="25"/>
  <c r="R51" i="25"/>
  <c r="Q51" i="25"/>
  <c r="P51" i="25"/>
  <c r="N51" i="25"/>
  <c r="M51" i="25"/>
  <c r="R50" i="25"/>
  <c r="Q50" i="25"/>
  <c r="P50" i="25"/>
  <c r="N50" i="25"/>
  <c r="M50" i="25"/>
  <c r="R49" i="25"/>
  <c r="Q49" i="25"/>
  <c r="P49" i="25"/>
  <c r="N49" i="25"/>
  <c r="M49" i="25"/>
  <c r="R48" i="25"/>
  <c r="Q48" i="25"/>
  <c r="P48" i="25"/>
  <c r="N48" i="25"/>
  <c r="M48" i="25"/>
  <c r="R47" i="25"/>
  <c r="Q47" i="25"/>
  <c r="P47" i="25"/>
  <c r="N47" i="25"/>
  <c r="M47" i="25"/>
  <c r="R46" i="25"/>
  <c r="Q46" i="25"/>
  <c r="P46" i="25"/>
  <c r="N46" i="25"/>
  <c r="M46" i="25"/>
  <c r="R45" i="25"/>
  <c r="Q45" i="25"/>
  <c r="P45" i="25"/>
  <c r="N45" i="25"/>
  <c r="M45" i="25"/>
  <c r="R44" i="25"/>
  <c r="Q44" i="25"/>
  <c r="P44" i="25"/>
  <c r="N44" i="25"/>
  <c r="M44" i="25"/>
  <c r="R43" i="25"/>
  <c r="Q43" i="25"/>
  <c r="P43" i="25"/>
  <c r="N43" i="25"/>
  <c r="M43" i="25"/>
  <c r="R42" i="25"/>
  <c r="Q42" i="25"/>
  <c r="P42" i="25"/>
  <c r="N42" i="25"/>
  <c r="M42" i="25"/>
  <c r="R41" i="25"/>
  <c r="Q41" i="25"/>
  <c r="P41" i="25"/>
  <c r="N41" i="25"/>
  <c r="M41" i="25"/>
  <c r="R40" i="25"/>
  <c r="Q40" i="25"/>
  <c r="P40" i="25"/>
  <c r="N40" i="25"/>
  <c r="M40" i="25"/>
  <c r="R39" i="25"/>
  <c r="Q39" i="25"/>
  <c r="P39" i="25"/>
  <c r="O39" i="25"/>
  <c r="N39" i="25"/>
  <c r="M39" i="25"/>
  <c r="R38" i="25"/>
  <c r="Q38" i="25"/>
  <c r="P38" i="25"/>
  <c r="O38" i="25"/>
  <c r="N38" i="25"/>
  <c r="M38" i="25"/>
  <c r="R37" i="25"/>
  <c r="Q37" i="25"/>
  <c r="P37" i="25"/>
  <c r="O37" i="25"/>
  <c r="N37" i="25"/>
  <c r="M37" i="25"/>
  <c r="R36" i="25"/>
  <c r="Q36" i="25"/>
  <c r="P36" i="25"/>
  <c r="O36" i="25"/>
  <c r="N36" i="25"/>
  <c r="M36" i="25"/>
  <c r="R35" i="25"/>
  <c r="Q35" i="25"/>
  <c r="P35" i="25"/>
  <c r="O35" i="25"/>
  <c r="N35" i="25"/>
  <c r="M35" i="25"/>
  <c r="R34" i="25"/>
  <c r="Q34" i="25"/>
  <c r="P34" i="25"/>
  <c r="O34" i="25"/>
  <c r="N34" i="25"/>
  <c r="M34" i="25"/>
  <c r="R33" i="25"/>
  <c r="Q33" i="25"/>
  <c r="P33" i="25"/>
  <c r="O33" i="25"/>
  <c r="N33" i="25"/>
  <c r="M33" i="25"/>
  <c r="R32" i="25"/>
  <c r="Q32" i="25"/>
  <c r="P32" i="25"/>
  <c r="O32" i="25"/>
  <c r="N32" i="25"/>
  <c r="M32" i="25"/>
  <c r="R31" i="25"/>
  <c r="Q31" i="25"/>
  <c r="P31" i="25"/>
  <c r="O31" i="25"/>
  <c r="N31" i="25"/>
  <c r="M31" i="25"/>
  <c r="R30" i="25"/>
  <c r="Q30" i="25"/>
  <c r="P30" i="25"/>
  <c r="O30" i="25"/>
  <c r="N30" i="25"/>
  <c r="M30" i="25"/>
  <c r="R29" i="25"/>
  <c r="Q29" i="25"/>
  <c r="P29" i="25"/>
  <c r="O29" i="25"/>
  <c r="N29" i="25"/>
  <c r="M29" i="25"/>
  <c r="R28" i="25"/>
  <c r="Q28" i="25"/>
  <c r="P28" i="25"/>
  <c r="O28" i="25"/>
  <c r="N28" i="25"/>
  <c r="M28" i="25"/>
  <c r="R27" i="25"/>
  <c r="Q27" i="25"/>
  <c r="P27" i="25"/>
  <c r="O27" i="25"/>
  <c r="N27" i="25"/>
  <c r="M27" i="25"/>
  <c r="R26" i="25"/>
  <c r="Q26" i="25"/>
  <c r="P26" i="25"/>
  <c r="O26" i="25"/>
  <c r="N26" i="25"/>
  <c r="M26" i="25"/>
  <c r="R25" i="25"/>
  <c r="Q25" i="25"/>
  <c r="P25" i="25"/>
  <c r="O25" i="25"/>
  <c r="N25" i="25"/>
  <c r="M25" i="25"/>
  <c r="R24" i="25"/>
  <c r="Q24" i="25"/>
  <c r="P24" i="25"/>
  <c r="O24" i="25"/>
  <c r="N24" i="25"/>
  <c r="M24" i="25"/>
  <c r="R23" i="25"/>
  <c r="Q23" i="25"/>
  <c r="P23" i="25"/>
  <c r="O23" i="25"/>
  <c r="N23" i="25"/>
  <c r="M23" i="25"/>
  <c r="R22" i="25"/>
  <c r="Q22" i="25"/>
  <c r="P22" i="25"/>
  <c r="O22" i="25"/>
  <c r="N22" i="25"/>
  <c r="M22" i="25"/>
  <c r="R21" i="25"/>
  <c r="Q21" i="25"/>
  <c r="P21" i="25"/>
  <c r="O21" i="25"/>
  <c r="N21" i="25"/>
  <c r="M21" i="25"/>
  <c r="R20" i="25"/>
  <c r="Q20" i="25"/>
  <c r="P20" i="25"/>
  <c r="O20" i="25"/>
  <c r="N20" i="25"/>
  <c r="M20" i="25"/>
  <c r="R19" i="25"/>
  <c r="Q19" i="25"/>
  <c r="P19" i="25"/>
  <c r="O19" i="25"/>
  <c r="N19" i="25"/>
  <c r="M19" i="25"/>
  <c r="R18" i="25"/>
  <c r="Q18" i="25"/>
  <c r="P18" i="25"/>
  <c r="O18" i="25"/>
  <c r="N18" i="25"/>
  <c r="M18" i="25"/>
  <c r="R17" i="25"/>
  <c r="Q17" i="25"/>
  <c r="P17" i="25"/>
  <c r="O17" i="25"/>
  <c r="N17" i="25"/>
  <c r="M17" i="25"/>
  <c r="R16" i="25"/>
  <c r="Q16" i="25"/>
  <c r="P16" i="25"/>
  <c r="O16" i="25"/>
  <c r="N16" i="25"/>
  <c r="M16" i="25"/>
  <c r="R15" i="25"/>
  <c r="Q15" i="25"/>
  <c r="P15" i="25"/>
  <c r="O15" i="25"/>
  <c r="N15" i="25"/>
  <c r="M15" i="25"/>
  <c r="R14" i="25"/>
  <c r="Q14" i="25"/>
  <c r="P14" i="25"/>
  <c r="O14" i="25"/>
  <c r="N14" i="25"/>
  <c r="M14" i="25"/>
  <c r="R13" i="25"/>
  <c r="Q13" i="25"/>
  <c r="P13" i="25"/>
  <c r="O13" i="25"/>
  <c r="N13" i="25"/>
  <c r="M13" i="25"/>
  <c r="R12" i="25"/>
  <c r="Q12" i="25"/>
  <c r="P12" i="25"/>
  <c r="O12" i="25"/>
  <c r="N12" i="25"/>
  <c r="M12" i="25"/>
  <c r="G71" i="24"/>
  <c r="G70" i="24"/>
  <c r="G69" i="24"/>
  <c r="G68" i="24"/>
  <c r="R61" i="24"/>
  <c r="R60" i="24"/>
  <c r="R59" i="24"/>
  <c r="Q59" i="24"/>
  <c r="P59" i="24"/>
  <c r="N59" i="24"/>
  <c r="M59" i="24"/>
  <c r="R58" i="24"/>
  <c r="Q58" i="24"/>
  <c r="P58" i="24"/>
  <c r="N58" i="24"/>
  <c r="M58" i="24"/>
  <c r="R57" i="24"/>
  <c r="Q57" i="24"/>
  <c r="P57" i="24"/>
  <c r="N57" i="24"/>
  <c r="M57" i="24"/>
  <c r="R56" i="24"/>
  <c r="Q56" i="24"/>
  <c r="P56" i="24"/>
  <c r="N56" i="24"/>
  <c r="M56" i="24"/>
  <c r="R55" i="24"/>
  <c r="Q55" i="24"/>
  <c r="P55" i="24"/>
  <c r="N55" i="24"/>
  <c r="M55" i="24"/>
  <c r="R54" i="24"/>
  <c r="Q54" i="24"/>
  <c r="P54" i="24"/>
  <c r="N54" i="24"/>
  <c r="M54" i="24"/>
  <c r="R53" i="24"/>
  <c r="Q53" i="24"/>
  <c r="P53" i="24"/>
  <c r="N53" i="24"/>
  <c r="M53" i="24"/>
  <c r="R52" i="24"/>
  <c r="Q52" i="24"/>
  <c r="P52" i="24"/>
  <c r="N52" i="24"/>
  <c r="M52" i="24"/>
  <c r="R51" i="24"/>
  <c r="Q51" i="24"/>
  <c r="P51" i="24"/>
  <c r="N51" i="24"/>
  <c r="M51" i="24"/>
  <c r="R50" i="24"/>
  <c r="Q50" i="24"/>
  <c r="P50" i="24"/>
  <c r="N50" i="24"/>
  <c r="M50" i="24"/>
  <c r="R49" i="24"/>
  <c r="Q49" i="24"/>
  <c r="P49" i="24"/>
  <c r="N49" i="24"/>
  <c r="M49" i="24"/>
  <c r="R48" i="24"/>
  <c r="Q48" i="24"/>
  <c r="P48" i="24"/>
  <c r="N48" i="24"/>
  <c r="M48" i="24"/>
  <c r="R47" i="24"/>
  <c r="Q47" i="24"/>
  <c r="P47" i="24"/>
  <c r="N47" i="24"/>
  <c r="M47" i="24"/>
  <c r="R46" i="24"/>
  <c r="Q46" i="24"/>
  <c r="P46" i="24"/>
  <c r="N46" i="24"/>
  <c r="M46" i="24"/>
  <c r="R45" i="24"/>
  <c r="Q45" i="24"/>
  <c r="P45" i="24"/>
  <c r="N45" i="24"/>
  <c r="M45" i="24"/>
  <c r="R44" i="24"/>
  <c r="Q44" i="24"/>
  <c r="P44" i="24"/>
  <c r="N44" i="24"/>
  <c r="M44" i="24"/>
  <c r="R43" i="24"/>
  <c r="Q43" i="24"/>
  <c r="P43" i="24"/>
  <c r="N43" i="24"/>
  <c r="M43" i="24"/>
  <c r="R42" i="24"/>
  <c r="Q42" i="24"/>
  <c r="P42" i="24"/>
  <c r="N42" i="24"/>
  <c r="M42" i="24"/>
  <c r="R41" i="24"/>
  <c r="Q41" i="24"/>
  <c r="P41" i="24"/>
  <c r="N41" i="24"/>
  <c r="M41" i="24"/>
  <c r="R40" i="24"/>
  <c r="Q40" i="24"/>
  <c r="P40" i="24"/>
  <c r="N40" i="24"/>
  <c r="M40" i="24"/>
  <c r="R39" i="24"/>
  <c r="Q39" i="24"/>
  <c r="P39" i="24"/>
  <c r="O39" i="24"/>
  <c r="N39" i="24"/>
  <c r="M39" i="24"/>
  <c r="R38" i="24"/>
  <c r="Q38" i="24"/>
  <c r="P38" i="24"/>
  <c r="O38" i="24"/>
  <c r="N38" i="24"/>
  <c r="M38" i="24"/>
  <c r="R37" i="24"/>
  <c r="Q37" i="24"/>
  <c r="P37" i="24"/>
  <c r="O37" i="24"/>
  <c r="N37" i="24"/>
  <c r="M37" i="24"/>
  <c r="R36" i="24"/>
  <c r="Q36" i="24"/>
  <c r="P36" i="24"/>
  <c r="O36" i="24"/>
  <c r="N36" i="24"/>
  <c r="M36" i="24"/>
  <c r="R35" i="24"/>
  <c r="Q35" i="24"/>
  <c r="P35" i="24"/>
  <c r="O35" i="24"/>
  <c r="N35" i="24"/>
  <c r="M35" i="24"/>
  <c r="R34" i="24"/>
  <c r="Q34" i="24"/>
  <c r="P34" i="24"/>
  <c r="O34" i="24"/>
  <c r="N34" i="24"/>
  <c r="M34" i="24"/>
  <c r="R33" i="24"/>
  <c r="Q33" i="24"/>
  <c r="P33" i="24"/>
  <c r="O33" i="24"/>
  <c r="N33" i="24"/>
  <c r="M33" i="24"/>
  <c r="R32" i="24"/>
  <c r="Q32" i="24"/>
  <c r="P32" i="24"/>
  <c r="O32" i="24"/>
  <c r="N32" i="24"/>
  <c r="M32" i="24"/>
  <c r="R31" i="24"/>
  <c r="Q31" i="24"/>
  <c r="P31" i="24"/>
  <c r="O31" i="24"/>
  <c r="N31" i="24"/>
  <c r="M31" i="24"/>
  <c r="R30" i="24"/>
  <c r="Q30" i="24"/>
  <c r="P30" i="24"/>
  <c r="O30" i="24"/>
  <c r="N30" i="24"/>
  <c r="M30" i="24"/>
  <c r="R29" i="24"/>
  <c r="Q29" i="24"/>
  <c r="P29" i="24"/>
  <c r="O29" i="24"/>
  <c r="N29" i="24"/>
  <c r="M29" i="24"/>
  <c r="R28" i="24"/>
  <c r="Q28" i="24"/>
  <c r="P28" i="24"/>
  <c r="O28" i="24"/>
  <c r="N28" i="24"/>
  <c r="M28" i="24"/>
  <c r="R27" i="24"/>
  <c r="Q27" i="24"/>
  <c r="P27" i="24"/>
  <c r="O27" i="24"/>
  <c r="N27" i="24"/>
  <c r="M27" i="24"/>
  <c r="R26" i="24"/>
  <c r="Q26" i="24"/>
  <c r="P26" i="24"/>
  <c r="O26" i="24"/>
  <c r="N26" i="24"/>
  <c r="M26" i="24"/>
  <c r="R25" i="24"/>
  <c r="Q25" i="24"/>
  <c r="P25" i="24"/>
  <c r="O25" i="24"/>
  <c r="N25" i="24"/>
  <c r="M25" i="24"/>
  <c r="R24" i="24"/>
  <c r="Q24" i="24"/>
  <c r="P24" i="24"/>
  <c r="O24" i="24"/>
  <c r="N24" i="24"/>
  <c r="M24" i="24"/>
  <c r="R23" i="24"/>
  <c r="Q23" i="24"/>
  <c r="P23" i="24"/>
  <c r="O23" i="24"/>
  <c r="N23" i="24"/>
  <c r="M23" i="24"/>
  <c r="R22" i="24"/>
  <c r="Q22" i="24"/>
  <c r="P22" i="24"/>
  <c r="O22" i="24"/>
  <c r="N22" i="24"/>
  <c r="M22" i="24"/>
  <c r="R21" i="24"/>
  <c r="Q21" i="24"/>
  <c r="P21" i="24"/>
  <c r="O21" i="24"/>
  <c r="N21" i="24"/>
  <c r="M21" i="24"/>
  <c r="R20" i="24"/>
  <c r="Q20" i="24"/>
  <c r="P20" i="24"/>
  <c r="O20" i="24"/>
  <c r="N20" i="24"/>
  <c r="M20" i="24"/>
  <c r="R19" i="24"/>
  <c r="Q19" i="24"/>
  <c r="P19" i="24"/>
  <c r="O19" i="24"/>
  <c r="N19" i="24"/>
  <c r="M19" i="24"/>
  <c r="R18" i="24"/>
  <c r="Q18" i="24"/>
  <c r="P18" i="24"/>
  <c r="O18" i="24"/>
  <c r="N18" i="24"/>
  <c r="M18" i="24"/>
  <c r="R17" i="24"/>
  <c r="Q17" i="24"/>
  <c r="P17" i="24"/>
  <c r="O17" i="24"/>
  <c r="N17" i="24"/>
  <c r="M17" i="24"/>
  <c r="R16" i="24"/>
  <c r="Q16" i="24"/>
  <c r="P16" i="24"/>
  <c r="O16" i="24"/>
  <c r="N16" i="24"/>
  <c r="M16" i="24"/>
  <c r="R15" i="24"/>
  <c r="Q15" i="24"/>
  <c r="P15" i="24"/>
  <c r="O15" i="24"/>
  <c r="N15" i="24"/>
  <c r="M15" i="24"/>
  <c r="R14" i="24"/>
  <c r="Q14" i="24"/>
  <c r="P14" i="24"/>
  <c r="O14" i="24"/>
  <c r="N14" i="24"/>
  <c r="M14" i="24"/>
  <c r="R13" i="24"/>
  <c r="Q13" i="24"/>
  <c r="P13" i="24"/>
  <c r="O13" i="24"/>
  <c r="N13" i="24"/>
  <c r="M13" i="24"/>
  <c r="R12" i="24"/>
  <c r="Q12" i="24"/>
  <c r="P12" i="24"/>
  <c r="O12" i="24"/>
  <c r="N12" i="24"/>
  <c r="M12" i="24"/>
  <c r="G72" i="23"/>
  <c r="G71" i="23"/>
  <c r="G70" i="23"/>
  <c r="G69" i="23"/>
  <c r="R62" i="23"/>
  <c r="R61" i="23"/>
  <c r="R60" i="23"/>
  <c r="Q60" i="23"/>
  <c r="P60" i="23"/>
  <c r="N60" i="23"/>
  <c r="M60" i="23"/>
  <c r="R59" i="23"/>
  <c r="Q59" i="23"/>
  <c r="P59" i="23"/>
  <c r="N59" i="23"/>
  <c r="M59" i="23"/>
  <c r="R58" i="23"/>
  <c r="Q58" i="23"/>
  <c r="P58" i="23"/>
  <c r="N58" i="23"/>
  <c r="M58" i="23"/>
  <c r="R57" i="23"/>
  <c r="Q57" i="23"/>
  <c r="P57" i="23"/>
  <c r="N57" i="23"/>
  <c r="M57" i="23"/>
  <c r="R56" i="23"/>
  <c r="Q56" i="23"/>
  <c r="P56" i="23"/>
  <c r="N56" i="23"/>
  <c r="M56" i="23"/>
  <c r="R55" i="23"/>
  <c r="Q55" i="23"/>
  <c r="P55" i="23"/>
  <c r="N55" i="23"/>
  <c r="M55" i="23"/>
  <c r="R54" i="23"/>
  <c r="Q54" i="23"/>
  <c r="P54" i="23"/>
  <c r="N54" i="23"/>
  <c r="M54" i="23"/>
  <c r="R53" i="23"/>
  <c r="Q53" i="23"/>
  <c r="P53" i="23"/>
  <c r="N53" i="23"/>
  <c r="M53" i="23"/>
  <c r="R52" i="23"/>
  <c r="Q52" i="23"/>
  <c r="P52" i="23"/>
  <c r="N52" i="23"/>
  <c r="M52" i="23"/>
  <c r="R51" i="23"/>
  <c r="Q51" i="23"/>
  <c r="P51" i="23"/>
  <c r="N51" i="23"/>
  <c r="M51" i="23"/>
  <c r="R50" i="23"/>
  <c r="Q50" i="23"/>
  <c r="P50" i="23"/>
  <c r="N50" i="23"/>
  <c r="M50" i="23"/>
  <c r="R49" i="23"/>
  <c r="Q49" i="23"/>
  <c r="P49" i="23"/>
  <c r="N49" i="23"/>
  <c r="M49" i="23"/>
  <c r="R48" i="23"/>
  <c r="Q48" i="23"/>
  <c r="P48" i="23"/>
  <c r="N48" i="23"/>
  <c r="M48" i="23"/>
  <c r="R47" i="23"/>
  <c r="Q47" i="23"/>
  <c r="P47" i="23"/>
  <c r="N47" i="23"/>
  <c r="M47" i="23"/>
  <c r="R46" i="23"/>
  <c r="Q46" i="23"/>
  <c r="P46" i="23"/>
  <c r="N46" i="23"/>
  <c r="M46" i="23"/>
  <c r="R45" i="23"/>
  <c r="Q45" i="23"/>
  <c r="P45" i="23"/>
  <c r="N45" i="23"/>
  <c r="M45" i="23"/>
  <c r="R44" i="23"/>
  <c r="Q44" i="23"/>
  <c r="P44" i="23"/>
  <c r="N44" i="23"/>
  <c r="M44" i="23"/>
  <c r="R43" i="23"/>
  <c r="Q43" i="23"/>
  <c r="P43" i="23"/>
  <c r="N43" i="23"/>
  <c r="M43" i="23"/>
  <c r="R42" i="23"/>
  <c r="Q42" i="23"/>
  <c r="P42" i="23"/>
  <c r="N42" i="23"/>
  <c r="M42" i="23"/>
  <c r="R41" i="23"/>
  <c r="Q41" i="23"/>
  <c r="P41" i="23"/>
  <c r="N41" i="23"/>
  <c r="M41" i="23"/>
  <c r="R40" i="23"/>
  <c r="Q40" i="23"/>
  <c r="P40" i="23"/>
  <c r="N40" i="23"/>
  <c r="M40" i="23"/>
  <c r="R39" i="23"/>
  <c r="Q39" i="23"/>
  <c r="P39" i="23"/>
  <c r="O39" i="23"/>
  <c r="N39" i="23"/>
  <c r="M39" i="23"/>
  <c r="R38" i="23"/>
  <c r="Q38" i="23"/>
  <c r="P38" i="23"/>
  <c r="O38" i="23"/>
  <c r="N38" i="23"/>
  <c r="M38" i="23"/>
  <c r="R37" i="23"/>
  <c r="Q37" i="23"/>
  <c r="P37" i="23"/>
  <c r="O37" i="23"/>
  <c r="N37" i="23"/>
  <c r="M37" i="23"/>
  <c r="R36" i="23"/>
  <c r="Q36" i="23"/>
  <c r="P36" i="23"/>
  <c r="O36" i="23"/>
  <c r="N36" i="23"/>
  <c r="M36" i="23"/>
  <c r="R35" i="23"/>
  <c r="Q35" i="23"/>
  <c r="P35" i="23"/>
  <c r="O35" i="23"/>
  <c r="N35" i="23"/>
  <c r="M35" i="23"/>
  <c r="R34" i="23"/>
  <c r="Q34" i="23"/>
  <c r="P34" i="23"/>
  <c r="O34" i="23"/>
  <c r="N34" i="23"/>
  <c r="M34" i="23"/>
  <c r="R33" i="23"/>
  <c r="Q33" i="23"/>
  <c r="P33" i="23"/>
  <c r="O33" i="23"/>
  <c r="N33" i="23"/>
  <c r="M33" i="23"/>
  <c r="R32" i="23"/>
  <c r="Q32" i="23"/>
  <c r="P32" i="23"/>
  <c r="O32" i="23"/>
  <c r="N32" i="23"/>
  <c r="M32" i="23"/>
  <c r="R31" i="23"/>
  <c r="Q31" i="23"/>
  <c r="P31" i="23"/>
  <c r="O31" i="23"/>
  <c r="N31" i="23"/>
  <c r="M31" i="23"/>
  <c r="R30" i="23"/>
  <c r="Q30" i="23"/>
  <c r="P30" i="23"/>
  <c r="O30" i="23"/>
  <c r="N30" i="23"/>
  <c r="M30" i="23"/>
  <c r="R29" i="23"/>
  <c r="Q29" i="23"/>
  <c r="P29" i="23"/>
  <c r="O29" i="23"/>
  <c r="N29" i="23"/>
  <c r="M29" i="23"/>
  <c r="R28" i="23"/>
  <c r="Q28" i="23"/>
  <c r="P28" i="23"/>
  <c r="O28" i="23"/>
  <c r="N28" i="23"/>
  <c r="M28" i="23"/>
  <c r="R27" i="23"/>
  <c r="Q27" i="23"/>
  <c r="P27" i="23"/>
  <c r="O27" i="23"/>
  <c r="N27" i="23"/>
  <c r="M27" i="23"/>
  <c r="R26" i="23"/>
  <c r="Q26" i="23"/>
  <c r="P26" i="23"/>
  <c r="O26" i="23"/>
  <c r="N26" i="23"/>
  <c r="M26" i="23"/>
  <c r="R25" i="23"/>
  <c r="Q25" i="23"/>
  <c r="P25" i="23"/>
  <c r="O25" i="23"/>
  <c r="N25" i="23"/>
  <c r="M25" i="23"/>
  <c r="R24" i="23"/>
  <c r="Q24" i="23"/>
  <c r="P24" i="23"/>
  <c r="O24" i="23"/>
  <c r="N24" i="23"/>
  <c r="M24" i="23"/>
  <c r="R23" i="23"/>
  <c r="Q23" i="23"/>
  <c r="P23" i="23"/>
  <c r="O23" i="23"/>
  <c r="N23" i="23"/>
  <c r="M23" i="23"/>
  <c r="R22" i="23"/>
  <c r="Q22" i="23"/>
  <c r="P22" i="23"/>
  <c r="O22" i="23"/>
  <c r="N22" i="23"/>
  <c r="M22" i="23"/>
  <c r="R21" i="23"/>
  <c r="Q21" i="23"/>
  <c r="P21" i="23"/>
  <c r="O21" i="23"/>
  <c r="N21" i="23"/>
  <c r="M21" i="23"/>
  <c r="R20" i="23"/>
  <c r="Q20" i="23"/>
  <c r="P20" i="23"/>
  <c r="O20" i="23"/>
  <c r="N20" i="23"/>
  <c r="M20" i="23"/>
  <c r="R19" i="23"/>
  <c r="Q19" i="23"/>
  <c r="P19" i="23"/>
  <c r="O19" i="23"/>
  <c r="N19" i="23"/>
  <c r="M19" i="23"/>
  <c r="R18" i="23"/>
  <c r="Q18" i="23"/>
  <c r="P18" i="23"/>
  <c r="O18" i="23"/>
  <c r="N18" i="23"/>
  <c r="M18" i="23"/>
  <c r="R17" i="23"/>
  <c r="Q17" i="23"/>
  <c r="P17" i="23"/>
  <c r="O17" i="23"/>
  <c r="N17" i="23"/>
  <c r="M17" i="23"/>
  <c r="R16" i="23"/>
  <c r="Q16" i="23"/>
  <c r="P16" i="23"/>
  <c r="O16" i="23"/>
  <c r="N16" i="23"/>
  <c r="M16" i="23"/>
  <c r="R15" i="23"/>
  <c r="Q15" i="23"/>
  <c r="P15" i="23"/>
  <c r="O15" i="23"/>
  <c r="N15" i="23"/>
  <c r="M15" i="23"/>
  <c r="R14" i="23"/>
  <c r="Q14" i="23"/>
  <c r="P14" i="23"/>
  <c r="O14" i="23"/>
  <c r="N14" i="23"/>
  <c r="M14" i="23"/>
  <c r="R13" i="23"/>
  <c r="Q13" i="23"/>
  <c r="P13" i="23"/>
  <c r="O13" i="23"/>
  <c r="N13" i="23"/>
  <c r="M13" i="23"/>
  <c r="R12" i="23"/>
  <c r="Q12" i="23"/>
  <c r="P12" i="23"/>
  <c r="O12" i="23"/>
  <c r="N12" i="23"/>
  <c r="M12" i="23"/>
  <c r="G64" i="12"/>
  <c r="G63" i="12"/>
  <c r="G62" i="12"/>
  <c r="G61" i="12"/>
  <c r="R54" i="12"/>
  <c r="R53" i="12"/>
  <c r="R52" i="12"/>
  <c r="Q52" i="12"/>
  <c r="P52" i="12"/>
  <c r="N52" i="12"/>
  <c r="M52" i="12"/>
  <c r="R51" i="12"/>
  <c r="Q51" i="12"/>
  <c r="P51" i="12"/>
  <c r="N51" i="12"/>
  <c r="M51" i="12"/>
  <c r="R50" i="12"/>
  <c r="Q50" i="12"/>
  <c r="P50" i="12"/>
  <c r="N50" i="12"/>
  <c r="M50" i="12"/>
  <c r="R49" i="12"/>
  <c r="Q49" i="12"/>
  <c r="P49" i="12"/>
  <c r="N49" i="12"/>
  <c r="M49" i="12"/>
  <c r="R48" i="12"/>
  <c r="Q48" i="12"/>
  <c r="P48" i="12"/>
  <c r="N48" i="12"/>
  <c r="M48" i="12"/>
  <c r="R47" i="12"/>
  <c r="Q47" i="12"/>
  <c r="P47" i="12"/>
  <c r="N47" i="12"/>
  <c r="M47" i="12"/>
  <c r="R46" i="12"/>
  <c r="Q46" i="12"/>
  <c r="P46" i="12"/>
  <c r="N46" i="12"/>
  <c r="M46" i="12"/>
  <c r="R45" i="12"/>
  <c r="Q45" i="12"/>
  <c r="P45" i="12"/>
  <c r="N45" i="12"/>
  <c r="M45" i="12"/>
  <c r="R44" i="12"/>
  <c r="Q44" i="12"/>
  <c r="P44" i="12"/>
  <c r="N44" i="12"/>
  <c r="M44" i="12"/>
  <c r="R43" i="12"/>
  <c r="Q43" i="12"/>
  <c r="P43" i="12"/>
  <c r="N43" i="12"/>
  <c r="M43" i="12"/>
  <c r="R42" i="12"/>
  <c r="Q42" i="12"/>
  <c r="P42" i="12"/>
  <c r="N42" i="12"/>
  <c r="M42" i="12"/>
  <c r="R41" i="12"/>
  <c r="Q41" i="12"/>
  <c r="P41" i="12"/>
  <c r="N41" i="12"/>
  <c r="M41" i="12"/>
  <c r="R40" i="12"/>
  <c r="Q40" i="12"/>
  <c r="P40" i="12"/>
  <c r="N40" i="12"/>
  <c r="M40" i="12"/>
  <c r="R39" i="12"/>
  <c r="Q39" i="12"/>
  <c r="P39" i="12"/>
  <c r="O39" i="12"/>
  <c r="N39" i="12"/>
  <c r="M39" i="12"/>
  <c r="R38" i="12"/>
  <c r="Q38" i="12"/>
  <c r="P38" i="12"/>
  <c r="O38" i="12"/>
  <c r="N38" i="12"/>
  <c r="M38" i="12"/>
  <c r="R37" i="12"/>
  <c r="Q37" i="12"/>
  <c r="P37" i="12"/>
  <c r="O37" i="12"/>
  <c r="N37" i="12"/>
  <c r="M37" i="12"/>
  <c r="R36" i="12"/>
  <c r="Q36" i="12"/>
  <c r="P36" i="12"/>
  <c r="O36" i="12"/>
  <c r="N36" i="12"/>
  <c r="M36" i="12"/>
  <c r="R35" i="12"/>
  <c r="Q35" i="12"/>
  <c r="P35" i="12"/>
  <c r="O35" i="12"/>
  <c r="N35" i="12"/>
  <c r="M35" i="12"/>
  <c r="R34" i="12"/>
  <c r="Q34" i="12"/>
  <c r="P34" i="12"/>
  <c r="O34" i="12"/>
  <c r="N34" i="12"/>
  <c r="M34" i="12"/>
  <c r="R33" i="12"/>
  <c r="Q33" i="12"/>
  <c r="P33" i="12"/>
  <c r="O33" i="12"/>
  <c r="N33" i="12"/>
  <c r="M33" i="12"/>
  <c r="R32" i="12"/>
  <c r="Q32" i="12"/>
  <c r="P32" i="12"/>
  <c r="O32" i="12"/>
  <c r="N32" i="12"/>
  <c r="M32" i="12"/>
  <c r="R31" i="12"/>
  <c r="Q31" i="12"/>
  <c r="P31" i="12"/>
  <c r="O31" i="12"/>
  <c r="N31" i="12"/>
  <c r="M31" i="12"/>
  <c r="R30" i="12"/>
  <c r="Q30" i="12"/>
  <c r="P30" i="12"/>
  <c r="O30" i="12"/>
  <c r="N30" i="12"/>
  <c r="M30" i="12"/>
  <c r="R29" i="12"/>
  <c r="Q29" i="12"/>
  <c r="P29" i="12"/>
  <c r="O29" i="12"/>
  <c r="N29" i="12"/>
  <c r="M29" i="12"/>
  <c r="R28" i="12"/>
  <c r="Q28" i="12"/>
  <c r="P28" i="12"/>
  <c r="O28" i="12"/>
  <c r="N28" i="12"/>
  <c r="M28" i="12"/>
  <c r="R27" i="12"/>
  <c r="Q27" i="12"/>
  <c r="P27" i="12"/>
  <c r="O27" i="12"/>
  <c r="N27" i="12"/>
  <c r="M27" i="12"/>
  <c r="R26" i="12"/>
  <c r="Q26" i="12"/>
  <c r="P26" i="12"/>
  <c r="O26" i="12"/>
  <c r="N26" i="12"/>
  <c r="M26" i="12"/>
  <c r="R25" i="12"/>
  <c r="Q25" i="12"/>
  <c r="P25" i="12"/>
  <c r="O25" i="12"/>
  <c r="N25" i="12"/>
  <c r="M25" i="12"/>
  <c r="R24" i="12"/>
  <c r="Q24" i="12"/>
  <c r="P24" i="12"/>
  <c r="O24" i="12"/>
  <c r="N24" i="12"/>
  <c r="M24" i="12"/>
  <c r="R23" i="12"/>
  <c r="Q23" i="12"/>
  <c r="P23" i="12"/>
  <c r="O23" i="12"/>
  <c r="N23" i="12"/>
  <c r="M23" i="12"/>
  <c r="R22" i="12"/>
  <c r="Q22" i="12"/>
  <c r="P22" i="12"/>
  <c r="O22" i="12"/>
  <c r="N22" i="12"/>
  <c r="M22" i="12"/>
  <c r="R21" i="12"/>
  <c r="Q21" i="12"/>
  <c r="P21" i="12"/>
  <c r="O21" i="12"/>
  <c r="N21" i="12"/>
  <c r="M21" i="12"/>
  <c r="R20" i="12"/>
  <c r="Q20" i="12"/>
  <c r="P20" i="12"/>
  <c r="O20" i="12"/>
  <c r="N20" i="12"/>
  <c r="M20" i="12"/>
  <c r="R19" i="12"/>
  <c r="Q19" i="12"/>
  <c r="P19" i="12"/>
  <c r="O19" i="12"/>
  <c r="N19" i="12"/>
  <c r="M19" i="12"/>
  <c r="R18" i="12"/>
  <c r="Q18" i="12"/>
  <c r="P18" i="12"/>
  <c r="O18" i="12"/>
  <c r="N18" i="12"/>
  <c r="M18" i="12"/>
  <c r="R17" i="12"/>
  <c r="Q17" i="12"/>
  <c r="P17" i="12"/>
  <c r="O17" i="12"/>
  <c r="N17" i="12"/>
  <c r="M17" i="12"/>
  <c r="R16" i="12"/>
  <c r="Q16" i="12"/>
  <c r="P16" i="12"/>
  <c r="O16" i="12"/>
  <c r="N16" i="12"/>
  <c r="M16" i="12"/>
  <c r="R15" i="12"/>
  <c r="Q15" i="12"/>
  <c r="P15" i="12"/>
  <c r="O15" i="12"/>
  <c r="N15" i="12"/>
  <c r="M15" i="12"/>
  <c r="R14" i="12"/>
  <c r="Q14" i="12"/>
  <c r="P14" i="12"/>
  <c r="O14" i="12"/>
  <c r="N14" i="12"/>
  <c r="M14" i="12"/>
  <c r="R13" i="12"/>
  <c r="Q13" i="12"/>
  <c r="P13" i="12"/>
  <c r="O13" i="12"/>
  <c r="N13" i="12"/>
  <c r="M13" i="12"/>
  <c r="R12" i="12"/>
  <c r="Q12" i="12"/>
  <c r="P12" i="12"/>
  <c r="O12" i="12"/>
  <c r="N12" i="12"/>
  <c r="M12" i="12"/>
  <c r="R46" i="31" l="1"/>
  <c r="R15" i="31"/>
  <c r="R19" i="31"/>
  <c r="R23" i="31"/>
  <c r="R27" i="31"/>
  <c r="R31" i="31"/>
  <c r="R35" i="31"/>
  <c r="R39" i="31"/>
  <c r="Q14" i="31"/>
  <c r="G56" i="31" s="1"/>
  <c r="Q18" i="31"/>
  <c r="Q22" i="31"/>
  <c r="Q26" i="31"/>
  <c r="Q30" i="31"/>
  <c r="Q34" i="31"/>
  <c r="Q38" i="31"/>
  <c r="Q41" i="31"/>
  <c r="N43" i="31"/>
  <c r="R44" i="31"/>
  <c r="R18" i="31"/>
  <c r="R22" i="31"/>
  <c r="R26" i="31"/>
  <c r="R30" i="31"/>
  <c r="R34" i="31"/>
  <c r="R38" i="31"/>
  <c r="R41" i="31"/>
  <c r="P43" i="31"/>
  <c r="R45" i="31"/>
  <c r="Q43" i="31"/>
  <c r="N15" i="31"/>
  <c r="N19" i="31"/>
  <c r="N23" i="31"/>
  <c r="N27" i="31"/>
  <c r="N31" i="31"/>
  <c r="N35" i="31"/>
  <c r="N39" i="31"/>
  <c r="N42" i="31"/>
  <c r="O15" i="31"/>
  <c r="G54" i="31" s="1"/>
  <c r="O19" i="31"/>
  <c r="O23" i="31"/>
  <c r="O27" i="31"/>
  <c r="O31" i="31"/>
  <c r="O35" i="31"/>
  <c r="O39" i="31"/>
  <c r="P42" i="31"/>
  <c r="N14" i="31"/>
  <c r="G53" i="31" s="1"/>
  <c r="P15" i="31"/>
  <c r="G55" i="31" s="1"/>
  <c r="N18" i="31"/>
  <c r="P19" i="31"/>
  <c r="N22" i="31"/>
  <c r="P23" i="31"/>
  <c r="N26" i="31"/>
  <c r="P27" i="31"/>
  <c r="N30" i="31"/>
  <c r="P31" i="31"/>
  <c r="N34" i="31"/>
  <c r="P35" i="31"/>
  <c r="N38" i="31"/>
  <c r="P39" i="31"/>
  <c r="Q42" i="31"/>
  <c r="N44" i="31"/>
</calcChain>
</file>

<file path=xl/sharedStrings.xml><?xml version="1.0" encoding="utf-8"?>
<sst xmlns="http://schemas.openxmlformats.org/spreadsheetml/2006/main" count="1258" uniqueCount="814">
  <si>
    <t>เลขที่</t>
  </si>
  <si>
    <t>ชื่อ-สกุล</t>
  </si>
  <si>
    <t>รายการประเมิน</t>
  </si>
  <si>
    <t>ผลการประเมิน</t>
  </si>
  <si>
    <t>สรุป</t>
  </si>
  <si>
    <t>สถานการณ์</t>
  </si>
  <si>
    <t>โครงงาน</t>
  </si>
  <si>
    <t>ผ่าน</t>
  </si>
  <si>
    <t>รวมจำนวนคน</t>
  </si>
  <si>
    <t>ร้อยละ</t>
  </si>
  <si>
    <t>เด็กชายอภิรักษ์</t>
  </si>
  <si>
    <t>เด็กหญิงจุฑามาศ</t>
  </si>
  <si>
    <t>เด็กหญิงเจนจิรา</t>
  </si>
  <si>
    <t>อารี</t>
  </si>
  <si>
    <t>คนสันทัด</t>
  </si>
  <si>
    <t>เด็กหญิงชุติกาญจน์</t>
  </si>
  <si>
    <t>เด็กชายธวัชชัย</t>
  </si>
  <si>
    <t>เด็กชายธนภูมิ</t>
  </si>
  <si>
    <t>เด็กหญิงชาลิสา</t>
  </si>
  <si>
    <t>เด็กหญิงอรอนงค์</t>
  </si>
  <si>
    <t>เด็กหญิงณัฐณิชา</t>
  </si>
  <si>
    <t>จันทรา</t>
  </si>
  <si>
    <t>เด็กชายภูมินทร์</t>
  </si>
  <si>
    <t>นวลปลอด</t>
  </si>
  <si>
    <t>เด็กชายณัฐวุฒิ</t>
  </si>
  <si>
    <t>จิตภักดี</t>
  </si>
  <si>
    <t>เด็กหญิงณัฐธิดา</t>
  </si>
  <si>
    <t>เด็กหญิงภัทรนันท์</t>
  </si>
  <si>
    <t>พรหมมา</t>
  </si>
  <si>
    <t>เด็กชายธนากร</t>
  </si>
  <si>
    <t>เด็กชายศิวกร</t>
  </si>
  <si>
    <t>มณีโชติ</t>
  </si>
  <si>
    <t>เด็กชายพัชรพล</t>
  </si>
  <si>
    <t>เด็กหญิงพรพิมล</t>
  </si>
  <si>
    <t>เด็กชายบุรินทร์</t>
  </si>
  <si>
    <t>เด็กชายทรงพล</t>
  </si>
  <si>
    <t>บุญธรรม</t>
  </si>
  <si>
    <t>เด็กชายชัยภัทร</t>
  </si>
  <si>
    <t>เฟื่องสำรวจ</t>
  </si>
  <si>
    <t>เด็กหญิงศิริวรรณ</t>
  </si>
  <si>
    <t>เด็กหญิงณัฏฐธิดา</t>
  </si>
  <si>
    <t>เครือจันทร์</t>
  </si>
  <si>
    <t>แพนลา</t>
  </si>
  <si>
    <t>เด็กหญิงวนิดา</t>
  </si>
  <si>
    <t>พุ่มพวง</t>
  </si>
  <si>
    <t>เด็กชายสุรศักดิ์</t>
  </si>
  <si>
    <t>เด็กหญิงกัญญาณัฐ</t>
  </si>
  <si>
    <t>เด็กหญิงกันตพิชญ์</t>
  </si>
  <si>
    <t>เด็กชายศตวรรษ</t>
  </si>
  <si>
    <t>เด็กหญิงกนกพร</t>
  </si>
  <si>
    <t>ศรีงาม</t>
  </si>
  <si>
    <t>ทองอ่อน</t>
  </si>
  <si>
    <t>ไผ่สุข</t>
  </si>
  <si>
    <t>ไม่ผ่าน</t>
  </si>
  <si>
    <t>เกณฑ์การตัดสิน:</t>
  </si>
  <si>
    <t>คะแนน</t>
  </si>
  <si>
    <t>ระดับคุณภาพ</t>
  </si>
  <si>
    <t>จำนวนคน</t>
  </si>
  <si>
    <t>ไม่ผ่านเกณฑ์</t>
  </si>
  <si>
    <t>พอใช้</t>
  </si>
  <si>
    <t>ดี</t>
  </si>
  <si>
    <t>ดีมาก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</si>
  <si>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3/1</t>
  </si>
  <si>
    <t xml:space="preserve"> รวม (40 คะแนน)</t>
  </si>
  <si>
    <t>ไม่ผ่านเกณฑ์ (0-19)</t>
  </si>
  <si>
    <t>ระบุปัญหา (4)</t>
  </si>
  <si>
    <t>พูดหรือเขียนประโยคสั้น ๆ (4)</t>
  </si>
  <si>
    <t>ระบุเครื่องมือ (4)</t>
  </si>
  <si>
    <t>ออกแบบเครื่องมือ (4)</t>
  </si>
  <si>
    <t>กาหนดขั้นตอนการสร้างเครื่องมือ (4)</t>
  </si>
  <si>
    <t>กาหนดแหล่งรวบรวมข้อมูล (4)</t>
  </si>
  <si>
    <t>ระบุวิธีการเก็บรวบรวมข้อมูล (4)</t>
  </si>
  <si>
    <t>กาหนดขั้นตอนการเก็บรวบรวมข้อมูล (4)</t>
  </si>
  <si>
    <t>สรุปและเขียนรายงาน (8)</t>
  </si>
  <si>
    <t>พอใช้ (20-26)</t>
  </si>
  <si>
    <t>ดี (27-33)</t>
  </si>
  <si>
    <t>ดีมาก (34-40)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</si>
  <si>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P    </t>
  </si>
  <si>
    <t>0 - 19</t>
  </si>
  <si>
    <t>20 - 26</t>
  </si>
  <si>
    <t>27 - 33</t>
  </si>
  <si>
    <t>34 - 40</t>
  </si>
  <si>
    <t>* เกณฑ์การตัดสิน 24 คะแนนขึ้นไปถือว่าผ่าน</t>
  </si>
  <si>
    <t>(ลงชื่อ)  ...............................................................  ผู้ประเมิน</t>
  </si>
  <si>
    <t>(…..............................................)</t>
  </si>
  <si>
    <t>ตำแหน่ง…..............................</t>
  </si>
  <si>
    <t>ประเมิน วันที่ …............. เดือน  …....................................... พ.ศ. ….........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</si>
  <si>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</si>
  <si>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</si>
  <si>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</si>
  <si>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</si>
  <si>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</si>
  <si>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</si>
  <si>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</si>
  <si>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</si>
  <si>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</si>
  <si>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</si>
  <si>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</si>
  <si>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เด็กชายปารเมศ</t>
  </si>
  <si>
    <t>ทิพย์สอน</t>
  </si>
  <si>
    <t>เด็กชายยุทธนา</t>
  </si>
  <si>
    <t>ยุงทอง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</si>
  <si>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</si>
  <si>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</si>
  <si>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</si>
  <si>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</si>
  <si>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</si>
  <si>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</si>
  <si>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</si>
  <si>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</si>
  <si>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</si>
  <si>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</si>
  <si>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</si>
  <si>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</si>
  <si>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</si>
  <si>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</si>
  <si>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</si>
  <si>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</si>
  <si>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</si>
  <si>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</si>
  <si>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</si>
  <si>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</si>
  <si>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</si>
  <si>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</si>
  <si>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เชื้อวงษ์</t>
  </si>
  <si>
    <t>เด็กหญิงวรนุช</t>
  </si>
  <si>
    <t>หาญจ่า</t>
  </si>
  <si>
    <t>เด็กหญิงวรรณพร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</si>
  <si>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</si>
  <si>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</si>
  <si>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</si>
  <si>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</si>
  <si>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</si>
  <si>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</si>
  <si>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</si>
  <si>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</si>
  <si>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</si>
  <si>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</si>
  <si>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</si>
  <si>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</si>
  <si>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</si>
  <si>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</si>
  <si>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</si>
  <si>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</si>
  <si>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</si>
  <si>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</si>
  <si>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อำไพโชติ</t>
  </si>
  <si>
    <t>เด็กหญิงณัฐพร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</si>
  <si>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</si>
  <si>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</si>
  <si>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</si>
  <si>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</si>
  <si>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</si>
  <si>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</si>
  <si>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</si>
  <si>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</si>
  <si>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</si>
  <si>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</si>
  <si>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>อินจันทร์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</si>
  <si>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</si>
  <si>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</si>
  <si>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</si>
  <si>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</si>
  <si>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</si>
  <si>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</si>
  <si>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</si>
  <si>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</si>
  <si>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</si>
  <si>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</si>
  <si>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</si>
  <si>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</si>
  <si>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พูลเพิ่ม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</si>
  <si>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</si>
  <si>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</si>
  <si>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</si>
  <si>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</si>
  <si>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</si>
  <si>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</si>
  <si>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</si>
  <si>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</si>
  <si>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</si>
  <si>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</si>
  <si>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จิรัฏฐิติกาล</t>
  </si>
  <si>
    <t>เด็กชายภัทรพล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</si>
  <si>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</si>
  <si>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</si>
  <si>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</si>
  <si>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</si>
  <si>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</si>
  <si>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</si>
  <si>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</si>
  <si>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</si>
  <si>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</si>
  <si>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</si>
  <si>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</si>
  <si>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</si>
  <si>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</si>
  <si>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เด็กหญิงพนิดา</t>
  </si>
  <si>
    <t>เด็กหญิงพัชรพร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</si>
  <si>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</si>
  <si>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</si>
  <si>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</si>
  <si>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</si>
  <si>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</si>
  <si>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</si>
  <si>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</si>
  <si>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</si>
  <si>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</si>
  <si>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</si>
  <si>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</si>
  <si>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สุทธิโยค</t>
  </si>
  <si>
    <t xml:space="preserve">เด็กหญิงธนภรณ์ </t>
  </si>
  <si>
    <t>ปัญญาดี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</si>
  <si>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</si>
  <si>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</si>
  <si>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</si>
  <si>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</si>
  <si>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</si>
  <si>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</si>
  <si>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</si>
  <si>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</si>
  <si>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</si>
  <si>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</si>
  <si>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</si>
  <si>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ประสารแก้ว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</si>
  <si>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</si>
  <si>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</si>
  <si>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</si>
  <si>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</si>
  <si>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</si>
  <si>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</si>
  <si>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</si>
  <si>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</si>
  <si>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</si>
  <si>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</si>
  <si>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</si>
  <si>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</si>
  <si>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</si>
  <si>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</si>
  <si>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อ่อนน้อม</t>
  </si>
  <si>
    <t>ชอบบุญ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</si>
  <si>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</si>
  <si>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</si>
  <si>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</si>
  <si>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</si>
  <si>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</si>
  <si>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</si>
  <si>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</si>
  <si>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</si>
  <si>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</si>
  <si>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</si>
  <si>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</si>
  <si>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</si>
  <si>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เด็กชายณัฐดนัย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</si>
  <si>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</si>
  <si>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</si>
  <si>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</si>
  <si>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</si>
  <si>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</si>
  <si>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</si>
  <si>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</si>
  <si>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</si>
  <si>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</si>
  <si>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</si>
  <si>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</si>
  <si>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ภู่พงษ์</t>
  </si>
  <si>
    <t>เด็กหญิงมานิตา</t>
  </si>
  <si>
    <t>ศรีเมฆ</t>
  </si>
  <si>
    <t>เด็กหญิงศศิธร</t>
  </si>
  <si>
    <t>บุญชู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</si>
  <si>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</si>
  <si>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</si>
  <si>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</si>
  <si>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</si>
  <si>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</si>
  <si>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</si>
  <si>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</si>
  <si>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</si>
  <si>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</si>
  <si>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</si>
  <si>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</si>
  <si>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>เครือวงษ์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</si>
  <si>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</si>
  <si>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</si>
  <si>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</si>
  <si>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</si>
  <si>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</si>
  <si>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</si>
  <si>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</si>
  <si>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</si>
  <si>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</si>
  <si>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วาดเงิน</t>
  </si>
  <si>
    <t>เด็กหญิงอภิษฎา</t>
  </si>
  <si>
    <t>ศิริเจริญ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</si>
  <si>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</si>
  <si>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</si>
  <si>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</si>
  <si>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</si>
  <si>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</si>
  <si>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</si>
  <si>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</si>
  <si>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</si>
  <si>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</si>
  <si>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</si>
  <si>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</si>
  <si>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</si>
  <si>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</si>
  <si>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</si>
  <si>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</si>
  <si>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</si>
  <si>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</si>
  <si>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</si>
  <si>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</si>
  <si>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</si>
  <si>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นารอด</t>
  </si>
  <si>
    <t>เด็กหญิงรสิตา</t>
  </si>
  <si>
    <t>อินทะสอน</t>
  </si>
  <si>
    <t xml:space="preserve">เด็กหญิงศิรประภา </t>
  </si>
  <si>
    <t>เสาวดี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</si>
  <si>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</si>
  <si>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</si>
  <si>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</si>
  <si>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</si>
  <si>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</si>
  <si>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</si>
  <si>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</si>
  <si>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</si>
  <si>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</si>
  <si>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</si>
  <si>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</si>
  <si>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</si>
  <si>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</si>
  <si>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</si>
  <si>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</si>
  <si>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</si>
  <si>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</si>
  <si>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</si>
  <si>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</si>
  <si>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</si>
  <si>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</si>
  <si>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</si>
  <si>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</si>
  <si>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</si>
  <si>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</si>
  <si>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จันทร์ศรี</t>
  </si>
  <si>
    <t xml:space="preserve">เด็กชายภูผา </t>
  </si>
  <si>
    <t>พรมดี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</si>
  <si>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</si>
  <si>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</si>
  <si>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</si>
  <si>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</si>
  <si>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</si>
  <si>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</si>
  <si>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</si>
  <si>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</si>
  <si>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</si>
  <si>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</si>
  <si>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</si>
  <si>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</si>
  <si>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เด็กชายธนกฤต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</si>
  <si>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</si>
  <si>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</si>
  <si>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</si>
  <si>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</si>
  <si>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</si>
  <si>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</si>
  <si>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</si>
  <si>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เด็กชายรัฐพงษ์</t>
  </si>
  <si>
    <t>จุระกรรณ์</t>
  </si>
  <si>
    <t>เด็กชายวงศกร</t>
  </si>
  <si>
    <t>เด็กชายวัชรพงศ์</t>
  </si>
  <si>
    <t>ทองอิ่มสินทวี</t>
  </si>
  <si>
    <t>เด็กชายวีระเทพ</t>
  </si>
  <si>
    <t>ราชอินทร์ตา</t>
  </si>
  <si>
    <t>แสงตา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</si>
  <si>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</si>
  <si>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</si>
  <si>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</si>
  <si>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</si>
  <si>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</si>
  <si>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</si>
  <si>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เด็กหญิงบุษยมาศ</t>
  </si>
  <si>
    <t>ปิ่นทอง</t>
  </si>
  <si>
    <t>เด็กหญิงภารดี</t>
  </si>
  <si>
    <t>กลิ่นพิพัฒน์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</si>
  <si>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</si>
  <si>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</si>
  <si>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</si>
  <si>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</si>
  <si>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</si>
  <si>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</si>
  <si>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</si>
  <si>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</si>
  <si>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</si>
  <si>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</si>
  <si>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</si>
  <si>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</si>
  <si>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</si>
  <si>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</si>
  <si>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คำพูน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</si>
  <si>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</si>
  <si>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</si>
  <si>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</si>
  <si>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</si>
  <si>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</si>
  <si>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</si>
  <si>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</si>
  <si>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</si>
  <si>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</si>
  <si>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</si>
  <si>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</si>
  <si>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</si>
  <si>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</si>
  <si>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เด็กชายนันทภพ</t>
  </si>
  <si>
    <t>ภู่ประสม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</si>
  <si>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</si>
  <si>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</si>
  <si>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</si>
  <si>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</si>
  <si>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</si>
  <si>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</si>
  <si>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</si>
  <si>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</si>
  <si>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</si>
  <si>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</si>
  <si>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</si>
  <si>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</si>
  <si>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</si>
  <si>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</si>
  <si>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</si>
  <si>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</si>
  <si>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</si>
  <si>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</si>
  <si>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</si>
  <si>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</si>
  <si>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พึ่งสม</t>
  </si>
  <si>
    <t>วงษ์สุวรรณ์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</si>
  <si>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</si>
  <si>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</si>
  <si>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</si>
  <si>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</si>
  <si>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</si>
  <si>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</si>
  <si>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</si>
  <si>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</si>
  <si>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</si>
  <si>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เด็กชายวรชาติ</t>
  </si>
  <si>
    <t>เด็กชายวีรวัฒน์</t>
  </si>
  <si>
    <t>ขาวประพันธ์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</si>
  <si>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</si>
  <si>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</si>
  <si>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</si>
  <si>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</si>
  <si>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</si>
  <si>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นงพรมมา</t>
  </si>
  <si>
    <t>เด็กหญิงจุฑานุช</t>
  </si>
  <si>
    <t>อุดด้วง</t>
  </si>
  <si>
    <t>เด็กหญิงจุฬาลักษณ์</t>
  </si>
  <si>
    <t>สิงห์สำราญ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</si>
  <si>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</si>
  <si>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</si>
  <si>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</si>
  <si>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</si>
  <si>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</si>
  <si>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</si>
  <si>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</si>
  <si>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</si>
  <si>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</si>
  <si>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</si>
  <si>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</si>
  <si>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</si>
  <si>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</si>
  <si>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เด็กชายณัฐรัฐ</t>
  </si>
  <si>
    <t>ประติภาไพศาล</t>
  </si>
  <si>
    <t>เด็กชายกมล</t>
  </si>
  <si>
    <t>ดีพา</t>
  </si>
  <si>
    <t>เด็กชายจิรวัฒน์</t>
  </si>
  <si>
    <t>อู่แก้ว</t>
  </si>
  <si>
    <t>เด็กชายชยามร</t>
  </si>
  <si>
    <t>คำดวง</t>
  </si>
  <si>
    <t>เด็กชายณัฐพงศ์</t>
  </si>
  <si>
    <t>ศุภไทย</t>
  </si>
  <si>
    <t>เด็กชายณัฐพล</t>
  </si>
  <si>
    <t>อินทรศักดิ์ดา</t>
  </si>
  <si>
    <t>เด็กชายธนภัทร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</si>
  <si>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</si>
  <si>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</si>
  <si>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</si>
  <si>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</si>
  <si>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</si>
  <si>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</si>
  <si>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</si>
  <si>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</si>
  <si>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</si>
  <si>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</si>
  <si>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</si>
  <si>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</si>
  <si>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</si>
  <si>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</si>
  <si>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</si>
  <si>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</si>
  <si>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เด็กหญิงกณิษฐา</t>
  </si>
  <si>
    <t>ซื่อตรง</t>
  </si>
  <si>
    <t>เด็กหญิงกมลวรรณ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</si>
  <si>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</si>
  <si>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</si>
  <si>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</si>
  <si>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</si>
  <si>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รักษาพล</t>
  </si>
  <si>
    <t>เด็กหญิงณัฐธยาน์</t>
  </si>
  <si>
    <t>ซื่อสัตย์</t>
  </si>
  <si>
    <t>เด็กหญิงดวงกมล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</si>
  <si>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</si>
  <si>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</si>
  <si>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</si>
  <si>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</si>
  <si>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</si>
  <si>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</si>
  <si>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</si>
  <si>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</si>
  <si>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</si>
  <si>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</si>
  <si>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</si>
  <si>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</si>
  <si>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</si>
  <si>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เด็กหญิงพลาพร</t>
  </si>
  <si>
    <t>คงศรี</t>
  </si>
  <si>
    <t>เด็กหญิงสุทธิดา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</si>
  <si>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</si>
  <si>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</si>
  <si>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</si>
  <si>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</si>
  <si>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</si>
  <si>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ชัยศรี</t>
  </si>
  <si>
    <t>เด็กหญิงอริศษา</t>
  </si>
  <si>
    <t>แสงสี</t>
  </si>
  <si>
    <t>เด็กหญิงปัญญาพร</t>
  </si>
  <si>
    <t>ยวงคำ</t>
  </si>
  <si>
    <t>เด็กหญิงศิริพรวดี</t>
  </si>
  <si>
    <t>ธนปิตินันท์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</si>
  <si>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</si>
  <si>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</si>
  <si>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</si>
  <si>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</si>
  <si>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</si>
  <si>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</si>
  <si>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</si>
  <si>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</si>
  <si>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</si>
  <si>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</si>
  <si>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</si>
  <si>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</si>
  <si>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</si>
  <si>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</si>
  <si>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</si>
  <si>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</si>
  <si>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</si>
  <si>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</si>
  <si>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</si>
  <si>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คชรินทร์</t>
  </si>
  <si>
    <t>เด็กชายนันทพงศ์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</si>
  <si>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</si>
  <si>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</si>
  <si>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</si>
  <si>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</si>
  <si>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</si>
  <si>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เด็กชายภูมิพัฒน์</t>
  </si>
  <si>
    <t>ศรีผ่อง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</si>
  <si>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</si>
  <si>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</si>
  <si>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</si>
  <si>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</si>
  <si>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</si>
  <si>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</si>
  <si>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เด็กชายสิทธิพล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</si>
  <si>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</si>
  <si>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</si>
  <si>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</si>
  <si>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</si>
  <si>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</si>
  <si>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</si>
  <si>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</si>
  <si>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</si>
  <si>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</si>
  <si>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</si>
  <si>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</si>
  <si>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</si>
  <si>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</si>
  <si>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</si>
  <si>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</si>
  <si>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</si>
  <si>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</si>
  <si>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</si>
  <si>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</si>
  <si>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</si>
  <si>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</si>
  <si>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เด็กหญิงธนัญญา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</si>
  <si>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</si>
  <si>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</si>
  <si>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</si>
  <si>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</si>
  <si>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</si>
  <si>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</si>
  <si>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</si>
  <si>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</si>
  <si>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</si>
  <si>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</si>
  <si>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</si>
  <si>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</si>
  <si>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</si>
  <si>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นพคุณ</t>
  </si>
  <si>
    <t>เด็กหญิงอันธิกา</t>
  </si>
  <si>
    <t>ทับทอง</t>
  </si>
  <si>
    <t>ขนอม</t>
  </si>
  <si>
    <t>เด็กหญิงอัจฉรา</t>
  </si>
  <si>
    <t>น้อยศรี</t>
  </si>
  <si>
    <t>เด็กชายณภัทร์</t>
  </si>
  <si>
    <t>สุเมธพิพัธน์</t>
  </si>
  <si>
    <t>เด็กชายศิลา</t>
  </si>
  <si>
    <t>สุภาพุฒ</t>
  </si>
  <si>
    <t>เด็กชายธีรภัทร์</t>
  </si>
  <si>
    <t>จินจู</t>
  </si>
  <si>
    <t>เด็กชายวีรภาพ</t>
  </si>
  <si>
    <t>กิ่งเงิน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</si>
  <si>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</si>
  <si>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</si>
  <si>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</si>
  <si>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</si>
  <si>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</si>
  <si>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</si>
  <si>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</si>
  <si>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</si>
  <si>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แสนสุข</t>
  </si>
  <si>
    <t>เด็กชายจิระพงศ์</t>
  </si>
  <si>
    <t>เด็กชายชัยพัทร์</t>
  </si>
  <si>
    <t>เด็กชายโชคอนันต์</t>
  </si>
  <si>
    <t>ท่าหิน</t>
  </si>
  <si>
    <t>เด็กชายณัฐกร</t>
  </si>
  <si>
    <t>สิริสถิตย์</t>
  </si>
  <si>
    <t>เด็กชายเตชทัต</t>
  </si>
  <si>
    <t>เจือจาน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</si>
  <si>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</si>
  <si>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</si>
  <si>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</si>
  <si>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</si>
  <si>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</si>
  <si>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</si>
  <si>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เด็กชายปฏิภาณ</t>
  </si>
  <si>
    <t>ปรุงนิยม</t>
  </si>
  <si>
    <t>เด็กชายพรพิพัฒน์</t>
  </si>
  <si>
    <t>เด็กชายพรศักดิ์</t>
  </si>
  <si>
    <t>สถิตย์</t>
  </si>
  <si>
    <t>เด็กชายพิพัฒพงษ์</t>
  </si>
  <si>
    <t>นรินทร์วงษ์</t>
  </si>
  <si>
    <t>เด็กชายพิสุทธิพงษ์</t>
  </si>
  <si>
    <t>วงษ์คำหาญ</t>
  </si>
  <si>
    <t>เด็กชายยุทธภูมิ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</si>
  <si>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</si>
  <si>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</si>
  <si>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</si>
  <si>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</si>
  <si>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</si>
  <si>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</si>
  <si>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</si>
  <si>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</si>
  <si>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</si>
  <si>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เด็กหญิงกนกวรรณ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</si>
  <si>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</si>
  <si>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</si>
  <si>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</si>
  <si>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</si>
  <si>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</si>
  <si>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</si>
  <si>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</si>
  <si>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</si>
  <si>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</si>
  <si>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</si>
  <si>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เด็กหญิงสุชาดา</t>
  </si>
  <si>
    <t>พลเยี่ยม</t>
  </si>
  <si>
    <t xml:space="preserve">เด็กหญิงสุดารัตย์ </t>
  </si>
  <si>
    <t>แย้มปะกาแดง</t>
  </si>
  <si>
    <t>เด็กชายคณพศ</t>
  </si>
  <si>
    <t>กองขุนชาติ</t>
  </si>
  <si>
    <t>เด็กชายจักรพันธ์</t>
  </si>
  <si>
    <t>ภูงามนิล</t>
  </si>
  <si>
    <t>เด็กชายไชยพร</t>
  </si>
  <si>
    <t>เจนสัญญายุทธ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</si>
  <si>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</si>
  <si>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</si>
  <si>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</si>
  <si>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</si>
  <si>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</si>
  <si>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เด็กชายทศพล</t>
  </si>
  <si>
    <t>แผ่นผา</t>
  </si>
  <si>
    <t>พดจังหรีด</t>
  </si>
  <si>
    <t>เด็กชายธนพัฒน์</t>
  </si>
  <si>
    <t>กัญฑสิทธิ์</t>
  </si>
  <si>
    <t>เด็กชายนัทธพงศ์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</si>
  <si>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</si>
  <si>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</si>
  <si>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</si>
  <si>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</si>
  <si>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</si>
  <si>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</si>
  <si>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</si>
  <si>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เด็กชายวรรณกร</t>
  </si>
  <si>
    <t>ปัญญะปูน</t>
  </si>
  <si>
    <t>เด็กชายอนุวัชช์</t>
  </si>
  <si>
    <t>บุญยรักษ์</t>
  </si>
  <si>
    <t>เด็กชายอภิวัฒน์</t>
  </si>
  <si>
    <t>อู่ทอง</t>
  </si>
  <si>
    <t>เด็กชายอภิสิทธิ์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</si>
  <si>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</si>
  <si>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</si>
  <si>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</si>
  <si>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</si>
  <si>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</si>
  <si>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เกตุวงษ์</t>
  </si>
  <si>
    <t>เด็กหญิงกฤติยา</t>
  </si>
  <si>
    <t>บุตรเจริญ</t>
  </si>
  <si>
    <t>เด็กหญิงชุติกาญณ์</t>
  </si>
  <si>
    <t>บุญรอด</t>
  </si>
  <si>
    <t>เด็กหญิงปนัดดา</t>
  </si>
  <si>
    <t>สุขสมัคร์</t>
  </si>
  <si>
    <t>คุ้มศักดิ์</t>
  </si>
  <si>
    <t>เด็กหญิงภัทรมน</t>
  </si>
  <si>
    <t>ไพพอน</t>
  </si>
  <si>
    <t>เด็กหญิงภารวี</t>
  </si>
  <si>
    <t>ศรีมา</t>
  </si>
  <si>
    <t>โพธิ์ศรี</t>
  </si>
  <si>
    <t>เด็กหญิงรพีภรณ์</t>
  </si>
  <si>
    <t>ตะเภาพงษ์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</si>
  <si>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</si>
  <si>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</si>
  <si>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</si>
  <si>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</si>
  <si>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</si>
  <si>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สมสกุล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</si>
  <si>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</si>
  <si>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</si>
  <si>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</si>
  <si>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</si>
  <si>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</si>
  <si>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</si>
  <si>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</si>
  <si>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</si>
  <si>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เด็กชายจักรภัทร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</si>
  <si>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</si>
  <si>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</si>
  <si>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</si>
  <si>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</si>
  <si>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</si>
  <si>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</si>
  <si>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</si>
  <si>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</si>
  <si>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</si>
  <si>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</si>
  <si>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</si>
  <si>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</si>
  <si>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</si>
  <si>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</si>
  <si>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จันทร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</si>
  <si>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</si>
  <si>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</si>
  <si>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</si>
  <si>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</si>
  <si>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</si>
  <si>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</si>
  <si>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>เด็กชายภานุวัฒน์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</si>
  <si>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</si>
  <si>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</si>
  <si>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</si>
  <si>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</si>
  <si>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</si>
  <si>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</si>
  <si>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</si>
  <si>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</si>
  <si>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</si>
  <si>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</si>
  <si>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</si>
  <si>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</si>
  <si>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</si>
  <si>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</si>
  <si>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</si>
  <si>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กัตพงษ์</t>
  </si>
  <si>
    <t>ฝ่าวิบาก</t>
  </si>
  <si>
    <t>เด็กหญิงธัญสรณ์</t>
  </si>
  <si>
    <t>ศรีสุข</t>
  </si>
  <si>
    <t xml:space="preserve">เด็กหญิงนิชา </t>
  </si>
  <si>
    <t>หัสดี</t>
  </si>
  <si>
    <t>เด็กหญิงเปมิกา</t>
  </si>
  <si>
    <t>พลังสุข</t>
  </si>
  <si>
    <t>เด็กหญิงพิชญา</t>
  </si>
  <si>
    <t>กิมศรี</t>
  </si>
  <si>
    <t>พูลประสาท</t>
  </si>
  <si>
    <t>เด็กหญิงวิรัญญา</t>
  </si>
  <si>
    <t>ใจชื้น</t>
  </si>
  <si>
    <t>เด็กหญิงสุชาวดี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</si>
  <si>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</si>
  <si>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</si>
  <si>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</si>
  <si>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</si>
  <si>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</si>
  <si>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</si>
  <si>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</si>
  <si>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3/2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</si>
  <si>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3/3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</si>
  <si>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3/4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</si>
  <si>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3/5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</si>
  <si>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3/6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</si>
  <si>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3/7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</si>
  <si>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3/8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</si>
  <si>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3/9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</si>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</sst>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t#,##0_);\(t#,##0\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0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2" borderId="0" xfId="0" applyFont="1" applyFill="1"/>
    <xf numFmtId="0" fontId="9" fillId="2" borderId="0" xfId="0" applyFont="1" applyFill="1" applyAlignment="1">
      <alignment vertical="center"/>
    </xf>
    <xf numFmtId="0" fontId="5" fillId="2" borderId="1" xfId="0" applyNumberFormat="1" applyFont="1" applyFill="1" applyBorder="1" applyAlignment="1">
      <alignment horizontal="center" textRotation="90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5" fillId="2" borderId="0" xfId="0" applyNumberFormat="1" applyFont="1" applyFill="1"/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textRotation="90"/>
    </xf>
    <xf numFmtId="0" fontId="5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textRotation="90"/>
    </xf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horizontal="center"/>
    </xf>
    <xf numFmtId="187" fontId="8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11" fillId="2" borderId="6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 vertical="center"/>
    </xf>
    <xf numFmtId="0" fontId="5" fillId="3" borderId="6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5" fillId="3" borderId="7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/>
    </xf>
    <xf numFmtId="0" fontId="5" fillId="3" borderId="11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/>
    </xf>
    <xf numFmtId="0" fontId="5" fillId="3" borderId="1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textRotation="90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187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6816" y="0"/>
          <a:ext cx="794039" cy="85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CD65181-FAD9-4DA6-97DE-0A184797F12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8DB5E4A-564F-4609-902A-D62A4C8BCC0C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18B45F7-6952-42E3-A0FF-E30AADEA112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3440B4D-4C55-48B2-9CB8-F1FE788FF3FC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1B65C33-0C8B-44DB-A312-12395077530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1822BEF-41BF-479A-9657-73BF880AE23A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CAE7AEC-7E0E-4ED9-8845-3F4E7FD43CC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932120B-D948-4A4A-A965-7E4EFDCF48F4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CE81153-EC27-4CBB-B573-1DF551A9F99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C77962F-7F7C-45FD-8222-5450F162BD79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B39B88E-5432-4D3F-8E8B-0AB37355278D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97BCF0C-3426-454E-8BA8-74558A7B6FA2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9209ACB-118E-40AC-845F-7E726F16F75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61FD8BC-25BE-49B2-8AB2-23763A96C524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19E9FAB-F89B-4D31-8F9E-07989098D26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B195C0D-44EF-4E1F-BA48-4D7E0A37AA2F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33E2E16-EB54-412B-AF4C-F05FB590C96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83C132C-332E-46E6-887F-77CDF1A55D70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604E76D-CE29-4494-BE3A-D71157F2B0E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DADF128-DAF1-49E3-8123-23EB8EDA87C5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221524A-C044-4149-AAAE-B6E90F273E4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B43F9FA-2C85-416E-B0B5-A46DE54EDE7A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1A7F3A2-C997-4CA5-8EF2-8D63ED1EBB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2712EA5-7B72-4ADC-90C4-F5CBE6654027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C6552FB-E993-4B18-8BBB-42D9D899D82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5DA58CD-4F69-42C1-B3E1-86139D944B16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D099BB0-1115-4479-BD5B-91D8259398E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69B87B6-7FC3-4596-B6DF-4B2F0C6AA61C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6D92674-C04F-4185-8B84-103D7EC7E24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E33333E-A9C0-4947-BAE2-A68E208FEE92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2E8627F-85E3-44FC-9450-770A699F931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2795696-590D-405C-8F44-12459FF321E4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A0D9A45-AA76-4E20-93C7-EC4A8F88690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5C1FB34-BA07-44C2-A0C8-F6FC90405037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620FDBC-9275-4649-8D9A-F1E3E86FB52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7438500-F5A0-40CB-9280-E2C375E9A9D5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5"/>
  <sheetViews>
    <sheetView view="pageLayout" zoomScale="110" zoomScalePageLayoutView="110" workbookViewId="0">
      <selection activeCell="A53" sqref="A53:R59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62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7" t="s">
        <v>65</v>
      </c>
      <c r="E11" s="7" t="s">
        <v>66</v>
      </c>
      <c r="F11" s="7" t="s">
        <v>67</v>
      </c>
      <c r="G11" s="7" t="s">
        <v>68</v>
      </c>
      <c r="H11" s="7" t="s">
        <v>69</v>
      </c>
      <c r="I11" s="7" t="s">
        <v>70</v>
      </c>
      <c r="J11" s="7" t="s">
        <v>71</v>
      </c>
      <c r="K11" s="7" t="s">
        <v>72</v>
      </c>
      <c r="L11" s="7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8">
        <v>1</v>
      </c>
      <c r="B12" s="19" t="s">
        <v>87</v>
      </c>
      <c r="C12" s="20" t="s">
        <v>88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9" t="s">
        <v>89</v>
      </c>
      <c r="C13" s="20" t="s">
        <v>90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52" si="1">IF(M13&lt;=19,"/","")</f>
        <v>/</v>
      </c>
      <c r="O13" s="15" t="str">
        <f t="shared" ref="O13:O39" si="2">IF(AND(M13&gt;19,M13&lt;=26),"/","")</f>
        <v/>
      </c>
      <c r="P13" s="16" t="str">
        <f t="shared" ref="P13:P52" si="3">IF(AND(M13&gt;26,M13&lt;=33),"/","")</f>
        <v/>
      </c>
      <c r="Q13" s="16" t="str">
        <f t="shared" ref="Q13:Q52" si="4">IF(AND(M13&gt;33,M13&lt;=40),"/","")</f>
        <v/>
      </c>
      <c r="R13" s="15" t="str">
        <f t="shared" ref="R13:R52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9" t="s">
        <v>91</v>
      </c>
      <c r="C14" s="20" t="s">
        <v>92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8">
        <v>4</v>
      </c>
      <c r="B15" s="19" t="s">
        <v>93</v>
      </c>
      <c r="C15" s="20" t="s">
        <v>31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8">
        <v>5</v>
      </c>
      <c r="B16" s="19" t="s">
        <v>94</v>
      </c>
      <c r="C16" s="20" t="s">
        <v>95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8">
        <v>6</v>
      </c>
      <c r="B17" s="19" t="s">
        <v>96</v>
      </c>
      <c r="C17" s="20" t="s">
        <v>97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8">
        <v>7</v>
      </c>
      <c r="B18" s="19" t="s">
        <v>98</v>
      </c>
      <c r="C18" s="20" t="s">
        <v>99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8">
        <v>8</v>
      </c>
      <c r="B19" s="19" t="s">
        <v>100</v>
      </c>
      <c r="C19" s="20" t="s">
        <v>101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8">
        <v>9</v>
      </c>
      <c r="B20" s="21" t="s">
        <v>15</v>
      </c>
      <c r="C20" s="22" t="s">
        <v>102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8">
        <v>10</v>
      </c>
      <c r="B21" s="19" t="s">
        <v>103</v>
      </c>
      <c r="C21" s="23" t="s">
        <v>104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8">
        <v>11</v>
      </c>
      <c r="B22" s="19" t="s">
        <v>105</v>
      </c>
      <c r="C22" s="20" t="s">
        <v>106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8">
        <v>12</v>
      </c>
      <c r="B23" s="19" t="s">
        <v>107</v>
      </c>
      <c r="C23" s="20" t="s">
        <v>108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8">
        <v>13</v>
      </c>
      <c r="B24" s="19" t="s">
        <v>109</v>
      </c>
      <c r="C24" s="20" t="s">
        <v>110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8">
        <v>14</v>
      </c>
      <c r="B25" s="24" t="s">
        <v>111</v>
      </c>
      <c r="C25" s="25" t="s">
        <v>112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8">
        <v>15</v>
      </c>
      <c r="B26" s="24" t="s">
        <v>113</v>
      </c>
      <c r="C26" s="25" t="s">
        <v>114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8">
        <v>16</v>
      </c>
      <c r="B27" s="19" t="s">
        <v>115</v>
      </c>
      <c r="C27" s="23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8">
        <v>17</v>
      </c>
      <c r="B28" s="19" t="s">
        <v>20</v>
      </c>
      <c r="C28" s="23" t="s">
        <v>116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8">
        <v>18</v>
      </c>
      <c r="B29" s="19" t="s">
        <v>117</v>
      </c>
      <c r="C29" s="20" t="s">
        <v>118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8">
        <v>19</v>
      </c>
      <c r="B30" s="24" t="s">
        <v>119</v>
      </c>
      <c r="C30" s="25" t="s">
        <v>120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8">
        <v>20</v>
      </c>
      <c r="B31" s="19" t="s">
        <v>121</v>
      </c>
      <c r="C31" s="23" t="s">
        <v>122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8">
        <v>21</v>
      </c>
      <c r="B32" s="21" t="s">
        <v>123</v>
      </c>
      <c r="C32" s="26" t="s">
        <v>36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8">
        <v>22</v>
      </c>
      <c r="B33" s="19" t="s">
        <v>43</v>
      </c>
      <c r="C33" s="23" t="s">
        <v>124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8">
        <v>23</v>
      </c>
      <c r="B34" s="19" t="s">
        <v>125</v>
      </c>
      <c r="C34" s="23" t="s">
        <v>126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8">
        <v>24</v>
      </c>
      <c r="B35" s="19" t="s">
        <v>127</v>
      </c>
      <c r="C35" s="23" t="s">
        <v>128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8">
        <v>25</v>
      </c>
      <c r="B36" s="19" t="s">
        <v>129</v>
      </c>
      <c r="C36" s="23" t="s">
        <v>130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8">
        <v>26</v>
      </c>
      <c r="B37" s="19" t="s">
        <v>131</v>
      </c>
      <c r="C37" s="23" t="s">
        <v>132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8">
        <v>27</v>
      </c>
      <c r="B38" s="19" t="s">
        <v>133</v>
      </c>
      <c r="C38" s="23" t="s">
        <v>14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24" t="s">
        <v>19</v>
      </c>
      <c r="C39" s="25" t="s">
        <v>134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9" t="s">
        <v>135</v>
      </c>
      <c r="C40" s="23" t="s">
        <v>136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52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1" t="s">
        <v>137</v>
      </c>
      <c r="C41" s="26" t="s">
        <v>138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27" t="s">
        <v>139</v>
      </c>
      <c r="C42" s="28" t="s">
        <v>140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29" t="s">
        <v>141</v>
      </c>
      <c r="C43" s="30" t="s">
        <v>142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21" t="s">
        <v>133</v>
      </c>
      <c r="C44" s="22" t="s">
        <v>143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21" t="s">
        <v>144</v>
      </c>
      <c r="C45" s="22" t="s">
        <v>145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31" t="s">
        <v>11</v>
      </c>
      <c r="C46" s="32" t="s">
        <v>146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31" t="s">
        <v>147</v>
      </c>
      <c r="C47" s="32" t="s">
        <v>148</v>
      </c>
      <c r="D47" s="9"/>
      <c r="E47" s="9"/>
      <c r="F47" s="9"/>
      <c r="G47" s="9"/>
      <c r="H47" s="9"/>
      <c r="I47" s="9"/>
      <c r="J47" s="9"/>
      <c r="K47" s="9"/>
      <c r="L47" s="9"/>
      <c r="M47" s="15">
        <f t="shared" si="6"/>
        <v>0</v>
      </c>
      <c r="N47" s="15" t="str">
        <f t="shared" si="1"/>
        <v>/</v>
      </c>
      <c r="O47" s="15"/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31" t="s">
        <v>149</v>
      </c>
      <c r="C48" s="33" t="s">
        <v>150</v>
      </c>
      <c r="D48" s="9"/>
      <c r="E48" s="9"/>
      <c r="F48" s="9"/>
      <c r="G48" s="9"/>
      <c r="H48" s="9"/>
      <c r="I48" s="9"/>
      <c r="J48" s="9"/>
      <c r="K48" s="9"/>
      <c r="L48" s="9"/>
      <c r="M48" s="15">
        <f t="shared" si="6"/>
        <v>0</v>
      </c>
      <c r="N48" s="15" t="str">
        <f t="shared" si="1"/>
        <v>/</v>
      </c>
      <c r="O48" s="15"/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9" t="s">
        <v>151</v>
      </c>
      <c r="C49" s="23" t="s">
        <v>152</v>
      </c>
      <c r="D49" s="9"/>
      <c r="E49" s="9"/>
      <c r="F49" s="9"/>
      <c r="G49" s="9"/>
      <c r="H49" s="9"/>
      <c r="I49" s="9"/>
      <c r="J49" s="9"/>
      <c r="K49" s="9"/>
      <c r="L49" s="9"/>
      <c r="M49" s="15">
        <f t="shared" si="6"/>
        <v>0</v>
      </c>
      <c r="N49" s="15" t="str">
        <f t="shared" si="1"/>
        <v>/</v>
      </c>
      <c r="O49" s="15"/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27" t="s">
        <v>153</v>
      </c>
      <c r="C50" s="28" t="s">
        <v>154</v>
      </c>
      <c r="D50" s="9"/>
      <c r="E50" s="9"/>
      <c r="F50" s="9"/>
      <c r="G50" s="9"/>
      <c r="H50" s="9"/>
      <c r="I50" s="9"/>
      <c r="J50" s="9"/>
      <c r="K50" s="9"/>
      <c r="L50" s="9"/>
      <c r="M50" s="15">
        <f t="shared" si="6"/>
        <v>0</v>
      </c>
      <c r="N50" s="15" t="str">
        <f t="shared" si="1"/>
        <v>/</v>
      </c>
      <c r="O50" s="15"/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9" t="s">
        <v>155</v>
      </c>
      <c r="C51" s="23" t="s">
        <v>156</v>
      </c>
      <c r="D51" s="9"/>
      <c r="E51" s="9"/>
      <c r="F51" s="9"/>
      <c r="G51" s="9"/>
      <c r="H51" s="9"/>
      <c r="I51" s="9"/>
      <c r="J51" s="9"/>
      <c r="K51" s="9"/>
      <c r="L51" s="9"/>
      <c r="M51" s="15">
        <f t="shared" si="6"/>
        <v>0</v>
      </c>
      <c r="N51" s="15" t="str">
        <f t="shared" si="1"/>
        <v>/</v>
      </c>
      <c r="O51" s="15"/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9" t="s">
        <v>157</v>
      </c>
      <c r="C52" s="23" t="s">
        <v>158</v>
      </c>
      <c r="D52" s="9"/>
      <c r="E52" s="9"/>
      <c r="F52" s="9"/>
      <c r="G52" s="9"/>
      <c r="H52" s="9"/>
      <c r="I52" s="9"/>
      <c r="J52" s="9"/>
      <c r="K52" s="9"/>
      <c r="L52" s="9"/>
      <c r="M52" s="15">
        <f t="shared" si="6"/>
        <v>0</v>
      </c>
      <c r="N52" s="15" t="str">
        <f t="shared" si="1"/>
        <v>/</v>
      </c>
      <c r="O52" s="15"/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5" customHeight="1" x14ac:dyDescent="0.45">
      <c r="A53" s="56" t="s">
        <v>8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65"/>
      <c r="O53" s="66"/>
      <c r="P53" s="56" t="s">
        <v>7</v>
      </c>
      <c r="Q53" s="58"/>
      <c r="R53" s="15">
        <f>COUNTIF(R12:R52,"ผ่าน")</f>
        <v>0</v>
      </c>
    </row>
    <row r="54" spans="1:18" s="2" customFormat="1" ht="19.5" customHeight="1" x14ac:dyDescent="0.45">
      <c r="A54" s="59" t="s">
        <v>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1"/>
      <c r="N54" s="67"/>
      <c r="O54" s="68"/>
      <c r="P54" s="56" t="s">
        <v>53</v>
      </c>
      <c r="Q54" s="58"/>
      <c r="R54" s="15">
        <f>COUNTIF(R12:R52,"ไม่ผ่าน")</f>
        <v>41</v>
      </c>
    </row>
    <row r="55" spans="1:18" s="2" customFormat="1" ht="19.5" customHeight="1" x14ac:dyDescent="0.45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4"/>
      <c r="N55" s="69"/>
      <c r="O55" s="70"/>
      <c r="P55" s="57"/>
      <c r="Q55" s="57"/>
      <c r="R55" s="58"/>
    </row>
    <row r="56" spans="1:18" s="2" customFormat="1" ht="19.5" customHeight="1" x14ac:dyDescent="0.45">
      <c r="A56" s="10"/>
      <c r="B56" s="10" t="s">
        <v>82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6.25" customHeight="1" x14ac:dyDescent="0.45">
      <c r="A57" s="10"/>
      <c r="B57" s="54" t="s">
        <v>83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s="2" customFormat="1" ht="16.5" customHeight="1" x14ac:dyDescent="0.45">
      <c r="A58" s="10"/>
      <c r="B58" s="55" t="s">
        <v>84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19.5" customHeight="1" x14ac:dyDescent="0.45">
      <c r="A59" s="10"/>
      <c r="B59" s="54" t="s">
        <v>85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s="2" customFormat="1" ht="21" x14ac:dyDescent="0.45">
      <c r="A60" s="10"/>
      <c r="B60" s="86" t="s">
        <v>54</v>
      </c>
      <c r="C60" s="17" t="s">
        <v>55</v>
      </c>
      <c r="D60" s="87" t="s">
        <v>56</v>
      </c>
      <c r="E60" s="87"/>
      <c r="F60" s="87"/>
      <c r="G60" s="87" t="s">
        <v>57</v>
      </c>
      <c r="H60" s="87"/>
      <c r="I60" s="87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0"/>
      <c r="B61" s="86"/>
      <c r="C61" s="18" t="s">
        <v>78</v>
      </c>
      <c r="D61" s="88" t="s">
        <v>58</v>
      </c>
      <c r="E61" s="88"/>
      <c r="F61" s="88"/>
      <c r="G61" s="88">
        <f>COUNTIF(N12:N52,"/")</f>
        <v>41</v>
      </c>
      <c r="H61" s="88"/>
      <c r="I61" s="88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0"/>
      <c r="B62" s="86"/>
      <c r="C62" s="18" t="s">
        <v>79</v>
      </c>
      <c r="D62" s="88" t="s">
        <v>59</v>
      </c>
      <c r="E62" s="88"/>
      <c r="F62" s="88"/>
      <c r="G62" s="89">
        <f>COUNTIF(O12:O52,"/")</f>
        <v>0</v>
      </c>
      <c r="H62" s="90"/>
      <c r="I62" s="91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0"/>
      <c r="B63" s="86"/>
      <c r="C63" s="18" t="s">
        <v>80</v>
      </c>
      <c r="D63" s="88" t="s">
        <v>60</v>
      </c>
      <c r="E63" s="88"/>
      <c r="F63" s="88"/>
      <c r="G63" s="89">
        <f>COUNTIF(P12:P52,"/")</f>
        <v>0</v>
      </c>
      <c r="H63" s="90"/>
      <c r="I63" s="91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0"/>
      <c r="B64" s="86"/>
      <c r="C64" s="18" t="s">
        <v>81</v>
      </c>
      <c r="D64" s="88" t="s">
        <v>61</v>
      </c>
      <c r="E64" s="88"/>
      <c r="F64" s="88"/>
      <c r="G64" s="89">
        <f>COUNTIF(Q12:Q52,"/")</f>
        <v>0</v>
      </c>
      <c r="H64" s="90"/>
      <c r="I64" s="91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18.7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" customFormat="1" ht="18.7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" customFormat="1" ht="18.7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" customFormat="1" ht="18.7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" customFormat="1" ht="18.7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" customFormat="1" ht="18.7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" customFormat="1" ht="18.7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2" customFormat="1" ht="18.7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2" customFormat="1" ht="18.7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2" customFormat="1" ht="18.7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2" customFormat="1" ht="18.7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2" customFormat="1" ht="18.7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2" customFormat="1" ht="18.7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3" customFormat="1" ht="18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3" customFormat="1" ht="18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3" customFormat="1" ht="18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3" customFormat="1" ht="18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</sheetData>
  <mergeCells count="32">
    <mergeCell ref="B60:B64"/>
    <mergeCell ref="D60:F60"/>
    <mergeCell ref="G60:I60"/>
    <mergeCell ref="D61:F61"/>
    <mergeCell ref="G61:I61"/>
    <mergeCell ref="D62:F62"/>
    <mergeCell ref="G62:I62"/>
    <mergeCell ref="D63:F63"/>
    <mergeCell ref="G63:I63"/>
    <mergeCell ref="D64:F64"/>
    <mergeCell ref="G64:I64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B57:R57"/>
    <mergeCell ref="B58:R58"/>
    <mergeCell ref="B59:R59"/>
    <mergeCell ref="A53:M53"/>
    <mergeCell ref="A54:M55"/>
    <mergeCell ref="N53:O55"/>
    <mergeCell ref="P55:R55"/>
    <mergeCell ref="P53:Q53"/>
    <mergeCell ref="P54:Q54"/>
  </mergeCells>
  <pageMargins left="0.51181102362204722" right="0.19685039370078741" top="0.35433070866141736" bottom="0.15748031496062992" header="0.31496062992125984" footer="0"/>
  <pageSetup paperSize="9" scale="6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F974-102A-4996-8762-C36E0863625E}">
  <sheetPr>
    <pageSetUpPr fitToPage="1"/>
  </sheetPr>
  <dimension ref="A1:R93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805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1">
        <v>1</v>
      </c>
      <c r="B12" s="29" t="s">
        <v>159</v>
      </c>
      <c r="C12" s="30" t="s">
        <v>160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1">
        <v>2</v>
      </c>
      <c r="B13" s="34" t="s">
        <v>161</v>
      </c>
      <c r="C13" s="34" t="s">
        <v>162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58" si="1">IF(M13&lt;=19,"/","")</f>
        <v>/</v>
      </c>
      <c r="O13" s="15" t="str">
        <f t="shared" ref="O13:O39" si="2">IF(AND(M13&gt;19,M13&lt;=26),"/","")</f>
        <v/>
      </c>
      <c r="P13" s="16" t="str">
        <f t="shared" ref="P13:P58" si="3">IF(AND(M13&gt;26,M13&lt;=33),"/","")</f>
        <v/>
      </c>
      <c r="Q13" s="16" t="str">
        <f t="shared" ref="Q13:Q58" si="4">IF(AND(M13&gt;33,M13&lt;=40),"/","")</f>
        <v/>
      </c>
      <c r="R13" s="15" t="str">
        <f t="shared" ref="R13:R58" si="5">IF(M13&gt;=24,"ผ่าน","ไม่ผ่าน")</f>
        <v>ไม่ผ่าน</v>
      </c>
    </row>
    <row r="14" spans="1:18" s="2" customFormat="1" ht="18" customHeight="1" x14ac:dyDescent="0.45">
      <c r="A14" s="11">
        <v>3</v>
      </c>
      <c r="B14" s="21" t="s">
        <v>163</v>
      </c>
      <c r="C14" s="26" t="s">
        <v>164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1">
        <v>4</v>
      </c>
      <c r="B15" s="21" t="s">
        <v>165</v>
      </c>
      <c r="C15" s="22" t="s">
        <v>166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1">
        <v>5</v>
      </c>
      <c r="B16" s="31" t="s">
        <v>167</v>
      </c>
      <c r="C16" s="32" t="s">
        <v>168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1">
        <v>6</v>
      </c>
      <c r="B17" s="31" t="s">
        <v>169</v>
      </c>
      <c r="C17" s="32" t="s">
        <v>170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1">
        <v>7</v>
      </c>
      <c r="B18" s="31" t="s">
        <v>22</v>
      </c>
      <c r="C18" s="32" t="s">
        <v>171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1">
        <v>8</v>
      </c>
      <c r="B19" s="35" t="s">
        <v>172</v>
      </c>
      <c r="C19" s="36" t="s">
        <v>173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1">
        <v>9</v>
      </c>
      <c r="B20" s="19" t="s">
        <v>174</v>
      </c>
      <c r="C20" s="20" t="s">
        <v>175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1">
        <v>10</v>
      </c>
      <c r="B21" s="35" t="s">
        <v>176</v>
      </c>
      <c r="C21" s="36" t="s">
        <v>177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1">
        <v>11</v>
      </c>
      <c r="B22" s="27" t="s">
        <v>178</v>
      </c>
      <c r="C22" s="37" t="s">
        <v>179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1">
        <v>12</v>
      </c>
      <c r="B23" s="29" t="s">
        <v>180</v>
      </c>
      <c r="C23" s="30" t="s">
        <v>181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1">
        <v>13</v>
      </c>
      <c r="B24" s="38" t="s">
        <v>34</v>
      </c>
      <c r="C24" s="39" t="s">
        <v>182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1">
        <v>14</v>
      </c>
      <c r="B25" s="35" t="s">
        <v>183</v>
      </c>
      <c r="C25" s="36" t="s">
        <v>184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1">
        <v>15</v>
      </c>
      <c r="B26" s="21" t="s">
        <v>185</v>
      </c>
      <c r="C26" s="26" t="s">
        <v>186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1">
        <v>16</v>
      </c>
      <c r="B27" s="21" t="s">
        <v>187</v>
      </c>
      <c r="C27" s="26" t="s">
        <v>188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1">
        <v>17</v>
      </c>
      <c r="B28" s="21" t="s">
        <v>189</v>
      </c>
      <c r="C28" s="26" t="s">
        <v>190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1">
        <v>18</v>
      </c>
      <c r="B29" s="21" t="s">
        <v>191</v>
      </c>
      <c r="C29" s="26" t="s">
        <v>192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1">
        <v>19</v>
      </c>
      <c r="B30" s="21" t="s">
        <v>193</v>
      </c>
      <c r="C30" s="22" t="s">
        <v>194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1">
        <v>20</v>
      </c>
      <c r="B31" s="21" t="s">
        <v>195</v>
      </c>
      <c r="C31" s="26" t="s">
        <v>196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1">
        <v>21</v>
      </c>
      <c r="B32" s="21" t="s">
        <v>197</v>
      </c>
      <c r="C32" s="26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1">
        <v>22</v>
      </c>
      <c r="B33" s="21" t="s">
        <v>198</v>
      </c>
      <c r="C33" s="26" t="s">
        <v>51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1">
        <v>23</v>
      </c>
      <c r="B34" s="21" t="s">
        <v>199</v>
      </c>
      <c r="C34" s="26" t="s">
        <v>200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1">
        <v>24</v>
      </c>
      <c r="B35" s="21" t="s">
        <v>201</v>
      </c>
      <c r="C35" s="26" t="s">
        <v>202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1">
        <v>25</v>
      </c>
      <c r="B36" s="21" t="s">
        <v>203</v>
      </c>
      <c r="C36" s="26" t="s">
        <v>204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1">
        <v>26</v>
      </c>
      <c r="B37" s="38" t="s">
        <v>49</v>
      </c>
      <c r="C37" s="40" t="s">
        <v>205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1">
        <v>27</v>
      </c>
      <c r="B38" s="31" t="s">
        <v>206</v>
      </c>
      <c r="C38" s="33" t="s">
        <v>207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1">
        <v>28</v>
      </c>
      <c r="B39" s="38" t="s">
        <v>208</v>
      </c>
      <c r="C39" s="40" t="s">
        <v>209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1">
        <v>29</v>
      </c>
      <c r="B40" s="31" t="s">
        <v>26</v>
      </c>
      <c r="C40" s="33" t="s">
        <v>210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58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1">
        <v>30</v>
      </c>
      <c r="B41" s="31" t="s">
        <v>211</v>
      </c>
      <c r="C41" s="33" t="s">
        <v>212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1">
        <v>31</v>
      </c>
      <c r="B42" s="31" t="s">
        <v>213</v>
      </c>
      <c r="C42" s="33" t="s">
        <v>214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1">
        <v>32</v>
      </c>
      <c r="B43" s="35" t="s">
        <v>215</v>
      </c>
      <c r="C43" s="41" t="s">
        <v>216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1">
        <v>33</v>
      </c>
      <c r="B44" s="31" t="s">
        <v>217</v>
      </c>
      <c r="C44" s="33" t="s">
        <v>38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1">
        <v>34</v>
      </c>
      <c r="B45" s="31" t="s">
        <v>218</v>
      </c>
      <c r="C45" s="33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1">
        <v>35</v>
      </c>
      <c r="B46" s="19" t="s">
        <v>220</v>
      </c>
      <c r="C46" s="23" t="s">
        <v>221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1">
        <v>36</v>
      </c>
      <c r="B47" s="35" t="s">
        <v>222</v>
      </c>
      <c r="C47" s="41" t="s">
        <v>223</v>
      </c>
      <c r="D47" s="9"/>
      <c r="E47" s="9"/>
      <c r="F47" s="9"/>
      <c r="G47" s="9"/>
      <c r="H47" s="9"/>
      <c r="I47" s="9"/>
      <c r="J47" s="9"/>
      <c r="K47" s="9"/>
      <c r="L47" s="9"/>
      <c r="M47" s="15">
        <f t="shared" si="6"/>
        <v>0</v>
      </c>
      <c r="N47" s="15" t="str">
        <f t="shared" si="1"/>
        <v>/</v>
      </c>
      <c r="O47" s="15"/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1">
        <v>37</v>
      </c>
      <c r="B48" s="19" t="s">
        <v>18</v>
      </c>
      <c r="C48" s="23" t="s">
        <v>224</v>
      </c>
      <c r="D48" s="9"/>
      <c r="E48" s="9"/>
      <c r="F48" s="9"/>
      <c r="G48" s="9"/>
      <c r="H48" s="9"/>
      <c r="I48" s="9"/>
      <c r="J48" s="9"/>
      <c r="K48" s="9"/>
      <c r="L48" s="9"/>
      <c r="M48" s="15">
        <f t="shared" si="6"/>
        <v>0</v>
      </c>
      <c r="N48" s="15" t="str">
        <f t="shared" si="1"/>
        <v>/</v>
      </c>
      <c r="O48" s="15"/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1">
        <v>38</v>
      </c>
      <c r="B49" s="21" t="s">
        <v>40</v>
      </c>
      <c r="C49" s="26" t="s">
        <v>225</v>
      </c>
      <c r="D49" s="9"/>
      <c r="E49" s="9"/>
      <c r="F49" s="9"/>
      <c r="G49" s="9"/>
      <c r="H49" s="9"/>
      <c r="I49" s="9"/>
      <c r="J49" s="9"/>
      <c r="K49" s="9"/>
      <c r="L49" s="9"/>
      <c r="M49" s="15">
        <f t="shared" si="6"/>
        <v>0</v>
      </c>
      <c r="N49" s="15" t="str">
        <f t="shared" si="1"/>
        <v>/</v>
      </c>
      <c r="O49" s="15"/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1">
        <v>39</v>
      </c>
      <c r="B50" s="35" t="s">
        <v>226</v>
      </c>
      <c r="C50" s="41" t="s">
        <v>227</v>
      </c>
      <c r="D50" s="9"/>
      <c r="E50" s="9"/>
      <c r="F50" s="9"/>
      <c r="G50" s="9"/>
      <c r="H50" s="9"/>
      <c r="I50" s="9"/>
      <c r="J50" s="9"/>
      <c r="K50" s="9"/>
      <c r="L50" s="9"/>
      <c r="M50" s="15">
        <f t="shared" si="6"/>
        <v>0</v>
      </c>
      <c r="N50" s="15" t="str">
        <f t="shared" si="1"/>
        <v>/</v>
      </c>
      <c r="O50" s="15"/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1">
        <v>40</v>
      </c>
      <c r="B51" s="19" t="s">
        <v>228</v>
      </c>
      <c r="C51" s="20" t="s">
        <v>229</v>
      </c>
      <c r="D51" s="9"/>
      <c r="E51" s="9"/>
      <c r="F51" s="9"/>
      <c r="G51" s="9"/>
      <c r="H51" s="9"/>
      <c r="I51" s="9"/>
      <c r="J51" s="9"/>
      <c r="K51" s="9"/>
      <c r="L51" s="9"/>
      <c r="M51" s="15">
        <f t="shared" si="6"/>
        <v>0</v>
      </c>
      <c r="N51" s="15" t="str">
        <f t="shared" si="1"/>
        <v>/</v>
      </c>
      <c r="O51" s="15"/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1">
        <v>41</v>
      </c>
      <c r="B52" s="19" t="s">
        <v>39</v>
      </c>
      <c r="C52" s="20" t="s">
        <v>230</v>
      </c>
      <c r="D52" s="9"/>
      <c r="E52" s="9"/>
      <c r="F52" s="9"/>
      <c r="G52" s="9"/>
      <c r="H52" s="9"/>
      <c r="I52" s="9"/>
      <c r="J52" s="9"/>
      <c r="K52" s="9"/>
      <c r="L52" s="9"/>
      <c r="M52" s="15">
        <f t="shared" si="6"/>
        <v>0</v>
      </c>
      <c r="N52" s="15" t="str">
        <f t="shared" si="1"/>
        <v>/</v>
      </c>
      <c r="O52" s="15"/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350000000000001" customHeight="1" x14ac:dyDescent="0.45">
      <c r="A53" s="11">
        <v>42</v>
      </c>
      <c r="B53" s="19" t="s">
        <v>231</v>
      </c>
      <c r="C53" s="20" t="s">
        <v>232</v>
      </c>
      <c r="D53" s="9"/>
      <c r="E53" s="9"/>
      <c r="F53" s="9"/>
      <c r="G53" s="9"/>
      <c r="H53" s="9"/>
      <c r="I53" s="9"/>
      <c r="J53" s="9"/>
      <c r="K53" s="9"/>
      <c r="L53" s="9"/>
      <c r="M53" s="15">
        <f t="shared" si="6"/>
        <v>0</v>
      </c>
      <c r="N53" s="15" t="str">
        <f t="shared" si="1"/>
        <v>/</v>
      </c>
      <c r="O53" s="15"/>
      <c r="P53" s="16" t="str">
        <f t="shared" si="3"/>
        <v/>
      </c>
      <c r="Q53" s="16" t="str">
        <f t="shared" si="4"/>
        <v/>
      </c>
      <c r="R53" s="15" t="str">
        <f t="shared" si="5"/>
        <v>ไม่ผ่าน</v>
      </c>
    </row>
    <row r="54" spans="1:18" s="2" customFormat="1" ht="19.350000000000001" customHeight="1" x14ac:dyDescent="0.45">
      <c r="A54" s="11">
        <v>43</v>
      </c>
      <c r="B54" s="19" t="s">
        <v>233</v>
      </c>
      <c r="C54" s="20" t="s">
        <v>52</v>
      </c>
      <c r="D54" s="9"/>
      <c r="E54" s="9"/>
      <c r="F54" s="9"/>
      <c r="G54" s="9"/>
      <c r="H54" s="9"/>
      <c r="I54" s="9"/>
      <c r="J54" s="9"/>
      <c r="K54" s="9"/>
      <c r="L54" s="9"/>
      <c r="M54" s="15">
        <f t="shared" si="6"/>
        <v>0</v>
      </c>
      <c r="N54" s="15" t="str">
        <f t="shared" si="1"/>
        <v>/</v>
      </c>
      <c r="O54" s="15"/>
      <c r="P54" s="16" t="str">
        <f t="shared" si="3"/>
        <v/>
      </c>
      <c r="Q54" s="16" t="str">
        <f t="shared" si="4"/>
        <v/>
      </c>
      <c r="R54" s="15" t="str">
        <f t="shared" si="5"/>
        <v>ไม่ผ่าน</v>
      </c>
    </row>
    <row r="55" spans="1:18" s="2" customFormat="1" ht="19.350000000000001" customHeight="1" x14ac:dyDescent="0.45">
      <c r="A55" s="11">
        <v>44</v>
      </c>
      <c r="B55" s="19" t="s">
        <v>234</v>
      </c>
      <c r="C55" s="20" t="s">
        <v>235</v>
      </c>
      <c r="D55" s="9"/>
      <c r="E55" s="9"/>
      <c r="F55" s="9"/>
      <c r="G55" s="9"/>
      <c r="H55" s="9"/>
      <c r="I55" s="9"/>
      <c r="J55" s="9"/>
      <c r="K55" s="9"/>
      <c r="L55" s="9"/>
      <c r="M55" s="15">
        <f t="shared" si="6"/>
        <v>0</v>
      </c>
      <c r="N55" s="15" t="str">
        <f t="shared" si="1"/>
        <v>/</v>
      </c>
      <c r="O55" s="15"/>
      <c r="P55" s="16" t="str">
        <f t="shared" si="3"/>
        <v/>
      </c>
      <c r="Q55" s="16" t="str">
        <f t="shared" si="4"/>
        <v/>
      </c>
      <c r="R55" s="15" t="str">
        <f t="shared" si="5"/>
        <v>ไม่ผ่าน</v>
      </c>
    </row>
    <row r="56" spans="1:18" s="2" customFormat="1" ht="19.350000000000001" customHeight="1" x14ac:dyDescent="0.45">
      <c r="A56" s="11">
        <v>45</v>
      </c>
      <c r="B56" s="19" t="s">
        <v>236</v>
      </c>
      <c r="C56" s="20" t="s">
        <v>237</v>
      </c>
      <c r="D56" s="9"/>
      <c r="E56" s="9"/>
      <c r="F56" s="9"/>
      <c r="G56" s="9"/>
      <c r="H56" s="9"/>
      <c r="I56" s="9"/>
      <c r="J56" s="9"/>
      <c r="K56" s="9"/>
      <c r="L56" s="9"/>
      <c r="M56" s="15">
        <f t="shared" si="6"/>
        <v>0</v>
      </c>
      <c r="N56" s="15" t="str">
        <f t="shared" si="1"/>
        <v>/</v>
      </c>
      <c r="O56" s="15"/>
      <c r="P56" s="16" t="str">
        <f t="shared" si="3"/>
        <v/>
      </c>
      <c r="Q56" s="16" t="str">
        <f t="shared" si="4"/>
        <v/>
      </c>
      <c r="R56" s="15" t="str">
        <f t="shared" si="5"/>
        <v>ไม่ผ่าน</v>
      </c>
    </row>
    <row r="57" spans="1:18" s="2" customFormat="1" ht="19.350000000000001" customHeight="1" x14ac:dyDescent="0.45">
      <c r="A57" s="11">
        <v>46</v>
      </c>
      <c r="B57" s="27" t="s">
        <v>238</v>
      </c>
      <c r="C57" s="37" t="s">
        <v>239</v>
      </c>
      <c r="D57" s="9"/>
      <c r="E57" s="9"/>
      <c r="F57" s="9"/>
      <c r="G57" s="9"/>
      <c r="H57" s="9"/>
      <c r="I57" s="9"/>
      <c r="J57" s="9"/>
      <c r="K57" s="9"/>
      <c r="L57" s="9"/>
      <c r="M57" s="15">
        <f t="shared" si="6"/>
        <v>0</v>
      </c>
      <c r="N57" s="15" t="str">
        <f t="shared" si="1"/>
        <v>/</v>
      </c>
      <c r="O57" s="15"/>
      <c r="P57" s="16" t="str">
        <f t="shared" si="3"/>
        <v/>
      </c>
      <c r="Q57" s="16" t="str">
        <f t="shared" si="4"/>
        <v/>
      </c>
      <c r="R57" s="15" t="str">
        <f t="shared" si="5"/>
        <v>ไม่ผ่าน</v>
      </c>
    </row>
    <row r="58" spans="1:18" s="2" customFormat="1" ht="19.350000000000001" customHeight="1" x14ac:dyDescent="0.45">
      <c r="A58" s="11">
        <v>47</v>
      </c>
      <c r="B58" s="19" t="s">
        <v>127</v>
      </c>
      <c r="C58" s="20" t="s">
        <v>240</v>
      </c>
      <c r="D58" s="9"/>
      <c r="E58" s="9"/>
      <c r="F58" s="9"/>
      <c r="G58" s="9"/>
      <c r="H58" s="9"/>
      <c r="I58" s="9"/>
      <c r="J58" s="9"/>
      <c r="K58" s="9"/>
      <c r="L58" s="9"/>
      <c r="M58" s="15">
        <f t="shared" si="6"/>
        <v>0</v>
      </c>
      <c r="N58" s="15" t="str">
        <f t="shared" si="1"/>
        <v>/</v>
      </c>
      <c r="O58" s="15"/>
      <c r="P58" s="16" t="str">
        <f t="shared" si="3"/>
        <v/>
      </c>
      <c r="Q58" s="16" t="str">
        <f t="shared" si="4"/>
        <v/>
      </c>
      <c r="R58" s="15" t="str">
        <f t="shared" si="5"/>
        <v>ไม่ผ่าน</v>
      </c>
    </row>
    <row r="59" spans="1:18" s="2" customFormat="1" ht="19.350000000000001" customHeight="1" x14ac:dyDescent="0.45">
      <c r="A59" s="11">
        <v>48</v>
      </c>
      <c r="B59" s="21" t="s">
        <v>241</v>
      </c>
      <c r="C59" s="22" t="s">
        <v>242</v>
      </c>
      <c r="D59" s="9"/>
      <c r="E59" s="9"/>
      <c r="F59" s="9"/>
      <c r="G59" s="9"/>
      <c r="H59" s="9"/>
      <c r="I59" s="9"/>
      <c r="J59" s="9"/>
      <c r="K59" s="9"/>
      <c r="L59" s="9"/>
      <c r="M59" s="15">
        <f>D59+E59+F59+G59+H59+I59+J59+K59+L59</f>
        <v>0</v>
      </c>
      <c r="N59" s="15" t="str">
        <f>IF(M59&lt;=19,"/","")</f>
        <v>/</v>
      </c>
      <c r="O59" s="15"/>
      <c r="P59" s="16" t="str">
        <f>IF(AND(M59&gt;26,M59&lt;=33),"/","")</f>
        <v/>
      </c>
      <c r="Q59" s="16" t="str">
        <f>IF(AND(M59&gt;33,M59&lt;=40),"/","")</f>
        <v/>
      </c>
      <c r="R59" s="15" t="str">
        <f>IF(M59&gt;=24,"ผ่าน","ไม่ผ่าน")</f>
        <v>ไม่ผ่าน</v>
      </c>
    </row>
    <row r="60" spans="1:18" s="2" customFormat="1" ht="19.350000000000001" customHeight="1" x14ac:dyDescent="0.45">
      <c r="A60" s="11">
        <v>49</v>
      </c>
      <c r="B60" s="35" t="s">
        <v>243</v>
      </c>
      <c r="C60" s="36" t="s">
        <v>235</v>
      </c>
      <c r="D60" s="9"/>
      <c r="E60" s="9"/>
      <c r="F60" s="9"/>
      <c r="G60" s="9"/>
      <c r="H60" s="9"/>
      <c r="I60" s="9"/>
      <c r="J60" s="9"/>
      <c r="K60" s="9"/>
      <c r="L60" s="9"/>
      <c r="M60" s="15">
        <f>D60+E60+F60+G60+H60+I60+J60+K60+L60</f>
        <v>0</v>
      </c>
      <c r="N60" s="15" t="str">
        <f>IF(M60&lt;=19,"/","")</f>
        <v>/</v>
      </c>
      <c r="O60" s="15"/>
      <c r="P60" s="16" t="str">
        <f>IF(AND(M60&gt;26,M60&lt;=33),"/","")</f>
        <v/>
      </c>
      <c r="Q60" s="16" t="str">
        <f>IF(AND(M60&gt;33,M60&lt;=40),"/","")</f>
        <v/>
      </c>
      <c r="R60" s="15" t="str">
        <f>IF(M60&gt;=24,"ผ่าน","ไม่ผ่าน")</f>
        <v>ไม่ผ่าน</v>
      </c>
    </row>
    <row r="61" spans="1:18" s="2" customFormat="1" ht="19.5" customHeight="1" x14ac:dyDescent="0.45">
      <c r="A61" s="56" t="s">
        <v>8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  <c r="N61" s="65"/>
      <c r="O61" s="66"/>
      <c r="P61" s="56" t="s">
        <v>7</v>
      </c>
      <c r="Q61" s="58"/>
      <c r="R61" s="15">
        <f>COUNTIF(R12:R60,"ผ่าน")</f>
        <v>0</v>
      </c>
    </row>
    <row r="62" spans="1:18" s="2" customFormat="1" ht="19.5" customHeight="1" x14ac:dyDescent="0.45">
      <c r="A62" s="59" t="s">
        <v>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67"/>
      <c r="O62" s="68"/>
      <c r="P62" s="56" t="s">
        <v>53</v>
      </c>
      <c r="Q62" s="58"/>
      <c r="R62" s="15">
        <f>COUNTIF(R12:R60,"ไม่ผ่าน")</f>
        <v>49</v>
      </c>
    </row>
    <row r="63" spans="1:18" s="2" customFormat="1" ht="19.5" customHeight="1" x14ac:dyDescent="0.45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4"/>
      <c r="N63" s="69"/>
      <c r="O63" s="70"/>
      <c r="P63" s="57"/>
      <c r="Q63" s="57"/>
      <c r="R63" s="58"/>
    </row>
    <row r="64" spans="1:18" s="2" customFormat="1" ht="19.5" customHeight="1" x14ac:dyDescent="0.45">
      <c r="A64" s="10"/>
      <c r="B64" s="10" t="s">
        <v>82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6.25" customHeight="1" x14ac:dyDescent="0.45">
      <c r="A65" s="10"/>
      <c r="B65" s="54" t="s">
        <v>83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s="2" customFormat="1" ht="16.5" customHeight="1" x14ac:dyDescent="0.45">
      <c r="A66" s="10"/>
      <c r="B66" s="55" t="s">
        <v>84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1:18" s="2" customFormat="1" ht="19.5" customHeight="1" x14ac:dyDescent="0.45">
      <c r="A67" s="10"/>
      <c r="B67" s="54" t="s">
        <v>85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s="2" customFormat="1" ht="21" x14ac:dyDescent="0.45">
      <c r="A68" s="10"/>
      <c r="B68" s="86" t="s">
        <v>54</v>
      </c>
      <c r="C68" s="17" t="s">
        <v>55</v>
      </c>
      <c r="D68" s="87" t="s">
        <v>56</v>
      </c>
      <c r="E68" s="87"/>
      <c r="F68" s="87"/>
      <c r="G68" s="87" t="s">
        <v>57</v>
      </c>
      <c r="H68" s="87"/>
      <c r="I68" s="87"/>
      <c r="J68" s="10"/>
      <c r="K68" s="10"/>
      <c r="L68" s="10"/>
      <c r="M68" s="10"/>
      <c r="N68" s="10"/>
      <c r="O68" s="10"/>
      <c r="P68" s="10"/>
      <c r="Q68" s="10"/>
      <c r="R68" s="10"/>
    </row>
    <row r="69" spans="1:18" s="2" customFormat="1" ht="21" x14ac:dyDescent="0.45">
      <c r="A69" s="10"/>
      <c r="B69" s="86"/>
      <c r="C69" s="18" t="s">
        <v>78</v>
      </c>
      <c r="D69" s="88" t="s">
        <v>58</v>
      </c>
      <c r="E69" s="88"/>
      <c r="F69" s="88"/>
      <c r="G69" s="88">
        <f>COUNTIF(N12:N60,"/")</f>
        <v>49</v>
      </c>
      <c r="H69" s="88"/>
      <c r="I69" s="88"/>
      <c r="J69" s="10"/>
      <c r="K69" s="10"/>
      <c r="L69" s="10"/>
      <c r="M69" s="10"/>
      <c r="N69" s="10"/>
      <c r="O69" s="10"/>
      <c r="P69" s="10"/>
      <c r="Q69" s="10"/>
      <c r="R69" s="10"/>
    </row>
    <row r="70" spans="1:18" s="2" customFormat="1" ht="21" x14ac:dyDescent="0.45">
      <c r="A70" s="10"/>
      <c r="B70" s="86"/>
      <c r="C70" s="18" t="s">
        <v>79</v>
      </c>
      <c r="D70" s="88" t="s">
        <v>59</v>
      </c>
      <c r="E70" s="88"/>
      <c r="F70" s="88"/>
      <c r="G70" s="89">
        <f>COUNTIF(O12:O60,"/")</f>
        <v>0</v>
      </c>
      <c r="H70" s="90"/>
      <c r="I70" s="91"/>
      <c r="J70" s="10"/>
      <c r="K70" s="10"/>
      <c r="L70" s="10"/>
      <c r="M70" s="10"/>
      <c r="N70" s="10"/>
      <c r="O70" s="10"/>
      <c r="P70" s="10"/>
      <c r="Q70" s="10"/>
      <c r="R70" s="10"/>
    </row>
    <row r="71" spans="1:18" s="2" customFormat="1" ht="21" x14ac:dyDescent="0.45">
      <c r="A71" s="10"/>
      <c r="B71" s="86"/>
      <c r="C71" s="18" t="s">
        <v>80</v>
      </c>
      <c r="D71" s="88" t="s">
        <v>60</v>
      </c>
      <c r="E71" s="88"/>
      <c r="F71" s="88"/>
      <c r="G71" s="89">
        <f>COUNTIF(P12:P60,"/")</f>
        <v>0</v>
      </c>
      <c r="H71" s="90"/>
      <c r="I71" s="91"/>
      <c r="J71" s="10"/>
      <c r="K71" s="10"/>
      <c r="L71" s="10"/>
      <c r="M71" s="10"/>
      <c r="N71" s="10"/>
      <c r="O71" s="10"/>
      <c r="P71" s="10"/>
      <c r="Q71" s="10"/>
      <c r="R71" s="10"/>
    </row>
    <row r="72" spans="1:18" s="2" customFormat="1" ht="21" x14ac:dyDescent="0.45">
      <c r="A72" s="10"/>
      <c r="B72" s="86"/>
      <c r="C72" s="18" t="s">
        <v>81</v>
      </c>
      <c r="D72" s="88" t="s">
        <v>61</v>
      </c>
      <c r="E72" s="88"/>
      <c r="F72" s="88"/>
      <c r="G72" s="89">
        <f>COUNTIF(Q12:Q60,"/")</f>
        <v>0</v>
      </c>
      <c r="H72" s="90"/>
      <c r="I72" s="91"/>
      <c r="J72" s="10"/>
      <c r="K72" s="10"/>
      <c r="L72" s="10"/>
      <c r="M72" s="10"/>
      <c r="N72" s="10"/>
      <c r="O72" s="10"/>
      <c r="P72" s="10"/>
      <c r="Q72" s="10"/>
      <c r="R72" s="10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2" customFormat="1" ht="18.7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2" customFormat="1" ht="18.7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2" customFormat="1" ht="18.7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2" customFormat="1" ht="18.7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2" customFormat="1" ht="18.7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2" customFormat="1" ht="18.7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2" customFormat="1" ht="18.75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2" customFormat="1" ht="18.75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2" customFormat="1" ht="18.75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2" customFormat="1" ht="18.75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2" customFormat="1" ht="18.75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2" customFormat="1" ht="18.75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2" customFormat="1" ht="18.75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2" customFormat="1" ht="18.75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3" customFormat="1" ht="18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3" customFormat="1" ht="18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3" customFormat="1" ht="18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3" customFormat="1" ht="18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</sheetData>
  <mergeCells count="32">
    <mergeCell ref="D71:F71"/>
    <mergeCell ref="G71:I71"/>
    <mergeCell ref="D72:F72"/>
    <mergeCell ref="G72:I72"/>
    <mergeCell ref="B65:R65"/>
    <mergeCell ref="B66:R66"/>
    <mergeCell ref="B67:R67"/>
    <mergeCell ref="B68:B72"/>
    <mergeCell ref="D68:F68"/>
    <mergeCell ref="G68:I68"/>
    <mergeCell ref="D69:F69"/>
    <mergeCell ref="G69:I69"/>
    <mergeCell ref="D70:F70"/>
    <mergeCell ref="G70:I70"/>
    <mergeCell ref="A61:M61"/>
    <mergeCell ref="N61:O63"/>
    <mergeCell ref="P61:Q61"/>
    <mergeCell ref="A62:M63"/>
    <mergeCell ref="P62:Q62"/>
    <mergeCell ref="P63:R63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scale="54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CEA0-8464-4F2D-B12D-F33505D1DDEF}">
  <sheetPr>
    <pageSetUpPr fitToPage="1"/>
  </sheetPr>
  <dimension ref="A1:R92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806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1">
        <v>1</v>
      </c>
      <c r="B12" s="19" t="s">
        <v>244</v>
      </c>
      <c r="C12" s="20" t="s">
        <v>245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1">
        <v>2</v>
      </c>
      <c r="B13" s="21" t="s">
        <v>246</v>
      </c>
      <c r="C13" s="22" t="s">
        <v>247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59" si="1">IF(M13&lt;=19,"/","")</f>
        <v>/</v>
      </c>
      <c r="O13" s="15" t="str">
        <f t="shared" ref="O13:O39" si="2">IF(AND(M13&gt;19,M13&lt;=26),"/","")</f>
        <v/>
      </c>
      <c r="P13" s="16" t="str">
        <f t="shared" ref="P13:P59" si="3">IF(AND(M13&gt;26,M13&lt;=33),"/","")</f>
        <v/>
      </c>
      <c r="Q13" s="16" t="str">
        <f t="shared" ref="Q13:Q59" si="4">IF(AND(M13&gt;33,M13&lt;=40),"/","")</f>
        <v/>
      </c>
      <c r="R13" s="15" t="str">
        <f t="shared" ref="R13:R59" si="5">IF(M13&gt;=24,"ผ่าน","ไม่ผ่าน")</f>
        <v>ไม่ผ่าน</v>
      </c>
    </row>
    <row r="14" spans="1:18" s="2" customFormat="1" ht="18" customHeight="1" x14ac:dyDescent="0.45">
      <c r="A14" s="11">
        <v>3</v>
      </c>
      <c r="B14" s="21" t="s">
        <v>24</v>
      </c>
      <c r="C14" s="22" t="s">
        <v>248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1">
        <v>4</v>
      </c>
      <c r="B15" s="35" t="s">
        <v>249</v>
      </c>
      <c r="C15" s="36" t="s">
        <v>250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1">
        <v>5</v>
      </c>
      <c r="B16" s="21" t="s">
        <v>251</v>
      </c>
      <c r="C16" s="22" t="s">
        <v>252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1">
        <v>6</v>
      </c>
      <c r="B17" s="42" t="s">
        <v>253</v>
      </c>
      <c r="C17" s="43" t="s">
        <v>254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1">
        <v>7</v>
      </c>
      <c r="B18" s="31" t="s">
        <v>255</v>
      </c>
      <c r="C18" s="32" t="s">
        <v>256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1">
        <v>8</v>
      </c>
      <c r="B19" s="42" t="s">
        <v>257</v>
      </c>
      <c r="C19" s="43" t="s">
        <v>258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1">
        <v>9</v>
      </c>
      <c r="B20" s="21" t="s">
        <v>259</v>
      </c>
      <c r="C20" s="22" t="s">
        <v>260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1">
        <v>10</v>
      </c>
      <c r="B21" s="19" t="s">
        <v>261</v>
      </c>
      <c r="C21" s="20" t="s">
        <v>262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1">
        <v>11</v>
      </c>
      <c r="B22" s="19" t="s">
        <v>263</v>
      </c>
      <c r="C22" s="20" t="s">
        <v>264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1">
        <v>12</v>
      </c>
      <c r="B23" s="27" t="s">
        <v>33</v>
      </c>
      <c r="C23" s="37" t="s">
        <v>265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1">
        <v>13</v>
      </c>
      <c r="B24" s="29" t="s">
        <v>266</v>
      </c>
      <c r="C24" s="30" t="s">
        <v>267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1">
        <v>14</v>
      </c>
      <c r="B25" s="21" t="s">
        <v>268</v>
      </c>
      <c r="C25" s="22" t="s">
        <v>269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1">
        <v>15</v>
      </c>
      <c r="B26" s="21" t="s">
        <v>270</v>
      </c>
      <c r="C26" s="22" t="s">
        <v>271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1">
        <v>16</v>
      </c>
      <c r="B27" s="31" t="s">
        <v>272</v>
      </c>
      <c r="C27" s="32" t="s">
        <v>273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1">
        <v>17</v>
      </c>
      <c r="B28" s="31" t="s">
        <v>274</v>
      </c>
      <c r="C28" s="32" t="s">
        <v>275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1">
        <v>18</v>
      </c>
      <c r="B29" s="31" t="s">
        <v>276</v>
      </c>
      <c r="C29" s="32" t="s">
        <v>277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1">
        <v>19</v>
      </c>
      <c r="B30" s="35" t="s">
        <v>278</v>
      </c>
      <c r="C30" s="36" t="s">
        <v>279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1">
        <v>20</v>
      </c>
      <c r="B31" s="31" t="s">
        <v>280</v>
      </c>
      <c r="C31" s="32" t="s">
        <v>281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1">
        <v>21</v>
      </c>
      <c r="B32" s="31" t="s">
        <v>282</v>
      </c>
      <c r="C32" s="32" t="s">
        <v>283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1">
        <v>22</v>
      </c>
      <c r="B33" s="31" t="s">
        <v>284</v>
      </c>
      <c r="C33" s="32" t="s">
        <v>285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1">
        <v>23</v>
      </c>
      <c r="B34" s="42" t="s">
        <v>286</v>
      </c>
      <c r="C34" s="43" t="s">
        <v>287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1">
        <v>24</v>
      </c>
      <c r="B35" s="19" t="s">
        <v>288</v>
      </c>
      <c r="C35" s="20" t="s">
        <v>289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1">
        <v>25</v>
      </c>
      <c r="B36" s="19" t="s">
        <v>290</v>
      </c>
      <c r="C36" s="20" t="s">
        <v>291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1">
        <v>26</v>
      </c>
      <c r="B37" s="19" t="s">
        <v>292</v>
      </c>
      <c r="C37" s="20" t="s">
        <v>293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1">
        <v>27</v>
      </c>
      <c r="B38" s="19" t="s">
        <v>47</v>
      </c>
      <c r="C38" s="20" t="s">
        <v>44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1">
        <v>28</v>
      </c>
      <c r="B39" s="27" t="s">
        <v>294</v>
      </c>
      <c r="C39" s="37" t="s">
        <v>239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1">
        <v>29</v>
      </c>
      <c r="B40" s="21" t="s">
        <v>295</v>
      </c>
      <c r="C40" s="22" t="s">
        <v>296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59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1">
        <v>30</v>
      </c>
      <c r="B41" s="35" t="s">
        <v>297</v>
      </c>
      <c r="C41" s="36" t="s">
        <v>298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1">
        <v>31</v>
      </c>
      <c r="B42" s="19" t="s">
        <v>299</v>
      </c>
      <c r="C42" s="20" t="s">
        <v>300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1">
        <v>32</v>
      </c>
      <c r="B43" s="19" t="s">
        <v>301</v>
      </c>
      <c r="C43" s="20" t="s">
        <v>302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1">
        <v>33</v>
      </c>
      <c r="B44" s="21" t="s">
        <v>303</v>
      </c>
      <c r="C44" s="22" t="s">
        <v>304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1">
        <v>34</v>
      </c>
      <c r="B45" s="19" t="s">
        <v>305</v>
      </c>
      <c r="C45" s="20" t="s">
        <v>306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1">
        <v>35</v>
      </c>
      <c r="B46" s="19" t="s">
        <v>307</v>
      </c>
      <c r="C46" s="20" t="s">
        <v>308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1">
        <v>36</v>
      </c>
      <c r="B47" s="19" t="s">
        <v>309</v>
      </c>
      <c r="C47" s="20" t="s">
        <v>42</v>
      </c>
      <c r="D47" s="9"/>
      <c r="E47" s="9"/>
      <c r="F47" s="9"/>
      <c r="G47" s="9"/>
      <c r="H47" s="9"/>
      <c r="I47" s="9"/>
      <c r="J47" s="9"/>
      <c r="K47" s="9"/>
      <c r="L47" s="9"/>
      <c r="M47" s="15">
        <f t="shared" si="6"/>
        <v>0</v>
      </c>
      <c r="N47" s="15" t="str">
        <f t="shared" si="1"/>
        <v>/</v>
      </c>
      <c r="O47" s="15"/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1">
        <v>37</v>
      </c>
      <c r="B48" s="19" t="s">
        <v>310</v>
      </c>
      <c r="C48" s="20" t="s">
        <v>311</v>
      </c>
      <c r="D48" s="9"/>
      <c r="E48" s="9"/>
      <c r="F48" s="9"/>
      <c r="G48" s="9"/>
      <c r="H48" s="9"/>
      <c r="I48" s="9"/>
      <c r="J48" s="9"/>
      <c r="K48" s="9"/>
      <c r="L48" s="9"/>
      <c r="M48" s="15">
        <f t="shared" si="6"/>
        <v>0</v>
      </c>
      <c r="N48" s="15" t="str">
        <f t="shared" si="1"/>
        <v>/</v>
      </c>
      <c r="O48" s="15"/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1">
        <v>38</v>
      </c>
      <c r="B49" s="19" t="s">
        <v>292</v>
      </c>
      <c r="C49" s="20" t="s">
        <v>312</v>
      </c>
      <c r="D49" s="9"/>
      <c r="E49" s="9"/>
      <c r="F49" s="9"/>
      <c r="G49" s="9"/>
      <c r="H49" s="9"/>
      <c r="I49" s="9"/>
      <c r="J49" s="9"/>
      <c r="K49" s="9"/>
      <c r="L49" s="9"/>
      <c r="M49" s="15">
        <f t="shared" si="6"/>
        <v>0</v>
      </c>
      <c r="N49" s="15" t="str">
        <f t="shared" si="1"/>
        <v>/</v>
      </c>
      <c r="O49" s="15"/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1">
        <v>39</v>
      </c>
      <c r="B50" s="21" t="s">
        <v>313</v>
      </c>
      <c r="C50" s="22" t="s">
        <v>314</v>
      </c>
      <c r="D50" s="9"/>
      <c r="E50" s="9"/>
      <c r="F50" s="9"/>
      <c r="G50" s="9"/>
      <c r="H50" s="9"/>
      <c r="I50" s="9"/>
      <c r="J50" s="9"/>
      <c r="K50" s="9"/>
      <c r="L50" s="9"/>
      <c r="M50" s="15">
        <f t="shared" si="6"/>
        <v>0</v>
      </c>
      <c r="N50" s="15" t="str">
        <f t="shared" si="1"/>
        <v>/</v>
      </c>
      <c r="O50" s="15"/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1">
        <v>40</v>
      </c>
      <c r="B51" s="21" t="s">
        <v>315</v>
      </c>
      <c r="C51" s="22" t="s">
        <v>316</v>
      </c>
      <c r="D51" s="9"/>
      <c r="E51" s="9"/>
      <c r="F51" s="9"/>
      <c r="G51" s="9"/>
      <c r="H51" s="9"/>
      <c r="I51" s="9"/>
      <c r="J51" s="9"/>
      <c r="K51" s="9"/>
      <c r="L51" s="9"/>
      <c r="M51" s="15">
        <f t="shared" si="6"/>
        <v>0</v>
      </c>
      <c r="N51" s="15" t="str">
        <f t="shared" si="1"/>
        <v>/</v>
      </c>
      <c r="O51" s="15"/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1">
        <v>41</v>
      </c>
      <c r="B52" s="21" t="s">
        <v>317</v>
      </c>
      <c r="C52" s="22" t="s">
        <v>318</v>
      </c>
      <c r="D52" s="9"/>
      <c r="E52" s="9"/>
      <c r="F52" s="9"/>
      <c r="G52" s="9"/>
      <c r="H52" s="9"/>
      <c r="I52" s="9"/>
      <c r="J52" s="9"/>
      <c r="K52" s="9"/>
      <c r="L52" s="9"/>
      <c r="M52" s="15">
        <f t="shared" si="6"/>
        <v>0</v>
      </c>
      <c r="N52" s="15" t="str">
        <f t="shared" si="1"/>
        <v>/</v>
      </c>
      <c r="O52" s="15"/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350000000000001" customHeight="1" x14ac:dyDescent="0.45">
      <c r="A53" s="11">
        <v>42</v>
      </c>
      <c r="B53" s="19" t="s">
        <v>319</v>
      </c>
      <c r="C53" s="20" t="s">
        <v>320</v>
      </c>
      <c r="D53" s="9"/>
      <c r="E53" s="9"/>
      <c r="F53" s="9"/>
      <c r="G53" s="9"/>
      <c r="H53" s="9"/>
      <c r="I53" s="9"/>
      <c r="J53" s="9"/>
      <c r="K53" s="9"/>
      <c r="L53" s="9"/>
      <c r="M53" s="15">
        <f t="shared" si="6"/>
        <v>0</v>
      </c>
      <c r="N53" s="15" t="str">
        <f t="shared" si="1"/>
        <v>/</v>
      </c>
      <c r="O53" s="15"/>
      <c r="P53" s="16" t="str">
        <f t="shared" si="3"/>
        <v/>
      </c>
      <c r="Q53" s="16" t="str">
        <f t="shared" si="4"/>
        <v/>
      </c>
      <c r="R53" s="15" t="str">
        <f t="shared" si="5"/>
        <v>ไม่ผ่าน</v>
      </c>
    </row>
    <row r="54" spans="1:18" s="2" customFormat="1" ht="19.350000000000001" customHeight="1" x14ac:dyDescent="0.45">
      <c r="A54" s="11">
        <v>43</v>
      </c>
      <c r="B54" s="19" t="s">
        <v>321</v>
      </c>
      <c r="C54" s="20" t="s">
        <v>322</v>
      </c>
      <c r="D54" s="9"/>
      <c r="E54" s="9"/>
      <c r="F54" s="9"/>
      <c r="G54" s="9"/>
      <c r="H54" s="9"/>
      <c r="I54" s="9"/>
      <c r="J54" s="9"/>
      <c r="K54" s="9"/>
      <c r="L54" s="9"/>
      <c r="M54" s="15">
        <f t="shared" si="6"/>
        <v>0</v>
      </c>
      <c r="N54" s="15" t="str">
        <f t="shared" si="1"/>
        <v>/</v>
      </c>
      <c r="O54" s="15"/>
      <c r="P54" s="16" t="str">
        <f t="shared" si="3"/>
        <v/>
      </c>
      <c r="Q54" s="16" t="str">
        <f t="shared" si="4"/>
        <v/>
      </c>
      <c r="R54" s="15" t="str">
        <f t="shared" si="5"/>
        <v>ไม่ผ่าน</v>
      </c>
    </row>
    <row r="55" spans="1:18" s="2" customFormat="1" ht="19.350000000000001" customHeight="1" x14ac:dyDescent="0.45">
      <c r="A55" s="11">
        <v>44</v>
      </c>
      <c r="B55" s="21" t="s">
        <v>323</v>
      </c>
      <c r="C55" s="22" t="s">
        <v>324</v>
      </c>
      <c r="D55" s="9"/>
      <c r="E55" s="9"/>
      <c r="F55" s="9"/>
      <c r="G55" s="9"/>
      <c r="H55" s="9"/>
      <c r="I55" s="9"/>
      <c r="J55" s="9"/>
      <c r="K55" s="9"/>
      <c r="L55" s="9"/>
      <c r="M55" s="15">
        <f t="shared" si="6"/>
        <v>0</v>
      </c>
      <c r="N55" s="15" t="str">
        <f t="shared" si="1"/>
        <v>/</v>
      </c>
      <c r="O55" s="15"/>
      <c r="P55" s="16" t="str">
        <f t="shared" si="3"/>
        <v/>
      </c>
      <c r="Q55" s="16" t="str">
        <f t="shared" si="4"/>
        <v/>
      </c>
      <c r="R55" s="15" t="str">
        <f t="shared" si="5"/>
        <v>ไม่ผ่าน</v>
      </c>
    </row>
    <row r="56" spans="1:18" s="2" customFormat="1" ht="19.350000000000001" customHeight="1" x14ac:dyDescent="0.45">
      <c r="A56" s="11">
        <v>45</v>
      </c>
      <c r="B56" s="27" t="s">
        <v>325</v>
      </c>
      <c r="C56" s="37" t="s">
        <v>326</v>
      </c>
      <c r="D56" s="9"/>
      <c r="E56" s="9"/>
      <c r="F56" s="9"/>
      <c r="G56" s="9"/>
      <c r="H56" s="9"/>
      <c r="I56" s="9"/>
      <c r="J56" s="9"/>
      <c r="K56" s="9"/>
      <c r="L56" s="9"/>
      <c r="M56" s="15">
        <f t="shared" si="6"/>
        <v>0</v>
      </c>
      <c r="N56" s="15" t="str">
        <f t="shared" si="1"/>
        <v>/</v>
      </c>
      <c r="O56" s="15"/>
      <c r="P56" s="16" t="str">
        <f t="shared" si="3"/>
        <v/>
      </c>
      <c r="Q56" s="16" t="str">
        <f t="shared" si="4"/>
        <v/>
      </c>
      <c r="R56" s="15" t="str">
        <f t="shared" si="5"/>
        <v>ไม่ผ่าน</v>
      </c>
    </row>
    <row r="57" spans="1:18" s="2" customFormat="1" ht="19.350000000000001" customHeight="1" x14ac:dyDescent="0.45">
      <c r="A57" s="11">
        <v>46</v>
      </c>
      <c r="B57" s="21" t="s">
        <v>327</v>
      </c>
      <c r="C57" s="22" t="s">
        <v>328</v>
      </c>
      <c r="D57" s="9"/>
      <c r="E57" s="9"/>
      <c r="F57" s="9"/>
      <c r="G57" s="9"/>
      <c r="H57" s="9"/>
      <c r="I57" s="9"/>
      <c r="J57" s="9"/>
      <c r="K57" s="9"/>
      <c r="L57" s="9"/>
      <c r="M57" s="15">
        <f t="shared" si="6"/>
        <v>0</v>
      </c>
      <c r="N57" s="15" t="str">
        <f t="shared" si="1"/>
        <v>/</v>
      </c>
      <c r="O57" s="15"/>
      <c r="P57" s="16" t="str">
        <f t="shared" si="3"/>
        <v/>
      </c>
      <c r="Q57" s="16" t="str">
        <f t="shared" si="4"/>
        <v/>
      </c>
      <c r="R57" s="15" t="str">
        <f t="shared" si="5"/>
        <v>ไม่ผ่าน</v>
      </c>
    </row>
    <row r="58" spans="1:18" s="2" customFormat="1" ht="19.350000000000001" customHeight="1" x14ac:dyDescent="0.45">
      <c r="A58" s="11">
        <v>47</v>
      </c>
      <c r="B58" s="21" t="s">
        <v>329</v>
      </c>
      <c r="C58" s="22" t="s">
        <v>330</v>
      </c>
      <c r="D58" s="9"/>
      <c r="E58" s="9"/>
      <c r="F58" s="9"/>
      <c r="G58" s="9"/>
      <c r="H58" s="9"/>
      <c r="I58" s="9"/>
      <c r="J58" s="9"/>
      <c r="K58" s="9"/>
      <c r="L58" s="9"/>
      <c r="M58" s="15">
        <f t="shared" si="6"/>
        <v>0</v>
      </c>
      <c r="N58" s="15" t="str">
        <f t="shared" si="1"/>
        <v>/</v>
      </c>
      <c r="O58" s="15"/>
      <c r="P58" s="16" t="str">
        <f t="shared" si="3"/>
        <v/>
      </c>
      <c r="Q58" s="16" t="str">
        <f t="shared" si="4"/>
        <v/>
      </c>
      <c r="R58" s="15" t="str">
        <f t="shared" si="5"/>
        <v>ไม่ผ่าน</v>
      </c>
    </row>
    <row r="59" spans="1:18" s="2" customFormat="1" ht="19.350000000000001" customHeight="1" x14ac:dyDescent="0.45">
      <c r="A59" s="11">
        <v>48</v>
      </c>
      <c r="B59" s="21" t="s">
        <v>331</v>
      </c>
      <c r="C59" s="22" t="s">
        <v>332</v>
      </c>
      <c r="D59" s="9"/>
      <c r="E59" s="9"/>
      <c r="F59" s="9"/>
      <c r="G59" s="9"/>
      <c r="H59" s="9"/>
      <c r="I59" s="9"/>
      <c r="J59" s="9"/>
      <c r="K59" s="9"/>
      <c r="L59" s="9"/>
      <c r="M59" s="15">
        <f t="shared" si="6"/>
        <v>0</v>
      </c>
      <c r="N59" s="15" t="str">
        <f t="shared" si="1"/>
        <v>/</v>
      </c>
      <c r="O59" s="15"/>
      <c r="P59" s="16" t="str">
        <f t="shared" si="3"/>
        <v/>
      </c>
      <c r="Q59" s="16" t="str">
        <f t="shared" si="4"/>
        <v/>
      </c>
      <c r="R59" s="15" t="str">
        <f t="shared" si="5"/>
        <v>ไม่ผ่าน</v>
      </c>
    </row>
    <row r="60" spans="1:18" s="2" customFormat="1" ht="19.5" customHeight="1" x14ac:dyDescent="0.45">
      <c r="A60" s="56" t="s">
        <v>8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8"/>
      <c r="N60" s="65"/>
      <c r="O60" s="66"/>
      <c r="P60" s="56" t="s">
        <v>7</v>
      </c>
      <c r="Q60" s="58"/>
      <c r="R60" s="15">
        <f>COUNTIF(R12:R59,"ผ่าน")</f>
        <v>0</v>
      </c>
    </row>
    <row r="61" spans="1:18" s="2" customFormat="1" ht="19.5" customHeight="1" x14ac:dyDescent="0.45">
      <c r="A61" s="59" t="s">
        <v>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7"/>
      <c r="O61" s="68"/>
      <c r="P61" s="56" t="s">
        <v>53</v>
      </c>
      <c r="Q61" s="58"/>
      <c r="R61" s="15">
        <f>COUNTIF(R12:R59,"ไม่ผ่าน")</f>
        <v>48</v>
      </c>
    </row>
    <row r="62" spans="1:18" s="2" customFormat="1" ht="19.5" customHeight="1" x14ac:dyDescent="0.4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4"/>
      <c r="N62" s="69"/>
      <c r="O62" s="70"/>
      <c r="P62" s="57"/>
      <c r="Q62" s="57"/>
      <c r="R62" s="58"/>
    </row>
    <row r="63" spans="1:18" s="2" customFormat="1" ht="19.5" customHeight="1" x14ac:dyDescent="0.45">
      <c r="A63" s="10"/>
      <c r="B63" s="10" t="s">
        <v>82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6.25" customHeight="1" x14ac:dyDescent="0.45">
      <c r="A64" s="10"/>
      <c r="B64" s="54" t="s">
        <v>83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s="2" customFormat="1" ht="16.5" customHeight="1" x14ac:dyDescent="0.45">
      <c r="A65" s="10"/>
      <c r="B65" s="55" t="s">
        <v>84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s="2" customFormat="1" ht="19.5" customHeight="1" x14ac:dyDescent="0.45">
      <c r="A66" s="10"/>
      <c r="B66" s="54" t="s">
        <v>85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s="2" customFormat="1" ht="21" x14ac:dyDescent="0.45">
      <c r="A67" s="10"/>
      <c r="B67" s="86" t="s">
        <v>54</v>
      </c>
      <c r="C67" s="17" t="s">
        <v>55</v>
      </c>
      <c r="D67" s="87" t="s">
        <v>56</v>
      </c>
      <c r="E67" s="87"/>
      <c r="F67" s="87"/>
      <c r="G67" s="87" t="s">
        <v>57</v>
      </c>
      <c r="H67" s="87"/>
      <c r="I67" s="87"/>
      <c r="J67" s="10"/>
      <c r="K67" s="10"/>
      <c r="L67" s="10"/>
      <c r="M67" s="10"/>
      <c r="N67" s="10"/>
      <c r="O67" s="10"/>
      <c r="P67" s="10"/>
      <c r="Q67" s="10"/>
      <c r="R67" s="10"/>
    </row>
    <row r="68" spans="1:18" s="2" customFormat="1" ht="21" x14ac:dyDescent="0.45">
      <c r="A68" s="10"/>
      <c r="B68" s="86"/>
      <c r="C68" s="18" t="s">
        <v>78</v>
      </c>
      <c r="D68" s="88" t="s">
        <v>58</v>
      </c>
      <c r="E68" s="88"/>
      <c r="F68" s="88"/>
      <c r="G68" s="88">
        <f>COUNTIF(N12:N59,"/")</f>
        <v>48</v>
      </c>
      <c r="H68" s="88"/>
      <c r="I68" s="88"/>
      <c r="J68" s="10"/>
      <c r="K68" s="10"/>
      <c r="L68" s="10"/>
      <c r="M68" s="10"/>
      <c r="N68" s="10"/>
      <c r="O68" s="10"/>
      <c r="P68" s="10"/>
      <c r="Q68" s="10"/>
      <c r="R68" s="10"/>
    </row>
    <row r="69" spans="1:18" s="2" customFormat="1" ht="21" x14ac:dyDescent="0.45">
      <c r="A69" s="10"/>
      <c r="B69" s="86"/>
      <c r="C69" s="18" t="s">
        <v>79</v>
      </c>
      <c r="D69" s="88" t="s">
        <v>59</v>
      </c>
      <c r="E69" s="88"/>
      <c r="F69" s="88"/>
      <c r="G69" s="89">
        <f>COUNTIF(O12:O59,"/")</f>
        <v>0</v>
      </c>
      <c r="H69" s="90"/>
      <c r="I69" s="91"/>
      <c r="J69" s="10"/>
      <c r="K69" s="10"/>
      <c r="L69" s="10"/>
      <c r="M69" s="10"/>
      <c r="N69" s="10"/>
      <c r="O69" s="10"/>
      <c r="P69" s="10"/>
      <c r="Q69" s="10"/>
      <c r="R69" s="10"/>
    </row>
    <row r="70" spans="1:18" s="2" customFormat="1" ht="21" x14ac:dyDescent="0.45">
      <c r="A70" s="10"/>
      <c r="B70" s="86"/>
      <c r="C70" s="18" t="s">
        <v>80</v>
      </c>
      <c r="D70" s="88" t="s">
        <v>60</v>
      </c>
      <c r="E70" s="88"/>
      <c r="F70" s="88"/>
      <c r="G70" s="89">
        <f>COUNTIF(P12:P59,"/")</f>
        <v>0</v>
      </c>
      <c r="H70" s="90"/>
      <c r="I70" s="91"/>
      <c r="J70" s="10"/>
      <c r="K70" s="10"/>
      <c r="L70" s="10"/>
      <c r="M70" s="10"/>
      <c r="N70" s="10"/>
      <c r="O70" s="10"/>
      <c r="P70" s="10"/>
      <c r="Q70" s="10"/>
      <c r="R70" s="10"/>
    </row>
    <row r="71" spans="1:18" s="2" customFormat="1" ht="21" x14ac:dyDescent="0.45">
      <c r="A71" s="10"/>
      <c r="B71" s="86"/>
      <c r="C71" s="18" t="s">
        <v>81</v>
      </c>
      <c r="D71" s="88" t="s">
        <v>61</v>
      </c>
      <c r="E71" s="88"/>
      <c r="F71" s="88"/>
      <c r="G71" s="89">
        <f>COUNTIF(Q12:Q59,"/")</f>
        <v>0</v>
      </c>
      <c r="H71" s="90"/>
      <c r="I71" s="91"/>
      <c r="J71" s="10"/>
      <c r="K71" s="10"/>
      <c r="L71" s="10"/>
      <c r="M71" s="10"/>
      <c r="N71" s="10"/>
      <c r="O71" s="10"/>
      <c r="P71" s="10"/>
      <c r="Q71" s="10"/>
      <c r="R71" s="10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2" customFormat="1" ht="18.7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2" customFormat="1" ht="18.7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2" customFormat="1" ht="18.7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2" customFormat="1" ht="18.7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2" customFormat="1" ht="18.7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2" customFormat="1" ht="18.7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2" customFormat="1" ht="18.75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2" customFormat="1" ht="18.75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2" customFormat="1" ht="18.75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2" customFormat="1" ht="18.75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2" customFormat="1" ht="18.75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2" customFormat="1" ht="18.75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2" customFormat="1" ht="18.75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3" customFormat="1" ht="18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3" customFormat="1" ht="18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3" customFormat="1" ht="18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3" customFormat="1" ht="18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</sheetData>
  <mergeCells count="32">
    <mergeCell ref="D70:F70"/>
    <mergeCell ref="G70:I70"/>
    <mergeCell ref="D71:F71"/>
    <mergeCell ref="G71:I71"/>
    <mergeCell ref="B64:R64"/>
    <mergeCell ref="B65:R65"/>
    <mergeCell ref="B66:R66"/>
    <mergeCell ref="B67:B71"/>
    <mergeCell ref="D67:F67"/>
    <mergeCell ref="G67:I67"/>
    <mergeCell ref="D68:F68"/>
    <mergeCell ref="G68:I68"/>
    <mergeCell ref="D69:F69"/>
    <mergeCell ref="G69:I69"/>
    <mergeCell ref="A60:M60"/>
    <mergeCell ref="N60:O62"/>
    <mergeCell ref="P60:Q60"/>
    <mergeCell ref="A61:M62"/>
    <mergeCell ref="P61:Q61"/>
    <mergeCell ref="P62:R62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scale="55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7706-4744-4CFC-8A27-13B0678AE4CF}">
  <sheetPr>
    <pageSetUpPr fitToPage="1"/>
  </sheetPr>
  <dimension ref="A1:R87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807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1">
        <v>1</v>
      </c>
      <c r="B12" s="21" t="s">
        <v>333</v>
      </c>
      <c r="C12" s="22" t="s">
        <v>334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1">
        <v>2</v>
      </c>
      <c r="B13" s="21" t="s">
        <v>17</v>
      </c>
      <c r="C13" s="22" t="s">
        <v>335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54" si="1">IF(M13&lt;=19,"/","")</f>
        <v>/</v>
      </c>
      <c r="O13" s="15" t="str">
        <f t="shared" ref="O13:O39" si="2">IF(AND(M13&gt;19,M13&lt;=26),"/","")</f>
        <v/>
      </c>
      <c r="P13" s="16" t="str">
        <f t="shared" ref="P13:P54" si="3">IF(AND(M13&gt;26,M13&lt;=33),"/","")</f>
        <v/>
      </c>
      <c r="Q13" s="16" t="str">
        <f t="shared" ref="Q13:Q54" si="4">IF(AND(M13&gt;33,M13&lt;=40),"/","")</f>
        <v/>
      </c>
      <c r="R13" s="15" t="str">
        <f t="shared" ref="R13:R54" si="5">IF(M13&gt;=24,"ผ่าน","ไม่ผ่าน")</f>
        <v>ไม่ผ่าน</v>
      </c>
    </row>
    <row r="14" spans="1:18" s="2" customFormat="1" ht="18" customHeight="1" x14ac:dyDescent="0.45">
      <c r="A14" s="11">
        <v>3</v>
      </c>
      <c r="B14" s="27" t="s">
        <v>336</v>
      </c>
      <c r="C14" s="37" t="s">
        <v>337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1">
        <v>4</v>
      </c>
      <c r="B15" s="21" t="s">
        <v>338</v>
      </c>
      <c r="C15" s="22" t="s">
        <v>339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1">
        <v>5</v>
      </c>
      <c r="B16" s="19" t="s">
        <v>340</v>
      </c>
      <c r="C16" s="20" t="s">
        <v>341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1">
        <v>6</v>
      </c>
      <c r="B17" s="21" t="s">
        <v>342</v>
      </c>
      <c r="C17" s="22" t="s">
        <v>343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1">
        <v>7</v>
      </c>
      <c r="B18" s="31" t="s">
        <v>16</v>
      </c>
      <c r="C18" s="32" t="s">
        <v>344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1">
        <v>8</v>
      </c>
      <c r="B19" s="31" t="s">
        <v>345</v>
      </c>
      <c r="C19" s="32" t="s">
        <v>346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1">
        <v>9</v>
      </c>
      <c r="B20" s="38" t="s">
        <v>10</v>
      </c>
      <c r="C20" s="39" t="s">
        <v>347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1">
        <v>10</v>
      </c>
      <c r="B21" s="27" t="s">
        <v>348</v>
      </c>
      <c r="C21" s="37" t="s">
        <v>349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1">
        <v>11</v>
      </c>
      <c r="B22" s="27" t="s">
        <v>350</v>
      </c>
      <c r="C22" s="37" t="s">
        <v>351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1">
        <v>12</v>
      </c>
      <c r="B23" s="19" t="s">
        <v>352</v>
      </c>
      <c r="C23" s="20" t="s">
        <v>353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1">
        <v>13</v>
      </c>
      <c r="B24" s="19" t="s">
        <v>37</v>
      </c>
      <c r="C24" s="20" t="s">
        <v>354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1">
        <v>14</v>
      </c>
      <c r="B25" s="19" t="s">
        <v>355</v>
      </c>
      <c r="C25" s="20" t="s">
        <v>356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1">
        <v>15</v>
      </c>
      <c r="B26" s="19" t="s">
        <v>357</v>
      </c>
      <c r="C26" s="20" t="s">
        <v>358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1">
        <v>16</v>
      </c>
      <c r="B27" s="27" t="s">
        <v>359</v>
      </c>
      <c r="C27" s="37" t="s">
        <v>360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1">
        <v>17</v>
      </c>
      <c r="B28" s="19" t="s">
        <v>361</v>
      </c>
      <c r="C28" s="20" t="s">
        <v>362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1">
        <v>18</v>
      </c>
      <c r="B29" s="35" t="s">
        <v>363</v>
      </c>
      <c r="C29" s="36" t="s">
        <v>364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1">
        <v>19</v>
      </c>
      <c r="B30" s="19" t="s">
        <v>365</v>
      </c>
      <c r="C30" s="20" t="s">
        <v>366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1">
        <v>20</v>
      </c>
      <c r="B31" s="19" t="s">
        <v>32</v>
      </c>
      <c r="C31" s="20" t="s">
        <v>13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1">
        <v>21</v>
      </c>
      <c r="B32" s="19" t="s">
        <v>367</v>
      </c>
      <c r="C32" s="20" t="s">
        <v>368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1">
        <v>22</v>
      </c>
      <c r="B33" s="27" t="s">
        <v>369</v>
      </c>
      <c r="C33" s="37" t="s">
        <v>28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1">
        <v>23</v>
      </c>
      <c r="B34" s="19" t="s">
        <v>370</v>
      </c>
      <c r="C34" s="20" t="s">
        <v>371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1">
        <v>24</v>
      </c>
      <c r="B35" s="19" t="s">
        <v>372</v>
      </c>
      <c r="C35" s="20" t="s">
        <v>373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1">
        <v>25</v>
      </c>
      <c r="B36" s="35" t="s">
        <v>30</v>
      </c>
      <c r="C36" s="36" t="s">
        <v>374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1">
        <v>26</v>
      </c>
      <c r="B37" s="19" t="s">
        <v>45</v>
      </c>
      <c r="C37" s="20" t="s">
        <v>375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1">
        <v>27</v>
      </c>
      <c r="B38" s="27" t="s">
        <v>376</v>
      </c>
      <c r="C38" s="37" t="s">
        <v>377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1">
        <v>28</v>
      </c>
      <c r="B39" s="31" t="s">
        <v>378</v>
      </c>
      <c r="C39" s="32" t="s">
        <v>379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1">
        <v>29</v>
      </c>
      <c r="B40" s="31" t="s">
        <v>380</v>
      </c>
      <c r="C40" s="32" t="s">
        <v>281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54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1">
        <v>30</v>
      </c>
      <c r="B41" s="31" t="s">
        <v>381</v>
      </c>
      <c r="C41" s="32" t="s">
        <v>382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1">
        <v>31</v>
      </c>
      <c r="B42" s="19" t="s">
        <v>383</v>
      </c>
      <c r="C42" s="20" t="s">
        <v>384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1">
        <v>32</v>
      </c>
      <c r="B43" s="35" t="s">
        <v>12</v>
      </c>
      <c r="C43" s="36" t="s">
        <v>385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1">
        <v>33</v>
      </c>
      <c r="B44" s="19" t="s">
        <v>386</v>
      </c>
      <c r="C44" s="20" t="s">
        <v>387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1">
        <v>34</v>
      </c>
      <c r="B45" s="27" t="s">
        <v>388</v>
      </c>
      <c r="C45" s="37" t="s">
        <v>389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1">
        <v>35</v>
      </c>
      <c r="B46" s="19" t="s">
        <v>390</v>
      </c>
      <c r="C46" s="20" t="s">
        <v>41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1">
        <v>36</v>
      </c>
      <c r="B47" s="19" t="s">
        <v>131</v>
      </c>
      <c r="C47" s="20" t="s">
        <v>391</v>
      </c>
      <c r="D47" s="9"/>
      <c r="E47" s="9"/>
      <c r="F47" s="9"/>
      <c r="G47" s="9"/>
      <c r="H47" s="9"/>
      <c r="I47" s="9"/>
      <c r="J47" s="9"/>
      <c r="K47" s="9"/>
      <c r="L47" s="9"/>
      <c r="M47" s="15">
        <f t="shared" si="6"/>
        <v>0</v>
      </c>
      <c r="N47" s="15" t="str">
        <f t="shared" si="1"/>
        <v>/</v>
      </c>
      <c r="O47" s="15"/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1">
        <v>37</v>
      </c>
      <c r="B48" s="42" t="s">
        <v>392</v>
      </c>
      <c r="C48" s="43" t="s">
        <v>393</v>
      </c>
      <c r="D48" s="9"/>
      <c r="E48" s="9"/>
      <c r="F48" s="9"/>
      <c r="G48" s="9"/>
      <c r="H48" s="9"/>
      <c r="I48" s="9"/>
      <c r="J48" s="9"/>
      <c r="K48" s="9"/>
      <c r="L48" s="9"/>
      <c r="M48" s="15">
        <f t="shared" si="6"/>
        <v>0</v>
      </c>
      <c r="N48" s="15" t="str">
        <f t="shared" si="1"/>
        <v>/</v>
      </c>
      <c r="O48" s="15"/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1">
        <v>38</v>
      </c>
      <c r="B49" s="19" t="s">
        <v>394</v>
      </c>
      <c r="C49" s="20" t="s">
        <v>395</v>
      </c>
      <c r="D49" s="9"/>
      <c r="E49" s="9"/>
      <c r="F49" s="9"/>
      <c r="G49" s="9"/>
      <c r="H49" s="9"/>
      <c r="I49" s="9"/>
      <c r="J49" s="9"/>
      <c r="K49" s="9"/>
      <c r="L49" s="9"/>
      <c r="M49" s="15">
        <f t="shared" si="6"/>
        <v>0</v>
      </c>
      <c r="N49" s="15" t="str">
        <f t="shared" si="1"/>
        <v>/</v>
      </c>
      <c r="O49" s="15"/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1">
        <v>39</v>
      </c>
      <c r="B50" s="19" t="s">
        <v>396</v>
      </c>
      <c r="C50" s="20" t="s">
        <v>397</v>
      </c>
      <c r="D50" s="9"/>
      <c r="E50" s="9"/>
      <c r="F50" s="9"/>
      <c r="G50" s="9"/>
      <c r="H50" s="9"/>
      <c r="I50" s="9"/>
      <c r="J50" s="9"/>
      <c r="K50" s="9"/>
      <c r="L50" s="9"/>
      <c r="M50" s="15">
        <f t="shared" si="6"/>
        <v>0</v>
      </c>
      <c r="N50" s="15" t="str">
        <f t="shared" si="1"/>
        <v>/</v>
      </c>
      <c r="O50" s="15"/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1">
        <v>40</v>
      </c>
      <c r="B51" s="19" t="s">
        <v>398</v>
      </c>
      <c r="C51" s="20" t="s">
        <v>399</v>
      </c>
      <c r="D51" s="9"/>
      <c r="E51" s="9"/>
      <c r="F51" s="9"/>
      <c r="G51" s="9"/>
      <c r="H51" s="9"/>
      <c r="I51" s="9"/>
      <c r="J51" s="9"/>
      <c r="K51" s="9"/>
      <c r="L51" s="9"/>
      <c r="M51" s="15">
        <f t="shared" si="6"/>
        <v>0</v>
      </c>
      <c r="N51" s="15" t="str">
        <f t="shared" si="1"/>
        <v>/</v>
      </c>
      <c r="O51" s="15"/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1">
        <v>41</v>
      </c>
      <c r="B52" s="19" t="s">
        <v>400</v>
      </c>
      <c r="C52" s="20" t="s">
        <v>401</v>
      </c>
      <c r="D52" s="9"/>
      <c r="E52" s="9"/>
      <c r="F52" s="9"/>
      <c r="G52" s="9"/>
      <c r="H52" s="9"/>
      <c r="I52" s="9"/>
      <c r="J52" s="9"/>
      <c r="K52" s="9"/>
      <c r="L52" s="9"/>
      <c r="M52" s="15">
        <f t="shared" si="6"/>
        <v>0</v>
      </c>
      <c r="N52" s="15" t="str">
        <f t="shared" si="1"/>
        <v>/</v>
      </c>
      <c r="O52" s="15"/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350000000000001" customHeight="1" x14ac:dyDescent="0.45">
      <c r="A53" s="11">
        <v>42</v>
      </c>
      <c r="B53" s="19" t="s">
        <v>402</v>
      </c>
      <c r="C53" s="20" t="s">
        <v>403</v>
      </c>
      <c r="D53" s="9"/>
      <c r="E53" s="9"/>
      <c r="F53" s="9"/>
      <c r="G53" s="9"/>
      <c r="H53" s="9"/>
      <c r="I53" s="9"/>
      <c r="J53" s="9"/>
      <c r="K53" s="9"/>
      <c r="L53" s="9"/>
      <c r="M53" s="15">
        <f t="shared" si="6"/>
        <v>0</v>
      </c>
      <c r="N53" s="15" t="str">
        <f t="shared" si="1"/>
        <v>/</v>
      </c>
      <c r="O53" s="15"/>
      <c r="P53" s="16" t="str">
        <f t="shared" si="3"/>
        <v/>
      </c>
      <c r="Q53" s="16" t="str">
        <f t="shared" si="4"/>
        <v/>
      </c>
      <c r="R53" s="15" t="str">
        <f t="shared" si="5"/>
        <v>ไม่ผ่าน</v>
      </c>
    </row>
    <row r="54" spans="1:18" s="2" customFormat="1" ht="19.350000000000001" customHeight="1" x14ac:dyDescent="0.45">
      <c r="A54" s="11">
        <v>43</v>
      </c>
      <c r="B54" s="19" t="s">
        <v>404</v>
      </c>
      <c r="C54" s="20" t="s">
        <v>405</v>
      </c>
      <c r="D54" s="9"/>
      <c r="E54" s="9"/>
      <c r="F54" s="9"/>
      <c r="G54" s="9"/>
      <c r="H54" s="9"/>
      <c r="I54" s="9"/>
      <c r="J54" s="9"/>
      <c r="K54" s="9"/>
      <c r="L54" s="9"/>
      <c r="M54" s="15">
        <f t="shared" si="6"/>
        <v>0</v>
      </c>
      <c r="N54" s="15" t="str">
        <f t="shared" si="1"/>
        <v>/</v>
      </c>
      <c r="O54" s="15"/>
      <c r="P54" s="16" t="str">
        <f t="shared" si="3"/>
        <v/>
      </c>
      <c r="Q54" s="16" t="str">
        <f t="shared" si="4"/>
        <v/>
      </c>
      <c r="R54" s="15" t="str">
        <f t="shared" si="5"/>
        <v>ไม่ผ่าน</v>
      </c>
    </row>
    <row r="55" spans="1:18" s="2" customFormat="1" ht="19.5" customHeight="1" x14ac:dyDescent="0.45">
      <c r="A55" s="56" t="s">
        <v>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8"/>
      <c r="N55" s="65"/>
      <c r="O55" s="66"/>
      <c r="P55" s="56" t="s">
        <v>7</v>
      </c>
      <c r="Q55" s="58"/>
      <c r="R55" s="15">
        <f>COUNTIF(R12:R54,"ผ่าน")</f>
        <v>0</v>
      </c>
    </row>
    <row r="56" spans="1:18" s="2" customFormat="1" ht="19.5" customHeight="1" x14ac:dyDescent="0.45">
      <c r="A56" s="59" t="s">
        <v>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7"/>
      <c r="O56" s="68"/>
      <c r="P56" s="56" t="s">
        <v>53</v>
      </c>
      <c r="Q56" s="58"/>
      <c r="R56" s="15">
        <f>COUNTIF(R12:R54,"ไม่ผ่าน")</f>
        <v>43</v>
      </c>
    </row>
    <row r="57" spans="1:18" s="2" customFormat="1" ht="19.5" customHeight="1" x14ac:dyDescent="0.4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4"/>
      <c r="N57" s="69"/>
      <c r="O57" s="70"/>
      <c r="P57" s="57"/>
      <c r="Q57" s="57"/>
      <c r="R57" s="58"/>
    </row>
    <row r="58" spans="1:18" s="2" customFormat="1" ht="19.5" customHeight="1" x14ac:dyDescent="0.45">
      <c r="A58" s="10"/>
      <c r="B58" s="10" t="s">
        <v>82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6.25" customHeight="1" x14ac:dyDescent="0.45">
      <c r="A59" s="10"/>
      <c r="B59" s="54" t="s">
        <v>83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s="2" customFormat="1" ht="16.5" customHeight="1" x14ac:dyDescent="0.45">
      <c r="A60" s="10"/>
      <c r="B60" s="55" t="s">
        <v>84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s="2" customFormat="1" ht="19.5" customHeight="1" x14ac:dyDescent="0.45">
      <c r="A61" s="10"/>
      <c r="B61" s="54" t="s">
        <v>85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s="2" customFormat="1" ht="21" x14ac:dyDescent="0.45">
      <c r="A62" s="10"/>
      <c r="B62" s="86" t="s">
        <v>54</v>
      </c>
      <c r="C62" s="17" t="s">
        <v>55</v>
      </c>
      <c r="D62" s="87" t="s">
        <v>56</v>
      </c>
      <c r="E62" s="87"/>
      <c r="F62" s="87"/>
      <c r="G62" s="87" t="s">
        <v>57</v>
      </c>
      <c r="H62" s="87"/>
      <c r="I62" s="87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0"/>
      <c r="B63" s="86"/>
      <c r="C63" s="18" t="s">
        <v>78</v>
      </c>
      <c r="D63" s="88" t="s">
        <v>58</v>
      </c>
      <c r="E63" s="88"/>
      <c r="F63" s="88"/>
      <c r="G63" s="88">
        <f>COUNTIF(N12:N54,"/")</f>
        <v>43</v>
      </c>
      <c r="H63" s="88"/>
      <c r="I63" s="88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0"/>
      <c r="B64" s="86"/>
      <c r="C64" s="18" t="s">
        <v>79</v>
      </c>
      <c r="D64" s="88" t="s">
        <v>59</v>
      </c>
      <c r="E64" s="88"/>
      <c r="F64" s="88"/>
      <c r="G64" s="89">
        <f>COUNTIF(O12:O54,"/")</f>
        <v>0</v>
      </c>
      <c r="H64" s="90"/>
      <c r="I64" s="91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1" x14ac:dyDescent="0.45">
      <c r="A65" s="10"/>
      <c r="B65" s="86"/>
      <c r="C65" s="18" t="s">
        <v>80</v>
      </c>
      <c r="D65" s="88" t="s">
        <v>60</v>
      </c>
      <c r="E65" s="88"/>
      <c r="F65" s="88"/>
      <c r="G65" s="89">
        <f>COUNTIF(P12:P54,"/")</f>
        <v>0</v>
      </c>
      <c r="H65" s="90"/>
      <c r="I65" s="91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" customFormat="1" ht="21" x14ac:dyDescent="0.45">
      <c r="A66" s="10"/>
      <c r="B66" s="86"/>
      <c r="C66" s="18" t="s">
        <v>81</v>
      </c>
      <c r="D66" s="88" t="s">
        <v>61</v>
      </c>
      <c r="E66" s="88"/>
      <c r="F66" s="88"/>
      <c r="G66" s="89">
        <f>COUNTIF(Q12:Q54,"/")</f>
        <v>0</v>
      </c>
      <c r="H66" s="90"/>
      <c r="I66" s="91"/>
      <c r="J66" s="10"/>
      <c r="K66" s="10"/>
      <c r="L66" s="10"/>
      <c r="M66" s="10"/>
      <c r="N66" s="10"/>
      <c r="O66" s="10"/>
      <c r="P66" s="10"/>
      <c r="Q66" s="10"/>
      <c r="R66" s="10"/>
    </row>
    <row r="67" spans="1:18" s="2" customFormat="1" ht="18.7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" customFormat="1" ht="18.7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" customFormat="1" ht="18.7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" customFormat="1" ht="18.7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" customFormat="1" ht="18.7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2" customFormat="1" ht="18.7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2" customFormat="1" ht="18.7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2" customFormat="1" ht="18.7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2" customFormat="1" ht="18.7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2" customFormat="1" ht="18.7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2" customFormat="1" ht="18.7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2" customFormat="1" ht="18.75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2" customFormat="1" ht="18.75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3" customFormat="1" ht="18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3" customFormat="1" ht="18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3" customFormat="1" ht="18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3" customFormat="1" ht="18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</sheetData>
  <mergeCells count="32">
    <mergeCell ref="D65:F65"/>
    <mergeCell ref="G65:I65"/>
    <mergeCell ref="D66:F66"/>
    <mergeCell ref="G66:I66"/>
    <mergeCell ref="B59:R59"/>
    <mergeCell ref="B60:R60"/>
    <mergeCell ref="B61:R61"/>
    <mergeCell ref="B62:B66"/>
    <mergeCell ref="D62:F62"/>
    <mergeCell ref="G62:I62"/>
    <mergeCell ref="D63:F63"/>
    <mergeCell ref="G63:I63"/>
    <mergeCell ref="D64:F64"/>
    <mergeCell ref="G64:I64"/>
    <mergeCell ref="A55:M55"/>
    <mergeCell ref="N55:O57"/>
    <mergeCell ref="P55:Q55"/>
    <mergeCell ref="A56:M57"/>
    <mergeCell ref="P56:Q56"/>
    <mergeCell ref="P57:R57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516B-6196-4DA1-A060-64808EC8DCB7}">
  <sheetPr>
    <pageSetUpPr fitToPage="1"/>
  </sheetPr>
  <dimension ref="A1:R85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808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1">
        <v>1</v>
      </c>
      <c r="B12" s="44" t="s">
        <v>333</v>
      </c>
      <c r="C12" s="44" t="s">
        <v>406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1">
        <v>2</v>
      </c>
      <c r="B13" s="26" t="s">
        <v>407</v>
      </c>
      <c r="C13" s="26" t="s">
        <v>408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52" si="1">IF(M13&lt;=19,"/","")</f>
        <v>/</v>
      </c>
      <c r="O13" s="15" t="str">
        <f t="shared" ref="O13:O39" si="2">IF(AND(M13&gt;19,M13&lt;=26),"/","")</f>
        <v/>
      </c>
      <c r="P13" s="16" t="str">
        <f t="shared" ref="P13:P52" si="3">IF(AND(M13&gt;26,M13&lt;=33),"/","")</f>
        <v/>
      </c>
      <c r="Q13" s="16" t="str">
        <f t="shared" ref="Q13:Q52" si="4">IF(AND(M13&gt;33,M13&lt;=40),"/","")</f>
        <v/>
      </c>
      <c r="R13" s="15" t="str">
        <f t="shared" ref="R13:R52" si="5">IF(M13&gt;=24,"ผ่าน","ไม่ผ่าน")</f>
        <v>ไม่ผ่าน</v>
      </c>
    </row>
    <row r="14" spans="1:18" s="2" customFormat="1" ht="18" customHeight="1" x14ac:dyDescent="0.45">
      <c r="A14" s="11">
        <v>3</v>
      </c>
      <c r="B14" s="45" t="s">
        <v>409</v>
      </c>
      <c r="C14" s="43" t="s">
        <v>410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1">
        <v>4</v>
      </c>
      <c r="B15" s="35" t="s">
        <v>359</v>
      </c>
      <c r="C15" s="36" t="s">
        <v>411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1">
        <v>5</v>
      </c>
      <c r="B16" s="31" t="s">
        <v>412</v>
      </c>
      <c r="C16" s="32" t="s">
        <v>23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1">
        <v>6</v>
      </c>
      <c r="B17" s="31" t="s">
        <v>413</v>
      </c>
      <c r="C17" s="32" t="s">
        <v>414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1">
        <v>7</v>
      </c>
      <c r="B18" s="31" t="s">
        <v>415</v>
      </c>
      <c r="C18" s="32" t="s">
        <v>416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1">
        <v>8</v>
      </c>
      <c r="B19" s="31" t="s">
        <v>417</v>
      </c>
      <c r="C19" s="32" t="s">
        <v>418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1">
        <v>9</v>
      </c>
      <c r="B20" s="31" t="s">
        <v>22</v>
      </c>
      <c r="C20" s="32" t="s">
        <v>419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1">
        <v>10</v>
      </c>
      <c r="B21" s="38" t="s">
        <v>22</v>
      </c>
      <c r="C21" s="39" t="s">
        <v>420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1">
        <v>11</v>
      </c>
      <c r="B22" s="31" t="s">
        <v>30</v>
      </c>
      <c r="C22" s="33" t="s">
        <v>421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1">
        <v>12</v>
      </c>
      <c r="B23" s="27" t="s">
        <v>422</v>
      </c>
      <c r="C23" s="28" t="s">
        <v>423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1">
        <v>13</v>
      </c>
      <c r="B24" s="19" t="s">
        <v>424</v>
      </c>
      <c r="C24" s="23" t="s">
        <v>425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1">
        <v>14</v>
      </c>
      <c r="B25" s="19" t="s">
        <v>426</v>
      </c>
      <c r="C25" s="20" t="s">
        <v>427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1">
        <v>15</v>
      </c>
      <c r="B26" s="19" t="s">
        <v>428</v>
      </c>
      <c r="C26" s="23" t="s">
        <v>429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1">
        <v>16</v>
      </c>
      <c r="B27" s="19" t="s">
        <v>430</v>
      </c>
      <c r="C27" s="23" t="s">
        <v>431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1">
        <v>17</v>
      </c>
      <c r="B28" s="19" t="s">
        <v>432</v>
      </c>
      <c r="C28" s="23" t="s">
        <v>433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1">
        <v>18</v>
      </c>
      <c r="B29" s="19" t="s">
        <v>24</v>
      </c>
      <c r="C29" s="23" t="s">
        <v>434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1">
        <v>19</v>
      </c>
      <c r="B30" s="35" t="s">
        <v>35</v>
      </c>
      <c r="C30" s="41" t="s">
        <v>435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1">
        <v>20</v>
      </c>
      <c r="B31" s="27" t="s">
        <v>29</v>
      </c>
      <c r="C31" s="28" t="s">
        <v>436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1">
        <v>21</v>
      </c>
      <c r="B32" s="19" t="s">
        <v>437</v>
      </c>
      <c r="C32" s="20" t="s">
        <v>438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1">
        <v>22</v>
      </c>
      <c r="B33" s="19" t="s">
        <v>439</v>
      </c>
      <c r="C33" s="23" t="s">
        <v>440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1">
        <v>23</v>
      </c>
      <c r="B34" s="27" t="s">
        <v>441</v>
      </c>
      <c r="C34" s="28" t="s">
        <v>247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1">
        <v>24</v>
      </c>
      <c r="B35" s="21" t="s">
        <v>442</v>
      </c>
      <c r="C35" s="26" t="s">
        <v>443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1">
        <v>25</v>
      </c>
      <c r="B36" s="21" t="s">
        <v>444</v>
      </c>
      <c r="C36" s="26" t="s">
        <v>445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1">
        <v>26</v>
      </c>
      <c r="B37" s="19" t="s">
        <v>446</v>
      </c>
      <c r="C37" s="23" t="s">
        <v>126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1">
        <v>27</v>
      </c>
      <c r="B38" s="19" t="s">
        <v>447</v>
      </c>
      <c r="C38" s="23" t="s">
        <v>448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1">
        <v>28</v>
      </c>
      <c r="B39" s="19" t="s">
        <v>48</v>
      </c>
      <c r="C39" s="23" t="s">
        <v>449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1">
        <v>29</v>
      </c>
      <c r="B40" s="19" t="s">
        <v>450</v>
      </c>
      <c r="C40" s="23" t="s">
        <v>451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52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1">
        <v>30</v>
      </c>
      <c r="B41" s="21" t="s">
        <v>452</v>
      </c>
      <c r="C41" s="26" t="s">
        <v>453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1">
        <v>31</v>
      </c>
      <c r="B42" s="21" t="s">
        <v>46</v>
      </c>
      <c r="C42" s="26" t="s">
        <v>454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1">
        <v>32</v>
      </c>
      <c r="B43" s="42" t="s">
        <v>455</v>
      </c>
      <c r="C43" s="45" t="s">
        <v>456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1">
        <v>33</v>
      </c>
      <c r="B44" s="46" t="s">
        <v>215</v>
      </c>
      <c r="C44" s="46" t="s">
        <v>21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1">
        <v>34</v>
      </c>
      <c r="B45" s="23" t="s">
        <v>457</v>
      </c>
      <c r="C45" s="23" t="s">
        <v>458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1">
        <v>35</v>
      </c>
      <c r="B46" s="23" t="s">
        <v>27</v>
      </c>
      <c r="C46" s="23" t="s">
        <v>459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1">
        <v>36</v>
      </c>
      <c r="B47" s="47" t="s">
        <v>460</v>
      </c>
      <c r="C47" s="47" t="s">
        <v>461</v>
      </c>
      <c r="D47" s="9"/>
      <c r="E47" s="9"/>
      <c r="F47" s="9"/>
      <c r="G47" s="9"/>
      <c r="H47" s="9"/>
      <c r="I47" s="9"/>
      <c r="J47" s="9"/>
      <c r="K47" s="9"/>
      <c r="L47" s="9"/>
      <c r="M47" s="15">
        <f t="shared" si="6"/>
        <v>0</v>
      </c>
      <c r="N47" s="15" t="str">
        <f t="shared" si="1"/>
        <v>/</v>
      </c>
      <c r="O47" s="15"/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1">
        <v>37</v>
      </c>
      <c r="B48" s="23" t="s">
        <v>462</v>
      </c>
      <c r="C48" s="23" t="s">
        <v>463</v>
      </c>
      <c r="D48" s="9"/>
      <c r="E48" s="9"/>
      <c r="F48" s="9"/>
      <c r="G48" s="9"/>
      <c r="H48" s="9"/>
      <c r="I48" s="9"/>
      <c r="J48" s="9"/>
      <c r="K48" s="9"/>
      <c r="L48" s="9"/>
      <c r="M48" s="15">
        <f t="shared" si="6"/>
        <v>0</v>
      </c>
      <c r="N48" s="15" t="str">
        <f t="shared" si="1"/>
        <v>/</v>
      </c>
      <c r="O48" s="15"/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1">
        <v>38</v>
      </c>
      <c r="B49" s="23" t="s">
        <v>464</v>
      </c>
      <c r="C49" s="23" t="s">
        <v>465</v>
      </c>
      <c r="D49" s="9"/>
      <c r="E49" s="9"/>
      <c r="F49" s="9"/>
      <c r="G49" s="9"/>
      <c r="H49" s="9"/>
      <c r="I49" s="9"/>
      <c r="J49" s="9"/>
      <c r="K49" s="9"/>
      <c r="L49" s="9"/>
      <c r="M49" s="15">
        <f t="shared" si="6"/>
        <v>0</v>
      </c>
      <c r="N49" s="15" t="str">
        <f t="shared" si="1"/>
        <v>/</v>
      </c>
      <c r="O49" s="15"/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1">
        <v>39</v>
      </c>
      <c r="B50" s="35" t="s">
        <v>466</v>
      </c>
      <c r="C50" s="41" t="s">
        <v>467</v>
      </c>
      <c r="D50" s="9"/>
      <c r="E50" s="9"/>
      <c r="F50" s="9"/>
      <c r="G50" s="9"/>
      <c r="H50" s="9"/>
      <c r="I50" s="9"/>
      <c r="J50" s="9"/>
      <c r="K50" s="9"/>
      <c r="L50" s="9"/>
      <c r="M50" s="15">
        <f t="shared" si="6"/>
        <v>0</v>
      </c>
      <c r="N50" s="15" t="str">
        <f t="shared" si="1"/>
        <v>/</v>
      </c>
      <c r="O50" s="15"/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1">
        <v>40</v>
      </c>
      <c r="B51" s="19" t="s">
        <v>468</v>
      </c>
      <c r="C51" s="20" t="s">
        <v>469</v>
      </c>
      <c r="D51" s="9"/>
      <c r="E51" s="9"/>
      <c r="F51" s="9"/>
      <c r="G51" s="9"/>
      <c r="H51" s="9"/>
      <c r="I51" s="9"/>
      <c r="J51" s="9"/>
      <c r="K51" s="9"/>
      <c r="L51" s="9"/>
      <c r="M51" s="15">
        <f t="shared" si="6"/>
        <v>0</v>
      </c>
      <c r="N51" s="15" t="str">
        <f t="shared" si="1"/>
        <v>/</v>
      </c>
      <c r="O51" s="15"/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1">
        <v>41</v>
      </c>
      <c r="B52" s="21" t="s">
        <v>470</v>
      </c>
      <c r="C52" s="26" t="s">
        <v>471</v>
      </c>
      <c r="D52" s="9"/>
      <c r="E52" s="9"/>
      <c r="F52" s="9"/>
      <c r="G52" s="9"/>
      <c r="H52" s="9"/>
      <c r="I52" s="9"/>
      <c r="J52" s="9"/>
      <c r="K52" s="9"/>
      <c r="L52" s="9"/>
      <c r="M52" s="15">
        <f t="shared" si="6"/>
        <v>0</v>
      </c>
      <c r="N52" s="15" t="str">
        <f t="shared" si="1"/>
        <v>/</v>
      </c>
      <c r="O52" s="15"/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5" customHeight="1" x14ac:dyDescent="0.45">
      <c r="A53" s="56" t="s">
        <v>8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65"/>
      <c r="O53" s="66"/>
      <c r="P53" s="56" t="s">
        <v>7</v>
      </c>
      <c r="Q53" s="58"/>
      <c r="R53" s="15">
        <f>COUNTIF(R12:R52,"ผ่าน")</f>
        <v>0</v>
      </c>
    </row>
    <row r="54" spans="1:18" s="2" customFormat="1" ht="19.5" customHeight="1" x14ac:dyDescent="0.45">
      <c r="A54" s="59" t="s">
        <v>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1"/>
      <c r="N54" s="67"/>
      <c r="O54" s="68"/>
      <c r="P54" s="56" t="s">
        <v>53</v>
      </c>
      <c r="Q54" s="58"/>
      <c r="R54" s="15">
        <f>COUNTIF(R12:R52,"ไม่ผ่าน")</f>
        <v>41</v>
      </c>
    </row>
    <row r="55" spans="1:18" s="2" customFormat="1" ht="19.5" customHeight="1" x14ac:dyDescent="0.45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4"/>
      <c r="N55" s="69"/>
      <c r="O55" s="70"/>
      <c r="P55" s="57"/>
      <c r="Q55" s="57"/>
      <c r="R55" s="58"/>
    </row>
    <row r="56" spans="1:18" s="2" customFormat="1" ht="19.5" customHeight="1" x14ac:dyDescent="0.45">
      <c r="A56" s="10"/>
      <c r="B56" s="10" t="s">
        <v>82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6.25" customHeight="1" x14ac:dyDescent="0.45">
      <c r="A57" s="10"/>
      <c r="B57" s="54" t="s">
        <v>83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s="2" customFormat="1" ht="16.5" customHeight="1" x14ac:dyDescent="0.45">
      <c r="A58" s="10"/>
      <c r="B58" s="55" t="s">
        <v>84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19.5" customHeight="1" x14ac:dyDescent="0.45">
      <c r="A59" s="10"/>
      <c r="B59" s="54" t="s">
        <v>85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s="2" customFormat="1" ht="21" x14ac:dyDescent="0.45">
      <c r="A60" s="10"/>
      <c r="B60" s="86" t="s">
        <v>54</v>
      </c>
      <c r="C60" s="17" t="s">
        <v>55</v>
      </c>
      <c r="D60" s="87" t="s">
        <v>56</v>
      </c>
      <c r="E60" s="87"/>
      <c r="F60" s="87"/>
      <c r="G60" s="87" t="s">
        <v>57</v>
      </c>
      <c r="H60" s="87"/>
      <c r="I60" s="87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0"/>
      <c r="B61" s="86"/>
      <c r="C61" s="18" t="s">
        <v>78</v>
      </c>
      <c r="D61" s="88" t="s">
        <v>58</v>
      </c>
      <c r="E61" s="88"/>
      <c r="F61" s="88"/>
      <c r="G61" s="88">
        <f>COUNTIF(N12:N52,"/")</f>
        <v>41</v>
      </c>
      <c r="H61" s="88"/>
      <c r="I61" s="88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0"/>
      <c r="B62" s="86"/>
      <c r="C62" s="18" t="s">
        <v>79</v>
      </c>
      <c r="D62" s="88" t="s">
        <v>59</v>
      </c>
      <c r="E62" s="88"/>
      <c r="F62" s="88"/>
      <c r="G62" s="89">
        <f>COUNTIF(O12:O52,"/")</f>
        <v>0</v>
      </c>
      <c r="H62" s="90"/>
      <c r="I62" s="91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0"/>
      <c r="B63" s="86"/>
      <c r="C63" s="18" t="s">
        <v>80</v>
      </c>
      <c r="D63" s="88" t="s">
        <v>60</v>
      </c>
      <c r="E63" s="88"/>
      <c r="F63" s="88"/>
      <c r="G63" s="89">
        <f>COUNTIF(P12:P52,"/")</f>
        <v>0</v>
      </c>
      <c r="H63" s="90"/>
      <c r="I63" s="91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0"/>
      <c r="B64" s="86"/>
      <c r="C64" s="18" t="s">
        <v>81</v>
      </c>
      <c r="D64" s="88" t="s">
        <v>61</v>
      </c>
      <c r="E64" s="88"/>
      <c r="F64" s="88"/>
      <c r="G64" s="89">
        <f>COUNTIF(Q12:Q52,"/")</f>
        <v>0</v>
      </c>
      <c r="H64" s="90"/>
      <c r="I64" s="91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18.7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" customFormat="1" ht="18.7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" customFormat="1" ht="18.7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" customFormat="1" ht="18.7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" customFormat="1" ht="18.7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" customFormat="1" ht="18.7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" customFormat="1" ht="18.7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2" customFormat="1" ht="18.7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2" customFormat="1" ht="18.7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2" customFormat="1" ht="18.7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2" customFormat="1" ht="18.7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2" customFormat="1" ht="18.7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2" customFormat="1" ht="18.7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3" customFormat="1" ht="18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3" customFormat="1" ht="18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3" customFormat="1" ht="18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3" customFormat="1" ht="18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</sheetData>
  <mergeCells count="32">
    <mergeCell ref="D63:F63"/>
    <mergeCell ref="G63:I63"/>
    <mergeCell ref="D64:F64"/>
    <mergeCell ref="G64:I64"/>
    <mergeCell ref="B57:R57"/>
    <mergeCell ref="B58:R58"/>
    <mergeCell ref="B59:R59"/>
    <mergeCell ref="B60:B64"/>
    <mergeCell ref="D60:F60"/>
    <mergeCell ref="G60:I60"/>
    <mergeCell ref="D61:F61"/>
    <mergeCell ref="G61:I61"/>
    <mergeCell ref="D62:F62"/>
    <mergeCell ref="G62:I62"/>
    <mergeCell ref="A53:M53"/>
    <mergeCell ref="N53:O55"/>
    <mergeCell ref="P53:Q53"/>
    <mergeCell ref="A54:M55"/>
    <mergeCell ref="P54:Q54"/>
    <mergeCell ref="P55:R55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scale="6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DB67-EDA3-4DEC-8C30-648712242186}">
  <sheetPr>
    <pageSetUpPr fitToPage="1"/>
  </sheetPr>
  <dimension ref="A1:R81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809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1">
        <v>1</v>
      </c>
      <c r="B12" s="33" t="s">
        <v>472</v>
      </c>
      <c r="C12" s="33" t="s">
        <v>473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1">
        <v>2</v>
      </c>
      <c r="B13" s="23" t="s">
        <v>474</v>
      </c>
      <c r="C13" s="23" t="s">
        <v>475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48" si="1">IF(M13&lt;=19,"/","")</f>
        <v>/</v>
      </c>
      <c r="O13" s="15" t="str">
        <f t="shared" ref="O13:O39" si="2">IF(AND(M13&gt;19,M13&lt;=26),"/","")</f>
        <v/>
      </c>
      <c r="P13" s="16" t="str">
        <f t="shared" ref="P13:P48" si="3">IF(AND(M13&gt;26,M13&lt;=33),"/","")</f>
        <v/>
      </c>
      <c r="Q13" s="16" t="str">
        <f t="shared" ref="Q13:Q48" si="4">IF(AND(M13&gt;33,M13&lt;=40),"/","")</f>
        <v/>
      </c>
      <c r="R13" s="15" t="str">
        <f t="shared" ref="R13:R48" si="5">IF(M13&gt;=24,"ผ่าน","ไม่ผ่าน")</f>
        <v>ไม่ผ่าน</v>
      </c>
    </row>
    <row r="14" spans="1:18" s="2" customFormat="1" ht="18" customHeight="1" x14ac:dyDescent="0.45">
      <c r="A14" s="11">
        <v>3</v>
      </c>
      <c r="B14" s="28" t="s">
        <v>476</v>
      </c>
      <c r="C14" s="28" t="s">
        <v>477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1">
        <v>4</v>
      </c>
      <c r="B15" s="23" t="s">
        <v>478</v>
      </c>
      <c r="C15" s="23" t="s">
        <v>479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1">
        <v>5</v>
      </c>
      <c r="B16" s="23" t="s">
        <v>480</v>
      </c>
      <c r="C16" s="23" t="s">
        <v>481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1">
        <v>6</v>
      </c>
      <c r="B17" s="23" t="s">
        <v>482</v>
      </c>
      <c r="C17" s="23" t="s">
        <v>483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1">
        <v>7</v>
      </c>
      <c r="B18" s="41" t="s">
        <v>484</v>
      </c>
      <c r="C18" s="41" t="s">
        <v>485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1">
        <v>8</v>
      </c>
      <c r="B19" s="23" t="s">
        <v>484</v>
      </c>
      <c r="C19" s="23" t="s">
        <v>486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1">
        <v>9</v>
      </c>
      <c r="B20" s="23" t="s">
        <v>487</v>
      </c>
      <c r="C20" s="23" t="s">
        <v>488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1">
        <v>10</v>
      </c>
      <c r="B21" s="23" t="s">
        <v>489</v>
      </c>
      <c r="C21" s="23" t="s">
        <v>490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1">
        <v>11</v>
      </c>
      <c r="B22" s="28" t="s">
        <v>491</v>
      </c>
      <c r="C22" s="28" t="s">
        <v>492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1">
        <v>12</v>
      </c>
      <c r="B23" s="41" t="s">
        <v>493</v>
      </c>
      <c r="C23" s="41" t="s">
        <v>494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1">
        <v>13</v>
      </c>
      <c r="B24" s="23" t="s">
        <v>495</v>
      </c>
      <c r="C24" s="23" t="s">
        <v>496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1">
        <v>14</v>
      </c>
      <c r="B25" s="23" t="s">
        <v>497</v>
      </c>
      <c r="C25" s="23" t="s">
        <v>498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1">
        <v>15</v>
      </c>
      <c r="B26" s="23" t="s">
        <v>499</v>
      </c>
      <c r="C26" s="23" t="s">
        <v>500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1">
        <v>16</v>
      </c>
      <c r="B27" s="23" t="s">
        <v>501</v>
      </c>
      <c r="C27" s="23" t="s">
        <v>502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1">
        <v>17</v>
      </c>
      <c r="B28" s="41" t="s">
        <v>503</v>
      </c>
      <c r="C28" s="41" t="s">
        <v>504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1">
        <v>18</v>
      </c>
      <c r="B29" s="44" t="s">
        <v>505</v>
      </c>
      <c r="C29" s="44" t="s">
        <v>506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1">
        <v>19</v>
      </c>
      <c r="B30" s="23" t="s">
        <v>507</v>
      </c>
      <c r="C30" s="23" t="s">
        <v>508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1">
        <v>20</v>
      </c>
      <c r="B31" s="23" t="s">
        <v>509</v>
      </c>
      <c r="C31" s="23" t="s">
        <v>510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1">
        <v>21</v>
      </c>
      <c r="B32" s="28" t="s">
        <v>511</v>
      </c>
      <c r="C32" s="28" t="s">
        <v>512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1">
        <v>22</v>
      </c>
      <c r="B33" s="23" t="s">
        <v>513</v>
      </c>
      <c r="C33" s="23" t="s">
        <v>514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1">
        <v>23</v>
      </c>
      <c r="B34" s="23" t="s">
        <v>515</v>
      </c>
      <c r="C34" s="23" t="s">
        <v>516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1">
        <v>24</v>
      </c>
      <c r="B35" s="23" t="s">
        <v>517</v>
      </c>
      <c r="C35" s="23" t="s">
        <v>518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1">
        <v>25</v>
      </c>
      <c r="B36" s="23" t="s">
        <v>519</v>
      </c>
      <c r="C36" s="23" t="s">
        <v>520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1">
        <v>26</v>
      </c>
      <c r="B37" s="41" t="s">
        <v>521</v>
      </c>
      <c r="C37" s="41" t="s">
        <v>522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1">
        <v>27</v>
      </c>
      <c r="B38" s="23" t="s">
        <v>523</v>
      </c>
      <c r="C38" s="23" t="s">
        <v>524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1">
        <v>28</v>
      </c>
      <c r="B39" s="47" t="s">
        <v>525</v>
      </c>
      <c r="C39" s="47" t="s">
        <v>526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1">
        <v>29</v>
      </c>
      <c r="B40" s="28" t="s">
        <v>527</v>
      </c>
      <c r="C40" s="28" t="s">
        <v>528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48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1">
        <v>30</v>
      </c>
      <c r="B41" s="23" t="s">
        <v>529</v>
      </c>
      <c r="C41" s="23" t="s">
        <v>528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1">
        <v>31</v>
      </c>
      <c r="B42" s="23" t="s">
        <v>530</v>
      </c>
      <c r="C42" s="23" t="s">
        <v>531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1">
        <v>32</v>
      </c>
      <c r="B43" s="23" t="s">
        <v>532</v>
      </c>
      <c r="C43" s="23" t="s">
        <v>533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1">
        <v>33</v>
      </c>
      <c r="B44" s="23" t="s">
        <v>532</v>
      </c>
      <c r="C44" s="23" t="s">
        <v>477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1">
        <v>34</v>
      </c>
      <c r="B45" s="23" t="s">
        <v>534</v>
      </c>
      <c r="C45" s="23" t="s">
        <v>148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1">
        <v>35</v>
      </c>
      <c r="B46" s="19" t="s">
        <v>46</v>
      </c>
      <c r="C46" s="23" t="s">
        <v>535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1">
        <v>36</v>
      </c>
      <c r="B47" s="27" t="s">
        <v>536</v>
      </c>
      <c r="C47" s="28" t="s">
        <v>537</v>
      </c>
      <c r="D47" s="9"/>
      <c r="E47" s="9"/>
      <c r="F47" s="9"/>
      <c r="G47" s="9"/>
      <c r="H47" s="9"/>
      <c r="I47" s="9"/>
      <c r="J47" s="9"/>
      <c r="K47" s="9"/>
      <c r="L47" s="9"/>
      <c r="M47" s="15">
        <f t="shared" si="6"/>
        <v>0</v>
      </c>
      <c r="N47" s="15" t="str">
        <f t="shared" si="1"/>
        <v>/</v>
      </c>
      <c r="O47" s="15"/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1">
        <v>37</v>
      </c>
      <c r="B48" s="19" t="s">
        <v>538</v>
      </c>
      <c r="C48" s="23" t="s">
        <v>539</v>
      </c>
      <c r="D48" s="9"/>
      <c r="E48" s="9"/>
      <c r="F48" s="9"/>
      <c r="G48" s="9"/>
      <c r="H48" s="9"/>
      <c r="I48" s="9"/>
      <c r="J48" s="9"/>
      <c r="K48" s="9"/>
      <c r="L48" s="9"/>
      <c r="M48" s="15">
        <f t="shared" si="6"/>
        <v>0</v>
      </c>
      <c r="N48" s="15" t="str">
        <f t="shared" si="1"/>
        <v>/</v>
      </c>
      <c r="O48" s="15"/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5" customHeight="1" x14ac:dyDescent="0.45">
      <c r="A49" s="56" t="s">
        <v>8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  <c r="N49" s="65"/>
      <c r="O49" s="66"/>
      <c r="P49" s="56" t="s">
        <v>7</v>
      </c>
      <c r="Q49" s="58"/>
      <c r="R49" s="15">
        <f>COUNTIF(R12:R48,"ผ่าน")</f>
        <v>0</v>
      </c>
    </row>
    <row r="50" spans="1:18" s="2" customFormat="1" ht="19.5" customHeight="1" x14ac:dyDescent="0.45">
      <c r="A50" s="59" t="s">
        <v>9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/>
      <c r="N50" s="67"/>
      <c r="O50" s="68"/>
      <c r="P50" s="56" t="s">
        <v>53</v>
      </c>
      <c r="Q50" s="58"/>
      <c r="R50" s="15">
        <f>COUNTIF(R12:R48,"ไม่ผ่าน")</f>
        <v>37</v>
      </c>
    </row>
    <row r="51" spans="1:18" s="2" customFormat="1" ht="19.5" customHeight="1" x14ac:dyDescent="0.4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9"/>
      <c r="O51" s="70"/>
      <c r="P51" s="57"/>
      <c r="Q51" s="57"/>
      <c r="R51" s="58"/>
    </row>
    <row r="52" spans="1:18" s="2" customFormat="1" ht="19.5" customHeight="1" x14ac:dyDescent="0.45">
      <c r="A52" s="10"/>
      <c r="B52" s="10" t="s">
        <v>82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s="2" customFormat="1" ht="26.25" customHeight="1" x14ac:dyDescent="0.45">
      <c r="A53" s="10"/>
      <c r="B53" s="54" t="s">
        <v>83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s="2" customFormat="1" ht="16.5" customHeight="1" x14ac:dyDescent="0.45">
      <c r="A54" s="10"/>
      <c r="B54" s="55" t="s">
        <v>84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1:18" s="2" customFormat="1" ht="19.5" customHeight="1" x14ac:dyDescent="0.45">
      <c r="A55" s="10"/>
      <c r="B55" s="54" t="s">
        <v>85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s="2" customFormat="1" ht="21" x14ac:dyDescent="0.45">
      <c r="A56" s="10"/>
      <c r="B56" s="86" t="s">
        <v>54</v>
      </c>
      <c r="C56" s="17" t="s">
        <v>55</v>
      </c>
      <c r="D56" s="87" t="s">
        <v>56</v>
      </c>
      <c r="E56" s="87"/>
      <c r="F56" s="87"/>
      <c r="G56" s="87" t="s">
        <v>57</v>
      </c>
      <c r="H56" s="87"/>
      <c r="I56" s="87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1" x14ac:dyDescent="0.45">
      <c r="A57" s="10"/>
      <c r="B57" s="86"/>
      <c r="C57" s="18" t="s">
        <v>78</v>
      </c>
      <c r="D57" s="88" t="s">
        <v>58</v>
      </c>
      <c r="E57" s="88"/>
      <c r="F57" s="88"/>
      <c r="G57" s="88">
        <f>COUNTIF(N12:N48,"/")</f>
        <v>37</v>
      </c>
      <c r="H57" s="88"/>
      <c r="I57" s="88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" x14ac:dyDescent="0.45">
      <c r="A58" s="10"/>
      <c r="B58" s="86"/>
      <c r="C58" s="18" t="s">
        <v>79</v>
      </c>
      <c r="D58" s="88" t="s">
        <v>59</v>
      </c>
      <c r="E58" s="88"/>
      <c r="F58" s="88"/>
      <c r="G58" s="89">
        <f>COUNTIF(O12:O48,"/")</f>
        <v>0</v>
      </c>
      <c r="H58" s="90"/>
      <c r="I58" s="91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0"/>
      <c r="B59" s="86"/>
      <c r="C59" s="18" t="s">
        <v>80</v>
      </c>
      <c r="D59" s="88" t="s">
        <v>60</v>
      </c>
      <c r="E59" s="88"/>
      <c r="F59" s="88"/>
      <c r="G59" s="89">
        <f>COUNTIF(P12:P48,"/")</f>
        <v>0</v>
      </c>
      <c r="H59" s="90"/>
      <c r="I59" s="91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0"/>
      <c r="B60" s="86"/>
      <c r="C60" s="18" t="s">
        <v>81</v>
      </c>
      <c r="D60" s="88" t="s">
        <v>61</v>
      </c>
      <c r="E60" s="88"/>
      <c r="F60" s="88"/>
      <c r="G60" s="89">
        <f>COUNTIF(Q12:Q48,"/")</f>
        <v>0</v>
      </c>
      <c r="H60" s="90"/>
      <c r="I60" s="91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18.7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" customFormat="1" ht="18.7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" customFormat="1" ht="18.7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" customFormat="1" ht="18.7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" customFormat="1" ht="18.7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" customFormat="1" ht="18.7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" customFormat="1" ht="18.7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" customFormat="1" ht="18.7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" customFormat="1" ht="18.7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" customFormat="1" ht="18.7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" customFormat="1" ht="18.7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2" customFormat="1" ht="18.7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2" customFormat="1" ht="18.7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3" customFormat="1" ht="18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3" customFormat="1" ht="18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3" customFormat="1" ht="18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3" customFormat="1" ht="18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</sheetData>
  <mergeCells count="32">
    <mergeCell ref="D59:F59"/>
    <mergeCell ref="G59:I59"/>
    <mergeCell ref="D60:F60"/>
    <mergeCell ref="G60:I60"/>
    <mergeCell ref="B53:R53"/>
    <mergeCell ref="B54:R54"/>
    <mergeCell ref="B55:R55"/>
    <mergeCell ref="B56:B60"/>
    <mergeCell ref="D56:F56"/>
    <mergeCell ref="G56:I56"/>
    <mergeCell ref="D57:F57"/>
    <mergeCell ref="G57:I57"/>
    <mergeCell ref="D58:F58"/>
    <mergeCell ref="G58:I58"/>
    <mergeCell ref="A49:M49"/>
    <mergeCell ref="N49:O51"/>
    <mergeCell ref="P49:Q49"/>
    <mergeCell ref="A50:M51"/>
    <mergeCell ref="P50:Q50"/>
    <mergeCell ref="P51:R51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scale="64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9778-FF4C-469C-AED2-0F3BA0F0D980}">
  <sheetPr>
    <pageSetUpPr fitToPage="1"/>
  </sheetPr>
  <dimension ref="A1:R85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810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1">
        <v>1</v>
      </c>
      <c r="B12" s="19" t="s">
        <v>540</v>
      </c>
      <c r="C12" s="20" t="s">
        <v>541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1">
        <v>2</v>
      </c>
      <c r="B13" s="19" t="s">
        <v>428</v>
      </c>
      <c r="C13" s="20" t="s">
        <v>542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52" si="1">IF(M13&lt;=19,"/","")</f>
        <v>/</v>
      </c>
      <c r="O13" s="15" t="str">
        <f t="shared" ref="O13:O39" si="2">IF(AND(M13&gt;19,M13&lt;=26),"/","")</f>
        <v/>
      </c>
      <c r="P13" s="16" t="str">
        <f t="shared" ref="P13:P52" si="3">IF(AND(M13&gt;26,M13&lt;=33),"/","")</f>
        <v/>
      </c>
      <c r="Q13" s="16" t="str">
        <f t="shared" ref="Q13:Q52" si="4">IF(AND(M13&gt;33,M13&lt;=40),"/","")</f>
        <v/>
      </c>
      <c r="R13" s="15" t="str">
        <f t="shared" ref="R13:R52" si="5">IF(M13&gt;=24,"ผ่าน","ไม่ผ่าน")</f>
        <v>ไม่ผ่าน</v>
      </c>
    </row>
    <row r="14" spans="1:18" s="2" customFormat="1" ht="18" customHeight="1" x14ac:dyDescent="0.45">
      <c r="A14" s="11">
        <v>3</v>
      </c>
      <c r="B14" s="35" t="s">
        <v>543</v>
      </c>
      <c r="C14" s="36" t="s">
        <v>544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1">
        <v>4</v>
      </c>
      <c r="B15" s="19" t="s">
        <v>545</v>
      </c>
      <c r="C15" s="20" t="s">
        <v>546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1">
        <v>5</v>
      </c>
      <c r="B16" s="47" t="s">
        <v>547</v>
      </c>
      <c r="C16" s="47" t="s">
        <v>548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1">
        <v>6</v>
      </c>
      <c r="B17" s="23" t="s">
        <v>549</v>
      </c>
      <c r="C17" s="23" t="s">
        <v>550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1">
        <v>7</v>
      </c>
      <c r="B18" s="19" t="s">
        <v>551</v>
      </c>
      <c r="C18" s="20" t="s">
        <v>552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1">
        <v>8</v>
      </c>
      <c r="B19" s="19" t="s">
        <v>359</v>
      </c>
      <c r="C19" s="20" t="s">
        <v>553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1">
        <v>9</v>
      </c>
      <c r="B20" s="27" t="s">
        <v>412</v>
      </c>
      <c r="C20" s="37" t="s">
        <v>554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1">
        <v>10</v>
      </c>
      <c r="B21" s="35" t="s">
        <v>555</v>
      </c>
      <c r="C21" s="36" t="s">
        <v>556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1">
        <v>11</v>
      </c>
      <c r="B22" s="19" t="s">
        <v>555</v>
      </c>
      <c r="C22" s="20" t="s">
        <v>557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1">
        <v>12</v>
      </c>
      <c r="B23" s="19" t="s">
        <v>558</v>
      </c>
      <c r="C23" s="20" t="s">
        <v>559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1">
        <v>13</v>
      </c>
      <c r="B24" s="19" t="s">
        <v>560</v>
      </c>
      <c r="C24" s="20" t="s">
        <v>561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1">
        <v>14</v>
      </c>
      <c r="B25" s="19" t="s">
        <v>562</v>
      </c>
      <c r="C25" s="20" t="s">
        <v>563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1">
        <v>15</v>
      </c>
      <c r="B26" s="35" t="s">
        <v>564</v>
      </c>
      <c r="C26" s="36" t="s">
        <v>565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1">
        <v>16</v>
      </c>
      <c r="B27" s="19" t="s">
        <v>566</v>
      </c>
      <c r="C27" s="23" t="s">
        <v>567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1">
        <v>17</v>
      </c>
      <c r="B28" s="19" t="s">
        <v>568</v>
      </c>
      <c r="C28" s="23" t="s">
        <v>569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1">
        <v>18</v>
      </c>
      <c r="B29" s="19" t="s">
        <v>570</v>
      </c>
      <c r="C29" s="23" t="s">
        <v>571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1">
        <v>19</v>
      </c>
      <c r="B30" s="19" t="s">
        <v>572</v>
      </c>
      <c r="C30" s="20" t="s">
        <v>573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1">
        <v>20</v>
      </c>
      <c r="B31" s="27" t="s">
        <v>574</v>
      </c>
      <c r="C31" s="28" t="s">
        <v>575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1">
        <v>21</v>
      </c>
      <c r="B32" s="19" t="s">
        <v>576</v>
      </c>
      <c r="C32" s="23" t="s">
        <v>577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1">
        <v>22</v>
      </c>
      <c r="B33" s="35" t="s">
        <v>578</v>
      </c>
      <c r="C33" s="41" t="s">
        <v>579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1">
        <v>23</v>
      </c>
      <c r="B34" s="19" t="s">
        <v>580</v>
      </c>
      <c r="C34" s="23" t="s">
        <v>581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1">
        <v>24</v>
      </c>
      <c r="B35" s="19" t="s">
        <v>582</v>
      </c>
      <c r="C35" s="23" t="s">
        <v>583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1">
        <v>25</v>
      </c>
      <c r="B36" s="27" t="s">
        <v>584</v>
      </c>
      <c r="C36" s="28" t="s">
        <v>585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1">
        <v>26</v>
      </c>
      <c r="B37" s="19" t="s">
        <v>586</v>
      </c>
      <c r="C37" s="23" t="s">
        <v>587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1">
        <v>27</v>
      </c>
      <c r="B38" s="35" t="s">
        <v>588</v>
      </c>
      <c r="C38" s="41" t="s">
        <v>589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1">
        <v>28</v>
      </c>
      <c r="B39" s="19" t="s">
        <v>590</v>
      </c>
      <c r="C39" s="23" t="s">
        <v>591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1">
        <v>29</v>
      </c>
      <c r="B40" s="19" t="s">
        <v>592</v>
      </c>
      <c r="C40" s="23" t="s">
        <v>593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52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1">
        <v>30</v>
      </c>
      <c r="B41" s="27" t="s">
        <v>594</v>
      </c>
      <c r="C41" s="28" t="s">
        <v>595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1">
        <v>31</v>
      </c>
      <c r="B42" s="19" t="s">
        <v>596</v>
      </c>
      <c r="C42" s="23" t="s">
        <v>597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1">
        <v>32</v>
      </c>
      <c r="B43" s="19" t="s">
        <v>598</v>
      </c>
      <c r="C43" s="23" t="s">
        <v>599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1">
        <v>33</v>
      </c>
      <c r="B44" s="19" t="s">
        <v>600</v>
      </c>
      <c r="C44" s="23" t="s">
        <v>601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1">
        <v>34</v>
      </c>
      <c r="B45" s="27" t="s">
        <v>602</v>
      </c>
      <c r="C45" s="28" t="s">
        <v>603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1">
        <v>35</v>
      </c>
      <c r="B46" s="19" t="s">
        <v>604</v>
      </c>
      <c r="C46" s="23" t="s">
        <v>605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1">
        <v>36</v>
      </c>
      <c r="B47" s="27" t="s">
        <v>606</v>
      </c>
      <c r="C47" s="28" t="s">
        <v>607</v>
      </c>
      <c r="D47" s="9"/>
      <c r="E47" s="9"/>
      <c r="F47" s="9"/>
      <c r="G47" s="9"/>
      <c r="H47" s="9"/>
      <c r="I47" s="9"/>
      <c r="J47" s="9"/>
      <c r="K47" s="9"/>
      <c r="L47" s="9"/>
      <c r="M47" s="15">
        <f t="shared" si="6"/>
        <v>0</v>
      </c>
      <c r="N47" s="15" t="str">
        <f t="shared" si="1"/>
        <v>/</v>
      </c>
      <c r="O47" s="15"/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1">
        <v>37</v>
      </c>
      <c r="B48" s="19" t="s">
        <v>270</v>
      </c>
      <c r="C48" s="23" t="s">
        <v>608</v>
      </c>
      <c r="D48" s="9"/>
      <c r="E48" s="9"/>
      <c r="F48" s="9"/>
      <c r="G48" s="9"/>
      <c r="H48" s="9"/>
      <c r="I48" s="9"/>
      <c r="J48" s="9"/>
      <c r="K48" s="9"/>
      <c r="L48" s="9"/>
      <c r="M48" s="15">
        <f t="shared" si="6"/>
        <v>0</v>
      </c>
      <c r="N48" s="15" t="str">
        <f t="shared" si="1"/>
        <v>/</v>
      </c>
      <c r="O48" s="15"/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1">
        <v>38</v>
      </c>
      <c r="B49" s="19" t="s">
        <v>609</v>
      </c>
      <c r="C49" s="20" t="s">
        <v>610</v>
      </c>
      <c r="D49" s="9"/>
      <c r="E49" s="9"/>
      <c r="F49" s="9"/>
      <c r="G49" s="9"/>
      <c r="H49" s="9"/>
      <c r="I49" s="9"/>
      <c r="J49" s="9"/>
      <c r="K49" s="9"/>
      <c r="L49" s="9"/>
      <c r="M49" s="15">
        <f t="shared" si="6"/>
        <v>0</v>
      </c>
      <c r="N49" s="15" t="str">
        <f t="shared" si="1"/>
        <v>/</v>
      </c>
      <c r="O49" s="15"/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1">
        <v>39</v>
      </c>
      <c r="B50" s="19" t="s">
        <v>611</v>
      </c>
      <c r="C50" s="20" t="s">
        <v>612</v>
      </c>
      <c r="D50" s="9"/>
      <c r="E50" s="9"/>
      <c r="F50" s="9"/>
      <c r="G50" s="9"/>
      <c r="H50" s="9"/>
      <c r="I50" s="9"/>
      <c r="J50" s="9"/>
      <c r="K50" s="9"/>
      <c r="L50" s="9"/>
      <c r="M50" s="15">
        <f t="shared" si="6"/>
        <v>0</v>
      </c>
      <c r="N50" s="15" t="str">
        <f t="shared" si="1"/>
        <v>/</v>
      </c>
      <c r="O50" s="15"/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1">
        <v>40</v>
      </c>
      <c r="B51" s="19" t="s">
        <v>20</v>
      </c>
      <c r="C51" s="23" t="s">
        <v>613</v>
      </c>
      <c r="D51" s="9"/>
      <c r="E51" s="9"/>
      <c r="F51" s="9"/>
      <c r="G51" s="9"/>
      <c r="H51" s="9"/>
      <c r="I51" s="9"/>
      <c r="J51" s="9"/>
      <c r="K51" s="9"/>
      <c r="L51" s="9"/>
      <c r="M51" s="15">
        <f t="shared" si="6"/>
        <v>0</v>
      </c>
      <c r="N51" s="15" t="str">
        <f t="shared" si="1"/>
        <v>/</v>
      </c>
      <c r="O51" s="15"/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1">
        <v>41</v>
      </c>
      <c r="B52" s="35" t="s">
        <v>614</v>
      </c>
      <c r="C52" s="41" t="s">
        <v>615</v>
      </c>
      <c r="D52" s="9"/>
      <c r="E52" s="9"/>
      <c r="F52" s="9"/>
      <c r="G52" s="9"/>
      <c r="H52" s="9"/>
      <c r="I52" s="9"/>
      <c r="J52" s="9"/>
      <c r="K52" s="9"/>
      <c r="L52" s="9"/>
      <c r="M52" s="15">
        <f t="shared" si="6"/>
        <v>0</v>
      </c>
      <c r="N52" s="15" t="str">
        <f t="shared" si="1"/>
        <v>/</v>
      </c>
      <c r="O52" s="15"/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5" customHeight="1" x14ac:dyDescent="0.45">
      <c r="A53" s="56" t="s">
        <v>8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65"/>
      <c r="O53" s="66"/>
      <c r="P53" s="56" t="s">
        <v>7</v>
      </c>
      <c r="Q53" s="58"/>
      <c r="R53" s="15">
        <f>COUNTIF(R12:R52,"ผ่าน")</f>
        <v>0</v>
      </c>
    </row>
    <row r="54" spans="1:18" s="2" customFormat="1" ht="19.5" customHeight="1" x14ac:dyDescent="0.45">
      <c r="A54" s="59" t="s">
        <v>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1"/>
      <c r="N54" s="67"/>
      <c r="O54" s="68"/>
      <c r="P54" s="56" t="s">
        <v>53</v>
      </c>
      <c r="Q54" s="58"/>
      <c r="R54" s="15">
        <f>COUNTIF(R12:R52,"ไม่ผ่าน")</f>
        <v>41</v>
      </c>
    </row>
    <row r="55" spans="1:18" s="2" customFormat="1" ht="19.5" customHeight="1" x14ac:dyDescent="0.45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4"/>
      <c r="N55" s="69"/>
      <c r="O55" s="70"/>
      <c r="P55" s="57"/>
      <c r="Q55" s="57"/>
      <c r="R55" s="58"/>
    </row>
    <row r="56" spans="1:18" s="2" customFormat="1" ht="19.5" customHeight="1" x14ac:dyDescent="0.45">
      <c r="A56" s="10"/>
      <c r="B56" s="10" t="s">
        <v>82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6.25" customHeight="1" x14ac:dyDescent="0.45">
      <c r="A57" s="10"/>
      <c r="B57" s="54" t="s">
        <v>83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s="2" customFormat="1" ht="16.5" customHeight="1" x14ac:dyDescent="0.45">
      <c r="A58" s="10"/>
      <c r="B58" s="55" t="s">
        <v>84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19.5" customHeight="1" x14ac:dyDescent="0.45">
      <c r="A59" s="10"/>
      <c r="B59" s="54" t="s">
        <v>85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s="2" customFormat="1" ht="21" x14ac:dyDescent="0.45">
      <c r="A60" s="10"/>
      <c r="B60" s="86" t="s">
        <v>54</v>
      </c>
      <c r="C60" s="17" t="s">
        <v>55</v>
      </c>
      <c r="D60" s="87" t="s">
        <v>56</v>
      </c>
      <c r="E60" s="87"/>
      <c r="F60" s="87"/>
      <c r="G60" s="87" t="s">
        <v>57</v>
      </c>
      <c r="H60" s="87"/>
      <c r="I60" s="87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0"/>
      <c r="B61" s="86"/>
      <c r="C61" s="18" t="s">
        <v>78</v>
      </c>
      <c r="D61" s="88" t="s">
        <v>58</v>
      </c>
      <c r="E61" s="88"/>
      <c r="F61" s="88"/>
      <c r="G61" s="88">
        <f>COUNTIF(N12:N52,"/")</f>
        <v>41</v>
      </c>
      <c r="H61" s="88"/>
      <c r="I61" s="88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0"/>
      <c r="B62" s="86"/>
      <c r="C62" s="18" t="s">
        <v>79</v>
      </c>
      <c r="D62" s="88" t="s">
        <v>59</v>
      </c>
      <c r="E62" s="88"/>
      <c r="F62" s="88"/>
      <c r="G62" s="89">
        <f>COUNTIF(O12:O52,"/")</f>
        <v>0</v>
      </c>
      <c r="H62" s="90"/>
      <c r="I62" s="91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0"/>
      <c r="B63" s="86"/>
      <c r="C63" s="18" t="s">
        <v>80</v>
      </c>
      <c r="D63" s="88" t="s">
        <v>60</v>
      </c>
      <c r="E63" s="88"/>
      <c r="F63" s="88"/>
      <c r="G63" s="89">
        <f>COUNTIF(P12:P52,"/")</f>
        <v>0</v>
      </c>
      <c r="H63" s="90"/>
      <c r="I63" s="91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0"/>
      <c r="B64" s="86"/>
      <c r="C64" s="18" t="s">
        <v>81</v>
      </c>
      <c r="D64" s="88" t="s">
        <v>61</v>
      </c>
      <c r="E64" s="88"/>
      <c r="F64" s="88"/>
      <c r="G64" s="89">
        <f>COUNTIF(Q12:Q52,"/")</f>
        <v>0</v>
      </c>
      <c r="H64" s="90"/>
      <c r="I64" s="91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18.7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" customFormat="1" ht="18.7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" customFormat="1" ht="18.7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" customFormat="1" ht="18.7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" customFormat="1" ht="18.7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" customFormat="1" ht="18.7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" customFormat="1" ht="18.7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2" customFormat="1" ht="18.7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2" customFormat="1" ht="18.7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2" customFormat="1" ht="18.7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2" customFormat="1" ht="18.7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2" customFormat="1" ht="18.7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2" customFormat="1" ht="18.7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3" customFormat="1" ht="18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3" customFormat="1" ht="18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3" customFormat="1" ht="18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3" customFormat="1" ht="18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</sheetData>
  <mergeCells count="32">
    <mergeCell ref="D63:F63"/>
    <mergeCell ref="G63:I63"/>
    <mergeCell ref="D64:F64"/>
    <mergeCell ref="G64:I64"/>
    <mergeCell ref="B57:R57"/>
    <mergeCell ref="B58:R58"/>
    <mergeCell ref="B59:R59"/>
    <mergeCell ref="B60:B64"/>
    <mergeCell ref="D60:F60"/>
    <mergeCell ref="G60:I60"/>
    <mergeCell ref="D61:F61"/>
    <mergeCell ref="G61:I61"/>
    <mergeCell ref="D62:F62"/>
    <mergeCell ref="G62:I62"/>
    <mergeCell ref="A53:M53"/>
    <mergeCell ref="N53:O55"/>
    <mergeCell ref="P53:Q53"/>
    <mergeCell ref="A54:M55"/>
    <mergeCell ref="P54:Q54"/>
    <mergeCell ref="P55:R55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scale="60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7424-2ABF-454B-9356-CB47DE69EF4F}">
  <sheetPr>
    <pageSetUpPr fitToPage="1"/>
  </sheetPr>
  <dimension ref="A1:R80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811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3">
        <v>1</v>
      </c>
      <c r="B12" s="19" t="s">
        <v>616</v>
      </c>
      <c r="C12" s="20" t="s">
        <v>617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3">
        <v>2</v>
      </c>
      <c r="B13" s="19" t="s">
        <v>618</v>
      </c>
      <c r="C13" s="20" t="s">
        <v>619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47" si="1">IF(M13&lt;=19,"/","")</f>
        <v>/</v>
      </c>
      <c r="O13" s="15" t="str">
        <f t="shared" ref="O13:O39" si="2">IF(AND(M13&gt;19,M13&lt;=26),"/","")</f>
        <v/>
      </c>
      <c r="P13" s="16" t="str">
        <f t="shared" ref="P13:P47" si="3">IF(AND(M13&gt;26,M13&lt;=33),"/","")</f>
        <v/>
      </c>
      <c r="Q13" s="16" t="str">
        <f t="shared" ref="Q13:Q47" si="4">IF(AND(M13&gt;33,M13&lt;=40),"/","")</f>
        <v/>
      </c>
      <c r="R13" s="15" t="str">
        <f t="shared" ref="R13:R47" si="5">IF(M13&gt;=24,"ผ่าน","ไม่ผ่าน")</f>
        <v>ไม่ผ่าน</v>
      </c>
    </row>
    <row r="14" spans="1:18" s="2" customFormat="1" ht="18" customHeight="1" x14ac:dyDescent="0.45">
      <c r="A14" s="13">
        <v>3</v>
      </c>
      <c r="B14" s="27" t="s">
        <v>620</v>
      </c>
      <c r="C14" s="37" t="s">
        <v>621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3">
        <v>4</v>
      </c>
      <c r="B15" s="19" t="s">
        <v>622</v>
      </c>
      <c r="C15" s="20" t="s">
        <v>623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19" t="s">
        <v>624</v>
      </c>
      <c r="C16" s="20" t="s">
        <v>625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19" t="s">
        <v>626</v>
      </c>
      <c r="C17" s="20" t="s">
        <v>627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7" t="s">
        <v>628</v>
      </c>
      <c r="C18" s="37" t="s">
        <v>387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19" t="s">
        <v>629</v>
      </c>
      <c r="C19" s="20" t="s">
        <v>630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19" t="s">
        <v>631</v>
      </c>
      <c r="C20" s="20" t="s">
        <v>632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19" t="s">
        <v>633</v>
      </c>
      <c r="C21" s="20" t="s">
        <v>632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1" t="s">
        <v>634</v>
      </c>
      <c r="C22" s="22" t="s">
        <v>581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21" t="s">
        <v>635</v>
      </c>
      <c r="C23" s="22" t="s">
        <v>636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19" t="s">
        <v>637</v>
      </c>
      <c r="C24" s="20" t="s">
        <v>638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19" t="s">
        <v>639</v>
      </c>
      <c r="C25" s="20" t="s">
        <v>640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7" t="s">
        <v>641</v>
      </c>
      <c r="C26" s="37" t="s">
        <v>642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19" t="s">
        <v>643</v>
      </c>
      <c r="C27" s="20" t="s">
        <v>644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35" t="s">
        <v>645</v>
      </c>
      <c r="C28" s="36" t="s">
        <v>646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19" t="s">
        <v>647</v>
      </c>
      <c r="C29" s="20" t="s">
        <v>648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19" t="s">
        <v>649</v>
      </c>
      <c r="C30" s="20" t="s">
        <v>556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21" t="s">
        <v>650</v>
      </c>
      <c r="C31" s="22" t="s">
        <v>651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19" t="s">
        <v>652</v>
      </c>
      <c r="C32" s="23" t="s">
        <v>653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19" t="s">
        <v>654</v>
      </c>
      <c r="C33" s="23" t="s">
        <v>655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19" t="s">
        <v>656</v>
      </c>
      <c r="C34" s="23" t="s">
        <v>657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19" t="s">
        <v>658</v>
      </c>
      <c r="C35" s="23" t="s">
        <v>659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19" t="s">
        <v>660</v>
      </c>
      <c r="C36" s="20" t="s">
        <v>661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7" t="s">
        <v>662</v>
      </c>
      <c r="C37" s="28" t="s">
        <v>663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3" t="s">
        <v>664</v>
      </c>
      <c r="C38" s="23" t="s">
        <v>665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3" t="s">
        <v>666</v>
      </c>
      <c r="C39" s="23" t="s">
        <v>146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44" t="s">
        <v>667</v>
      </c>
      <c r="C40" s="44" t="s">
        <v>668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47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3" t="s">
        <v>669</v>
      </c>
      <c r="C41" s="23" t="s">
        <v>670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3" t="s">
        <v>671</v>
      </c>
      <c r="C42" s="23" t="s">
        <v>672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41" t="s">
        <v>147</v>
      </c>
      <c r="C43" s="41" t="s">
        <v>673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47" t="s">
        <v>674</v>
      </c>
      <c r="C44" s="47" t="s">
        <v>516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8" t="s">
        <v>675</v>
      </c>
      <c r="C45" s="28" t="s">
        <v>676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47" t="s">
        <v>677</v>
      </c>
      <c r="C46" s="47" t="s">
        <v>678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3" t="s">
        <v>679</v>
      </c>
      <c r="C47" s="23" t="s">
        <v>680</v>
      </c>
      <c r="D47" s="9"/>
      <c r="E47" s="9"/>
      <c r="F47" s="9"/>
      <c r="G47" s="9"/>
      <c r="H47" s="9"/>
      <c r="I47" s="9"/>
      <c r="J47" s="9"/>
      <c r="K47" s="9"/>
      <c r="L47" s="9"/>
      <c r="M47" s="15">
        <f t="shared" si="6"/>
        <v>0</v>
      </c>
      <c r="N47" s="15" t="str">
        <f t="shared" si="1"/>
        <v>/</v>
      </c>
      <c r="O47" s="15"/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5" customHeight="1" x14ac:dyDescent="0.45">
      <c r="A48" s="56" t="s">
        <v>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8"/>
      <c r="N48" s="65"/>
      <c r="O48" s="66"/>
      <c r="P48" s="56" t="s">
        <v>7</v>
      </c>
      <c r="Q48" s="58"/>
      <c r="R48" s="15">
        <f>COUNTIF(R12:R47,"ผ่าน")</f>
        <v>0</v>
      </c>
    </row>
    <row r="49" spans="1:18" s="2" customFormat="1" ht="19.5" customHeight="1" x14ac:dyDescent="0.45">
      <c r="A49" s="59" t="s">
        <v>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67"/>
      <c r="O49" s="68"/>
      <c r="P49" s="56" t="s">
        <v>53</v>
      </c>
      <c r="Q49" s="58"/>
      <c r="R49" s="15">
        <f>COUNTIF(R12:R47,"ไม่ผ่าน")</f>
        <v>36</v>
      </c>
    </row>
    <row r="50" spans="1:18" s="2" customFormat="1" ht="19.5" customHeight="1" x14ac:dyDescent="0.4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69"/>
      <c r="O50" s="70"/>
      <c r="P50" s="57"/>
      <c r="Q50" s="57"/>
      <c r="R50" s="58"/>
    </row>
    <row r="51" spans="1:18" s="2" customFormat="1" ht="19.5" customHeight="1" x14ac:dyDescent="0.45">
      <c r="A51" s="10"/>
      <c r="B51" s="10" t="s">
        <v>82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s="2" customFormat="1" ht="26.25" customHeight="1" x14ac:dyDescent="0.45">
      <c r="A52" s="10"/>
      <c r="B52" s="54" t="s">
        <v>83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s="2" customFormat="1" ht="16.5" customHeight="1" x14ac:dyDescent="0.45">
      <c r="A53" s="10"/>
      <c r="B53" s="55" t="s">
        <v>84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18" s="2" customFormat="1" ht="19.5" customHeight="1" x14ac:dyDescent="0.45">
      <c r="A54" s="10"/>
      <c r="B54" s="54" t="s">
        <v>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s="2" customFormat="1" ht="21" x14ac:dyDescent="0.45">
      <c r="A55" s="10"/>
      <c r="B55" s="86" t="s">
        <v>54</v>
      </c>
      <c r="C55" s="17" t="s">
        <v>55</v>
      </c>
      <c r="D55" s="87" t="s">
        <v>56</v>
      </c>
      <c r="E55" s="87"/>
      <c r="F55" s="87"/>
      <c r="G55" s="87" t="s">
        <v>57</v>
      </c>
      <c r="H55" s="87"/>
      <c r="I55" s="87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" customFormat="1" ht="21" x14ac:dyDescent="0.45">
      <c r="A56" s="10"/>
      <c r="B56" s="86"/>
      <c r="C56" s="18" t="s">
        <v>78</v>
      </c>
      <c r="D56" s="88" t="s">
        <v>58</v>
      </c>
      <c r="E56" s="88"/>
      <c r="F56" s="88"/>
      <c r="G56" s="88">
        <f>COUNTIF(N12:N47,"/")</f>
        <v>36</v>
      </c>
      <c r="H56" s="88"/>
      <c r="I56" s="88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1" x14ac:dyDescent="0.45">
      <c r="A57" s="10"/>
      <c r="B57" s="86"/>
      <c r="C57" s="18" t="s">
        <v>79</v>
      </c>
      <c r="D57" s="88" t="s">
        <v>59</v>
      </c>
      <c r="E57" s="88"/>
      <c r="F57" s="88"/>
      <c r="G57" s="89">
        <f>COUNTIF(O12:O47,"/")</f>
        <v>0</v>
      </c>
      <c r="H57" s="90"/>
      <c r="I57" s="91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" x14ac:dyDescent="0.45">
      <c r="A58" s="10"/>
      <c r="B58" s="86"/>
      <c r="C58" s="18" t="s">
        <v>80</v>
      </c>
      <c r="D58" s="88" t="s">
        <v>60</v>
      </c>
      <c r="E58" s="88"/>
      <c r="F58" s="88"/>
      <c r="G58" s="89">
        <f>COUNTIF(P12:P47,"/")</f>
        <v>0</v>
      </c>
      <c r="H58" s="90"/>
      <c r="I58" s="91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0"/>
      <c r="B59" s="86"/>
      <c r="C59" s="18" t="s">
        <v>81</v>
      </c>
      <c r="D59" s="88" t="s">
        <v>61</v>
      </c>
      <c r="E59" s="88"/>
      <c r="F59" s="88"/>
      <c r="G59" s="89">
        <f>COUNTIF(Q12:Q47,"/")</f>
        <v>0</v>
      </c>
      <c r="H59" s="90"/>
      <c r="I59" s="91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18.7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" customFormat="1" ht="18.7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" customFormat="1" ht="18.7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" customFormat="1" ht="18.7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" customFormat="1" ht="18.7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" customFormat="1" ht="18.7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" customFormat="1" ht="18.7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" customFormat="1" ht="18.7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" customFormat="1" ht="18.7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" customFormat="1" ht="18.7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" customFormat="1" ht="18.7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" customFormat="1" ht="18.7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2" customFormat="1" ht="18.7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3" customFormat="1" ht="18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3" customFormat="1" ht="18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3" customFormat="1" ht="18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3" customFormat="1" ht="18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48:M48"/>
    <mergeCell ref="N48:O50"/>
    <mergeCell ref="P48:Q48"/>
    <mergeCell ref="A49:M50"/>
    <mergeCell ref="P49:Q49"/>
    <mergeCell ref="P50:R50"/>
    <mergeCell ref="D58:F58"/>
    <mergeCell ref="G58:I58"/>
    <mergeCell ref="D59:F59"/>
    <mergeCell ref="G59:I59"/>
    <mergeCell ref="B52:R52"/>
    <mergeCell ref="B53:R53"/>
    <mergeCell ref="B54:R54"/>
    <mergeCell ref="B55:B59"/>
    <mergeCell ref="D55:F55"/>
    <mergeCell ref="G55:I55"/>
    <mergeCell ref="D56:F56"/>
    <mergeCell ref="G56:I56"/>
    <mergeCell ref="D57:F57"/>
    <mergeCell ref="G57:I57"/>
  </mergeCells>
  <pageMargins left="0.51181102362204722" right="0.19685039370078741" top="0.35433070866141736" bottom="0.15748031496062992" header="0.31496062992125984" footer="0"/>
  <pageSetup paperSize="9" scale="65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BC33-E984-4845-A738-2B9F019B73F8}">
  <sheetPr>
    <pageSetUpPr fitToPage="1"/>
  </sheetPr>
  <dimension ref="A1:R79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812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3">
        <v>1</v>
      </c>
      <c r="B12" s="19" t="s">
        <v>681</v>
      </c>
      <c r="C12" s="20" t="s">
        <v>682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3">
        <v>2</v>
      </c>
      <c r="B13" s="27" t="s">
        <v>683</v>
      </c>
      <c r="C13" s="37" t="s">
        <v>684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46" si="1">IF(M13&lt;=19,"/","")</f>
        <v>/</v>
      </c>
      <c r="O13" s="15" t="str">
        <f t="shared" ref="O13:O39" si="2">IF(AND(M13&gt;19,M13&lt;=26),"/","")</f>
        <v/>
      </c>
      <c r="P13" s="16" t="str">
        <f t="shared" ref="P13:P46" si="3">IF(AND(M13&gt;26,M13&lt;=33),"/","")</f>
        <v/>
      </c>
      <c r="Q13" s="16" t="str">
        <f t="shared" ref="Q13:Q46" si="4">IF(AND(M13&gt;33,M13&lt;=40),"/","")</f>
        <v/>
      </c>
      <c r="R13" s="15" t="str">
        <f t="shared" ref="R13:R46" si="5">IF(M13&gt;=24,"ผ่าน","ไม่ผ่าน")</f>
        <v>ไม่ผ่าน</v>
      </c>
    </row>
    <row r="14" spans="1:18" s="2" customFormat="1" ht="18" customHeight="1" x14ac:dyDescent="0.45">
      <c r="A14" s="13">
        <v>3</v>
      </c>
      <c r="B14" s="27" t="s">
        <v>683</v>
      </c>
      <c r="C14" s="37" t="s">
        <v>235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3">
        <v>4</v>
      </c>
      <c r="B15" s="19" t="s">
        <v>685</v>
      </c>
      <c r="C15" s="20" t="s">
        <v>686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19" t="s">
        <v>687</v>
      </c>
      <c r="C16" s="20" t="s">
        <v>688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19" t="s">
        <v>689</v>
      </c>
      <c r="C17" s="20" t="s">
        <v>690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35" t="s">
        <v>24</v>
      </c>
      <c r="C18" s="36" t="s">
        <v>691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3" t="s">
        <v>692</v>
      </c>
      <c r="C19" s="23" t="s">
        <v>693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47" t="s">
        <v>359</v>
      </c>
      <c r="C20" s="47" t="s">
        <v>694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3" t="s">
        <v>695</v>
      </c>
      <c r="C21" s="23" t="s">
        <v>696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19" t="s">
        <v>697</v>
      </c>
      <c r="C22" s="20" t="s">
        <v>698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19" t="s">
        <v>699</v>
      </c>
      <c r="C23" s="20" t="s">
        <v>700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19" t="s">
        <v>701</v>
      </c>
      <c r="C24" s="20" t="s">
        <v>702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19" t="s">
        <v>703</v>
      </c>
      <c r="C25" s="20" t="s">
        <v>704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19" t="s">
        <v>705</v>
      </c>
      <c r="C26" s="20" t="s">
        <v>706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19" t="s">
        <v>707</v>
      </c>
      <c r="C27" s="20" t="s">
        <v>708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7" t="s">
        <v>709</v>
      </c>
      <c r="C28" s="37" t="s">
        <v>710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19" t="s">
        <v>711</v>
      </c>
      <c r="C29" s="20" t="s">
        <v>712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19" t="s">
        <v>711</v>
      </c>
      <c r="C30" s="23" t="s">
        <v>713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35" t="s">
        <v>714</v>
      </c>
      <c r="C31" s="41" t="s">
        <v>715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19" t="s">
        <v>716</v>
      </c>
      <c r="C32" s="23" t="s">
        <v>717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19" t="s">
        <v>718</v>
      </c>
      <c r="C33" s="23" t="s">
        <v>719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19" t="s">
        <v>720</v>
      </c>
      <c r="C34" s="23" t="s">
        <v>721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19" t="s">
        <v>722</v>
      </c>
      <c r="C35" s="23" t="s">
        <v>723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19" t="s">
        <v>215</v>
      </c>
      <c r="C36" s="23" t="s">
        <v>724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19" t="s">
        <v>725</v>
      </c>
      <c r="C37" s="23" t="s">
        <v>726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35" t="s">
        <v>727</v>
      </c>
      <c r="C38" s="41" t="s">
        <v>728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7" t="s">
        <v>263</v>
      </c>
      <c r="C39" s="28" t="s">
        <v>729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7" t="s">
        <v>730</v>
      </c>
      <c r="C40" s="28" t="s">
        <v>731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46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19" t="s">
        <v>732</v>
      </c>
      <c r="C41" s="23" t="s">
        <v>733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19" t="s">
        <v>734</v>
      </c>
      <c r="C42" s="23" t="s">
        <v>735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19" t="s">
        <v>736</v>
      </c>
      <c r="C43" s="23" t="s">
        <v>737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35" t="s">
        <v>738</v>
      </c>
      <c r="C44" s="41" t="s">
        <v>739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19" t="s">
        <v>740</v>
      </c>
      <c r="C45" s="23" t="s">
        <v>741</v>
      </c>
      <c r="D45" s="9"/>
      <c r="E45" s="9"/>
      <c r="F45" s="9"/>
      <c r="G45" s="9"/>
      <c r="H45" s="9"/>
      <c r="I45" s="9"/>
      <c r="J45" s="9"/>
      <c r="K45" s="9"/>
      <c r="L45" s="9"/>
      <c r="M45" s="15">
        <f t="shared" si="6"/>
        <v>0</v>
      </c>
      <c r="N45" s="15" t="str">
        <f t="shared" si="1"/>
        <v>/</v>
      </c>
      <c r="O45" s="15"/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19" t="s">
        <v>742</v>
      </c>
      <c r="C46" s="23" t="s">
        <v>743</v>
      </c>
      <c r="D46" s="9"/>
      <c r="E46" s="9"/>
      <c r="F46" s="9"/>
      <c r="G46" s="9"/>
      <c r="H46" s="9"/>
      <c r="I46" s="9"/>
      <c r="J46" s="9"/>
      <c r="K46" s="9"/>
      <c r="L46" s="9"/>
      <c r="M46" s="15">
        <f t="shared" si="6"/>
        <v>0</v>
      </c>
      <c r="N46" s="15" t="str">
        <f t="shared" si="1"/>
        <v>/</v>
      </c>
      <c r="O46" s="15"/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5" customHeight="1" x14ac:dyDescent="0.45">
      <c r="A47" s="56" t="s">
        <v>8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  <c r="N47" s="65"/>
      <c r="O47" s="66"/>
      <c r="P47" s="56" t="s">
        <v>7</v>
      </c>
      <c r="Q47" s="58"/>
      <c r="R47" s="15">
        <f>COUNTIF(R12:R46,"ผ่าน")</f>
        <v>0</v>
      </c>
    </row>
    <row r="48" spans="1:18" s="2" customFormat="1" ht="19.5" customHeight="1" x14ac:dyDescent="0.45">
      <c r="A48" s="59" t="s">
        <v>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67"/>
      <c r="O48" s="68"/>
      <c r="P48" s="56" t="s">
        <v>53</v>
      </c>
      <c r="Q48" s="58"/>
      <c r="R48" s="15">
        <f>COUNTIF(R12:R46,"ไม่ผ่าน")</f>
        <v>35</v>
      </c>
    </row>
    <row r="49" spans="1:18" s="2" customFormat="1" ht="19.5" customHeight="1" x14ac:dyDescent="0.45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4"/>
      <c r="N49" s="69"/>
      <c r="O49" s="70"/>
      <c r="P49" s="57"/>
      <c r="Q49" s="57"/>
      <c r="R49" s="58"/>
    </row>
    <row r="50" spans="1:18" s="2" customFormat="1" ht="19.5" customHeight="1" x14ac:dyDescent="0.45">
      <c r="A50" s="10"/>
      <c r="B50" s="10" t="s">
        <v>82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s="2" customFormat="1" ht="26.25" customHeight="1" x14ac:dyDescent="0.45">
      <c r="A51" s="10"/>
      <c r="B51" s="54" t="s">
        <v>83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s="2" customFormat="1" ht="16.5" customHeight="1" x14ac:dyDescent="0.45">
      <c r="A52" s="10"/>
      <c r="B52" s="55" t="s">
        <v>84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1:18" s="2" customFormat="1" ht="19.5" customHeight="1" x14ac:dyDescent="0.45">
      <c r="A53" s="10"/>
      <c r="B53" s="54" t="s">
        <v>85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s="2" customFormat="1" ht="21" x14ac:dyDescent="0.45">
      <c r="A54" s="10"/>
      <c r="B54" s="86" t="s">
        <v>54</v>
      </c>
      <c r="C54" s="17" t="s">
        <v>55</v>
      </c>
      <c r="D54" s="87" t="s">
        <v>56</v>
      </c>
      <c r="E54" s="87"/>
      <c r="F54" s="87"/>
      <c r="G54" s="87" t="s">
        <v>57</v>
      </c>
      <c r="H54" s="87"/>
      <c r="I54" s="87"/>
      <c r="J54" s="10"/>
      <c r="K54" s="10"/>
      <c r="L54" s="10"/>
      <c r="M54" s="10"/>
      <c r="N54" s="10"/>
      <c r="O54" s="10"/>
      <c r="P54" s="10"/>
      <c r="Q54" s="10"/>
      <c r="R54" s="10"/>
    </row>
    <row r="55" spans="1:18" s="2" customFormat="1" ht="21" x14ac:dyDescent="0.45">
      <c r="A55" s="10"/>
      <c r="B55" s="86"/>
      <c r="C55" s="18" t="s">
        <v>78</v>
      </c>
      <c r="D55" s="88" t="s">
        <v>58</v>
      </c>
      <c r="E55" s="88"/>
      <c r="F55" s="88"/>
      <c r="G55" s="88">
        <f>COUNTIF(N12:N46,"/")</f>
        <v>35</v>
      </c>
      <c r="H55" s="88"/>
      <c r="I55" s="88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" customFormat="1" ht="21" x14ac:dyDescent="0.45">
      <c r="A56" s="10"/>
      <c r="B56" s="86"/>
      <c r="C56" s="18" t="s">
        <v>79</v>
      </c>
      <c r="D56" s="88" t="s">
        <v>59</v>
      </c>
      <c r="E56" s="88"/>
      <c r="F56" s="88"/>
      <c r="G56" s="89">
        <f>COUNTIF(O12:O46,"/")</f>
        <v>0</v>
      </c>
      <c r="H56" s="90"/>
      <c r="I56" s="91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1" x14ac:dyDescent="0.45">
      <c r="A57" s="10"/>
      <c r="B57" s="86"/>
      <c r="C57" s="18" t="s">
        <v>80</v>
      </c>
      <c r="D57" s="88" t="s">
        <v>60</v>
      </c>
      <c r="E57" s="88"/>
      <c r="F57" s="88"/>
      <c r="G57" s="89">
        <f>COUNTIF(P12:P46,"/")</f>
        <v>0</v>
      </c>
      <c r="H57" s="90"/>
      <c r="I57" s="91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" x14ac:dyDescent="0.45">
      <c r="A58" s="10"/>
      <c r="B58" s="86"/>
      <c r="C58" s="18" t="s">
        <v>81</v>
      </c>
      <c r="D58" s="88" t="s">
        <v>61</v>
      </c>
      <c r="E58" s="88"/>
      <c r="F58" s="88"/>
      <c r="G58" s="89">
        <f>COUNTIF(Q12:Q46,"/")</f>
        <v>0</v>
      </c>
      <c r="H58" s="90"/>
      <c r="I58" s="91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18.75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" customFormat="1" ht="18.7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" customFormat="1" ht="18.7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" customFormat="1" ht="18.7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" customFormat="1" ht="18.7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" customFormat="1" ht="18.7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" customFormat="1" ht="18.7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" customFormat="1" ht="18.7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" customFormat="1" ht="18.7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" customFormat="1" ht="18.7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" customFormat="1" ht="18.7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" customFormat="1" ht="18.7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" customFormat="1" ht="18.7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" customFormat="1" ht="18.7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" customFormat="1" ht="18.7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3" customFormat="1" ht="18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3" customFormat="1" ht="18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3" customFormat="1" ht="18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3" customFormat="1" ht="18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47:M47"/>
    <mergeCell ref="N47:O49"/>
    <mergeCell ref="P47:Q47"/>
    <mergeCell ref="A48:M49"/>
    <mergeCell ref="P48:Q48"/>
    <mergeCell ref="P49:R49"/>
    <mergeCell ref="D57:F57"/>
    <mergeCell ref="G57:I57"/>
    <mergeCell ref="D58:F58"/>
    <mergeCell ref="G58:I58"/>
    <mergeCell ref="B51:R51"/>
    <mergeCell ref="B52:R52"/>
    <mergeCell ref="B53:R53"/>
    <mergeCell ref="B54:B58"/>
    <mergeCell ref="D54:F54"/>
    <mergeCell ref="G54:I54"/>
    <mergeCell ref="D55:F55"/>
    <mergeCell ref="G55:I55"/>
    <mergeCell ref="D56:F56"/>
    <mergeCell ref="G56:I56"/>
  </mergeCells>
  <pageMargins left="0.51181102362204722" right="0.19685039370078741" top="0.35433070866141736" bottom="0.15748031496062992" header="0.31496062992125984" footer="0"/>
  <pageSetup paperSize="9" scale="66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FFC9-0654-4192-A7B0-DE8F21A22F14}">
  <sheetPr>
    <pageSetUpPr fitToPage="1"/>
  </sheetPr>
  <dimension ref="A1:R77"/>
  <sheetViews>
    <sheetView tabSelected="1"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7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1" customFormat="1" ht="16.5" customHeight="1" x14ac:dyDescent="0.35">
      <c r="A6" s="71" t="s">
        <v>813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1" customFormat="1" ht="18" customHeight="1" x14ac:dyDescent="0.35">
      <c r="A7" s="71" t="s">
        <v>86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4" customFormat="1" ht="20.25" customHeight="1" x14ac:dyDescent="0.2">
      <c r="A8" s="6" t="s">
        <v>77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" customFormat="1" ht="18" customHeight="1" x14ac:dyDescent="0.45">
      <c r="A9" s="72" t="s">
        <v>0</v>
      </c>
      <c r="B9" s="73" t="s">
        <v>1</v>
      </c>
      <c r="C9" s="74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80" t="s">
        <v>63</v>
      </c>
      <c r="N9" s="81" t="s">
        <v>3</v>
      </c>
      <c r="O9" s="81"/>
      <c r="P9" s="81"/>
      <c r="Q9" s="81"/>
      <c r="R9" s="82" t="s">
        <v>4</v>
      </c>
    </row>
    <row r="10" spans="1:18" s="2" customFormat="1" ht="18.75" customHeight="1" x14ac:dyDescent="0.45">
      <c r="A10" s="72"/>
      <c r="B10" s="75"/>
      <c r="C10" s="76"/>
      <c r="D10" s="83" t="s">
        <v>5</v>
      </c>
      <c r="E10" s="84"/>
      <c r="F10" s="83" t="s">
        <v>6</v>
      </c>
      <c r="G10" s="85"/>
      <c r="H10" s="85"/>
      <c r="I10" s="85"/>
      <c r="J10" s="85"/>
      <c r="K10" s="85"/>
      <c r="L10" s="84"/>
      <c r="M10" s="80"/>
      <c r="N10" s="80" t="s">
        <v>64</v>
      </c>
      <c r="O10" s="81" t="s">
        <v>7</v>
      </c>
      <c r="P10" s="81"/>
      <c r="Q10" s="81"/>
      <c r="R10" s="82"/>
    </row>
    <row r="11" spans="1:18" s="2" customFormat="1" ht="126" customHeight="1" x14ac:dyDescent="0.3">
      <c r="A11" s="72"/>
      <c r="B11" s="77"/>
      <c r="C11" s="78"/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80"/>
      <c r="N11" s="80"/>
      <c r="O11" s="14" t="s">
        <v>74</v>
      </c>
      <c r="P11" s="14" t="s">
        <v>75</v>
      </c>
      <c r="Q11" s="14" t="s">
        <v>76</v>
      </c>
      <c r="R11" s="82"/>
    </row>
    <row r="12" spans="1:18" s="2" customFormat="1" ht="18" customHeight="1" x14ac:dyDescent="0.45">
      <c r="A12" s="13">
        <v>1</v>
      </c>
      <c r="B12" s="48" t="s">
        <v>629</v>
      </c>
      <c r="C12" s="49" t="s">
        <v>744</v>
      </c>
      <c r="D12" s="9"/>
      <c r="E12" s="9"/>
      <c r="F12" s="9"/>
      <c r="G12" s="9"/>
      <c r="H12" s="9"/>
      <c r="I12" s="9"/>
      <c r="J12" s="9"/>
      <c r="K12" s="9"/>
      <c r="L12" s="9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IF(M12&gt;=24,"ผ่าน","ไม่ผ่าน")</f>
        <v>ไม่ผ่าน</v>
      </c>
    </row>
    <row r="13" spans="1:18" s="2" customFormat="1" ht="18" customHeight="1" x14ac:dyDescent="0.45">
      <c r="A13" s="13">
        <v>2</v>
      </c>
      <c r="B13" s="19" t="s">
        <v>681</v>
      </c>
      <c r="C13" s="23" t="s">
        <v>745</v>
      </c>
      <c r="D13" s="9"/>
      <c r="E13" s="9"/>
      <c r="F13" s="9"/>
      <c r="G13" s="9"/>
      <c r="H13" s="9"/>
      <c r="I13" s="9"/>
      <c r="J13" s="9"/>
      <c r="K13" s="9"/>
      <c r="L13" s="9"/>
      <c r="M13" s="15">
        <f t="shared" ref="M13:M38" si="0">D13+E13+F13+G13+H13+I13+J13+K13+L13</f>
        <v>0</v>
      </c>
      <c r="N13" s="15" t="str">
        <f t="shared" ref="N13:N44" si="1">IF(M13&lt;=19,"/","")</f>
        <v>/</v>
      </c>
      <c r="O13" s="15" t="str">
        <f t="shared" ref="O13:O39" si="2">IF(AND(M13&gt;19,M13&lt;=26),"/","")</f>
        <v/>
      </c>
      <c r="P13" s="16" t="str">
        <f t="shared" ref="P13:P44" si="3">IF(AND(M13&gt;26,M13&lt;=33),"/","")</f>
        <v/>
      </c>
      <c r="Q13" s="16" t="str">
        <f t="shared" ref="Q13:Q44" si="4">IF(AND(M13&gt;33,M13&lt;=40),"/","")</f>
        <v/>
      </c>
      <c r="R13" s="15" t="str">
        <f t="shared" ref="R13:R44" si="5">IF(M13&gt;=24,"ผ่าน","ไม่ผ่าน")</f>
        <v>ไม่ผ่าน</v>
      </c>
    </row>
    <row r="14" spans="1:18" s="2" customFormat="1" ht="18" customHeight="1" x14ac:dyDescent="0.45">
      <c r="A14" s="13">
        <v>3</v>
      </c>
      <c r="B14" s="35" t="s">
        <v>746</v>
      </c>
      <c r="C14" s="41" t="s">
        <v>747</v>
      </c>
      <c r="D14" s="9"/>
      <c r="E14" s="9"/>
      <c r="F14" s="9"/>
      <c r="G14" s="9"/>
      <c r="H14" s="9"/>
      <c r="I14" s="9"/>
      <c r="J14" s="9"/>
      <c r="K14" s="9"/>
      <c r="L14" s="9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si="5"/>
        <v>ไม่ผ่าน</v>
      </c>
    </row>
    <row r="15" spans="1:18" s="2" customFormat="1" ht="18" customHeight="1" x14ac:dyDescent="0.45">
      <c r="A15" s="13">
        <v>4</v>
      </c>
      <c r="B15" s="19" t="s">
        <v>748</v>
      </c>
      <c r="C15" s="23" t="s">
        <v>749</v>
      </c>
      <c r="D15" s="9"/>
      <c r="E15" s="9"/>
      <c r="F15" s="9"/>
      <c r="G15" s="9"/>
      <c r="H15" s="9"/>
      <c r="I15" s="9"/>
      <c r="J15" s="9"/>
      <c r="K15" s="9"/>
      <c r="L15" s="9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19" t="s">
        <v>750</v>
      </c>
      <c r="C16" s="23" t="s">
        <v>751</v>
      </c>
      <c r="D16" s="9"/>
      <c r="E16" s="9"/>
      <c r="F16" s="9"/>
      <c r="G16" s="9"/>
      <c r="H16" s="9"/>
      <c r="I16" s="9"/>
      <c r="J16" s="9"/>
      <c r="K16" s="9"/>
      <c r="L16" s="9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48" t="s">
        <v>752</v>
      </c>
      <c r="C17" s="50" t="s">
        <v>753</v>
      </c>
      <c r="D17" s="9"/>
      <c r="E17" s="9"/>
      <c r="F17" s="9"/>
      <c r="G17" s="9"/>
      <c r="H17" s="9"/>
      <c r="I17" s="9"/>
      <c r="J17" s="9"/>
      <c r="K17" s="9"/>
      <c r="L17" s="9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48" t="s">
        <v>754</v>
      </c>
      <c r="C18" s="50" t="s">
        <v>755</v>
      </c>
      <c r="D18" s="9"/>
      <c r="E18" s="9"/>
      <c r="F18" s="9"/>
      <c r="G18" s="9"/>
      <c r="H18" s="9"/>
      <c r="I18" s="9"/>
      <c r="J18" s="9"/>
      <c r="K18" s="9"/>
      <c r="L18" s="9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19" t="s">
        <v>756</v>
      </c>
      <c r="C19" s="20" t="s">
        <v>757</v>
      </c>
      <c r="D19" s="9"/>
      <c r="E19" s="9"/>
      <c r="F19" s="9"/>
      <c r="G19" s="9"/>
      <c r="H19" s="9"/>
      <c r="I19" s="9"/>
      <c r="J19" s="9"/>
      <c r="K19" s="9"/>
      <c r="L19" s="9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35" t="s">
        <v>758</v>
      </c>
      <c r="C20" s="36" t="s">
        <v>759</v>
      </c>
      <c r="D20" s="9"/>
      <c r="E20" s="9"/>
      <c r="F20" s="9"/>
      <c r="G20" s="9"/>
      <c r="H20" s="9"/>
      <c r="I20" s="9"/>
      <c r="J20" s="9"/>
      <c r="K20" s="9"/>
      <c r="L20" s="9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48" t="s">
        <v>760</v>
      </c>
      <c r="C21" s="49" t="s">
        <v>761</v>
      </c>
      <c r="D21" s="9"/>
      <c r="E21" s="9"/>
      <c r="F21" s="9"/>
      <c r="G21" s="9"/>
      <c r="H21" s="9"/>
      <c r="I21" s="9"/>
      <c r="J21" s="9"/>
      <c r="K21" s="9"/>
      <c r="L21" s="9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41" t="s">
        <v>762</v>
      </c>
      <c r="C22" s="41" t="s">
        <v>763</v>
      </c>
      <c r="D22" s="9"/>
      <c r="E22" s="9"/>
      <c r="F22" s="9"/>
      <c r="G22" s="9"/>
      <c r="H22" s="9"/>
      <c r="I22" s="9"/>
      <c r="J22" s="9"/>
      <c r="K22" s="9"/>
      <c r="L22" s="9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51" t="s">
        <v>764</v>
      </c>
      <c r="C23" s="51" t="s">
        <v>765</v>
      </c>
      <c r="D23" s="9"/>
      <c r="E23" s="9"/>
      <c r="F23" s="9"/>
      <c r="G23" s="9"/>
      <c r="H23" s="9"/>
      <c r="I23" s="9"/>
      <c r="J23" s="9"/>
      <c r="K23" s="9"/>
      <c r="L23" s="9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49" t="s">
        <v>766</v>
      </c>
      <c r="C24" s="49" t="s">
        <v>767</v>
      </c>
      <c r="D24" s="9"/>
      <c r="E24" s="9"/>
      <c r="F24" s="9"/>
      <c r="G24" s="9"/>
      <c r="H24" s="9"/>
      <c r="I24" s="9"/>
      <c r="J24" s="9"/>
      <c r="K24" s="9"/>
      <c r="L24" s="9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35" t="s">
        <v>768</v>
      </c>
      <c r="C25" s="41" t="s">
        <v>21</v>
      </c>
      <c r="D25" s="9"/>
      <c r="E25" s="9"/>
      <c r="F25" s="9"/>
      <c r="G25" s="9"/>
      <c r="H25" s="9"/>
      <c r="I25" s="9"/>
      <c r="J25" s="9"/>
      <c r="K25" s="9"/>
      <c r="L25" s="9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48" t="s">
        <v>769</v>
      </c>
      <c r="C26" s="50" t="s">
        <v>770</v>
      </c>
      <c r="D26" s="9"/>
      <c r="E26" s="9"/>
      <c r="F26" s="9"/>
      <c r="G26" s="9"/>
      <c r="H26" s="9"/>
      <c r="I26" s="9"/>
      <c r="J26" s="9"/>
      <c r="K26" s="9"/>
      <c r="L26" s="9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35" t="s">
        <v>771</v>
      </c>
      <c r="C27" s="36" t="s">
        <v>772</v>
      </c>
      <c r="D27" s="9"/>
      <c r="E27" s="9"/>
      <c r="F27" s="9"/>
      <c r="G27" s="9"/>
      <c r="H27" s="9"/>
      <c r="I27" s="9"/>
      <c r="J27" s="9"/>
      <c r="K27" s="9"/>
      <c r="L27" s="9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35" t="s">
        <v>773</v>
      </c>
      <c r="C28" s="36" t="s">
        <v>774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48" t="s">
        <v>775</v>
      </c>
      <c r="C29" s="50" t="s">
        <v>776</v>
      </c>
      <c r="D29" s="9"/>
      <c r="E29" s="9"/>
      <c r="F29" s="9"/>
      <c r="G29" s="9"/>
      <c r="H29" s="9"/>
      <c r="I29" s="9"/>
      <c r="J29" s="9"/>
      <c r="K29" s="9"/>
      <c r="L29" s="9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48" t="s">
        <v>777</v>
      </c>
      <c r="C30" s="50" t="s">
        <v>778</v>
      </c>
      <c r="D30" s="9"/>
      <c r="E30" s="9"/>
      <c r="F30" s="9"/>
      <c r="G30" s="9"/>
      <c r="H30" s="9"/>
      <c r="I30" s="9"/>
      <c r="J30" s="9"/>
      <c r="K30" s="9"/>
      <c r="L30" s="9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19" t="s">
        <v>779</v>
      </c>
      <c r="C31" s="20" t="s">
        <v>780</v>
      </c>
      <c r="D31" s="9"/>
      <c r="E31" s="9"/>
      <c r="F31" s="9"/>
      <c r="G31" s="9"/>
      <c r="H31" s="9"/>
      <c r="I31" s="9"/>
      <c r="J31" s="9"/>
      <c r="K31" s="9"/>
      <c r="L31" s="9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48" t="s">
        <v>781</v>
      </c>
      <c r="C32" s="50" t="s">
        <v>782</v>
      </c>
      <c r="D32" s="9"/>
      <c r="E32" s="9"/>
      <c r="F32" s="9"/>
      <c r="G32" s="9"/>
      <c r="H32" s="9"/>
      <c r="I32" s="9"/>
      <c r="J32" s="9"/>
      <c r="K32" s="9"/>
      <c r="L32" s="9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35" t="s">
        <v>783</v>
      </c>
      <c r="C33" s="36" t="s">
        <v>784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48" t="s">
        <v>117</v>
      </c>
      <c r="C34" s="50" t="s">
        <v>785</v>
      </c>
      <c r="D34" s="9"/>
      <c r="E34" s="9"/>
      <c r="F34" s="9"/>
      <c r="G34" s="9"/>
      <c r="H34" s="9"/>
      <c r="I34" s="9"/>
      <c r="J34" s="9"/>
      <c r="K34" s="9"/>
      <c r="L34" s="9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48" t="s">
        <v>786</v>
      </c>
      <c r="C35" s="50" t="s">
        <v>787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52" t="s">
        <v>788</v>
      </c>
      <c r="C36" s="53" t="s">
        <v>789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48" t="s">
        <v>790</v>
      </c>
      <c r="C37" s="50" t="s">
        <v>791</v>
      </c>
      <c r="D37" s="9"/>
      <c r="E37" s="9"/>
      <c r="F37" s="9"/>
      <c r="G37" s="9"/>
      <c r="H37" s="9"/>
      <c r="I37" s="9"/>
      <c r="J37" s="9"/>
      <c r="K37" s="9"/>
      <c r="L37" s="9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48" t="s">
        <v>792</v>
      </c>
      <c r="C38" s="50" t="s">
        <v>793</v>
      </c>
      <c r="D38" s="9"/>
      <c r="E38" s="9"/>
      <c r="F38" s="9"/>
      <c r="G38" s="9"/>
      <c r="H38" s="9"/>
      <c r="I38" s="9"/>
      <c r="J38" s="9"/>
      <c r="K38" s="9"/>
      <c r="L38" s="9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35" t="s">
        <v>460</v>
      </c>
      <c r="C39" s="36" t="s">
        <v>794</v>
      </c>
      <c r="D39" s="9"/>
      <c r="E39" s="9"/>
      <c r="F39" s="9"/>
      <c r="G39" s="9"/>
      <c r="H39" s="9"/>
      <c r="I39" s="9"/>
      <c r="J39" s="9"/>
      <c r="K39" s="9"/>
      <c r="L39" s="9"/>
      <c r="M39" s="15">
        <f>D39+E39+F39+G39+H39+I39+J39+K39+L39</f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48" t="s">
        <v>795</v>
      </c>
      <c r="C40" s="50" t="s">
        <v>796</v>
      </c>
      <c r="D40" s="9"/>
      <c r="E40" s="9"/>
      <c r="F40" s="9"/>
      <c r="G40" s="9"/>
      <c r="H40" s="9"/>
      <c r="I40" s="9"/>
      <c r="J40" s="9"/>
      <c r="K40" s="9"/>
      <c r="L40" s="9"/>
      <c r="M40" s="15">
        <f t="shared" ref="M40:M44" si="6">D40+E40+F40+G40+H40+I40+J40+K40+L40</f>
        <v>0</v>
      </c>
      <c r="N40" s="15" t="str">
        <f t="shared" si="1"/>
        <v>/</v>
      </c>
      <c r="O40" s="15"/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19" t="s">
        <v>797</v>
      </c>
      <c r="C41" s="20" t="s">
        <v>798</v>
      </c>
      <c r="D41" s="9"/>
      <c r="E41" s="9"/>
      <c r="F41" s="9"/>
      <c r="G41" s="9"/>
      <c r="H41" s="9"/>
      <c r="I41" s="9"/>
      <c r="J41" s="9"/>
      <c r="K41" s="9"/>
      <c r="L41" s="9"/>
      <c r="M41" s="15">
        <f t="shared" si="6"/>
        <v>0</v>
      </c>
      <c r="N41" s="15" t="str">
        <f t="shared" si="1"/>
        <v>/</v>
      </c>
      <c r="O41" s="15"/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48" t="s">
        <v>799</v>
      </c>
      <c r="C42" s="50" t="s">
        <v>800</v>
      </c>
      <c r="D42" s="9"/>
      <c r="E42" s="9"/>
      <c r="F42" s="9"/>
      <c r="G42" s="9"/>
      <c r="H42" s="9"/>
      <c r="I42" s="9"/>
      <c r="J42" s="9"/>
      <c r="K42" s="9"/>
      <c r="L42" s="9"/>
      <c r="M42" s="15">
        <f t="shared" si="6"/>
        <v>0</v>
      </c>
      <c r="N42" s="15" t="str">
        <f t="shared" si="1"/>
        <v>/</v>
      </c>
      <c r="O42" s="15"/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48" t="s">
        <v>801</v>
      </c>
      <c r="C43" s="50" t="s">
        <v>802</v>
      </c>
      <c r="D43" s="9"/>
      <c r="E43" s="9"/>
      <c r="F43" s="9"/>
      <c r="G43" s="9"/>
      <c r="H43" s="9"/>
      <c r="I43" s="9"/>
      <c r="J43" s="9"/>
      <c r="K43" s="9"/>
      <c r="L43" s="9"/>
      <c r="M43" s="15">
        <f t="shared" si="6"/>
        <v>0</v>
      </c>
      <c r="N43" s="15" t="str">
        <f t="shared" si="1"/>
        <v>/</v>
      </c>
      <c r="O43" s="15"/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48" t="s">
        <v>803</v>
      </c>
      <c r="C44" s="50" t="s">
        <v>804</v>
      </c>
      <c r="D44" s="9"/>
      <c r="E44" s="9"/>
      <c r="F44" s="9"/>
      <c r="G44" s="9"/>
      <c r="H44" s="9"/>
      <c r="I44" s="9"/>
      <c r="J44" s="9"/>
      <c r="K44" s="9"/>
      <c r="L44" s="9"/>
      <c r="M44" s="15">
        <f t="shared" si="6"/>
        <v>0</v>
      </c>
      <c r="N44" s="15" t="str">
        <f t="shared" si="1"/>
        <v>/</v>
      </c>
      <c r="O44" s="15"/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5" customHeight="1" x14ac:dyDescent="0.45">
      <c r="A45" s="56" t="s">
        <v>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8"/>
      <c r="N45" s="65"/>
      <c r="O45" s="66"/>
      <c r="P45" s="56" t="s">
        <v>7</v>
      </c>
      <c r="Q45" s="58"/>
      <c r="R45" s="15">
        <f>COUNTIF(R12:R44,"ผ่าน")</f>
        <v>0</v>
      </c>
    </row>
    <row r="46" spans="1:18" s="2" customFormat="1" ht="19.5" customHeight="1" x14ac:dyDescent="0.45">
      <c r="A46" s="59" t="s">
        <v>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67"/>
      <c r="O46" s="68"/>
      <c r="P46" s="56" t="s">
        <v>53</v>
      </c>
      <c r="Q46" s="58"/>
      <c r="R46" s="15">
        <f>COUNTIF(R12:R44,"ไม่ผ่าน")</f>
        <v>33</v>
      </c>
    </row>
    <row r="47" spans="1:18" s="2" customFormat="1" ht="19.5" customHeight="1" x14ac:dyDescent="0.45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4"/>
      <c r="N47" s="69"/>
      <c r="O47" s="70"/>
      <c r="P47" s="57"/>
      <c r="Q47" s="57"/>
      <c r="R47" s="58"/>
    </row>
    <row r="48" spans="1:18" s="2" customFormat="1" ht="19.5" customHeight="1" x14ac:dyDescent="0.45">
      <c r="A48" s="10"/>
      <c r="B48" s="10" t="s">
        <v>82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s="2" customFormat="1" ht="26.25" customHeight="1" x14ac:dyDescent="0.45">
      <c r="A49" s="10"/>
      <c r="B49" s="54" t="s">
        <v>83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s="2" customFormat="1" ht="16.5" customHeight="1" x14ac:dyDescent="0.45">
      <c r="A50" s="10"/>
      <c r="B50" s="55" t="s">
        <v>84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</row>
    <row r="51" spans="1:18" s="2" customFormat="1" ht="19.5" customHeight="1" x14ac:dyDescent="0.45">
      <c r="A51" s="10"/>
      <c r="B51" s="54" t="s">
        <v>85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s="2" customFormat="1" ht="21" x14ac:dyDescent="0.45">
      <c r="A52" s="10"/>
      <c r="B52" s="86" t="s">
        <v>54</v>
      </c>
      <c r="C52" s="17" t="s">
        <v>55</v>
      </c>
      <c r="D52" s="87" t="s">
        <v>56</v>
      </c>
      <c r="E52" s="87"/>
      <c r="F52" s="87"/>
      <c r="G52" s="87" t="s">
        <v>57</v>
      </c>
      <c r="H52" s="87"/>
      <c r="I52" s="87"/>
      <c r="J52" s="10"/>
      <c r="K52" s="10"/>
      <c r="L52" s="10"/>
      <c r="M52" s="10"/>
      <c r="N52" s="10"/>
      <c r="O52" s="10"/>
      <c r="P52" s="10"/>
      <c r="Q52" s="10"/>
      <c r="R52" s="10"/>
    </row>
    <row r="53" spans="1:18" s="2" customFormat="1" ht="21" x14ac:dyDescent="0.45">
      <c r="A53" s="10"/>
      <c r="B53" s="86"/>
      <c r="C53" s="18" t="s">
        <v>78</v>
      </c>
      <c r="D53" s="88" t="s">
        <v>58</v>
      </c>
      <c r="E53" s="88"/>
      <c r="F53" s="88"/>
      <c r="G53" s="88">
        <f>COUNTIF(N12:N44,"/")</f>
        <v>33</v>
      </c>
      <c r="H53" s="88"/>
      <c r="I53" s="88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2" customFormat="1" ht="21" x14ac:dyDescent="0.45">
      <c r="A54" s="10"/>
      <c r="B54" s="86"/>
      <c r="C54" s="18" t="s">
        <v>79</v>
      </c>
      <c r="D54" s="88" t="s">
        <v>59</v>
      </c>
      <c r="E54" s="88"/>
      <c r="F54" s="88"/>
      <c r="G54" s="89">
        <f>COUNTIF(O12:O44,"/")</f>
        <v>0</v>
      </c>
      <c r="H54" s="90"/>
      <c r="I54" s="91"/>
      <c r="J54" s="10"/>
      <c r="K54" s="10"/>
      <c r="L54" s="10"/>
      <c r="M54" s="10"/>
      <c r="N54" s="10"/>
      <c r="O54" s="10"/>
      <c r="P54" s="10"/>
      <c r="Q54" s="10"/>
      <c r="R54" s="10"/>
    </row>
    <row r="55" spans="1:18" s="2" customFormat="1" ht="21" x14ac:dyDescent="0.45">
      <c r="A55" s="10"/>
      <c r="B55" s="86"/>
      <c r="C55" s="18" t="s">
        <v>80</v>
      </c>
      <c r="D55" s="88" t="s">
        <v>60</v>
      </c>
      <c r="E55" s="88"/>
      <c r="F55" s="88"/>
      <c r="G55" s="89">
        <f>COUNTIF(P12:P44,"/")</f>
        <v>0</v>
      </c>
      <c r="H55" s="90"/>
      <c r="I55" s="91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" customFormat="1" ht="21" x14ac:dyDescent="0.45">
      <c r="A56" s="10"/>
      <c r="B56" s="86"/>
      <c r="C56" s="18" t="s">
        <v>81</v>
      </c>
      <c r="D56" s="88" t="s">
        <v>61</v>
      </c>
      <c r="E56" s="88"/>
      <c r="F56" s="88"/>
      <c r="G56" s="89">
        <f>COUNTIF(Q12:Q44,"/")</f>
        <v>0</v>
      </c>
      <c r="H56" s="90"/>
      <c r="I56" s="91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18.75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2" customFormat="1" ht="18.75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" customFormat="1" ht="18.75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" customFormat="1" ht="18.7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" customFormat="1" ht="18.7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" customFormat="1" ht="18.7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" customFormat="1" ht="18.7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" customFormat="1" ht="18.7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" customFormat="1" ht="18.7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" customFormat="1" ht="18.7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" customFormat="1" ht="18.7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" customFormat="1" ht="18.7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" customFormat="1" ht="18.7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" customFormat="1" ht="18.7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" customFormat="1" ht="18.7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" customFormat="1" ht="18.7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" customFormat="1" ht="18.7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3" customFormat="1" ht="18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3" customFormat="1" ht="18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3" customFormat="1" ht="18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3" customFormat="1" ht="18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45:M45"/>
    <mergeCell ref="N45:O47"/>
    <mergeCell ref="P45:Q45"/>
    <mergeCell ref="A46:M47"/>
    <mergeCell ref="P46:Q46"/>
    <mergeCell ref="P47:R47"/>
    <mergeCell ref="D55:F55"/>
    <mergeCell ref="G55:I55"/>
    <mergeCell ref="D56:F56"/>
    <mergeCell ref="G56:I56"/>
    <mergeCell ref="B49:R49"/>
    <mergeCell ref="B50:R50"/>
    <mergeCell ref="B51:R51"/>
    <mergeCell ref="B52:B56"/>
    <mergeCell ref="D52:F52"/>
    <mergeCell ref="G52:I52"/>
    <mergeCell ref="D53:F53"/>
    <mergeCell ref="G53:I53"/>
    <mergeCell ref="D54:F54"/>
    <mergeCell ref="G54:I54"/>
  </mergeCells>
  <pageMargins left="0.51181102362204722" right="0.19685039370078741" top="0.35433070866141736" bottom="0.15748031496062992" header="0.31496062992125984" footer="0"/>
  <pageSetup paperSize="9" scale="6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2019-03-09T10:10:11Z</cp:lastPrinted>
  <dcterms:created xsi:type="dcterms:W3CDTF">2014-06-19T08:04:19Z</dcterms:created>
  <dcterms:modified xsi:type="dcterms:W3CDTF">2020-01-15T10:37:22Z</dcterms:modified>
</cp:coreProperties>
</file>