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3\"/>
    </mc:Choice>
  </mc:AlternateContent>
  <xr:revisionPtr revIDLastSave="0" documentId="8_{D611BFE5-CEDB-409D-BF0B-745A68A5BCD3}" xr6:coauthVersionLast="45" xr6:coauthVersionMax="45" xr10:uidLastSave="{00000000-0000-0000-0000-000000000000}"/>
  <bookViews>
    <workbookView xWindow="10350" yWindow="165" windowWidth="9900" windowHeight="10710" firstSheet="7" activeTab="9" xr2:uid="{00000000-000D-0000-FFFF-FFFF00000000}"/>
  </bookViews>
  <sheets>
    <sheet name="ห้อง 1" sheetId="9" r:id="rId1"/>
    <sheet name="ห้อง 2" sheetId="11" r:id="rId2"/>
    <sheet name="ห้อง 3" sheetId="12" r:id="rId3"/>
    <sheet name="ห้อง 4" sheetId="13" r:id="rId4"/>
    <sheet name="ห้อง 5" sheetId="14" r:id="rId5"/>
    <sheet name="ห้อง 6" sheetId="15" r:id="rId6"/>
    <sheet name="ห้อง 7" sheetId="16" r:id="rId7"/>
    <sheet name="ห้อง 8" sheetId="17" r:id="rId8"/>
    <sheet name="ห้อง 9" sheetId="18" r:id="rId9"/>
    <sheet name="ห้อง 10" sheetId="19" r:id="rId10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19" l="1"/>
  <c r="I44" i="19"/>
  <c r="H44" i="19"/>
  <c r="G44" i="19"/>
  <c r="F44" i="19"/>
  <c r="J43" i="19"/>
  <c r="I43" i="19"/>
  <c r="H43" i="19"/>
  <c r="G43" i="19"/>
  <c r="F43" i="19"/>
  <c r="J42" i="19"/>
  <c r="I42" i="19"/>
  <c r="H42" i="19"/>
  <c r="G42" i="19"/>
  <c r="F42" i="19"/>
  <c r="J41" i="19"/>
  <c r="I41" i="19"/>
  <c r="H41" i="19"/>
  <c r="G41" i="19"/>
  <c r="F41" i="19"/>
  <c r="J40" i="19"/>
  <c r="I40" i="19"/>
  <c r="H40" i="19"/>
  <c r="G40" i="19"/>
  <c r="F40" i="19"/>
  <c r="J39" i="19"/>
  <c r="I39" i="19"/>
  <c r="H39" i="19"/>
  <c r="G39" i="19"/>
  <c r="F39" i="19"/>
  <c r="J38" i="19"/>
  <c r="I38" i="19"/>
  <c r="H38" i="19"/>
  <c r="G38" i="19"/>
  <c r="F38" i="19"/>
  <c r="J37" i="19"/>
  <c r="I37" i="19"/>
  <c r="H37" i="19"/>
  <c r="G37" i="19"/>
  <c r="F37" i="19"/>
  <c r="J36" i="19"/>
  <c r="I36" i="19"/>
  <c r="H36" i="19"/>
  <c r="G36" i="19"/>
  <c r="F36" i="19"/>
  <c r="J35" i="19"/>
  <c r="I35" i="19"/>
  <c r="H35" i="19"/>
  <c r="G35" i="19"/>
  <c r="F35" i="19"/>
  <c r="J34" i="19"/>
  <c r="I34" i="19"/>
  <c r="H34" i="19"/>
  <c r="G34" i="19"/>
  <c r="F34" i="19"/>
  <c r="J33" i="19"/>
  <c r="I33" i="19"/>
  <c r="H33" i="19"/>
  <c r="G33" i="19"/>
  <c r="F33" i="19"/>
  <c r="J32" i="19"/>
  <c r="I32" i="19"/>
  <c r="H32" i="19"/>
  <c r="G32" i="19"/>
  <c r="F32" i="19"/>
  <c r="J31" i="19"/>
  <c r="I31" i="19"/>
  <c r="H31" i="19"/>
  <c r="G31" i="19"/>
  <c r="F31" i="19"/>
  <c r="J30" i="19"/>
  <c r="I30" i="19"/>
  <c r="H30" i="19"/>
  <c r="G30" i="19"/>
  <c r="F30" i="19"/>
  <c r="J29" i="19"/>
  <c r="I29" i="19"/>
  <c r="H29" i="19"/>
  <c r="G29" i="19"/>
  <c r="F29" i="19"/>
  <c r="J28" i="19"/>
  <c r="I28" i="19"/>
  <c r="H28" i="19"/>
  <c r="G28" i="19"/>
  <c r="F28" i="19"/>
  <c r="J27" i="19"/>
  <c r="I27" i="19"/>
  <c r="H27" i="19"/>
  <c r="G27" i="19"/>
  <c r="F27" i="19"/>
  <c r="J26" i="19"/>
  <c r="I26" i="19"/>
  <c r="H26" i="19"/>
  <c r="G26" i="19"/>
  <c r="F26" i="19"/>
  <c r="J25" i="19"/>
  <c r="I25" i="19"/>
  <c r="H25" i="19"/>
  <c r="G25" i="19"/>
  <c r="F25" i="19"/>
  <c r="J24" i="19"/>
  <c r="I24" i="19"/>
  <c r="H24" i="19"/>
  <c r="G24" i="19"/>
  <c r="F24" i="19"/>
  <c r="J23" i="19"/>
  <c r="I23" i="19"/>
  <c r="H23" i="19"/>
  <c r="G23" i="19"/>
  <c r="F23" i="19"/>
  <c r="J22" i="19"/>
  <c r="I22" i="19"/>
  <c r="H22" i="19"/>
  <c r="G22" i="19"/>
  <c r="F22" i="19"/>
  <c r="J21" i="19"/>
  <c r="I21" i="19"/>
  <c r="H21" i="19"/>
  <c r="G21" i="19"/>
  <c r="F21" i="19"/>
  <c r="J20" i="19"/>
  <c r="I20" i="19"/>
  <c r="H20" i="19"/>
  <c r="G20" i="19"/>
  <c r="F20" i="19"/>
  <c r="J19" i="19"/>
  <c r="I19" i="19"/>
  <c r="H19" i="19"/>
  <c r="G19" i="19"/>
  <c r="F19" i="19"/>
  <c r="J18" i="19"/>
  <c r="I18" i="19"/>
  <c r="H18" i="19"/>
  <c r="G18" i="19"/>
  <c r="F18" i="19"/>
  <c r="J17" i="19"/>
  <c r="I17" i="19"/>
  <c r="H17" i="19"/>
  <c r="G17" i="19"/>
  <c r="F17" i="19"/>
  <c r="J16" i="19"/>
  <c r="I16" i="19"/>
  <c r="H16" i="19"/>
  <c r="G16" i="19"/>
  <c r="F16" i="19"/>
  <c r="J15" i="19"/>
  <c r="I15" i="19"/>
  <c r="H15" i="19"/>
  <c r="G15" i="19"/>
  <c r="F15" i="19"/>
  <c r="J14" i="19"/>
  <c r="I14" i="19"/>
  <c r="H14" i="19"/>
  <c r="G14" i="19"/>
  <c r="F14" i="19"/>
  <c r="J13" i="19"/>
  <c r="I13" i="19"/>
  <c r="H13" i="19"/>
  <c r="G13" i="19"/>
  <c r="F13" i="19"/>
  <c r="J12" i="19"/>
  <c r="J46" i="19" s="1"/>
  <c r="I12" i="19"/>
  <c r="G56" i="19" s="1"/>
  <c r="H12" i="19"/>
  <c r="G55" i="19" s="1"/>
  <c r="G12" i="19"/>
  <c r="G54" i="19" s="1"/>
  <c r="F12" i="19"/>
  <c r="G53" i="19" s="1"/>
  <c r="J46" i="18"/>
  <c r="I46" i="18"/>
  <c r="H46" i="18"/>
  <c r="G46" i="18"/>
  <c r="F46" i="18"/>
  <c r="J45" i="18"/>
  <c r="I45" i="18"/>
  <c r="H45" i="18"/>
  <c r="G45" i="18"/>
  <c r="F45" i="18"/>
  <c r="J44" i="18"/>
  <c r="I44" i="18"/>
  <c r="H44" i="18"/>
  <c r="G44" i="18"/>
  <c r="F44" i="18"/>
  <c r="J43" i="18"/>
  <c r="I43" i="18"/>
  <c r="H43" i="18"/>
  <c r="G43" i="18"/>
  <c r="F43" i="18"/>
  <c r="J42" i="18"/>
  <c r="I42" i="18"/>
  <c r="H42" i="18"/>
  <c r="G42" i="18"/>
  <c r="F42" i="18"/>
  <c r="J41" i="18"/>
  <c r="I41" i="18"/>
  <c r="H41" i="18"/>
  <c r="G41" i="18"/>
  <c r="F41" i="18"/>
  <c r="J40" i="18"/>
  <c r="I40" i="18"/>
  <c r="H40" i="18"/>
  <c r="G40" i="18"/>
  <c r="F40" i="18"/>
  <c r="J39" i="18"/>
  <c r="I39" i="18"/>
  <c r="H39" i="18"/>
  <c r="G39" i="18"/>
  <c r="F39" i="18"/>
  <c r="J38" i="18"/>
  <c r="I38" i="18"/>
  <c r="H38" i="18"/>
  <c r="G38" i="18"/>
  <c r="F38" i="18"/>
  <c r="J37" i="18"/>
  <c r="I37" i="18"/>
  <c r="H37" i="18"/>
  <c r="G37" i="18"/>
  <c r="F37" i="18"/>
  <c r="J36" i="18"/>
  <c r="I36" i="18"/>
  <c r="H36" i="18"/>
  <c r="G36" i="18"/>
  <c r="F36" i="18"/>
  <c r="J35" i="18"/>
  <c r="I35" i="18"/>
  <c r="H35" i="18"/>
  <c r="G35" i="18"/>
  <c r="F35" i="18"/>
  <c r="J34" i="18"/>
  <c r="I34" i="18"/>
  <c r="H34" i="18"/>
  <c r="G34" i="18"/>
  <c r="F34" i="18"/>
  <c r="J33" i="18"/>
  <c r="I33" i="18"/>
  <c r="H33" i="18"/>
  <c r="G33" i="18"/>
  <c r="F33" i="18"/>
  <c r="J32" i="18"/>
  <c r="I32" i="18"/>
  <c r="H32" i="18"/>
  <c r="G32" i="18"/>
  <c r="F32" i="18"/>
  <c r="J31" i="18"/>
  <c r="I31" i="18"/>
  <c r="H31" i="18"/>
  <c r="G31" i="18"/>
  <c r="F31" i="18"/>
  <c r="J30" i="18"/>
  <c r="I30" i="18"/>
  <c r="H30" i="18"/>
  <c r="G30" i="18"/>
  <c r="F30" i="18"/>
  <c r="J29" i="18"/>
  <c r="I29" i="18"/>
  <c r="H29" i="18"/>
  <c r="G29" i="18"/>
  <c r="F29" i="18"/>
  <c r="J28" i="18"/>
  <c r="I28" i="18"/>
  <c r="H28" i="18"/>
  <c r="G28" i="18"/>
  <c r="F28" i="18"/>
  <c r="J27" i="18"/>
  <c r="I27" i="18"/>
  <c r="H27" i="18"/>
  <c r="G27" i="18"/>
  <c r="F27" i="18"/>
  <c r="J26" i="18"/>
  <c r="I26" i="18"/>
  <c r="H26" i="18"/>
  <c r="G26" i="18"/>
  <c r="F26" i="18"/>
  <c r="J25" i="18"/>
  <c r="I25" i="18"/>
  <c r="H25" i="18"/>
  <c r="G25" i="18"/>
  <c r="F25" i="18"/>
  <c r="J24" i="18"/>
  <c r="I24" i="18"/>
  <c r="H24" i="18"/>
  <c r="G24" i="18"/>
  <c r="F24" i="18"/>
  <c r="J23" i="18"/>
  <c r="I23" i="18"/>
  <c r="H23" i="18"/>
  <c r="G23" i="18"/>
  <c r="F23" i="18"/>
  <c r="J22" i="18"/>
  <c r="I22" i="18"/>
  <c r="H22" i="18"/>
  <c r="G22" i="18"/>
  <c r="F22" i="18"/>
  <c r="J21" i="18"/>
  <c r="I21" i="18"/>
  <c r="H21" i="18"/>
  <c r="G21" i="18"/>
  <c r="F21" i="18"/>
  <c r="J20" i="18"/>
  <c r="I20" i="18"/>
  <c r="H20" i="18"/>
  <c r="G20" i="18"/>
  <c r="F20" i="18"/>
  <c r="J19" i="18"/>
  <c r="I19" i="18"/>
  <c r="H19" i="18"/>
  <c r="G19" i="18"/>
  <c r="F19" i="18"/>
  <c r="J18" i="18"/>
  <c r="I18" i="18"/>
  <c r="H18" i="18"/>
  <c r="G18" i="18"/>
  <c r="F18" i="18"/>
  <c r="J17" i="18"/>
  <c r="I17" i="18"/>
  <c r="H17" i="18"/>
  <c r="G17" i="18"/>
  <c r="F17" i="18"/>
  <c r="J16" i="18"/>
  <c r="I16" i="18"/>
  <c r="H16" i="18"/>
  <c r="G16" i="18"/>
  <c r="F16" i="18"/>
  <c r="J15" i="18"/>
  <c r="I15" i="18"/>
  <c r="H15" i="18"/>
  <c r="G15" i="18"/>
  <c r="F15" i="18"/>
  <c r="J14" i="18"/>
  <c r="I14" i="18"/>
  <c r="H14" i="18"/>
  <c r="G14" i="18"/>
  <c r="F14" i="18"/>
  <c r="J13" i="18"/>
  <c r="I13" i="18"/>
  <c r="H13" i="18"/>
  <c r="G13" i="18"/>
  <c r="F13" i="18"/>
  <c r="J12" i="18"/>
  <c r="J48" i="18" s="1"/>
  <c r="I12" i="18"/>
  <c r="H12" i="18"/>
  <c r="G57" i="18" s="1"/>
  <c r="G12" i="18"/>
  <c r="F12" i="18"/>
  <c r="J47" i="17"/>
  <c r="I47" i="17"/>
  <c r="H47" i="17"/>
  <c r="G47" i="17"/>
  <c r="F47" i="17"/>
  <c r="J46" i="17"/>
  <c r="I46" i="17"/>
  <c r="H46" i="17"/>
  <c r="G46" i="17"/>
  <c r="F46" i="17"/>
  <c r="J45" i="17"/>
  <c r="I45" i="17"/>
  <c r="H45" i="17"/>
  <c r="G45" i="17"/>
  <c r="F45" i="17"/>
  <c r="J44" i="17"/>
  <c r="I44" i="17"/>
  <c r="H44" i="17"/>
  <c r="G44" i="17"/>
  <c r="F44" i="17"/>
  <c r="J43" i="17"/>
  <c r="I43" i="17"/>
  <c r="H43" i="17"/>
  <c r="G43" i="17"/>
  <c r="F43" i="17"/>
  <c r="J42" i="17"/>
  <c r="I42" i="17"/>
  <c r="H42" i="17"/>
  <c r="G42" i="17"/>
  <c r="F42" i="17"/>
  <c r="J41" i="17"/>
  <c r="I41" i="17"/>
  <c r="H41" i="17"/>
  <c r="G41" i="17"/>
  <c r="F41" i="17"/>
  <c r="J40" i="17"/>
  <c r="I40" i="17"/>
  <c r="H40" i="17"/>
  <c r="G40" i="17"/>
  <c r="F40" i="17"/>
  <c r="J39" i="17"/>
  <c r="I39" i="17"/>
  <c r="H39" i="17"/>
  <c r="G39" i="17"/>
  <c r="F39" i="17"/>
  <c r="J38" i="17"/>
  <c r="I38" i="17"/>
  <c r="H38" i="17"/>
  <c r="G38" i="17"/>
  <c r="F38" i="17"/>
  <c r="J37" i="17"/>
  <c r="I37" i="17"/>
  <c r="H37" i="17"/>
  <c r="G37" i="17"/>
  <c r="F37" i="17"/>
  <c r="J36" i="17"/>
  <c r="I36" i="17"/>
  <c r="H36" i="17"/>
  <c r="G36" i="17"/>
  <c r="F36" i="17"/>
  <c r="J35" i="17"/>
  <c r="I35" i="17"/>
  <c r="H35" i="17"/>
  <c r="G35" i="17"/>
  <c r="F35" i="17"/>
  <c r="J34" i="17"/>
  <c r="I34" i="17"/>
  <c r="H34" i="17"/>
  <c r="G34" i="17"/>
  <c r="F34" i="17"/>
  <c r="J33" i="17"/>
  <c r="I33" i="17"/>
  <c r="H33" i="17"/>
  <c r="G33" i="17"/>
  <c r="F33" i="17"/>
  <c r="J32" i="17"/>
  <c r="I32" i="17"/>
  <c r="H32" i="17"/>
  <c r="G32" i="17"/>
  <c r="F32" i="17"/>
  <c r="J31" i="17"/>
  <c r="I31" i="17"/>
  <c r="H31" i="17"/>
  <c r="G31" i="17"/>
  <c r="F31" i="17"/>
  <c r="J30" i="17"/>
  <c r="I30" i="17"/>
  <c r="H30" i="17"/>
  <c r="G30" i="17"/>
  <c r="F30" i="17"/>
  <c r="J29" i="17"/>
  <c r="I29" i="17"/>
  <c r="H29" i="17"/>
  <c r="G29" i="17"/>
  <c r="F29" i="17"/>
  <c r="J28" i="17"/>
  <c r="I28" i="17"/>
  <c r="H28" i="17"/>
  <c r="G28" i="17"/>
  <c r="F28" i="17"/>
  <c r="J27" i="17"/>
  <c r="I27" i="17"/>
  <c r="H27" i="17"/>
  <c r="G27" i="17"/>
  <c r="F27" i="17"/>
  <c r="J26" i="17"/>
  <c r="I26" i="17"/>
  <c r="H26" i="17"/>
  <c r="G26" i="17"/>
  <c r="F26" i="17"/>
  <c r="J25" i="17"/>
  <c r="I25" i="17"/>
  <c r="H25" i="17"/>
  <c r="G25" i="17"/>
  <c r="F25" i="17"/>
  <c r="J24" i="17"/>
  <c r="I24" i="17"/>
  <c r="H24" i="17"/>
  <c r="G24" i="17"/>
  <c r="F24" i="17"/>
  <c r="J23" i="17"/>
  <c r="I23" i="17"/>
  <c r="H23" i="17"/>
  <c r="G23" i="17"/>
  <c r="F23" i="17"/>
  <c r="J22" i="17"/>
  <c r="I22" i="17"/>
  <c r="H22" i="17"/>
  <c r="G22" i="17"/>
  <c r="F22" i="17"/>
  <c r="J21" i="17"/>
  <c r="I21" i="17"/>
  <c r="H21" i="17"/>
  <c r="G21" i="17"/>
  <c r="F21" i="17"/>
  <c r="J20" i="17"/>
  <c r="I20" i="17"/>
  <c r="H20" i="17"/>
  <c r="G20" i="17"/>
  <c r="F20" i="17"/>
  <c r="J19" i="17"/>
  <c r="I19" i="17"/>
  <c r="H19" i="17"/>
  <c r="G19" i="17"/>
  <c r="F19" i="17"/>
  <c r="J18" i="17"/>
  <c r="I18" i="17"/>
  <c r="H18" i="17"/>
  <c r="G18" i="17"/>
  <c r="F18" i="17"/>
  <c r="J17" i="17"/>
  <c r="I17" i="17"/>
  <c r="H17" i="17"/>
  <c r="G17" i="17"/>
  <c r="F17" i="17"/>
  <c r="J16" i="17"/>
  <c r="I16" i="17"/>
  <c r="H16" i="17"/>
  <c r="G16" i="17"/>
  <c r="F16" i="17"/>
  <c r="J15" i="17"/>
  <c r="I15" i="17"/>
  <c r="H15" i="17"/>
  <c r="G15" i="17"/>
  <c r="F15" i="17"/>
  <c r="J14" i="17"/>
  <c r="I14" i="17"/>
  <c r="H14" i="17"/>
  <c r="G14" i="17"/>
  <c r="F14" i="17"/>
  <c r="J13" i="17"/>
  <c r="I13" i="17"/>
  <c r="H13" i="17"/>
  <c r="G13" i="17"/>
  <c r="F13" i="17"/>
  <c r="J12" i="17"/>
  <c r="I12" i="17"/>
  <c r="H12" i="17"/>
  <c r="G12" i="17"/>
  <c r="F12" i="17"/>
  <c r="J52" i="16"/>
  <c r="I52" i="16"/>
  <c r="H52" i="16"/>
  <c r="G52" i="16"/>
  <c r="F52" i="16"/>
  <c r="J51" i="16"/>
  <c r="I51" i="16"/>
  <c r="H51" i="16"/>
  <c r="G51" i="16"/>
  <c r="F51" i="16"/>
  <c r="J50" i="16"/>
  <c r="I50" i="16"/>
  <c r="H50" i="16"/>
  <c r="G50" i="16"/>
  <c r="F50" i="16"/>
  <c r="J49" i="16"/>
  <c r="I49" i="16"/>
  <c r="H49" i="16"/>
  <c r="G49" i="16"/>
  <c r="F49" i="16"/>
  <c r="J48" i="16"/>
  <c r="I48" i="16"/>
  <c r="H48" i="16"/>
  <c r="G48" i="16"/>
  <c r="F48" i="16"/>
  <c r="J47" i="16"/>
  <c r="I47" i="16"/>
  <c r="H47" i="16"/>
  <c r="G47" i="16"/>
  <c r="F47" i="16"/>
  <c r="J46" i="16"/>
  <c r="I46" i="16"/>
  <c r="H46" i="16"/>
  <c r="G46" i="16"/>
  <c r="F46" i="16"/>
  <c r="J45" i="16"/>
  <c r="I45" i="16"/>
  <c r="H45" i="16"/>
  <c r="G45" i="16"/>
  <c r="F45" i="16"/>
  <c r="J44" i="16"/>
  <c r="I44" i="16"/>
  <c r="H44" i="16"/>
  <c r="G44" i="16"/>
  <c r="F44" i="16"/>
  <c r="J43" i="16"/>
  <c r="I43" i="16"/>
  <c r="H43" i="16"/>
  <c r="G43" i="16"/>
  <c r="F43" i="16"/>
  <c r="J42" i="16"/>
  <c r="I42" i="16"/>
  <c r="H42" i="16"/>
  <c r="G42" i="16"/>
  <c r="F42" i="16"/>
  <c r="J41" i="16"/>
  <c r="I41" i="16"/>
  <c r="H41" i="16"/>
  <c r="G41" i="16"/>
  <c r="F41" i="16"/>
  <c r="J40" i="16"/>
  <c r="I40" i="16"/>
  <c r="H40" i="16"/>
  <c r="G40" i="16"/>
  <c r="F40" i="16"/>
  <c r="J39" i="16"/>
  <c r="I39" i="16"/>
  <c r="H39" i="16"/>
  <c r="G39" i="16"/>
  <c r="F39" i="16"/>
  <c r="J38" i="16"/>
  <c r="I38" i="16"/>
  <c r="H38" i="16"/>
  <c r="G38" i="16"/>
  <c r="F38" i="16"/>
  <c r="J37" i="16"/>
  <c r="I37" i="16"/>
  <c r="H37" i="16"/>
  <c r="G37" i="16"/>
  <c r="F37" i="16"/>
  <c r="J36" i="16"/>
  <c r="I36" i="16"/>
  <c r="H36" i="16"/>
  <c r="G36" i="16"/>
  <c r="F36" i="16"/>
  <c r="J35" i="16"/>
  <c r="I35" i="16"/>
  <c r="H35" i="16"/>
  <c r="G35" i="16"/>
  <c r="F35" i="16"/>
  <c r="J34" i="16"/>
  <c r="I34" i="16"/>
  <c r="H34" i="16"/>
  <c r="G34" i="16"/>
  <c r="F34" i="16"/>
  <c r="J33" i="16"/>
  <c r="I33" i="16"/>
  <c r="H33" i="16"/>
  <c r="G33" i="16"/>
  <c r="F33" i="16"/>
  <c r="J32" i="16"/>
  <c r="I32" i="16"/>
  <c r="H32" i="16"/>
  <c r="G32" i="16"/>
  <c r="F32" i="16"/>
  <c r="J31" i="16"/>
  <c r="I31" i="16"/>
  <c r="H31" i="16"/>
  <c r="G31" i="16"/>
  <c r="F31" i="16"/>
  <c r="J30" i="16"/>
  <c r="I30" i="16"/>
  <c r="H30" i="16"/>
  <c r="G30" i="16"/>
  <c r="F30" i="16"/>
  <c r="J29" i="16"/>
  <c r="I29" i="16"/>
  <c r="H29" i="16"/>
  <c r="G29" i="16"/>
  <c r="F29" i="16"/>
  <c r="J28" i="16"/>
  <c r="I28" i="16"/>
  <c r="H28" i="16"/>
  <c r="G28" i="16"/>
  <c r="F28" i="16"/>
  <c r="J27" i="16"/>
  <c r="I27" i="16"/>
  <c r="H27" i="16"/>
  <c r="G27" i="16"/>
  <c r="F27" i="16"/>
  <c r="J26" i="16"/>
  <c r="I26" i="16"/>
  <c r="H26" i="16"/>
  <c r="G26" i="16"/>
  <c r="F26" i="16"/>
  <c r="J25" i="16"/>
  <c r="I25" i="16"/>
  <c r="H25" i="16"/>
  <c r="G25" i="16"/>
  <c r="F25" i="16"/>
  <c r="J24" i="16"/>
  <c r="I24" i="16"/>
  <c r="H24" i="16"/>
  <c r="G24" i="16"/>
  <c r="F24" i="16"/>
  <c r="J23" i="16"/>
  <c r="I23" i="16"/>
  <c r="H23" i="16"/>
  <c r="G23" i="16"/>
  <c r="F23" i="16"/>
  <c r="J22" i="16"/>
  <c r="I22" i="16"/>
  <c r="H22" i="16"/>
  <c r="G22" i="16"/>
  <c r="F22" i="16"/>
  <c r="J21" i="16"/>
  <c r="I21" i="16"/>
  <c r="H21" i="16"/>
  <c r="G21" i="16"/>
  <c r="F21" i="16"/>
  <c r="J20" i="16"/>
  <c r="I20" i="16"/>
  <c r="H20" i="16"/>
  <c r="G20" i="16"/>
  <c r="F20" i="16"/>
  <c r="J19" i="16"/>
  <c r="I19" i="16"/>
  <c r="H19" i="16"/>
  <c r="G19" i="16"/>
  <c r="F19" i="16"/>
  <c r="J18" i="16"/>
  <c r="I18" i="16"/>
  <c r="H18" i="16"/>
  <c r="G18" i="16"/>
  <c r="F18" i="16"/>
  <c r="J17" i="16"/>
  <c r="J53" i="16" s="1"/>
  <c r="I17" i="16"/>
  <c r="H17" i="16"/>
  <c r="G17" i="16"/>
  <c r="F17" i="16"/>
  <c r="J16" i="16"/>
  <c r="I16" i="16"/>
  <c r="H16" i="16"/>
  <c r="G16" i="16"/>
  <c r="F16" i="16"/>
  <c r="J15" i="16"/>
  <c r="I15" i="16"/>
  <c r="G64" i="16" s="1"/>
  <c r="H15" i="16"/>
  <c r="G15" i="16"/>
  <c r="F15" i="16"/>
  <c r="J14" i="16"/>
  <c r="I14" i="16"/>
  <c r="H14" i="16"/>
  <c r="G14" i="16"/>
  <c r="F14" i="16"/>
  <c r="J13" i="16"/>
  <c r="I13" i="16"/>
  <c r="H13" i="16"/>
  <c r="G13" i="16"/>
  <c r="F13" i="16"/>
  <c r="J12" i="16"/>
  <c r="J54" i="16" s="1"/>
  <c r="I12" i="16"/>
  <c r="H12" i="16"/>
  <c r="G63" i="16" s="1"/>
  <c r="G12" i="16"/>
  <c r="G62" i="16" s="1"/>
  <c r="F12" i="16"/>
  <c r="G61" i="16" s="1"/>
  <c r="J48" i="15"/>
  <c r="I48" i="15"/>
  <c r="H48" i="15"/>
  <c r="G48" i="15"/>
  <c r="F48" i="15"/>
  <c r="J47" i="15"/>
  <c r="I47" i="15"/>
  <c r="H47" i="15"/>
  <c r="G47" i="15"/>
  <c r="F47" i="15"/>
  <c r="J46" i="15"/>
  <c r="I46" i="15"/>
  <c r="H46" i="15"/>
  <c r="G46" i="15"/>
  <c r="F46" i="15"/>
  <c r="J45" i="15"/>
  <c r="I45" i="15"/>
  <c r="H45" i="15"/>
  <c r="G45" i="15"/>
  <c r="F45" i="15"/>
  <c r="J44" i="15"/>
  <c r="I44" i="15"/>
  <c r="H44" i="15"/>
  <c r="G44" i="15"/>
  <c r="F44" i="15"/>
  <c r="J43" i="15"/>
  <c r="I43" i="15"/>
  <c r="H43" i="15"/>
  <c r="G43" i="15"/>
  <c r="F43" i="15"/>
  <c r="J42" i="15"/>
  <c r="I42" i="15"/>
  <c r="H42" i="15"/>
  <c r="G42" i="15"/>
  <c r="F42" i="15"/>
  <c r="J41" i="15"/>
  <c r="I41" i="15"/>
  <c r="H41" i="15"/>
  <c r="G41" i="15"/>
  <c r="F41" i="15"/>
  <c r="J40" i="15"/>
  <c r="I40" i="15"/>
  <c r="H40" i="15"/>
  <c r="G40" i="15"/>
  <c r="F40" i="15"/>
  <c r="J39" i="15"/>
  <c r="I39" i="15"/>
  <c r="H39" i="15"/>
  <c r="G39" i="15"/>
  <c r="F39" i="15"/>
  <c r="J38" i="15"/>
  <c r="I38" i="15"/>
  <c r="H38" i="15"/>
  <c r="G38" i="15"/>
  <c r="F38" i="15"/>
  <c r="J37" i="15"/>
  <c r="I37" i="15"/>
  <c r="H37" i="15"/>
  <c r="G37" i="15"/>
  <c r="F37" i="15"/>
  <c r="J36" i="15"/>
  <c r="I36" i="15"/>
  <c r="H36" i="15"/>
  <c r="G36" i="15"/>
  <c r="F36" i="15"/>
  <c r="J35" i="15"/>
  <c r="I35" i="15"/>
  <c r="H35" i="15"/>
  <c r="G35" i="15"/>
  <c r="F35" i="15"/>
  <c r="J34" i="15"/>
  <c r="I34" i="15"/>
  <c r="H34" i="15"/>
  <c r="G34" i="15"/>
  <c r="F34" i="15"/>
  <c r="J33" i="15"/>
  <c r="I33" i="15"/>
  <c r="H33" i="15"/>
  <c r="G33" i="15"/>
  <c r="F33" i="15"/>
  <c r="J32" i="15"/>
  <c r="I32" i="15"/>
  <c r="H32" i="15"/>
  <c r="G32" i="15"/>
  <c r="F32" i="15"/>
  <c r="J31" i="15"/>
  <c r="I31" i="15"/>
  <c r="H31" i="15"/>
  <c r="G31" i="15"/>
  <c r="F31" i="15"/>
  <c r="J30" i="15"/>
  <c r="I30" i="15"/>
  <c r="H30" i="15"/>
  <c r="G30" i="15"/>
  <c r="F30" i="15"/>
  <c r="J29" i="15"/>
  <c r="I29" i="15"/>
  <c r="H29" i="15"/>
  <c r="G29" i="15"/>
  <c r="F29" i="15"/>
  <c r="J28" i="15"/>
  <c r="I28" i="15"/>
  <c r="H28" i="15"/>
  <c r="G28" i="15"/>
  <c r="F28" i="15"/>
  <c r="J27" i="15"/>
  <c r="I27" i="15"/>
  <c r="H27" i="15"/>
  <c r="G27" i="15"/>
  <c r="F27" i="15"/>
  <c r="J26" i="15"/>
  <c r="I26" i="15"/>
  <c r="H26" i="15"/>
  <c r="G26" i="15"/>
  <c r="F26" i="15"/>
  <c r="J25" i="15"/>
  <c r="I25" i="15"/>
  <c r="H25" i="15"/>
  <c r="G25" i="15"/>
  <c r="F25" i="15"/>
  <c r="J24" i="15"/>
  <c r="I24" i="15"/>
  <c r="H24" i="15"/>
  <c r="G24" i="15"/>
  <c r="F24" i="15"/>
  <c r="J23" i="15"/>
  <c r="I23" i="15"/>
  <c r="H23" i="15"/>
  <c r="G23" i="15"/>
  <c r="F23" i="15"/>
  <c r="J22" i="15"/>
  <c r="I22" i="15"/>
  <c r="H22" i="15"/>
  <c r="G22" i="15"/>
  <c r="F22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7" i="15"/>
  <c r="I17" i="15"/>
  <c r="H17" i="15"/>
  <c r="G17" i="15"/>
  <c r="F17" i="15"/>
  <c r="J16" i="15"/>
  <c r="I16" i="15"/>
  <c r="H16" i="15"/>
  <c r="G16" i="15"/>
  <c r="F16" i="15"/>
  <c r="J15" i="15"/>
  <c r="I15" i="15"/>
  <c r="H15" i="15"/>
  <c r="G15" i="15"/>
  <c r="F15" i="15"/>
  <c r="J14" i="15"/>
  <c r="I14" i="15"/>
  <c r="H14" i="15"/>
  <c r="G14" i="15"/>
  <c r="F14" i="15"/>
  <c r="J13" i="15"/>
  <c r="I13" i="15"/>
  <c r="H13" i="15"/>
  <c r="G13" i="15"/>
  <c r="F13" i="15"/>
  <c r="J12" i="15"/>
  <c r="J62" i="15" s="1"/>
  <c r="I12" i="15"/>
  <c r="G72" i="15" s="1"/>
  <c r="H12" i="15"/>
  <c r="G71" i="15" s="1"/>
  <c r="G12" i="15"/>
  <c r="G70" i="15" s="1"/>
  <c r="F12" i="15"/>
  <c r="G69" i="15" s="1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J49" i="14"/>
  <c r="I49" i="14"/>
  <c r="H49" i="14"/>
  <c r="G49" i="14"/>
  <c r="F49" i="14"/>
  <c r="J48" i="14"/>
  <c r="I48" i="14"/>
  <c r="H48" i="14"/>
  <c r="G48" i="14"/>
  <c r="F48" i="14"/>
  <c r="J47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J39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J32" i="14"/>
  <c r="I32" i="14"/>
  <c r="H32" i="14"/>
  <c r="G32" i="14"/>
  <c r="F32" i="14"/>
  <c r="J31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J27" i="14"/>
  <c r="I27" i="14"/>
  <c r="H27" i="14"/>
  <c r="G27" i="14"/>
  <c r="F27" i="14"/>
  <c r="J26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J23" i="14"/>
  <c r="I23" i="14"/>
  <c r="H23" i="14"/>
  <c r="G23" i="14"/>
  <c r="F23" i="14"/>
  <c r="J22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J18" i="14"/>
  <c r="I18" i="14"/>
  <c r="H18" i="14"/>
  <c r="G18" i="14"/>
  <c r="F18" i="14"/>
  <c r="J17" i="14"/>
  <c r="I17" i="14"/>
  <c r="H17" i="14"/>
  <c r="G17" i="14"/>
  <c r="F17" i="14"/>
  <c r="J16" i="14"/>
  <c r="I16" i="14"/>
  <c r="H16" i="14"/>
  <c r="G16" i="14"/>
  <c r="F16" i="14"/>
  <c r="J15" i="14"/>
  <c r="I15" i="14"/>
  <c r="H15" i="14"/>
  <c r="G15" i="14"/>
  <c r="F15" i="14"/>
  <c r="J14" i="14"/>
  <c r="I14" i="14"/>
  <c r="H14" i="14"/>
  <c r="G14" i="14"/>
  <c r="F14" i="14"/>
  <c r="J13" i="14"/>
  <c r="I13" i="14"/>
  <c r="H13" i="14"/>
  <c r="G13" i="14"/>
  <c r="F13" i="14"/>
  <c r="J12" i="14"/>
  <c r="J54" i="14" s="1"/>
  <c r="I12" i="14"/>
  <c r="G64" i="14" s="1"/>
  <c r="H12" i="14"/>
  <c r="G63" i="14" s="1"/>
  <c r="G12" i="14"/>
  <c r="G62" i="14" s="1"/>
  <c r="F12" i="14"/>
  <c r="G61" i="14" s="1"/>
  <c r="J54" i="13"/>
  <c r="I54" i="13"/>
  <c r="H54" i="13"/>
  <c r="G54" i="13"/>
  <c r="F54" i="13"/>
  <c r="J53" i="13"/>
  <c r="I53" i="13"/>
  <c r="H53" i="13"/>
  <c r="G53" i="13"/>
  <c r="F53" i="13"/>
  <c r="J52" i="13"/>
  <c r="I52" i="13"/>
  <c r="H52" i="13"/>
  <c r="G52" i="13"/>
  <c r="F52" i="13"/>
  <c r="J51" i="13"/>
  <c r="I51" i="13"/>
  <c r="H51" i="13"/>
  <c r="G51" i="13"/>
  <c r="F51" i="13"/>
  <c r="J50" i="13"/>
  <c r="I50" i="13"/>
  <c r="H50" i="13"/>
  <c r="G50" i="13"/>
  <c r="F50" i="13"/>
  <c r="J49" i="13"/>
  <c r="I49" i="13"/>
  <c r="H49" i="13"/>
  <c r="G49" i="13"/>
  <c r="F49" i="13"/>
  <c r="J48" i="13"/>
  <c r="I48" i="13"/>
  <c r="H48" i="13"/>
  <c r="G48" i="13"/>
  <c r="F48" i="13"/>
  <c r="J47" i="13"/>
  <c r="I47" i="13"/>
  <c r="H47" i="13"/>
  <c r="G47" i="13"/>
  <c r="F47" i="13"/>
  <c r="J46" i="13"/>
  <c r="I46" i="13"/>
  <c r="H46" i="13"/>
  <c r="G46" i="13"/>
  <c r="F46" i="13"/>
  <c r="J45" i="13"/>
  <c r="I45" i="13"/>
  <c r="H45" i="13"/>
  <c r="G45" i="13"/>
  <c r="F45" i="13"/>
  <c r="J44" i="13"/>
  <c r="I44" i="13"/>
  <c r="H44" i="13"/>
  <c r="G44" i="13"/>
  <c r="F44" i="13"/>
  <c r="J43" i="13"/>
  <c r="I43" i="13"/>
  <c r="H43" i="13"/>
  <c r="G43" i="13"/>
  <c r="F43" i="13"/>
  <c r="J42" i="13"/>
  <c r="I42" i="13"/>
  <c r="H42" i="13"/>
  <c r="G42" i="13"/>
  <c r="F42" i="13"/>
  <c r="J41" i="13"/>
  <c r="I41" i="13"/>
  <c r="H41" i="13"/>
  <c r="G41" i="13"/>
  <c r="F41" i="13"/>
  <c r="J40" i="13"/>
  <c r="I40" i="13"/>
  <c r="H40" i="13"/>
  <c r="G40" i="13"/>
  <c r="F40" i="13"/>
  <c r="J39" i="13"/>
  <c r="I39" i="13"/>
  <c r="H39" i="13"/>
  <c r="G39" i="13"/>
  <c r="F39" i="13"/>
  <c r="J38" i="13"/>
  <c r="I38" i="13"/>
  <c r="H38" i="13"/>
  <c r="G38" i="13"/>
  <c r="F38" i="13"/>
  <c r="J37" i="13"/>
  <c r="I37" i="13"/>
  <c r="H37" i="13"/>
  <c r="G37" i="13"/>
  <c r="F37" i="13"/>
  <c r="J36" i="13"/>
  <c r="I36" i="13"/>
  <c r="H36" i="13"/>
  <c r="G36" i="13"/>
  <c r="F36" i="13"/>
  <c r="J35" i="13"/>
  <c r="I35" i="13"/>
  <c r="H35" i="13"/>
  <c r="G35" i="13"/>
  <c r="F35" i="13"/>
  <c r="J34" i="13"/>
  <c r="I34" i="13"/>
  <c r="H34" i="13"/>
  <c r="G34" i="13"/>
  <c r="F34" i="13"/>
  <c r="J33" i="13"/>
  <c r="I33" i="13"/>
  <c r="H33" i="13"/>
  <c r="G33" i="13"/>
  <c r="F33" i="13"/>
  <c r="J32" i="13"/>
  <c r="I32" i="13"/>
  <c r="H32" i="13"/>
  <c r="G32" i="13"/>
  <c r="F32" i="13"/>
  <c r="J31" i="13"/>
  <c r="I31" i="13"/>
  <c r="H31" i="13"/>
  <c r="G31" i="13"/>
  <c r="F31" i="13"/>
  <c r="J30" i="13"/>
  <c r="I30" i="13"/>
  <c r="H30" i="13"/>
  <c r="G30" i="13"/>
  <c r="F30" i="13"/>
  <c r="J29" i="13"/>
  <c r="I29" i="13"/>
  <c r="H29" i="13"/>
  <c r="G29" i="13"/>
  <c r="F29" i="13"/>
  <c r="J28" i="13"/>
  <c r="I28" i="13"/>
  <c r="H28" i="13"/>
  <c r="G28" i="13"/>
  <c r="F28" i="13"/>
  <c r="J27" i="13"/>
  <c r="I27" i="13"/>
  <c r="H27" i="13"/>
  <c r="G27" i="13"/>
  <c r="F27" i="13"/>
  <c r="J26" i="13"/>
  <c r="I26" i="13"/>
  <c r="H26" i="13"/>
  <c r="G26" i="13"/>
  <c r="F26" i="13"/>
  <c r="J25" i="13"/>
  <c r="I25" i="13"/>
  <c r="H25" i="13"/>
  <c r="G25" i="13"/>
  <c r="F25" i="13"/>
  <c r="J24" i="13"/>
  <c r="I24" i="13"/>
  <c r="H24" i="13"/>
  <c r="G24" i="13"/>
  <c r="F24" i="13"/>
  <c r="J23" i="13"/>
  <c r="I23" i="13"/>
  <c r="H23" i="13"/>
  <c r="G23" i="13"/>
  <c r="F23" i="13"/>
  <c r="J22" i="13"/>
  <c r="I22" i="13"/>
  <c r="H22" i="13"/>
  <c r="G22" i="13"/>
  <c r="F22" i="13"/>
  <c r="J21" i="13"/>
  <c r="I21" i="13"/>
  <c r="H21" i="13"/>
  <c r="G21" i="13"/>
  <c r="F21" i="13"/>
  <c r="J20" i="13"/>
  <c r="I20" i="13"/>
  <c r="H20" i="13"/>
  <c r="G20" i="13"/>
  <c r="F20" i="13"/>
  <c r="J19" i="13"/>
  <c r="I19" i="13"/>
  <c r="H19" i="13"/>
  <c r="G19" i="13"/>
  <c r="F19" i="13"/>
  <c r="J18" i="13"/>
  <c r="I18" i="13"/>
  <c r="H18" i="13"/>
  <c r="G18" i="13"/>
  <c r="F18" i="13"/>
  <c r="J17" i="13"/>
  <c r="I17" i="13"/>
  <c r="H17" i="13"/>
  <c r="G17" i="13"/>
  <c r="F17" i="13"/>
  <c r="J16" i="13"/>
  <c r="I16" i="13"/>
  <c r="H16" i="13"/>
  <c r="G16" i="13"/>
  <c r="F16" i="13"/>
  <c r="J15" i="13"/>
  <c r="I15" i="13"/>
  <c r="H15" i="13"/>
  <c r="G15" i="13"/>
  <c r="F15" i="13"/>
  <c r="J14" i="13"/>
  <c r="I14" i="13"/>
  <c r="H14" i="13"/>
  <c r="G14" i="13"/>
  <c r="F14" i="13"/>
  <c r="J13" i="13"/>
  <c r="I13" i="13"/>
  <c r="H13" i="13"/>
  <c r="G13" i="13"/>
  <c r="F13" i="13"/>
  <c r="J12" i="13"/>
  <c r="J56" i="13" s="1"/>
  <c r="I12" i="13"/>
  <c r="G66" i="13" s="1"/>
  <c r="H12" i="13"/>
  <c r="G65" i="13" s="1"/>
  <c r="G12" i="13"/>
  <c r="G64" i="13" s="1"/>
  <c r="F12" i="13"/>
  <c r="G63" i="13" s="1"/>
  <c r="G70" i="12"/>
  <c r="J59" i="12"/>
  <c r="I59" i="12"/>
  <c r="H59" i="12"/>
  <c r="G59" i="12"/>
  <c r="F59" i="12"/>
  <c r="J58" i="12"/>
  <c r="I58" i="12"/>
  <c r="H58" i="12"/>
  <c r="G58" i="12"/>
  <c r="F58" i="12"/>
  <c r="J57" i="12"/>
  <c r="I57" i="12"/>
  <c r="H57" i="12"/>
  <c r="G57" i="12"/>
  <c r="F57" i="12"/>
  <c r="J56" i="12"/>
  <c r="I56" i="12"/>
  <c r="H56" i="12"/>
  <c r="G56" i="12"/>
  <c r="F56" i="12"/>
  <c r="J55" i="12"/>
  <c r="I55" i="12"/>
  <c r="H55" i="12"/>
  <c r="G55" i="12"/>
  <c r="F55" i="12"/>
  <c r="J54" i="12"/>
  <c r="I54" i="12"/>
  <c r="H54" i="12"/>
  <c r="G54" i="12"/>
  <c r="F54" i="12"/>
  <c r="J53" i="12"/>
  <c r="I53" i="12"/>
  <c r="H53" i="12"/>
  <c r="G53" i="12"/>
  <c r="F53" i="12"/>
  <c r="J52" i="12"/>
  <c r="I52" i="12"/>
  <c r="H52" i="12"/>
  <c r="G52" i="12"/>
  <c r="F52" i="12"/>
  <c r="J51" i="12"/>
  <c r="I51" i="12"/>
  <c r="H51" i="12"/>
  <c r="G51" i="12"/>
  <c r="F51" i="12"/>
  <c r="J50" i="12"/>
  <c r="I50" i="12"/>
  <c r="H50" i="12"/>
  <c r="G50" i="12"/>
  <c r="F50" i="12"/>
  <c r="J49" i="12"/>
  <c r="I49" i="12"/>
  <c r="H49" i="12"/>
  <c r="G49" i="12"/>
  <c r="F49" i="12"/>
  <c r="J48" i="12"/>
  <c r="I48" i="12"/>
  <c r="H48" i="12"/>
  <c r="G48" i="12"/>
  <c r="F48" i="12"/>
  <c r="J47" i="12"/>
  <c r="I47" i="12"/>
  <c r="H47" i="12"/>
  <c r="G47" i="12"/>
  <c r="F47" i="12"/>
  <c r="J46" i="12"/>
  <c r="I46" i="12"/>
  <c r="H46" i="12"/>
  <c r="G46" i="12"/>
  <c r="F46" i="12"/>
  <c r="J45" i="12"/>
  <c r="I45" i="12"/>
  <c r="H45" i="12"/>
  <c r="G45" i="12"/>
  <c r="F45" i="12"/>
  <c r="J44" i="12"/>
  <c r="I44" i="12"/>
  <c r="H44" i="12"/>
  <c r="G44" i="12"/>
  <c r="F44" i="12"/>
  <c r="J43" i="12"/>
  <c r="I43" i="12"/>
  <c r="H43" i="12"/>
  <c r="G43" i="12"/>
  <c r="F43" i="12"/>
  <c r="J42" i="12"/>
  <c r="I42" i="12"/>
  <c r="H42" i="12"/>
  <c r="G42" i="12"/>
  <c r="F42" i="12"/>
  <c r="J41" i="12"/>
  <c r="I41" i="12"/>
  <c r="H41" i="12"/>
  <c r="G41" i="12"/>
  <c r="F41" i="12"/>
  <c r="J40" i="12"/>
  <c r="I40" i="12"/>
  <c r="H40" i="12"/>
  <c r="G40" i="12"/>
  <c r="F40" i="12"/>
  <c r="J39" i="12"/>
  <c r="I39" i="12"/>
  <c r="H39" i="12"/>
  <c r="G39" i="12"/>
  <c r="F39" i="12"/>
  <c r="J38" i="12"/>
  <c r="I38" i="12"/>
  <c r="H38" i="12"/>
  <c r="G38" i="12"/>
  <c r="F38" i="12"/>
  <c r="J37" i="12"/>
  <c r="I37" i="12"/>
  <c r="H37" i="12"/>
  <c r="G37" i="12"/>
  <c r="F37" i="12"/>
  <c r="J36" i="12"/>
  <c r="I36" i="12"/>
  <c r="H36" i="12"/>
  <c r="G36" i="12"/>
  <c r="F36" i="12"/>
  <c r="J35" i="12"/>
  <c r="I35" i="12"/>
  <c r="H35" i="12"/>
  <c r="G35" i="12"/>
  <c r="F35" i="12"/>
  <c r="J34" i="12"/>
  <c r="I34" i="12"/>
  <c r="H34" i="12"/>
  <c r="G34" i="12"/>
  <c r="F34" i="12"/>
  <c r="J33" i="12"/>
  <c r="I33" i="12"/>
  <c r="H33" i="12"/>
  <c r="G33" i="12"/>
  <c r="F33" i="12"/>
  <c r="J32" i="12"/>
  <c r="I32" i="12"/>
  <c r="H32" i="12"/>
  <c r="G32" i="12"/>
  <c r="F32" i="12"/>
  <c r="J31" i="12"/>
  <c r="I31" i="12"/>
  <c r="H31" i="12"/>
  <c r="G31" i="12"/>
  <c r="F31" i="12"/>
  <c r="J30" i="12"/>
  <c r="I30" i="12"/>
  <c r="H30" i="12"/>
  <c r="G30" i="12"/>
  <c r="F30" i="12"/>
  <c r="J29" i="12"/>
  <c r="I29" i="12"/>
  <c r="H29" i="12"/>
  <c r="G29" i="12"/>
  <c r="F29" i="12"/>
  <c r="J28" i="12"/>
  <c r="I28" i="12"/>
  <c r="H28" i="12"/>
  <c r="G28" i="12"/>
  <c r="F28" i="12"/>
  <c r="J27" i="12"/>
  <c r="I27" i="12"/>
  <c r="H27" i="12"/>
  <c r="G27" i="12"/>
  <c r="F27" i="12"/>
  <c r="J26" i="12"/>
  <c r="I26" i="12"/>
  <c r="H26" i="12"/>
  <c r="G26" i="12"/>
  <c r="F26" i="12"/>
  <c r="J25" i="12"/>
  <c r="I25" i="12"/>
  <c r="H25" i="12"/>
  <c r="G25" i="12"/>
  <c r="F25" i="12"/>
  <c r="J24" i="12"/>
  <c r="I24" i="12"/>
  <c r="H24" i="12"/>
  <c r="G24" i="12"/>
  <c r="F24" i="12"/>
  <c r="J23" i="12"/>
  <c r="I23" i="12"/>
  <c r="H23" i="12"/>
  <c r="G23" i="12"/>
  <c r="F23" i="12"/>
  <c r="J22" i="12"/>
  <c r="I22" i="12"/>
  <c r="H22" i="12"/>
  <c r="G22" i="12"/>
  <c r="F22" i="12"/>
  <c r="J21" i="12"/>
  <c r="I21" i="12"/>
  <c r="H21" i="12"/>
  <c r="G21" i="12"/>
  <c r="F21" i="12"/>
  <c r="J20" i="12"/>
  <c r="I20" i="12"/>
  <c r="H20" i="12"/>
  <c r="G20" i="12"/>
  <c r="F20" i="12"/>
  <c r="J19" i="12"/>
  <c r="I19" i="12"/>
  <c r="H19" i="12"/>
  <c r="G19" i="12"/>
  <c r="F19" i="12"/>
  <c r="J18" i="12"/>
  <c r="I18" i="12"/>
  <c r="H18" i="12"/>
  <c r="G18" i="12"/>
  <c r="F18" i="12"/>
  <c r="J17" i="12"/>
  <c r="I17" i="12"/>
  <c r="H17" i="12"/>
  <c r="G17" i="12"/>
  <c r="F17" i="12"/>
  <c r="J16" i="12"/>
  <c r="I16" i="12"/>
  <c r="H16" i="12"/>
  <c r="G16" i="12"/>
  <c r="F16" i="12"/>
  <c r="J15" i="12"/>
  <c r="I15" i="12"/>
  <c r="H15" i="12"/>
  <c r="G15" i="12"/>
  <c r="G69" i="12" s="1"/>
  <c r="F15" i="12"/>
  <c r="J14" i="12"/>
  <c r="I14" i="12"/>
  <c r="H14" i="12"/>
  <c r="G14" i="12"/>
  <c r="F14" i="12"/>
  <c r="J13" i="12"/>
  <c r="I13" i="12"/>
  <c r="H13" i="12"/>
  <c r="G13" i="12"/>
  <c r="F13" i="12"/>
  <c r="J12" i="12"/>
  <c r="J61" i="12" s="1"/>
  <c r="I12" i="12"/>
  <c r="G71" i="12" s="1"/>
  <c r="H12" i="12"/>
  <c r="G12" i="12"/>
  <c r="F12" i="12"/>
  <c r="G68" i="12" s="1"/>
  <c r="J60" i="11"/>
  <c r="I60" i="11"/>
  <c r="H60" i="11"/>
  <c r="G60" i="11"/>
  <c r="F60" i="11"/>
  <c r="J59" i="11"/>
  <c r="I59" i="11"/>
  <c r="H59" i="11"/>
  <c r="G59" i="11"/>
  <c r="F59" i="11"/>
  <c r="J58" i="11"/>
  <c r="I58" i="11"/>
  <c r="H58" i="11"/>
  <c r="G58" i="11"/>
  <c r="F58" i="11"/>
  <c r="J57" i="11"/>
  <c r="I57" i="11"/>
  <c r="H57" i="11"/>
  <c r="G57" i="11"/>
  <c r="F57" i="11"/>
  <c r="J56" i="11"/>
  <c r="I56" i="11"/>
  <c r="H56" i="11"/>
  <c r="G56" i="11"/>
  <c r="F56" i="11"/>
  <c r="J55" i="11"/>
  <c r="I55" i="11"/>
  <c r="H55" i="11"/>
  <c r="G55" i="11"/>
  <c r="F55" i="11"/>
  <c r="J54" i="11"/>
  <c r="I54" i="11"/>
  <c r="H54" i="11"/>
  <c r="G54" i="11"/>
  <c r="F54" i="11"/>
  <c r="J53" i="11"/>
  <c r="I53" i="11"/>
  <c r="H53" i="11"/>
  <c r="G53" i="11"/>
  <c r="F53" i="11"/>
  <c r="J52" i="11"/>
  <c r="I52" i="11"/>
  <c r="H52" i="11"/>
  <c r="G52" i="11"/>
  <c r="F52" i="11"/>
  <c r="J51" i="11"/>
  <c r="I51" i="11"/>
  <c r="H51" i="11"/>
  <c r="G51" i="11"/>
  <c r="F51" i="1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I37" i="11"/>
  <c r="H37" i="11"/>
  <c r="G37" i="11"/>
  <c r="F37" i="11"/>
  <c r="J36" i="11"/>
  <c r="I36" i="11"/>
  <c r="H36" i="11"/>
  <c r="G36" i="11"/>
  <c r="F36" i="11"/>
  <c r="J35" i="11"/>
  <c r="I35" i="11"/>
  <c r="H35" i="11"/>
  <c r="G35" i="11"/>
  <c r="F35" i="11"/>
  <c r="J34" i="11"/>
  <c r="I34" i="11"/>
  <c r="H34" i="11"/>
  <c r="G34" i="11"/>
  <c r="F34" i="11"/>
  <c r="J33" i="11"/>
  <c r="I33" i="11"/>
  <c r="H33" i="11"/>
  <c r="G33" i="11"/>
  <c r="F33" i="11"/>
  <c r="J32" i="11"/>
  <c r="I32" i="11"/>
  <c r="H32" i="11"/>
  <c r="G32" i="11"/>
  <c r="F32" i="11"/>
  <c r="J31" i="11"/>
  <c r="I31" i="11"/>
  <c r="H31" i="11"/>
  <c r="G31" i="11"/>
  <c r="F31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21" i="11"/>
  <c r="I21" i="11"/>
  <c r="H21" i="11"/>
  <c r="G21" i="11"/>
  <c r="F21" i="11"/>
  <c r="J20" i="11"/>
  <c r="I20" i="11"/>
  <c r="H20" i="11"/>
  <c r="G20" i="11"/>
  <c r="F20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F17" i="11"/>
  <c r="J16" i="11"/>
  <c r="I16" i="11"/>
  <c r="H16" i="11"/>
  <c r="G16" i="11"/>
  <c r="F16" i="11"/>
  <c r="J15" i="11"/>
  <c r="I15" i="11"/>
  <c r="H15" i="11"/>
  <c r="G15" i="11"/>
  <c r="F15" i="11"/>
  <c r="J14" i="11"/>
  <c r="I14" i="11"/>
  <c r="H14" i="11"/>
  <c r="G14" i="11"/>
  <c r="F14" i="11"/>
  <c r="J13" i="11"/>
  <c r="I13" i="11"/>
  <c r="H13" i="11"/>
  <c r="G13" i="11"/>
  <c r="F13" i="11"/>
  <c r="J12" i="11"/>
  <c r="J62" i="11" s="1"/>
  <c r="I12" i="11"/>
  <c r="G72" i="11" s="1"/>
  <c r="H12" i="11"/>
  <c r="G71" i="11" s="1"/>
  <c r="G12" i="11"/>
  <c r="G70" i="11" s="1"/>
  <c r="F12" i="11"/>
  <c r="G69" i="11" s="1"/>
  <c r="G55" i="18" l="1"/>
  <c r="G56" i="18"/>
  <c r="G58" i="18"/>
  <c r="G56" i="17"/>
  <c r="G57" i="17"/>
  <c r="G58" i="17"/>
  <c r="G59" i="17"/>
  <c r="J49" i="17"/>
  <c r="J45" i="19"/>
  <c r="J47" i="18"/>
  <c r="J48" i="17"/>
  <c r="J61" i="15"/>
  <c r="J53" i="14"/>
  <c r="J55" i="13"/>
  <c r="J60" i="12"/>
  <c r="J61" i="11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I12" i="9"/>
  <c r="H12" i="9"/>
  <c r="G12" i="9"/>
  <c r="F13" i="9" l="1"/>
  <c r="J13" i="9"/>
  <c r="F14" i="9"/>
  <c r="J14" i="9"/>
  <c r="F15" i="9"/>
  <c r="J15" i="9"/>
  <c r="F16" i="9"/>
  <c r="J16" i="9"/>
  <c r="F17" i="9"/>
  <c r="J17" i="9"/>
  <c r="F18" i="9"/>
  <c r="J18" i="9"/>
  <c r="F19" i="9"/>
  <c r="J19" i="9"/>
  <c r="F20" i="9"/>
  <c r="J20" i="9"/>
  <c r="F21" i="9"/>
  <c r="J21" i="9"/>
  <c r="F22" i="9"/>
  <c r="J22" i="9"/>
  <c r="F23" i="9"/>
  <c r="J23" i="9"/>
  <c r="F24" i="9"/>
  <c r="J24" i="9"/>
  <c r="F25" i="9"/>
  <c r="J25" i="9"/>
  <c r="F26" i="9"/>
  <c r="J26" i="9"/>
  <c r="F27" i="9"/>
  <c r="J27" i="9"/>
  <c r="F28" i="9"/>
  <c r="J28" i="9"/>
  <c r="F29" i="9"/>
  <c r="J29" i="9"/>
  <c r="F30" i="9"/>
  <c r="J30" i="9"/>
  <c r="F31" i="9"/>
  <c r="J31" i="9"/>
  <c r="F32" i="9"/>
  <c r="J32" i="9"/>
  <c r="F33" i="9"/>
  <c r="J33" i="9"/>
  <c r="F34" i="9"/>
  <c r="J34" i="9"/>
  <c r="F35" i="9"/>
  <c r="J35" i="9"/>
  <c r="F36" i="9"/>
  <c r="J36" i="9"/>
  <c r="F37" i="9"/>
  <c r="J37" i="9"/>
  <c r="F38" i="9"/>
  <c r="J38" i="9"/>
  <c r="F39" i="9"/>
  <c r="J39" i="9"/>
  <c r="F40" i="9"/>
  <c r="J40" i="9"/>
  <c r="F41" i="9"/>
  <c r="J41" i="9"/>
  <c r="F42" i="9"/>
  <c r="J42" i="9"/>
  <c r="F43" i="9"/>
  <c r="J43" i="9"/>
  <c r="F44" i="9"/>
  <c r="J44" i="9"/>
  <c r="F45" i="9"/>
  <c r="J45" i="9"/>
  <c r="F46" i="9"/>
  <c r="J46" i="9"/>
  <c r="F47" i="9"/>
  <c r="J47" i="9"/>
  <c r="F48" i="9"/>
  <c r="J48" i="9"/>
  <c r="F49" i="9"/>
  <c r="J49" i="9"/>
  <c r="F50" i="9"/>
  <c r="J50" i="9"/>
  <c r="F51" i="9"/>
  <c r="J51" i="9"/>
  <c r="F52" i="9"/>
  <c r="J52" i="9"/>
  <c r="J12" i="9"/>
  <c r="J53" i="9" s="1"/>
  <c r="F12" i="9"/>
  <c r="G64" i="9" l="1"/>
  <c r="G61" i="9"/>
  <c r="G63" i="9"/>
  <c r="G62" i="9"/>
  <c r="J54" i="9"/>
</calcChain>
</file>

<file path=xl/sharedStrings.xml><?xml version="1.0" encoding="utf-8"?>
<sst xmlns="http://schemas.openxmlformats.org/spreadsheetml/2006/main" count="1128" uniqueCount="801">
  <si>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</si>
  <si>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</si>
  <si>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</si>
  <si>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</si>
  <si>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</si>
  <si>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</si>
  <si>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กัตพงษ์</t>
  </si>
  <si>
    <t>เด็กหญิงสุทธิดา</t>
  </si>
  <si>
    <t>เด็กหญิงชาลิสา</t>
  </si>
  <si>
    <t>เด็กหญิงศิริวรรณ</t>
  </si>
  <si>
    <t>เด็กชายณัฐวุฒิ</t>
  </si>
  <si>
    <t>เด็กหญิงจุฑามาศ</t>
  </si>
  <si>
    <t>เด็กหญิงสุชาดา</t>
  </si>
  <si>
    <t>เด็กชายณัฐพล</t>
  </si>
  <si>
    <t>เด็กหญิงณัฐณิชา</t>
  </si>
  <si>
    <t>เด็กหญิงวนิดา</t>
  </si>
  <si>
    <t>โพธิ์ศรี</t>
  </si>
  <si>
    <t>เด็กหญิงเจนจิรา</t>
  </si>
  <si>
    <t>ทองอ่อน</t>
  </si>
  <si>
    <t>เด็กชายพัชรพล</t>
  </si>
  <si>
    <t>เด็กหญิงกัญญาณัฐ</t>
  </si>
  <si>
    <t>เด็กชายธนากร</t>
  </si>
  <si>
    <t>เฟื่องสำรวจ</t>
  </si>
  <si>
    <t>เด็กชายศิวกร</t>
  </si>
  <si>
    <t>เด็กชายอภิรักษ์</t>
  </si>
  <si>
    <t>อารี</t>
  </si>
  <si>
    <t>คนสันทัด</t>
  </si>
  <si>
    <t>เด็กหญิงชุติกาญจน์</t>
  </si>
  <si>
    <t>เด็กชายธวัชชัย</t>
  </si>
  <si>
    <t>เด็กชายธนพัฒน์</t>
  </si>
  <si>
    <t>เด็กชายธนภูมิ</t>
  </si>
  <si>
    <t>เด็กชายนันทพงศ์</t>
  </si>
  <si>
    <t>เด็กหญิงกฤติยา</t>
  </si>
  <si>
    <t>เด็กหญิงดวงกมล</t>
  </si>
  <si>
    <t>เด็กหญิงอรอนงค์</t>
  </si>
  <si>
    <t>เด็กหญิงปนัดดา</t>
  </si>
  <si>
    <t>จันทรา</t>
  </si>
  <si>
    <t>เด็กชายณัฐพงศ์</t>
  </si>
  <si>
    <t>เด็กชายภูมินทร์</t>
  </si>
  <si>
    <t>นวลปลอด</t>
  </si>
  <si>
    <t>จิตภักดี</t>
  </si>
  <si>
    <t>เด็กหญิงณัฐธิดา</t>
  </si>
  <si>
    <t>เด็กหญิงภัทรนันท์</t>
  </si>
  <si>
    <t>คุ้มศักดิ์</t>
  </si>
  <si>
    <t>ท่าหิน</t>
  </si>
  <si>
    <t>พรหมมา</t>
  </si>
  <si>
    <t>ชัยศรี</t>
  </si>
  <si>
    <t>มณีโชติ</t>
  </si>
  <si>
    <t>เด็กหญิงธนัญญา</t>
  </si>
  <si>
    <t>เด็กหญิงพรพิมล</t>
  </si>
  <si>
    <t>เด็กชายบุรินทร์</t>
  </si>
  <si>
    <t>เด็กชายทรงพล</t>
  </si>
  <si>
    <t>เด็กชายทศพล</t>
  </si>
  <si>
    <t>เด็กชายภานุวัฒน์</t>
  </si>
  <si>
    <t>ซื่อสัตย์</t>
  </si>
  <si>
    <t>เด็กหญิงณัฐธยาน์</t>
  </si>
  <si>
    <t>เด็กหญิงเปมิกา</t>
  </si>
  <si>
    <t>บุญธรรม</t>
  </si>
  <si>
    <t>เด็กชายธีรภัทร์</t>
  </si>
  <si>
    <t>เด็กชายชัยภัทร</t>
  </si>
  <si>
    <t>น้อยศรี</t>
  </si>
  <si>
    <t>เด็กชายคณพศ</t>
  </si>
  <si>
    <t>ตะเภาพงษ์</t>
  </si>
  <si>
    <t>เด็กหญิงณัฏฐธิดา</t>
  </si>
  <si>
    <t>เครือจันทร์</t>
  </si>
  <si>
    <t>แพนลา</t>
  </si>
  <si>
    <t>ศรีผ่อง</t>
  </si>
  <si>
    <t>เด็กชายจักรภัทร</t>
  </si>
  <si>
    <t>เด็กชายจิรวัฒน์</t>
  </si>
  <si>
    <t>พุ่มพวง</t>
  </si>
  <si>
    <t>เด็กชายสุรศักดิ์</t>
  </si>
  <si>
    <t>เด็กชายอภิวัฒน์</t>
  </si>
  <si>
    <t>เด็กหญิงกมลวรรณ</t>
  </si>
  <si>
    <t>เด็กหญิงกันตพิชญ์</t>
  </si>
  <si>
    <t>เด็กชายศตวรรษ</t>
  </si>
  <si>
    <t>เด็กหญิงกนกพร</t>
  </si>
  <si>
    <t>ศรีงาม</t>
  </si>
  <si>
    <t>ไผ่สุข</t>
  </si>
  <si>
    <t>จันทร</t>
  </si>
  <si>
    <t>สมสกุล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</si>
  <si>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</si>
  <si>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</si>
  <si>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</si>
  <si>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</si>
  <si>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</si>
  <si>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</si>
  <si>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</si>
  <si>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</si>
  <si>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</si>
  <si>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แบบบันทึกผลการประเมินทักษะภาษาอังกฤษเพื่อการสื่อสาร ชั้นมัธยมศึกษาปีที่ 3/1</t>
  </si>
  <si>
    <t>รวมคะแนน (50)</t>
  </si>
  <si>
    <t>ไม่ผ่านเกณฑ์ (0-15)</t>
  </si>
  <si>
    <t>พอใช้ (16-25)</t>
  </si>
  <si>
    <t>ดี (26-35)</t>
  </si>
  <si>
    <t>ดีมาก (36-50)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</si>
  <si>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</si>
  <si>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* เกณฑ์การตัดสิน 16 คะแนนขึ้นไปถือว่าผ่าน</t>
  </si>
  <si>
    <t>น้อยกว่า 15 คะแนน</t>
  </si>
  <si>
    <t>15 - 20  คะแนน</t>
  </si>
  <si>
    <t>21 - 25 คะแนน</t>
  </si>
  <si>
    <t>26 - 30 คะแนน</t>
  </si>
  <si>
    <t>ประเมิน วันที่ ..............เดือน.....................................พ.ศ. ..................</t>
  </si>
  <si>
    <t>(ลงชื่อ)..................................................................ผู้ประเมิน</t>
  </si>
  <si>
    <t>(.........................................................)</t>
  </si>
  <si>
    <t>ตำแหน่ง…................................................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</si>
  <si>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</si>
  <si>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</si>
  <si>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</si>
  <si>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</si>
  <si>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</si>
  <si>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</si>
  <si>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</si>
  <si>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</si>
  <si>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</si>
  <si>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</si>
  <si>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</si>
  <si>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เด็กชายปารเมศ</t>
  </si>
  <si>
    <t>ทิพย์สอน</t>
  </si>
  <si>
    <t>เด็กชายยุทธนา</t>
  </si>
  <si>
    <t>ยุงทอง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</si>
  <si>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</si>
  <si>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</si>
  <si>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</si>
  <si>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</si>
  <si>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</si>
  <si>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</si>
  <si>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</si>
  <si>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</si>
  <si>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</si>
  <si>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</si>
  <si>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</si>
  <si>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</si>
  <si>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</si>
  <si>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</si>
  <si>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</si>
  <si>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</si>
  <si>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</si>
  <si>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</si>
  <si>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</si>
  <si>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</si>
  <si>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</si>
  <si>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</si>
  <si>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เชื้อวงษ์</t>
  </si>
  <si>
    <t>เด็กหญิงวรนุช</t>
  </si>
  <si>
    <t>หาญจ่า</t>
  </si>
  <si>
    <t>เด็กหญิงวรรณพร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</si>
  <si>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</si>
  <si>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</si>
  <si>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</si>
  <si>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</si>
  <si>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</si>
  <si>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</si>
  <si>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</si>
  <si>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</si>
  <si>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</si>
  <si>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</si>
  <si>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</si>
  <si>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</si>
  <si>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</si>
  <si>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</si>
  <si>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</si>
  <si>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</si>
  <si>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</si>
  <si>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</si>
  <si>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</si>
  <si>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</si>
  <si>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</si>
  <si>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</si>
  <si>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</si>
  <si>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</si>
  <si>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</si>
  <si>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</si>
  <si>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</si>
  <si>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</si>
  <si>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</si>
  <si>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</si>
  <si>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</si>
  <si>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</si>
  <si>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</si>
  <si>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</si>
  <si>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</si>
  <si>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</si>
  <si>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</si>
  <si>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</si>
  <si>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</si>
  <si>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</si>
  <si>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</si>
  <si>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</si>
  <si>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</si>
  <si>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</si>
  <si>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</si>
  <si>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</si>
  <si>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</si>
  <si>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</si>
  <si>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</si>
  <si>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</si>
  <si>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</si>
  <si>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</si>
  <si>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</si>
  <si>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</si>
  <si>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</si>
  <si>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</si>
  <si>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</si>
  <si>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</si>
  <si>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</si>
  <si>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</si>
  <si>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</si>
  <si>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</si>
  <si>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</si>
  <si>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</si>
  <si>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</si>
  <si>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</si>
  <si>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</si>
  <si>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</si>
  <si>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</si>
  <si>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</si>
  <si>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เด็กหญิงพัชรพร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</si>
  <si>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</si>
  <si>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</si>
  <si>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</si>
  <si>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</si>
  <si>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</si>
  <si>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</si>
  <si>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</si>
  <si>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</si>
  <si>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</si>
  <si>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</si>
  <si>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</si>
  <si>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</si>
  <si>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</si>
  <si>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</si>
  <si>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</si>
  <si>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</si>
  <si>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</si>
  <si>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</si>
  <si>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</si>
  <si>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</si>
  <si>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</si>
  <si>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</si>
  <si>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</si>
  <si>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</si>
  <si>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</si>
  <si>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ประสารแก้ว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</si>
  <si>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</si>
  <si>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</si>
  <si>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</si>
  <si>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</si>
  <si>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</si>
  <si>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</si>
  <si>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</si>
  <si>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</si>
  <si>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</si>
  <si>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</si>
  <si>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</si>
  <si>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</si>
  <si>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</si>
  <si>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</si>
  <si>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</si>
  <si>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</si>
  <si>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</si>
  <si>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</si>
  <si>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</si>
  <si>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</si>
  <si>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</si>
  <si>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</si>
  <si>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</si>
  <si>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</si>
  <si>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</si>
  <si>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</si>
  <si>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</si>
  <si>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</si>
  <si>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</si>
  <si>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</si>
  <si>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</si>
  <si>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</si>
  <si>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</si>
  <si>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</si>
  <si>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</si>
  <si>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</si>
  <si>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</si>
  <si>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</si>
  <si>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</si>
  <si>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</si>
  <si>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</si>
  <si>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</si>
  <si>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</si>
  <si>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</si>
  <si>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</si>
  <si>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</si>
  <si>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</si>
  <si>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</si>
  <si>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</si>
  <si>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</si>
  <si>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</si>
  <si>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</si>
  <si>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</si>
  <si>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</si>
  <si>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</si>
  <si>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</si>
  <si>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</si>
  <si>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</si>
  <si>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</si>
  <si>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</si>
  <si>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</si>
  <si>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</si>
  <si>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</si>
  <si>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</si>
  <si>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</si>
  <si>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</si>
  <si>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</si>
  <si>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</si>
  <si>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</si>
  <si>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</si>
  <si>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</si>
  <si>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</si>
  <si>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</si>
  <si>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</si>
  <si>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</si>
  <si>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</si>
  <si>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</si>
  <si>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</si>
  <si>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</si>
  <si>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</si>
  <si>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</si>
  <si>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</si>
  <si>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</si>
  <si>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</si>
  <si>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</si>
  <si>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</si>
  <si>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</si>
  <si>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</si>
  <si>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</si>
  <si>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</si>
  <si>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</si>
  <si>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</si>
  <si>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</si>
  <si>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</si>
  <si>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</si>
  <si>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</si>
  <si>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</si>
  <si>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</si>
  <si>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</si>
  <si>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</si>
  <si>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</si>
  <si>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</si>
  <si>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</si>
  <si>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</si>
  <si>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</si>
  <si>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</si>
  <si>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</si>
  <si>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</si>
  <si>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</si>
  <si>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</si>
  <si>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</si>
  <si>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</si>
  <si>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</si>
  <si>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</si>
  <si>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</si>
  <si>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</si>
  <si>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</si>
  <si>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</si>
  <si>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</si>
  <si>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</si>
  <si>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</si>
  <si>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</si>
  <si>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</si>
  <si>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</si>
  <si>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</si>
  <si>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</si>
  <si>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</si>
  <si>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</si>
  <si>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</si>
  <si>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</si>
  <si>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</si>
  <si>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</si>
  <si>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</si>
  <si>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</si>
  <si>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</si>
  <si>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</si>
  <si>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</si>
  <si>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</si>
  <si>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</si>
  <si>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</si>
  <si>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</si>
  <si>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</si>
  <si>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</si>
  <si>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</si>
  <si>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</si>
  <si>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</si>
  <si>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</si>
  <si>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</si>
  <si>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</si>
  <si>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</si>
  <si>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</si>
  <si>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</si>
  <si>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</si>
  <si>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</si>
  <si>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</si>
  <si>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</si>
  <si>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เด็กหญิงบุษยมาศ</t>
  </si>
  <si>
    <t>ปิ่นทอง</t>
  </si>
  <si>
    <t>เด็กหญิงภารดี</t>
  </si>
  <si>
    <t>กลิ่นพิพัฒน์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</si>
  <si>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</si>
  <si>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</si>
  <si>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</si>
  <si>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</si>
  <si>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</si>
  <si>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</si>
  <si>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</si>
  <si>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</si>
  <si>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</si>
  <si>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</si>
  <si>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</si>
  <si>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</si>
  <si>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</si>
  <si>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</si>
  <si>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</si>
  <si>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</si>
  <si>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</si>
  <si>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</si>
  <si>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</si>
  <si>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</si>
  <si>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</si>
  <si>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</si>
  <si>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</si>
  <si>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</si>
  <si>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</si>
  <si>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</si>
  <si>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</si>
  <si>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</si>
  <si>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เด็กชายนันทภพ</t>
  </si>
  <si>
    <t>ภู่ประสม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</si>
  <si>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</si>
  <si>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</si>
  <si>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</si>
  <si>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</si>
  <si>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</si>
  <si>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</si>
  <si>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</si>
  <si>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</si>
  <si>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</si>
  <si>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</si>
  <si>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</si>
  <si>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</si>
  <si>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</si>
  <si>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</si>
  <si>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</si>
  <si>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</si>
  <si>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</si>
  <si>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</si>
  <si>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</si>
  <si>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</si>
  <si>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</si>
  <si>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วงษ์สุวรรณ์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</si>
  <si>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</si>
  <si>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</si>
  <si>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</si>
  <si>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</si>
  <si>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</si>
  <si>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</si>
  <si>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</si>
  <si>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</si>
  <si>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</si>
  <si>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เด็กชายวรชาติ</t>
  </si>
  <si>
    <t>เด็กชายวีรวัฒน์</t>
  </si>
  <si>
    <t>ขาวประพันธ์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</si>
  <si>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</si>
  <si>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</si>
  <si>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</si>
  <si>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</si>
  <si>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</si>
  <si>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</si>
  <si>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</si>
  <si>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</si>
  <si>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เด็กหญิงจุฬาลักษณ์</t>
  </si>
  <si>
    <t>สิงห์สำราญ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</si>
  <si>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</si>
  <si>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</si>
  <si>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</si>
  <si>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</si>
  <si>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</si>
  <si>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</si>
  <si>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</si>
  <si>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</si>
  <si>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</si>
  <si>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</si>
  <si>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</si>
  <si>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</si>
  <si>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</si>
  <si>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เด็กชายณัฐรัฐ</t>
  </si>
  <si>
    <t>ประติภาไพศาล</t>
  </si>
  <si>
    <t>เด็กชายกมล</t>
  </si>
  <si>
    <t>ดีพา</t>
  </si>
  <si>
    <t>อู่แก้ว</t>
  </si>
  <si>
    <t>เด็กชายชยามร</t>
  </si>
  <si>
    <t>คำดวง</t>
  </si>
  <si>
    <t>ศุภไทย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</si>
  <si>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</si>
  <si>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</si>
  <si>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</si>
  <si>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</si>
  <si>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</si>
  <si>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</si>
  <si>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</si>
  <si>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</si>
  <si>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</si>
  <si>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</si>
  <si>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</si>
  <si>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</si>
  <si>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</si>
  <si>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</si>
  <si>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</si>
  <si>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</si>
  <si>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</si>
  <si>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</si>
  <si>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เด็กหญิงกณิษฐา</t>
  </si>
  <si>
    <t>ซื่อตรง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</si>
  <si>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</si>
  <si>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</si>
  <si>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</si>
  <si>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</si>
  <si>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</si>
  <si>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</si>
  <si>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</si>
  <si>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</si>
  <si>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</si>
  <si>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</si>
  <si>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</si>
  <si>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</si>
  <si>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</si>
  <si>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</si>
  <si>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</si>
  <si>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</si>
  <si>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</si>
  <si>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</si>
  <si>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เด็กหญิงพลาพร</t>
  </si>
  <si>
    <t>คงศรี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</si>
  <si>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</si>
  <si>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</si>
  <si>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</si>
  <si>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</si>
  <si>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</si>
  <si>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เด็กหญิงอริศษา</t>
  </si>
  <si>
    <t>แสงสี</t>
  </si>
  <si>
    <t>เด็กหญิงปัญญาพร</t>
  </si>
  <si>
    <t>ยวงคำ</t>
  </si>
  <si>
    <t>เด็กหญิงศิริพรวดี</t>
  </si>
  <si>
    <t>ธนปิตินันท์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</si>
  <si>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</si>
  <si>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</si>
  <si>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</si>
  <si>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</si>
  <si>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</si>
  <si>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</si>
  <si>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</si>
  <si>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</si>
  <si>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</si>
  <si>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</si>
  <si>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</si>
  <si>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</si>
  <si>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</si>
  <si>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</si>
  <si>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</si>
  <si>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</si>
  <si>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</si>
  <si>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</si>
  <si>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</si>
  <si>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</si>
  <si>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</si>
  <si>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</si>
  <si>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</si>
  <si>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</si>
  <si>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</si>
  <si>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</si>
  <si>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</si>
  <si>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</si>
  <si>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</si>
  <si>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</si>
  <si>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</si>
  <si>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</si>
  <si>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</si>
  <si>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</si>
  <si>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</si>
  <si>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</si>
  <si>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</si>
  <si>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</si>
  <si>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</si>
  <si>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</si>
  <si>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</si>
  <si>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</si>
  <si>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</si>
  <si>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</si>
  <si>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</si>
  <si>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</si>
  <si>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</si>
  <si>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</si>
  <si>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</si>
  <si>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</si>
  <si>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</si>
  <si>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</si>
  <si>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</si>
  <si>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</si>
  <si>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</si>
  <si>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</si>
  <si>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</si>
  <si>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</si>
  <si>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</si>
  <si>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</si>
  <si>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</si>
  <si>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</si>
  <si>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</si>
  <si>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</si>
  <si>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</si>
  <si>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</si>
  <si>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</si>
  <si>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</si>
  <si>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</si>
  <si>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</si>
  <si>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</si>
  <si>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</si>
  <si>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เด็กชายณภัทร์</t>
  </si>
  <si>
    <t>สุเมธพิพัธน์</t>
  </si>
  <si>
    <t>เด็กชายศิลา</t>
  </si>
  <si>
    <t>สุภาพุฒ</t>
  </si>
  <si>
    <t>จินจู</t>
  </si>
  <si>
    <t>เด็กชายวีรภาพ</t>
  </si>
  <si>
    <t>กิ่งเงิน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</si>
  <si>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</si>
  <si>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</si>
  <si>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</si>
  <si>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</si>
  <si>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</si>
  <si>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</si>
  <si>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</si>
  <si>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</si>
  <si>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</si>
  <si>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</si>
  <si>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</si>
  <si>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</si>
  <si>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</si>
  <si>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</si>
  <si>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</si>
  <si>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</si>
  <si>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</si>
  <si>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</si>
  <si>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</si>
  <si>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</si>
  <si>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</si>
  <si>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</si>
  <si>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</si>
  <si>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</si>
  <si>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</si>
  <si>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</si>
  <si>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สถิตย์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</si>
  <si>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</si>
  <si>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</si>
  <si>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</si>
  <si>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</si>
  <si>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</si>
  <si>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</si>
  <si>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</si>
  <si>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</si>
  <si>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</si>
  <si>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</si>
  <si>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</si>
  <si>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</si>
  <si>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</si>
  <si>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</si>
  <si>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</si>
  <si>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</si>
  <si>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</si>
  <si>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</si>
  <si>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</si>
  <si>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</si>
  <si>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</si>
  <si>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</si>
  <si>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</si>
  <si>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</si>
  <si>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</si>
  <si>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พลเยี่ยม</t>
  </si>
  <si>
    <t xml:space="preserve">เด็กหญิงสุดารัตย์ </t>
  </si>
  <si>
    <t>แย้มปะกาแดง</t>
  </si>
  <si>
    <t>กองขุนชาติ</t>
  </si>
  <si>
    <t>เด็กชายจักรพันธ์</t>
  </si>
  <si>
    <t>ภูงามนิล</t>
  </si>
  <si>
    <t>เด็กชายไชยพร</t>
  </si>
  <si>
    <t>เจนสัญญายุทธ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</si>
  <si>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</si>
  <si>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</si>
  <si>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</si>
  <si>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</si>
  <si>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</si>
  <si>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แผ่นผา</t>
  </si>
  <si>
    <t>พดจังหรีด</t>
  </si>
  <si>
    <t>กัญฑสิทธิ์</t>
  </si>
  <si>
    <t>เด็กชายนัทธพงศ์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</si>
  <si>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</si>
  <si>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</si>
  <si>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</si>
  <si>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</si>
  <si>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</si>
  <si>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</si>
  <si>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</si>
  <si>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เด็กชายวรรณกร</t>
  </si>
  <si>
    <t>ปัญญะปูน</t>
  </si>
  <si>
    <t>เด็กชายอนุวัชช์</t>
  </si>
  <si>
    <t>บุญยรักษ์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</si>
  <si>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</si>
  <si>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</si>
  <si>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</si>
  <si>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</si>
  <si>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</si>
  <si>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</si>
  <si>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</si>
  <si>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</si>
  <si>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บุตรเจริญ</t>
  </si>
  <si>
    <t>เด็กหญิงชุติกาญณ์</t>
  </si>
  <si>
    <t>บุญรอด</t>
  </si>
  <si>
    <t>สุขสมัคร์</t>
  </si>
  <si>
    <t>เด็กหญิงภัทรมน</t>
  </si>
  <si>
    <t>ไพพอน</t>
  </si>
  <si>
    <t>เด็กหญิงภารวี</t>
  </si>
  <si>
    <t>ศรีมา</t>
  </si>
  <si>
    <t>เด็กหญิงรพีภรณ์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</si>
  <si>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</si>
  <si>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</si>
  <si>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</si>
  <si>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</si>
  <si>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</si>
  <si>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</si>
  <si>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</si>
  <si>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</si>
  <si>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</si>
  <si>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</si>
  <si>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</si>
  <si>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</si>
  <si>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</si>
  <si>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</si>
  <si>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</si>
  <si>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</si>
  <si>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</si>
  <si>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</si>
  <si>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</si>
  <si>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</si>
  <si>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</si>
  <si>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</si>
  <si>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</si>
  <si>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</si>
  <si>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</si>
  <si>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</si>
  <si>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</si>
  <si>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</si>
  <si>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</si>
  <si>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</si>
  <si>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</si>
  <si>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</si>
  <si>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</si>
  <si>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</si>
  <si>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</si>
  <si>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</si>
  <si>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</si>
  <si>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</si>
  <si>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</si>
  <si>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</si>
  <si>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</si>
  <si>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</si>
  <si>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</si>
  <si>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</si>
  <si>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</si>
  <si>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</si>
  <si>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</si>
  <si>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</si>
  <si>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</si>
  <si>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</si>
  <si>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</si>
  <si>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</si>
  <si>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</si>
  <si>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</si>
  <si>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</si>
  <si>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</si>
  <si>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</si>
  <si>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</si>
  <si>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</si>
  <si>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</si>
  <si>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</si>
  <si>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</si>
  <si>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</si>
  <si>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</si>
  <si>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</si>
  <si>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</si>
  <si>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</si>
  <si>
    <t>แบบบันทึกผลการประเมินทักษะภาษาอังกฤษเพื่อการสื่อสาร ชั้นมัธยมศึกษาปีที่ 3/2</t>
  </si>
  <si>
    <t>แบบบันทึกผลการประเมินทักษะภาษาอังกฤษเพื่อการสื่อสาร ชั้นมัธยมศึกษาปีที่ 3/3</t>
  </si>
  <si>
    <t>แบบบันทึกผลการประเมินทักษะภาษาอังกฤษเพื่อการสื่อสาร ชั้นมัธยมศึกษาปีที่ 3/4</t>
  </si>
  <si>
    <t>แบบบันทึกผลการประเมินทักษะภาษาอังกฤษเพื่อการสื่อสาร ชั้นมัธยมศึกษาปีที่ 3/5</t>
  </si>
  <si>
    <t>แบบบันทึกผลการประเมินทักษะภาษาอังกฤษเพื่อการสื่อสาร ชั้นมัธยมศึกษาปีที่ 3/6</t>
  </si>
  <si>
    <t>แบบบันทึกผลการประเมินทักษะภาษาอังกฤษเพื่อการสื่อสาร ชั้นมัธยมศึกษาปีที่ 3/7</t>
  </si>
  <si>
    <t>แบบบันทึกผลการประเมินทักษะภาษาอังกฤษเพื่อการสื่อสาร ชั้นมัธยมศึกษาปีที่ 3/8</t>
  </si>
  <si>
    <t>แบบบันทึกผลการประเมินทักษะภาษาอังกฤษเพื่อการสื่อสาร ชั้นมัธยมศึกษาปีที่ 3/9</t>
  </si>
  <si>
    <t>แบบบันทึกผลการประเมินทักษะภาษาอังกฤษเพื่อการสื่อสาร ชั้นมัธยมศึกษาปีที่ 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</si>
</sst>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4" fillId="2" borderId="0" xfId="0" applyNumberFormat="1" applyFont="1" applyFill="1"/>
    <xf numFmtId="0" fontId="4" fillId="2" borderId="0" xfId="0" applyNumberFormat="1" applyFont="1" applyFill="1" applyAlignment="1">
      <alignment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/>
    </xf>
    <xf numFmtId="0" fontId="4" fillId="2" borderId="0" xfId="0" applyNumberFormat="1" applyFont="1" applyFill="1" applyAlignment="1"/>
    <xf numFmtId="0" fontId="4" fillId="2" borderId="8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textRotation="90"/>
    </xf>
    <xf numFmtId="0" fontId="4" fillId="3" borderId="4" xfId="0" applyNumberFormat="1" applyFont="1" applyFill="1" applyBorder="1" applyAlignment="1">
      <alignment horizontal="center" textRotation="90"/>
    </xf>
    <xf numFmtId="0" fontId="4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textRotation="90"/>
    </xf>
    <xf numFmtId="0" fontId="4" fillId="3" borderId="4" xfId="0" applyNumberFormat="1" applyFont="1" applyFill="1" applyBorder="1" applyAlignment="1">
      <alignment vertical="center"/>
    </xf>
    <xf numFmtId="0" fontId="4" fillId="3" borderId="4" xfId="0" applyNumberFormat="1" applyFont="1" applyFill="1" applyBorder="1"/>
    <xf numFmtId="0" fontId="7" fillId="3" borderId="1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/>
    </xf>
    <xf numFmtId="0" fontId="7" fillId="3" borderId="5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8" fillId="2" borderId="13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536AC58-B433-48BD-BC97-9A4E40B1D17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F5F1CB9-8AB6-4EFC-8640-4EC445983B6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74C046F-3C59-4204-8F07-56D3A98479B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6961C01-55D5-440B-8E85-BD04170BE89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7C6612A-7607-4CB8-8991-A7C65A35934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294D23B-0CDC-4008-9B1F-692584F88BA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46EA4F6-268E-46F0-8957-3124C181171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327BB67-CE2E-4B0D-9EEA-75934D5B118F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8DC146F-CA62-430E-AAB2-468F2176211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721B6AC-816E-49CE-8C90-935CC3F7657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C490BB3-EA9C-4426-9C60-C695D956D7E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B4A96218-995E-4350-A39F-4673C162DEC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2848EFE-6E2E-4E54-86F8-5B3FA0A9B3D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7846779-AA3E-4CA8-B570-69AD34244CF8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A085E18-13C9-427E-BCD1-C065AB1118A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F890B13-7A78-4ECA-B09E-4A971C1087A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A134739-3BFE-4C13-B0EF-A8ED65D7E552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EE0AF7C-F91D-4CC7-AC11-C235344D67E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E626AD3-7B03-4A59-B6B1-BD9A234625E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CB1CA4E-47EF-4C6A-A271-3FE09A99AE0C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925D918-917E-4448-AB1D-D3ADEC428EB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A4B596C-DA70-48AC-AEBE-F6D3A4AA39D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8F7D2C0-6EA5-4ACA-A0C5-35ABA91E789D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C3A1237-325C-4D07-96B4-4A722A89206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E544BB0-6D69-4800-98AB-3C84961DD98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D6F5F4E-526F-4CC1-A98B-17B1E95D83FC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ED0CA26-2394-4C3E-98ED-808806F2F8F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84CF22C-937E-4CD1-ACCA-C5168B3373D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5CAE7B6-149B-4655-93EE-F2805F8346EB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510B2EB-1B0B-4AC7-9885-10058BF9080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35DF282-61E0-4CFB-BA11-D36C9903DF5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E46E472-4964-4197-8669-7E626DCFA27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11DC78E-6DA5-4735-B551-FB6816A9B4F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0D64CBD-799A-483E-BBEF-C17B7630DB6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5513E2E-AD5A-4FD1-838A-998401A2EF7C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4576CE8-A97D-4DA1-AA54-14DDC73C887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1B01A85-0A6A-4FDB-86A0-53F136EFC027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BD2CE37-F3A7-47D6-BDAD-9B7FDC15AFFB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A1A1536-3478-4142-AB5A-505E2B04D68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8D525AF-6857-4473-A637-4EDF0A0471F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F3BC3B8-68DC-48A8-A032-8429F81F85DB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32D7370-7B42-41ED-BE03-22D31E2F0AF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5EB8CBC-46EE-4EE1-9FB2-3C051635254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AE16FC3-7B49-4A51-AEA5-03E777EBCF2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E43D01C-EA12-49AE-8C28-7F9CD67B879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DA907E2-AB4E-4DDC-9AC3-ECFB30F2241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D70A648-2707-44A5-AA80-A77852AC109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8DD1310-218C-44C8-849A-4083F9407D7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9582CD6-6A8F-49E3-BA31-DD8BFE87A927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C42CBC3-B7A6-42F9-8A7E-7235DA358EA3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01A8DD3-34E7-4B98-AACF-A4A0236B0E0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5" name="รูปภาพ 4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B665A1C-50EE-4794-B77F-18667A85B56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DDFD55B-A478-4241-99E4-1013F37A6D38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85724</xdr:rowOff>
    </xdr:to>
    <xdr:pic>
      <xdr:nvPicPr>
        <xdr:cNvPr id="7" name="รูปภาพ 6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A059962-7530-45C0-8AB9-D1705E8D98E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L72"/>
  <sheetViews>
    <sheetView showWhiteSpace="0" view="pageLayout" topLeftCell="A52" workbookViewId="0">
      <selection activeCell="B53" sqref="B53:J64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89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7">
        <v>1</v>
      </c>
      <c r="C12" s="38" t="s">
        <v>105</v>
      </c>
      <c r="D12" s="39" t="s">
        <v>106</v>
      </c>
      <c r="E12" s="8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7">
        <v>2</v>
      </c>
      <c r="C13" s="38" t="s">
        <v>107</v>
      </c>
      <c r="D13" s="39" t="s">
        <v>108</v>
      </c>
      <c r="E13" s="8"/>
      <c r="F13" s="29" t="str">
        <f t="shared" ref="F13:F52" si="0">IF(E13&lt;=14,"/","")</f>
        <v>/</v>
      </c>
      <c r="G13" s="29" t="str">
        <f t="shared" ref="G13:G52" si="1">IF(AND(E13&gt;14,E13&lt;=25),"/","")</f>
        <v/>
      </c>
      <c r="H13" s="29" t="str">
        <f t="shared" ref="H13:H52" si="2">IF(AND(E13&gt;25,E13&lt;=35),"/","")</f>
        <v/>
      </c>
      <c r="I13" s="29" t="str">
        <f t="shared" ref="I13:I52" si="3">IF(AND(E13&gt;35,E13&lt;=50),"/","")</f>
        <v/>
      </c>
      <c r="J13" s="29" t="str">
        <f t="shared" ref="J13:J52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7">
        <v>3</v>
      </c>
      <c r="C14" s="38" t="s">
        <v>109</v>
      </c>
      <c r="D14" s="39" t="s">
        <v>110</v>
      </c>
      <c r="E14" s="8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7">
        <v>4</v>
      </c>
      <c r="C15" s="38" t="s">
        <v>111</v>
      </c>
      <c r="D15" s="39" t="s">
        <v>47</v>
      </c>
      <c r="E15" s="8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7">
        <v>5</v>
      </c>
      <c r="C16" s="38" t="s">
        <v>112</v>
      </c>
      <c r="D16" s="39" t="s">
        <v>113</v>
      </c>
      <c r="E16" s="8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7">
        <v>6</v>
      </c>
      <c r="C17" s="38" t="s">
        <v>114</v>
      </c>
      <c r="D17" s="39" t="s">
        <v>115</v>
      </c>
      <c r="E17" s="8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7">
        <v>7</v>
      </c>
      <c r="C18" s="38" t="s">
        <v>116</v>
      </c>
      <c r="D18" s="39" t="s">
        <v>117</v>
      </c>
      <c r="E18" s="8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7">
        <v>8</v>
      </c>
      <c r="C19" s="38" t="s">
        <v>118</v>
      </c>
      <c r="D19" s="39" t="s">
        <v>119</v>
      </c>
      <c r="E19" s="8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7">
        <v>9</v>
      </c>
      <c r="C20" s="40" t="s">
        <v>27</v>
      </c>
      <c r="D20" s="41" t="s">
        <v>120</v>
      </c>
      <c r="E20" s="8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7">
        <v>10</v>
      </c>
      <c r="C21" s="38" t="s">
        <v>121</v>
      </c>
      <c r="D21" s="42" t="s">
        <v>122</v>
      </c>
      <c r="E21" s="8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7">
        <v>11</v>
      </c>
      <c r="C22" s="38" t="s">
        <v>123</v>
      </c>
      <c r="D22" s="39" t="s">
        <v>124</v>
      </c>
      <c r="E22" s="8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7">
        <v>12</v>
      </c>
      <c r="C23" s="38" t="s">
        <v>125</v>
      </c>
      <c r="D23" s="39" t="s">
        <v>126</v>
      </c>
      <c r="E23" s="8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7">
        <v>13</v>
      </c>
      <c r="C24" s="38" t="s">
        <v>127</v>
      </c>
      <c r="D24" s="39" t="s">
        <v>128</v>
      </c>
      <c r="E24" s="8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7">
        <v>14</v>
      </c>
      <c r="C25" s="43" t="s">
        <v>129</v>
      </c>
      <c r="D25" s="44" t="s">
        <v>130</v>
      </c>
      <c r="E25" s="8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7">
        <v>15</v>
      </c>
      <c r="C26" s="43" t="s">
        <v>131</v>
      </c>
      <c r="D26" s="44" t="s">
        <v>132</v>
      </c>
      <c r="E26" s="8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7">
        <v>16</v>
      </c>
      <c r="C27" s="38" t="s">
        <v>133</v>
      </c>
      <c r="D27" s="42" t="s">
        <v>76</v>
      </c>
      <c r="E27" s="8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7">
        <v>17</v>
      </c>
      <c r="C28" s="38" t="s">
        <v>14</v>
      </c>
      <c r="D28" s="42" t="s">
        <v>134</v>
      </c>
      <c r="E28" s="8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7">
        <v>18</v>
      </c>
      <c r="C29" s="38" t="s">
        <v>135</v>
      </c>
      <c r="D29" s="39" t="s">
        <v>136</v>
      </c>
      <c r="E29" s="8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7">
        <v>19</v>
      </c>
      <c r="C30" s="43" t="s">
        <v>137</v>
      </c>
      <c r="D30" s="44" t="s">
        <v>138</v>
      </c>
      <c r="E30" s="8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7">
        <v>20</v>
      </c>
      <c r="C31" s="38" t="s">
        <v>139</v>
      </c>
      <c r="D31" s="42" t="s">
        <v>140</v>
      </c>
      <c r="E31" s="8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7">
        <v>21</v>
      </c>
      <c r="C32" s="40" t="s">
        <v>141</v>
      </c>
      <c r="D32" s="45" t="s">
        <v>57</v>
      </c>
      <c r="E32" s="8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7">
        <v>22</v>
      </c>
      <c r="C33" s="38" t="s">
        <v>15</v>
      </c>
      <c r="D33" s="42" t="s">
        <v>142</v>
      </c>
      <c r="E33" s="8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7">
        <v>23</v>
      </c>
      <c r="C34" s="38" t="s">
        <v>143</v>
      </c>
      <c r="D34" s="42" t="s">
        <v>144</v>
      </c>
      <c r="E34" s="8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7">
        <v>24</v>
      </c>
      <c r="C35" s="38" t="s">
        <v>145</v>
      </c>
      <c r="D35" s="42" t="s">
        <v>146</v>
      </c>
      <c r="E35" s="8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7">
        <v>25</v>
      </c>
      <c r="C36" s="38" t="s">
        <v>147</v>
      </c>
      <c r="D36" s="42" t="s">
        <v>148</v>
      </c>
      <c r="E36" s="8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7">
        <v>26</v>
      </c>
      <c r="C37" s="38" t="s">
        <v>149</v>
      </c>
      <c r="D37" s="42" t="s">
        <v>150</v>
      </c>
      <c r="E37" s="8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7">
        <v>27</v>
      </c>
      <c r="C38" s="38" t="s">
        <v>151</v>
      </c>
      <c r="D38" s="42" t="s">
        <v>26</v>
      </c>
      <c r="E38" s="8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7">
        <v>28</v>
      </c>
      <c r="C39" s="43" t="s">
        <v>34</v>
      </c>
      <c r="D39" s="44" t="s">
        <v>152</v>
      </c>
      <c r="E39" s="8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7">
        <v>29</v>
      </c>
      <c r="C40" s="38" t="s">
        <v>153</v>
      </c>
      <c r="D40" s="42" t="s">
        <v>154</v>
      </c>
      <c r="E40" s="8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7">
        <v>30</v>
      </c>
      <c r="C41" s="40" t="s">
        <v>155</v>
      </c>
      <c r="D41" s="45" t="s">
        <v>156</v>
      </c>
      <c r="E41" s="8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7">
        <v>31</v>
      </c>
      <c r="C42" s="46" t="s">
        <v>157</v>
      </c>
      <c r="D42" s="47" t="s">
        <v>158</v>
      </c>
      <c r="E42" s="8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7">
        <v>32</v>
      </c>
      <c r="C43" s="48" t="s">
        <v>159</v>
      </c>
      <c r="D43" s="49" t="s">
        <v>160</v>
      </c>
      <c r="E43" s="8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7">
        <v>33</v>
      </c>
      <c r="C44" s="40" t="s">
        <v>151</v>
      </c>
      <c r="D44" s="41" t="s">
        <v>161</v>
      </c>
      <c r="E44" s="8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7">
        <v>34</v>
      </c>
      <c r="C45" s="40" t="s">
        <v>162</v>
      </c>
      <c r="D45" s="41" t="s">
        <v>163</v>
      </c>
      <c r="E45" s="8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7">
        <v>35</v>
      </c>
      <c r="C46" s="50" t="s">
        <v>11</v>
      </c>
      <c r="D46" s="51" t="s">
        <v>164</v>
      </c>
      <c r="E46" s="8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7">
        <v>36</v>
      </c>
      <c r="C47" s="50" t="s">
        <v>165</v>
      </c>
      <c r="D47" s="51" t="s">
        <v>166</v>
      </c>
      <c r="E47" s="8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7">
        <v>37</v>
      </c>
      <c r="C48" s="50" t="s">
        <v>167</v>
      </c>
      <c r="D48" s="52" t="s">
        <v>168</v>
      </c>
      <c r="E48" s="8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7">
        <v>38</v>
      </c>
      <c r="C49" s="38" t="s">
        <v>169</v>
      </c>
      <c r="D49" s="42" t="s">
        <v>170</v>
      </c>
      <c r="E49" s="8"/>
      <c r="F49" s="29" t="str">
        <f t="shared" si="0"/>
        <v>/</v>
      </c>
      <c r="G49" s="29" t="str">
        <f t="shared" si="1"/>
        <v/>
      </c>
      <c r="H49" s="29" t="str">
        <f t="shared" si="2"/>
        <v/>
      </c>
      <c r="I49" s="29" t="str">
        <f t="shared" si="3"/>
        <v/>
      </c>
      <c r="J49" s="29" t="str">
        <f t="shared" si="4"/>
        <v>ไม่ผ่าน</v>
      </c>
      <c r="K49" s="5"/>
    </row>
    <row r="50" spans="1:11" s="3" customFormat="1" ht="21" x14ac:dyDescent="0.45">
      <c r="A50" s="5"/>
      <c r="B50" s="7">
        <v>39</v>
      </c>
      <c r="C50" s="46" t="s">
        <v>171</v>
      </c>
      <c r="D50" s="47" t="s">
        <v>172</v>
      </c>
      <c r="E50" s="8"/>
      <c r="F50" s="29" t="str">
        <f t="shared" si="0"/>
        <v>/</v>
      </c>
      <c r="G50" s="29" t="str">
        <f t="shared" si="1"/>
        <v/>
      </c>
      <c r="H50" s="29" t="str">
        <f t="shared" si="2"/>
        <v/>
      </c>
      <c r="I50" s="29" t="str">
        <f t="shared" si="3"/>
        <v/>
      </c>
      <c r="J50" s="29" t="str">
        <f t="shared" si="4"/>
        <v>ไม่ผ่าน</v>
      </c>
      <c r="K50" s="5"/>
    </row>
    <row r="51" spans="1:11" s="3" customFormat="1" ht="21" x14ac:dyDescent="0.45">
      <c r="A51" s="5"/>
      <c r="B51" s="7">
        <v>40</v>
      </c>
      <c r="C51" s="38" t="s">
        <v>173</v>
      </c>
      <c r="D51" s="42" t="s">
        <v>174</v>
      </c>
      <c r="E51" s="8"/>
      <c r="F51" s="29" t="str">
        <f t="shared" si="0"/>
        <v>/</v>
      </c>
      <c r="G51" s="29" t="str">
        <f t="shared" si="1"/>
        <v/>
      </c>
      <c r="H51" s="29" t="str">
        <f t="shared" si="2"/>
        <v/>
      </c>
      <c r="I51" s="29" t="str">
        <f t="shared" si="3"/>
        <v/>
      </c>
      <c r="J51" s="29" t="str">
        <f t="shared" si="4"/>
        <v>ไม่ผ่าน</v>
      </c>
      <c r="K51" s="5"/>
    </row>
    <row r="52" spans="1:11" s="3" customFormat="1" ht="21" x14ac:dyDescent="0.45">
      <c r="A52" s="5"/>
      <c r="B52" s="7">
        <v>41</v>
      </c>
      <c r="C52" s="38" t="s">
        <v>175</v>
      </c>
      <c r="D52" s="42" t="s">
        <v>176</v>
      </c>
      <c r="E52" s="8"/>
      <c r="F52" s="29" t="str">
        <f t="shared" si="0"/>
        <v>/</v>
      </c>
      <c r="G52" s="29" t="str">
        <f t="shared" si="1"/>
        <v/>
      </c>
      <c r="H52" s="29" t="str">
        <f t="shared" si="2"/>
        <v/>
      </c>
      <c r="I52" s="29" t="str">
        <f t="shared" si="3"/>
        <v/>
      </c>
      <c r="J52" s="29" t="str">
        <f t="shared" si="4"/>
        <v>ไม่ผ่าน</v>
      </c>
      <c r="K52" s="5"/>
    </row>
    <row r="53" spans="1:11" s="3" customFormat="1" ht="21" x14ac:dyDescent="0.45">
      <c r="A53" s="5"/>
      <c r="B53" s="27" t="s">
        <v>5</v>
      </c>
      <c r="C53" s="27"/>
      <c r="D53" s="27"/>
      <c r="E53" s="27"/>
      <c r="F53" s="27"/>
      <c r="G53" s="27"/>
      <c r="H53" s="27"/>
      <c r="I53" s="29" t="s">
        <v>4</v>
      </c>
      <c r="J53" s="29">
        <f>COUNTIF(J12:J52,"ผ่าน")</f>
        <v>0</v>
      </c>
      <c r="K53" s="5"/>
    </row>
    <row r="54" spans="1:11" s="3" customFormat="1" ht="19.5" customHeight="1" x14ac:dyDescent="0.45">
      <c r="A54" s="5"/>
      <c r="B54" s="27"/>
      <c r="C54" s="27"/>
      <c r="D54" s="27"/>
      <c r="E54" s="27"/>
      <c r="F54" s="27"/>
      <c r="G54" s="27"/>
      <c r="H54" s="27"/>
      <c r="I54" s="30" t="s">
        <v>80</v>
      </c>
      <c r="J54" s="30">
        <f>COUNTIF(J12:J52,"ไม่ผ่าน")</f>
        <v>41</v>
      </c>
      <c r="K54" s="5"/>
    </row>
    <row r="55" spans="1:11" s="3" customFormat="1" ht="19.5" customHeight="1" x14ac:dyDescent="0.45">
      <c r="A55" s="5"/>
      <c r="B55" s="5"/>
      <c r="C55" s="5" t="s">
        <v>96</v>
      </c>
      <c r="D55" s="5"/>
      <c r="E55" s="5"/>
      <c r="F55" s="5"/>
      <c r="G55" s="5"/>
      <c r="H55" s="5"/>
      <c r="I55" s="5"/>
      <c r="J55" s="5"/>
      <c r="K55" s="5"/>
    </row>
    <row r="56" spans="1:11" s="3" customFormat="1" ht="19.5" customHeight="1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s="3" customFormat="1" ht="19.5" customHeight="1" x14ac:dyDescent="0.45">
      <c r="A57" s="5"/>
      <c r="B57" s="12" t="s">
        <v>102</v>
      </c>
      <c r="C57" s="12"/>
      <c r="D57" s="12"/>
      <c r="E57" s="12"/>
      <c r="F57" s="12"/>
      <c r="G57" s="12"/>
      <c r="H57" s="12"/>
      <c r="I57" s="12"/>
      <c r="J57" s="12"/>
      <c r="K57" s="5"/>
    </row>
    <row r="58" spans="1:11" s="3" customFormat="1" ht="19.5" customHeight="1" x14ac:dyDescent="0.45">
      <c r="A58" s="5"/>
      <c r="B58" s="12" t="s">
        <v>103</v>
      </c>
      <c r="C58" s="12"/>
      <c r="D58" s="12"/>
      <c r="E58" s="12"/>
      <c r="F58" s="12"/>
      <c r="G58" s="12"/>
      <c r="H58" s="12"/>
      <c r="I58" s="12"/>
      <c r="J58" s="12"/>
      <c r="K58" s="5"/>
    </row>
    <row r="59" spans="1:11" s="3" customFormat="1" ht="19.5" customHeight="1" x14ac:dyDescent="0.45">
      <c r="A59" s="5"/>
      <c r="B59" s="12" t="s">
        <v>104</v>
      </c>
      <c r="C59" s="12"/>
      <c r="D59" s="12"/>
      <c r="E59" s="12"/>
      <c r="F59" s="12"/>
      <c r="G59" s="12"/>
      <c r="H59" s="12"/>
      <c r="I59" s="12"/>
      <c r="J59" s="12"/>
      <c r="K59" s="5"/>
    </row>
    <row r="60" spans="1:11" s="2" customFormat="1" ht="19.5" customHeight="1" x14ac:dyDescent="0.45">
      <c r="A60" s="5"/>
      <c r="B60" s="5"/>
      <c r="C60" s="31" t="s">
        <v>81</v>
      </c>
      <c r="D60" s="32" t="s">
        <v>82</v>
      </c>
      <c r="E60" s="33" t="s">
        <v>83</v>
      </c>
      <c r="F60" s="33"/>
      <c r="G60" s="33" t="s">
        <v>84</v>
      </c>
      <c r="H60" s="33"/>
      <c r="I60" s="5"/>
      <c r="J60" s="5"/>
      <c r="K60" s="5"/>
    </row>
    <row r="61" spans="1:11" s="2" customFormat="1" ht="19.5" customHeight="1" x14ac:dyDescent="0.45">
      <c r="A61" s="5"/>
      <c r="B61" s="5"/>
      <c r="C61" s="34"/>
      <c r="D61" s="35" t="s">
        <v>97</v>
      </c>
      <c r="E61" s="36" t="s">
        <v>85</v>
      </c>
      <c r="F61" s="36"/>
      <c r="G61" s="36">
        <f>COUNTIF(F12:F52,"/")</f>
        <v>41</v>
      </c>
      <c r="H61" s="36"/>
      <c r="I61" s="5"/>
      <c r="J61" s="5"/>
      <c r="K61" s="5"/>
    </row>
    <row r="62" spans="1:11" s="2" customFormat="1" ht="19.5" customHeight="1" x14ac:dyDescent="0.45">
      <c r="A62" s="5"/>
      <c r="B62" s="5"/>
      <c r="C62" s="34"/>
      <c r="D62" s="35" t="s">
        <v>98</v>
      </c>
      <c r="E62" s="36" t="s">
        <v>86</v>
      </c>
      <c r="F62" s="36"/>
      <c r="G62" s="36">
        <f>COUNTIF(G12:G52,"/")</f>
        <v>0</v>
      </c>
      <c r="H62" s="36"/>
      <c r="I62" s="5"/>
      <c r="J62" s="5"/>
      <c r="K62" s="5"/>
    </row>
    <row r="63" spans="1:11" s="2" customFormat="1" ht="22.5" x14ac:dyDescent="0.45">
      <c r="A63" s="5"/>
      <c r="B63" s="5"/>
      <c r="C63" s="34"/>
      <c r="D63" s="35" t="s">
        <v>99</v>
      </c>
      <c r="E63" s="36" t="s">
        <v>87</v>
      </c>
      <c r="F63" s="36"/>
      <c r="G63" s="36">
        <f>COUNTIF(H12:H52,"/")</f>
        <v>0</v>
      </c>
      <c r="H63" s="36"/>
      <c r="I63" s="5"/>
      <c r="J63" s="5"/>
      <c r="K63" s="5"/>
    </row>
    <row r="64" spans="1:11" ht="21" x14ac:dyDescent="0.45">
      <c r="A64" s="5"/>
      <c r="B64" s="5"/>
      <c r="C64" s="37"/>
      <c r="D64" s="35" t="s">
        <v>100</v>
      </c>
      <c r="E64" s="36" t="s">
        <v>88</v>
      </c>
      <c r="F64" s="36"/>
      <c r="G64" s="36">
        <f>COUNTIF(I12:I52,"/")</f>
        <v>0</v>
      </c>
      <c r="H64" s="36"/>
      <c r="I64" s="5"/>
      <c r="J64" s="5"/>
      <c r="K64" s="5"/>
    </row>
    <row r="65" spans="1:12" s="3" customFormat="1" ht="22.5" customHeight="1" x14ac:dyDescent="0.45">
      <c r="A65" s="5"/>
      <c r="B65"/>
      <c r="C65"/>
      <c r="D65"/>
      <c r="E65"/>
      <c r="F65"/>
      <c r="G65"/>
      <c r="H65"/>
      <c r="I65"/>
      <c r="J65"/>
      <c r="K65" s="9"/>
      <c r="L65" s="4"/>
    </row>
    <row r="66" spans="1:12" s="3" customFormat="1" ht="22.5" customHeight="1" x14ac:dyDescent="0.45">
      <c r="A66" s="5"/>
      <c r="B66"/>
      <c r="C66"/>
      <c r="D66"/>
      <c r="E66"/>
      <c r="F66"/>
      <c r="G66"/>
      <c r="H66"/>
      <c r="I66"/>
      <c r="J66"/>
      <c r="K66" s="9"/>
      <c r="L66" s="4"/>
    </row>
    <row r="67" spans="1:12" s="3" customFormat="1" ht="22.5" customHeight="1" x14ac:dyDescent="0.45">
      <c r="A67" s="5"/>
      <c r="B67"/>
      <c r="C67"/>
      <c r="D67"/>
      <c r="E67"/>
      <c r="F67"/>
      <c r="G67"/>
      <c r="H67"/>
      <c r="I67"/>
      <c r="J67"/>
      <c r="K67" s="9"/>
      <c r="L67" s="4"/>
    </row>
    <row r="68" spans="1:12" ht="21" x14ac:dyDescent="0.45">
      <c r="A68" s="5"/>
      <c r="K68" s="5"/>
    </row>
    <row r="69" spans="1:12" ht="21" x14ac:dyDescent="0.45">
      <c r="A69" s="5"/>
      <c r="K69" s="5"/>
    </row>
    <row r="70" spans="1:12" ht="21" x14ac:dyDescent="0.45">
      <c r="A70" s="5"/>
      <c r="K70" s="5"/>
    </row>
    <row r="71" spans="1:12" ht="21" x14ac:dyDescent="0.45">
      <c r="A71" s="5"/>
      <c r="K71" s="5"/>
    </row>
    <row r="72" spans="1:12" ht="21" x14ac:dyDescent="0.45">
      <c r="A72" s="5"/>
      <c r="K72" s="5"/>
    </row>
  </sheetData>
  <mergeCells count="25"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8:J58"/>
    <mergeCell ref="B59:J59"/>
    <mergeCell ref="B57:J57"/>
    <mergeCell ref="B53:H54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1CB4-F954-4162-BB47-B19A5BBBE1B1}">
  <sheetPr>
    <pageSetUpPr fitToPage="1"/>
  </sheetPr>
  <dimension ref="A1:L56"/>
  <sheetViews>
    <sheetView tabSelected="1" showWhiteSpace="0" view="pageLayout" topLeftCell="B1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800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67" t="s">
        <v>633</v>
      </c>
      <c r="D12" s="68" t="s">
        <v>736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38" t="s">
        <v>61</v>
      </c>
      <c r="D13" s="42" t="s">
        <v>737</v>
      </c>
      <c r="E13" s="11"/>
      <c r="F13" s="29" t="str">
        <f t="shared" ref="F13:F44" si="0">IF(E13&lt;=14,"/","")</f>
        <v>/</v>
      </c>
      <c r="G13" s="29" t="str">
        <f t="shared" ref="G13:G44" si="1">IF(AND(E13&gt;14,E13&lt;=25),"/","")</f>
        <v/>
      </c>
      <c r="H13" s="29" t="str">
        <f t="shared" ref="H13:H44" si="2">IF(AND(E13&gt;25,E13&lt;=35),"/","")</f>
        <v/>
      </c>
      <c r="I13" s="29" t="str">
        <f t="shared" ref="I13:I44" si="3">IF(AND(E13&gt;35,E13&lt;=50),"/","")</f>
        <v/>
      </c>
      <c r="J13" s="29" t="str">
        <f t="shared" ref="J13:J44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54" t="s">
        <v>67</v>
      </c>
      <c r="D14" s="60" t="s">
        <v>738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38" t="s">
        <v>739</v>
      </c>
      <c r="D15" s="42" t="s">
        <v>740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38" t="s">
        <v>741</v>
      </c>
      <c r="D16" s="42" t="s">
        <v>742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67" t="s">
        <v>743</v>
      </c>
      <c r="D17" s="69" t="s">
        <v>744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67" t="s">
        <v>745</v>
      </c>
      <c r="D18" s="69" t="s">
        <v>746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38" t="s">
        <v>747</v>
      </c>
      <c r="D19" s="39" t="s">
        <v>748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54" t="s">
        <v>749</v>
      </c>
      <c r="D20" s="55" t="s">
        <v>750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67" t="s">
        <v>751</v>
      </c>
      <c r="D21" s="68" t="s">
        <v>78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60" t="s">
        <v>752</v>
      </c>
      <c r="D22" s="60" t="s">
        <v>753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70" t="s">
        <v>754</v>
      </c>
      <c r="D23" s="70" t="s">
        <v>755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68" t="s">
        <v>756</v>
      </c>
      <c r="D24" s="68" t="s">
        <v>757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54" t="s">
        <v>53</v>
      </c>
      <c r="D25" s="60" t="s">
        <v>36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67" t="s">
        <v>758</v>
      </c>
      <c r="D26" s="69" t="s">
        <v>759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54" t="s">
        <v>760</v>
      </c>
      <c r="D27" s="55" t="s">
        <v>761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54" t="s">
        <v>762</v>
      </c>
      <c r="D28" s="55" t="s">
        <v>763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67" t="s">
        <v>764</v>
      </c>
      <c r="D29" s="69" t="s">
        <v>765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67" t="s">
        <v>766</v>
      </c>
      <c r="D30" s="69" t="s">
        <v>767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38" t="s">
        <v>768</v>
      </c>
      <c r="D31" s="39" t="s">
        <v>769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67" t="s">
        <v>770</v>
      </c>
      <c r="D32" s="69" t="s">
        <v>771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54" t="s">
        <v>772</v>
      </c>
      <c r="D33" s="55" t="s">
        <v>6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67" t="s">
        <v>135</v>
      </c>
      <c r="D34" s="69" t="s">
        <v>773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67" t="s">
        <v>774</v>
      </c>
      <c r="D35" s="69" t="s">
        <v>775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71" t="s">
        <v>776</v>
      </c>
      <c r="D36" s="72" t="s">
        <v>777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67" t="s">
        <v>56</v>
      </c>
      <c r="D37" s="69" t="s">
        <v>778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67" t="s">
        <v>779</v>
      </c>
      <c r="D38" s="69" t="s">
        <v>780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54" t="s">
        <v>478</v>
      </c>
      <c r="D39" s="55" t="s">
        <v>781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67" t="s">
        <v>782</v>
      </c>
      <c r="D40" s="69" t="s">
        <v>783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38" t="s">
        <v>784</v>
      </c>
      <c r="D41" s="39" t="s">
        <v>785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67" t="s">
        <v>786</v>
      </c>
      <c r="D42" s="69" t="s">
        <v>787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67" t="s">
        <v>788</v>
      </c>
      <c r="D43" s="69" t="s">
        <v>789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67" t="s">
        <v>790</v>
      </c>
      <c r="D44" s="69" t="s">
        <v>791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2" customFormat="1" ht="19.5" customHeight="1" x14ac:dyDescent="0.45">
      <c r="A45" s="5"/>
      <c r="B45" s="27" t="s">
        <v>5</v>
      </c>
      <c r="C45" s="27"/>
      <c r="D45" s="27"/>
      <c r="E45" s="27"/>
      <c r="F45" s="27"/>
      <c r="G45" s="27"/>
      <c r="H45" s="27"/>
      <c r="I45" s="29" t="s">
        <v>4</v>
      </c>
      <c r="J45" s="29">
        <f>COUNTIF(J12:J44,"ผ่าน")</f>
        <v>0</v>
      </c>
      <c r="K45" s="5"/>
    </row>
    <row r="46" spans="1:11" s="2" customFormat="1" ht="19.5" customHeight="1" x14ac:dyDescent="0.45">
      <c r="A46" s="5"/>
      <c r="B46" s="27"/>
      <c r="C46" s="27"/>
      <c r="D46" s="27"/>
      <c r="E46" s="27"/>
      <c r="F46" s="27"/>
      <c r="G46" s="27"/>
      <c r="H46" s="27"/>
      <c r="I46" s="30" t="s">
        <v>80</v>
      </c>
      <c r="J46" s="30">
        <f>COUNTIF(J12:J44,"ไม่ผ่าน")</f>
        <v>33</v>
      </c>
      <c r="K46" s="5"/>
    </row>
    <row r="47" spans="1:11" s="2" customFormat="1" ht="22.5" x14ac:dyDescent="0.45">
      <c r="A47" s="5"/>
      <c r="B47" s="5"/>
      <c r="C47" s="5" t="s">
        <v>96</v>
      </c>
      <c r="D47" s="5"/>
      <c r="E47" s="5"/>
      <c r="F47" s="5"/>
      <c r="G47" s="5"/>
      <c r="H47" s="5"/>
      <c r="I47" s="5"/>
      <c r="J47" s="5"/>
      <c r="K47" s="5"/>
    </row>
    <row r="48" spans="1:11" ht="21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2" s="3" customFormat="1" ht="22.5" customHeight="1" x14ac:dyDescent="0.45">
      <c r="A49" s="5"/>
      <c r="B49" s="12" t="s">
        <v>102</v>
      </c>
      <c r="C49" s="12"/>
      <c r="D49" s="12"/>
      <c r="E49" s="12"/>
      <c r="F49" s="12"/>
      <c r="G49" s="12"/>
      <c r="H49" s="12"/>
      <c r="I49" s="12"/>
      <c r="J49" s="12"/>
      <c r="K49" s="9"/>
      <c r="L49" s="4"/>
    </row>
    <row r="50" spans="1:12" s="3" customFormat="1" ht="22.5" customHeight="1" x14ac:dyDescent="0.45">
      <c r="A50" s="5"/>
      <c r="B50" s="12" t="s">
        <v>103</v>
      </c>
      <c r="C50" s="12"/>
      <c r="D50" s="12"/>
      <c r="E50" s="12"/>
      <c r="F50" s="12"/>
      <c r="G50" s="12"/>
      <c r="H50" s="12"/>
      <c r="I50" s="12"/>
      <c r="J50" s="12"/>
      <c r="K50" s="9"/>
      <c r="L50" s="4"/>
    </row>
    <row r="51" spans="1:12" s="3" customFormat="1" ht="22.5" customHeight="1" x14ac:dyDescent="0.45">
      <c r="A51" s="5"/>
      <c r="B51" s="12" t="s">
        <v>104</v>
      </c>
      <c r="C51" s="12"/>
      <c r="D51" s="12"/>
      <c r="E51" s="12"/>
      <c r="F51" s="12"/>
      <c r="G51" s="12"/>
      <c r="H51" s="12"/>
      <c r="I51" s="12"/>
      <c r="J51" s="12"/>
      <c r="K51" s="9"/>
      <c r="L51" s="4"/>
    </row>
    <row r="52" spans="1:12" ht="21" x14ac:dyDescent="0.45">
      <c r="A52" s="5"/>
      <c r="B52" s="5"/>
      <c r="C52" s="31" t="s">
        <v>81</v>
      </c>
      <c r="D52" s="32" t="s">
        <v>82</v>
      </c>
      <c r="E52" s="33" t="s">
        <v>83</v>
      </c>
      <c r="F52" s="33"/>
      <c r="G52" s="33" t="s">
        <v>84</v>
      </c>
      <c r="H52" s="33"/>
      <c r="I52" s="5"/>
      <c r="J52" s="5"/>
      <c r="K52" s="5"/>
    </row>
    <row r="53" spans="1:12" ht="21" x14ac:dyDescent="0.45">
      <c r="A53" s="5"/>
      <c r="B53" s="5"/>
      <c r="C53" s="34"/>
      <c r="D53" s="35" t="s">
        <v>97</v>
      </c>
      <c r="E53" s="36" t="s">
        <v>85</v>
      </c>
      <c r="F53" s="36"/>
      <c r="G53" s="36">
        <f>COUNTIF(F12:F44,"/")</f>
        <v>33</v>
      </c>
      <c r="H53" s="36"/>
      <c r="I53" s="5"/>
      <c r="J53" s="5"/>
      <c r="K53" s="5"/>
    </row>
    <row r="54" spans="1:12" ht="21" x14ac:dyDescent="0.45">
      <c r="A54" s="5"/>
      <c r="B54" s="5"/>
      <c r="C54" s="34"/>
      <c r="D54" s="35" t="s">
        <v>98</v>
      </c>
      <c r="E54" s="36" t="s">
        <v>86</v>
      </c>
      <c r="F54" s="36"/>
      <c r="G54" s="36">
        <f>COUNTIF(G12:G44,"/")</f>
        <v>0</v>
      </c>
      <c r="H54" s="36"/>
      <c r="I54" s="5"/>
      <c r="J54" s="5"/>
      <c r="K54" s="5"/>
    </row>
    <row r="55" spans="1:12" ht="21" x14ac:dyDescent="0.45">
      <c r="A55" s="5"/>
      <c r="B55" s="5"/>
      <c r="C55" s="34"/>
      <c r="D55" s="35" t="s">
        <v>99</v>
      </c>
      <c r="E55" s="36" t="s">
        <v>87</v>
      </c>
      <c r="F55" s="36"/>
      <c r="G55" s="36">
        <f>COUNTIF(H12:H44,"/")</f>
        <v>0</v>
      </c>
      <c r="H55" s="36"/>
      <c r="I55" s="5"/>
      <c r="J55" s="5"/>
      <c r="K55" s="5"/>
    </row>
    <row r="56" spans="1:12" ht="21" x14ac:dyDescent="0.45">
      <c r="A56" s="5"/>
      <c r="B56" s="5"/>
      <c r="C56" s="37"/>
      <c r="D56" s="35" t="s">
        <v>100</v>
      </c>
      <c r="E56" s="36" t="s">
        <v>88</v>
      </c>
      <c r="F56" s="36"/>
      <c r="G56" s="36">
        <f>COUNTIF(I12:I44,"/")</f>
        <v>0</v>
      </c>
      <c r="H56" s="36"/>
      <c r="I56" s="5"/>
      <c r="J56" s="5"/>
      <c r="K56" s="5"/>
    </row>
  </sheetData>
  <mergeCells count="25">
    <mergeCell ref="G54:H54"/>
    <mergeCell ref="E55:F55"/>
    <mergeCell ref="G55:H55"/>
    <mergeCell ref="E56:F56"/>
    <mergeCell ref="G56:H56"/>
    <mergeCell ref="B45:H46"/>
    <mergeCell ref="B49:J49"/>
    <mergeCell ref="B50:J50"/>
    <mergeCell ref="B51:J51"/>
    <mergeCell ref="C52:C56"/>
    <mergeCell ref="E52:F52"/>
    <mergeCell ref="G52:H52"/>
    <mergeCell ref="E53:F53"/>
    <mergeCell ref="G53:H53"/>
    <mergeCell ref="E54:F54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0757-E0D8-4FC7-A336-B8E01F9CD476}">
  <sheetPr>
    <pageSetUpPr fitToPage="1"/>
  </sheetPr>
  <dimension ref="A1:L72"/>
  <sheetViews>
    <sheetView showWhiteSpace="0" view="pageLayout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792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48" t="s">
        <v>177</v>
      </c>
      <c r="D12" s="49" t="s">
        <v>178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53" t="s">
        <v>179</v>
      </c>
      <c r="D13" s="53" t="s">
        <v>180</v>
      </c>
      <c r="E13" s="11"/>
      <c r="F13" s="29" t="str">
        <f t="shared" ref="F13:F60" si="0">IF(E13&lt;=14,"/","")</f>
        <v>/</v>
      </c>
      <c r="G13" s="29" t="str">
        <f t="shared" ref="G13:G60" si="1">IF(AND(E13&gt;14,E13&lt;=25),"/","")</f>
        <v/>
      </c>
      <c r="H13" s="29" t="str">
        <f t="shared" ref="H13:H60" si="2">IF(AND(E13&gt;25,E13&lt;=35),"/","")</f>
        <v/>
      </c>
      <c r="I13" s="29" t="str">
        <f t="shared" ref="I13:I60" si="3">IF(AND(E13&gt;35,E13&lt;=50),"/","")</f>
        <v/>
      </c>
      <c r="J13" s="29" t="str">
        <f t="shared" ref="J13:J60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40" t="s">
        <v>181</v>
      </c>
      <c r="D14" s="45" t="s">
        <v>182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40" t="s">
        <v>183</v>
      </c>
      <c r="D15" s="41" t="s">
        <v>184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50" t="s">
        <v>185</v>
      </c>
      <c r="D16" s="51" t="s">
        <v>186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50" t="s">
        <v>187</v>
      </c>
      <c r="D17" s="51" t="s">
        <v>188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50" t="s">
        <v>38</v>
      </c>
      <c r="D18" s="51" t="s">
        <v>189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54" t="s">
        <v>190</v>
      </c>
      <c r="D19" s="55" t="s">
        <v>191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38" t="s">
        <v>192</v>
      </c>
      <c r="D20" s="39" t="s">
        <v>193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54" t="s">
        <v>194</v>
      </c>
      <c r="D21" s="55" t="s">
        <v>195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46" t="s">
        <v>196</v>
      </c>
      <c r="D22" s="56" t="s">
        <v>197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48" t="s">
        <v>198</v>
      </c>
      <c r="D23" s="49" t="s">
        <v>199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57" t="s">
        <v>50</v>
      </c>
      <c r="D24" s="58" t="s">
        <v>200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54" t="s">
        <v>201</v>
      </c>
      <c r="D25" s="55" t="s">
        <v>202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40" t="s">
        <v>203</v>
      </c>
      <c r="D26" s="45" t="s">
        <v>204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40" t="s">
        <v>205</v>
      </c>
      <c r="D27" s="45" t="s">
        <v>206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40" t="s">
        <v>207</v>
      </c>
      <c r="D28" s="45" t="s">
        <v>208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40" t="s">
        <v>209</v>
      </c>
      <c r="D29" s="45" t="s">
        <v>210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40" t="s">
        <v>211</v>
      </c>
      <c r="D30" s="41" t="s">
        <v>212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40" t="s">
        <v>213</v>
      </c>
      <c r="D31" s="45" t="s">
        <v>214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40" t="s">
        <v>215</v>
      </c>
      <c r="D32" s="45" t="s">
        <v>40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40" t="s">
        <v>216</v>
      </c>
      <c r="D33" s="45" t="s">
        <v>18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40" t="s">
        <v>217</v>
      </c>
      <c r="D34" s="45" t="s">
        <v>218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40" t="s">
        <v>219</v>
      </c>
      <c r="D35" s="45" t="s">
        <v>220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40" t="s">
        <v>221</v>
      </c>
      <c r="D36" s="45" t="s">
        <v>222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57" t="s">
        <v>75</v>
      </c>
      <c r="D37" s="59" t="s">
        <v>223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50" t="s">
        <v>224</v>
      </c>
      <c r="D38" s="52" t="s">
        <v>225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57" t="s">
        <v>226</v>
      </c>
      <c r="D39" s="59" t="s">
        <v>227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50" t="s">
        <v>41</v>
      </c>
      <c r="D40" s="52" t="s">
        <v>228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50" t="s">
        <v>229</v>
      </c>
      <c r="D41" s="52" t="s">
        <v>230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50" t="s">
        <v>231</v>
      </c>
      <c r="D42" s="52" t="s">
        <v>232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54" t="s">
        <v>233</v>
      </c>
      <c r="D43" s="60" t="s">
        <v>234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50" t="s">
        <v>235</v>
      </c>
      <c r="D44" s="52" t="s">
        <v>22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50" t="s">
        <v>236</v>
      </c>
      <c r="D45" s="52" t="s">
        <v>237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38" t="s">
        <v>238</v>
      </c>
      <c r="D46" s="42" t="s">
        <v>239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54" t="s">
        <v>240</v>
      </c>
      <c r="D47" s="60" t="s">
        <v>241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10">
        <v>37</v>
      </c>
      <c r="C48" s="38" t="s">
        <v>8</v>
      </c>
      <c r="D48" s="42" t="s">
        <v>242</v>
      </c>
      <c r="E48" s="11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10">
        <v>38</v>
      </c>
      <c r="C49" s="40" t="s">
        <v>63</v>
      </c>
      <c r="D49" s="45" t="s">
        <v>243</v>
      </c>
      <c r="E49" s="11"/>
      <c r="F49" s="29" t="str">
        <f t="shared" si="0"/>
        <v>/</v>
      </c>
      <c r="G49" s="29" t="str">
        <f t="shared" si="1"/>
        <v/>
      </c>
      <c r="H49" s="29" t="str">
        <f t="shared" si="2"/>
        <v/>
      </c>
      <c r="I49" s="29" t="str">
        <f t="shared" si="3"/>
        <v/>
      </c>
      <c r="J49" s="29" t="str">
        <f t="shared" si="4"/>
        <v>ไม่ผ่าน</v>
      </c>
      <c r="K49" s="5"/>
    </row>
    <row r="50" spans="1:11" s="3" customFormat="1" ht="21" x14ac:dyDescent="0.45">
      <c r="A50" s="5"/>
      <c r="B50" s="10">
        <v>39</v>
      </c>
      <c r="C50" s="54" t="s">
        <v>244</v>
      </c>
      <c r="D50" s="60" t="s">
        <v>245</v>
      </c>
      <c r="E50" s="11"/>
      <c r="F50" s="29" t="str">
        <f t="shared" si="0"/>
        <v>/</v>
      </c>
      <c r="G50" s="29" t="str">
        <f t="shared" si="1"/>
        <v/>
      </c>
      <c r="H50" s="29" t="str">
        <f t="shared" si="2"/>
        <v/>
      </c>
      <c r="I50" s="29" t="str">
        <f t="shared" si="3"/>
        <v/>
      </c>
      <c r="J50" s="29" t="str">
        <f t="shared" si="4"/>
        <v>ไม่ผ่าน</v>
      </c>
      <c r="K50" s="5"/>
    </row>
    <row r="51" spans="1:11" s="3" customFormat="1" ht="21" x14ac:dyDescent="0.45">
      <c r="A51" s="5"/>
      <c r="B51" s="10">
        <v>40</v>
      </c>
      <c r="C51" s="38" t="s">
        <v>246</v>
      </c>
      <c r="D51" s="39" t="s">
        <v>247</v>
      </c>
      <c r="E51" s="11"/>
      <c r="F51" s="29" t="str">
        <f t="shared" si="0"/>
        <v>/</v>
      </c>
      <c r="G51" s="29" t="str">
        <f t="shared" si="1"/>
        <v/>
      </c>
      <c r="H51" s="29" t="str">
        <f t="shared" si="2"/>
        <v/>
      </c>
      <c r="I51" s="29" t="str">
        <f t="shared" si="3"/>
        <v/>
      </c>
      <c r="J51" s="29" t="str">
        <f t="shared" si="4"/>
        <v>ไม่ผ่าน</v>
      </c>
      <c r="K51" s="5"/>
    </row>
    <row r="52" spans="1:11" s="3" customFormat="1" ht="21" x14ac:dyDescent="0.45">
      <c r="A52" s="5"/>
      <c r="B52" s="10">
        <v>41</v>
      </c>
      <c r="C52" s="38" t="s">
        <v>9</v>
      </c>
      <c r="D52" s="39" t="s">
        <v>248</v>
      </c>
      <c r="E52" s="11"/>
      <c r="F52" s="29" t="str">
        <f t="shared" si="0"/>
        <v>/</v>
      </c>
      <c r="G52" s="29" t="str">
        <f t="shared" si="1"/>
        <v/>
      </c>
      <c r="H52" s="29" t="str">
        <f t="shared" si="2"/>
        <v/>
      </c>
      <c r="I52" s="29" t="str">
        <f t="shared" si="3"/>
        <v/>
      </c>
      <c r="J52" s="29" t="str">
        <f t="shared" si="4"/>
        <v>ไม่ผ่าน</v>
      </c>
      <c r="K52" s="5"/>
    </row>
    <row r="53" spans="1:11" s="3" customFormat="1" ht="21" x14ac:dyDescent="0.45">
      <c r="A53" s="5"/>
      <c r="B53" s="10">
        <v>42</v>
      </c>
      <c r="C53" s="38" t="s">
        <v>249</v>
      </c>
      <c r="D53" s="39" t="s">
        <v>250</v>
      </c>
      <c r="E53" s="11"/>
      <c r="F53" s="29" t="str">
        <f t="shared" si="0"/>
        <v>/</v>
      </c>
      <c r="G53" s="29" t="str">
        <f t="shared" si="1"/>
        <v/>
      </c>
      <c r="H53" s="29" t="str">
        <f t="shared" si="2"/>
        <v/>
      </c>
      <c r="I53" s="29" t="str">
        <f t="shared" si="3"/>
        <v/>
      </c>
      <c r="J53" s="29" t="str">
        <f t="shared" si="4"/>
        <v>ไม่ผ่าน</v>
      </c>
      <c r="K53" s="5"/>
    </row>
    <row r="54" spans="1:11" s="3" customFormat="1" ht="19.5" customHeight="1" x14ac:dyDescent="0.45">
      <c r="A54" s="5"/>
      <c r="B54" s="10">
        <v>43</v>
      </c>
      <c r="C54" s="38" t="s">
        <v>251</v>
      </c>
      <c r="D54" s="39" t="s">
        <v>77</v>
      </c>
      <c r="E54" s="11"/>
      <c r="F54" s="29" t="str">
        <f t="shared" si="0"/>
        <v>/</v>
      </c>
      <c r="G54" s="29" t="str">
        <f t="shared" si="1"/>
        <v/>
      </c>
      <c r="H54" s="29" t="str">
        <f t="shared" si="2"/>
        <v/>
      </c>
      <c r="I54" s="29" t="str">
        <f t="shared" si="3"/>
        <v/>
      </c>
      <c r="J54" s="29" t="str">
        <f t="shared" si="4"/>
        <v>ไม่ผ่าน</v>
      </c>
      <c r="K54" s="5"/>
    </row>
    <row r="55" spans="1:11" s="3" customFormat="1" ht="19.5" customHeight="1" x14ac:dyDescent="0.45">
      <c r="A55" s="5"/>
      <c r="B55" s="10">
        <v>44</v>
      </c>
      <c r="C55" s="38" t="s">
        <v>252</v>
      </c>
      <c r="D55" s="39" t="s">
        <v>253</v>
      </c>
      <c r="E55" s="11"/>
      <c r="F55" s="29" t="str">
        <f t="shared" si="0"/>
        <v>/</v>
      </c>
      <c r="G55" s="29" t="str">
        <f t="shared" si="1"/>
        <v/>
      </c>
      <c r="H55" s="29" t="str">
        <f t="shared" si="2"/>
        <v/>
      </c>
      <c r="I55" s="29" t="str">
        <f t="shared" si="3"/>
        <v/>
      </c>
      <c r="J55" s="29" t="str">
        <f t="shared" si="4"/>
        <v>ไม่ผ่าน</v>
      </c>
      <c r="K55" s="5"/>
    </row>
    <row r="56" spans="1:11" s="3" customFormat="1" ht="19.5" customHeight="1" x14ac:dyDescent="0.45">
      <c r="A56" s="5"/>
      <c r="B56" s="10">
        <v>45</v>
      </c>
      <c r="C56" s="38" t="s">
        <v>254</v>
      </c>
      <c r="D56" s="39" t="s">
        <v>255</v>
      </c>
      <c r="E56" s="11"/>
      <c r="F56" s="29" t="str">
        <f t="shared" si="0"/>
        <v>/</v>
      </c>
      <c r="G56" s="29" t="str">
        <f t="shared" si="1"/>
        <v/>
      </c>
      <c r="H56" s="29" t="str">
        <f t="shared" si="2"/>
        <v/>
      </c>
      <c r="I56" s="29" t="str">
        <f t="shared" si="3"/>
        <v/>
      </c>
      <c r="J56" s="29" t="str">
        <f t="shared" si="4"/>
        <v>ไม่ผ่าน</v>
      </c>
      <c r="K56" s="5"/>
    </row>
    <row r="57" spans="1:11" s="3" customFormat="1" ht="19.5" customHeight="1" x14ac:dyDescent="0.45">
      <c r="A57" s="5"/>
      <c r="B57" s="10">
        <v>46</v>
      </c>
      <c r="C57" s="46" t="s">
        <v>256</v>
      </c>
      <c r="D57" s="56" t="s">
        <v>257</v>
      </c>
      <c r="E57" s="11"/>
      <c r="F57" s="29" t="str">
        <f t="shared" si="0"/>
        <v>/</v>
      </c>
      <c r="G57" s="29" t="str">
        <f t="shared" si="1"/>
        <v/>
      </c>
      <c r="H57" s="29" t="str">
        <f t="shared" si="2"/>
        <v/>
      </c>
      <c r="I57" s="29" t="str">
        <f t="shared" si="3"/>
        <v/>
      </c>
      <c r="J57" s="29" t="str">
        <f t="shared" si="4"/>
        <v>ไม่ผ่าน</v>
      </c>
      <c r="K57" s="5"/>
    </row>
    <row r="58" spans="1:11" s="3" customFormat="1" ht="19.5" customHeight="1" x14ac:dyDescent="0.45">
      <c r="A58" s="5"/>
      <c r="B58" s="10">
        <v>47</v>
      </c>
      <c r="C58" s="38" t="s">
        <v>145</v>
      </c>
      <c r="D58" s="39" t="s">
        <v>258</v>
      </c>
      <c r="E58" s="11"/>
      <c r="F58" s="29" t="str">
        <f t="shared" si="0"/>
        <v>/</v>
      </c>
      <c r="G58" s="29" t="str">
        <f t="shared" si="1"/>
        <v/>
      </c>
      <c r="H58" s="29" t="str">
        <f t="shared" si="2"/>
        <v/>
      </c>
      <c r="I58" s="29" t="str">
        <f t="shared" si="3"/>
        <v/>
      </c>
      <c r="J58" s="29" t="str">
        <f t="shared" si="4"/>
        <v>ไม่ผ่าน</v>
      </c>
      <c r="K58" s="5"/>
    </row>
    <row r="59" spans="1:11" s="3" customFormat="1" ht="19.5" customHeight="1" x14ac:dyDescent="0.45">
      <c r="A59" s="5"/>
      <c r="B59" s="10">
        <v>48</v>
      </c>
      <c r="C59" s="40" t="s">
        <v>259</v>
      </c>
      <c r="D59" s="41" t="s">
        <v>260</v>
      </c>
      <c r="E59" s="11"/>
      <c r="F59" s="29" t="str">
        <f t="shared" si="0"/>
        <v>/</v>
      </c>
      <c r="G59" s="29" t="str">
        <f t="shared" si="1"/>
        <v/>
      </c>
      <c r="H59" s="29" t="str">
        <f t="shared" si="2"/>
        <v/>
      </c>
      <c r="I59" s="29" t="str">
        <f t="shared" si="3"/>
        <v/>
      </c>
      <c r="J59" s="29" t="str">
        <f t="shared" si="4"/>
        <v>ไม่ผ่าน</v>
      </c>
      <c r="K59" s="5"/>
    </row>
    <row r="60" spans="1:11" s="2" customFormat="1" ht="19.5" customHeight="1" x14ac:dyDescent="0.45">
      <c r="A60" s="5"/>
      <c r="B60" s="10">
        <v>49</v>
      </c>
      <c r="C60" s="54" t="s">
        <v>261</v>
      </c>
      <c r="D60" s="55" t="s">
        <v>253</v>
      </c>
      <c r="E60" s="11"/>
      <c r="F60" s="29" t="str">
        <f t="shared" si="0"/>
        <v>/</v>
      </c>
      <c r="G60" s="29" t="str">
        <f t="shared" si="1"/>
        <v/>
      </c>
      <c r="H60" s="29" t="str">
        <f t="shared" si="2"/>
        <v/>
      </c>
      <c r="I60" s="29" t="str">
        <f t="shared" si="3"/>
        <v/>
      </c>
      <c r="J60" s="29" t="str">
        <f t="shared" si="4"/>
        <v>ไม่ผ่าน</v>
      </c>
      <c r="K60" s="5"/>
    </row>
    <row r="61" spans="1:11" s="2" customFormat="1" ht="19.5" customHeight="1" x14ac:dyDescent="0.45">
      <c r="A61" s="5"/>
      <c r="B61" s="27" t="s">
        <v>5</v>
      </c>
      <c r="C61" s="27"/>
      <c r="D61" s="27"/>
      <c r="E61" s="27"/>
      <c r="F61" s="27"/>
      <c r="G61" s="27"/>
      <c r="H61" s="27"/>
      <c r="I61" s="29" t="s">
        <v>4</v>
      </c>
      <c r="J61" s="29">
        <f>COUNTIF(J12:J60,"ผ่าน")</f>
        <v>0</v>
      </c>
      <c r="K61" s="5"/>
    </row>
    <row r="62" spans="1:11" s="2" customFormat="1" ht="19.5" customHeight="1" x14ac:dyDescent="0.45">
      <c r="A62" s="5"/>
      <c r="B62" s="27"/>
      <c r="C62" s="27"/>
      <c r="D62" s="27"/>
      <c r="E62" s="27"/>
      <c r="F62" s="27"/>
      <c r="G62" s="27"/>
      <c r="H62" s="27"/>
      <c r="I62" s="30" t="s">
        <v>80</v>
      </c>
      <c r="J62" s="30">
        <f>COUNTIF(J12:J60,"ไม่ผ่าน")</f>
        <v>49</v>
      </c>
      <c r="K62" s="5"/>
    </row>
    <row r="63" spans="1:11" s="2" customFormat="1" ht="22.5" x14ac:dyDescent="0.45">
      <c r="A63" s="5"/>
      <c r="B63" s="5"/>
      <c r="C63" s="5" t="s">
        <v>96</v>
      </c>
      <c r="D63" s="5"/>
      <c r="E63" s="5"/>
      <c r="F63" s="5"/>
      <c r="G63" s="5"/>
      <c r="H63" s="5"/>
      <c r="I63" s="5"/>
      <c r="J63" s="5"/>
      <c r="K63" s="5"/>
    </row>
    <row r="64" spans="1:11" ht="21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2" s="3" customFormat="1" ht="22.5" customHeight="1" x14ac:dyDescent="0.45">
      <c r="A65" s="5"/>
      <c r="B65" s="12" t="s">
        <v>102</v>
      </c>
      <c r="C65" s="12"/>
      <c r="D65" s="12"/>
      <c r="E65" s="12"/>
      <c r="F65" s="12"/>
      <c r="G65" s="12"/>
      <c r="H65" s="12"/>
      <c r="I65" s="12"/>
      <c r="J65" s="12"/>
      <c r="K65" s="9"/>
      <c r="L65" s="4"/>
    </row>
    <row r="66" spans="1:12" s="3" customFormat="1" ht="22.5" customHeight="1" x14ac:dyDescent="0.45">
      <c r="A66" s="5"/>
      <c r="B66" s="12" t="s">
        <v>103</v>
      </c>
      <c r="C66" s="12"/>
      <c r="D66" s="12"/>
      <c r="E66" s="12"/>
      <c r="F66" s="12"/>
      <c r="G66" s="12"/>
      <c r="H66" s="12"/>
      <c r="I66" s="12"/>
      <c r="J66" s="12"/>
      <c r="K66" s="9"/>
      <c r="L66" s="4"/>
    </row>
    <row r="67" spans="1:12" s="3" customFormat="1" ht="22.5" customHeight="1" x14ac:dyDescent="0.45">
      <c r="A67" s="5"/>
      <c r="B67" s="12" t="s">
        <v>104</v>
      </c>
      <c r="C67" s="12"/>
      <c r="D67" s="12"/>
      <c r="E67" s="12"/>
      <c r="F67" s="12"/>
      <c r="G67" s="12"/>
      <c r="H67" s="12"/>
      <c r="I67" s="12"/>
      <c r="J67" s="12"/>
      <c r="K67" s="9"/>
      <c r="L67" s="4"/>
    </row>
    <row r="68" spans="1:12" ht="21" x14ac:dyDescent="0.45">
      <c r="A68" s="5"/>
      <c r="B68" s="5"/>
      <c r="C68" s="31" t="s">
        <v>81</v>
      </c>
      <c r="D68" s="32" t="s">
        <v>82</v>
      </c>
      <c r="E68" s="33" t="s">
        <v>83</v>
      </c>
      <c r="F68" s="33"/>
      <c r="G68" s="33" t="s">
        <v>84</v>
      </c>
      <c r="H68" s="33"/>
      <c r="I68" s="5"/>
      <c r="J68" s="5"/>
      <c r="K68" s="5"/>
    </row>
    <row r="69" spans="1:12" ht="21" x14ac:dyDescent="0.45">
      <c r="A69" s="5"/>
      <c r="B69" s="5"/>
      <c r="C69" s="34"/>
      <c r="D69" s="35" t="s">
        <v>97</v>
      </c>
      <c r="E69" s="36" t="s">
        <v>85</v>
      </c>
      <c r="F69" s="36"/>
      <c r="G69" s="36">
        <f>COUNTIF(F12:F60,"/")</f>
        <v>49</v>
      </c>
      <c r="H69" s="36"/>
      <c r="I69" s="5"/>
      <c r="J69" s="5"/>
      <c r="K69" s="5"/>
    </row>
    <row r="70" spans="1:12" ht="21" x14ac:dyDescent="0.45">
      <c r="A70" s="5"/>
      <c r="B70" s="5"/>
      <c r="C70" s="34"/>
      <c r="D70" s="35" t="s">
        <v>98</v>
      </c>
      <c r="E70" s="36" t="s">
        <v>86</v>
      </c>
      <c r="F70" s="36"/>
      <c r="G70" s="36">
        <f>COUNTIF(G12:G60,"/")</f>
        <v>0</v>
      </c>
      <c r="H70" s="36"/>
      <c r="I70" s="5"/>
      <c r="J70" s="5"/>
      <c r="K70" s="5"/>
    </row>
    <row r="71" spans="1:12" ht="21" x14ac:dyDescent="0.45">
      <c r="A71" s="5"/>
      <c r="B71" s="5"/>
      <c r="C71" s="34"/>
      <c r="D71" s="35" t="s">
        <v>99</v>
      </c>
      <c r="E71" s="36" t="s">
        <v>87</v>
      </c>
      <c r="F71" s="36"/>
      <c r="G71" s="36">
        <f>COUNTIF(H12:H60,"/")</f>
        <v>0</v>
      </c>
      <c r="H71" s="36"/>
      <c r="I71" s="5"/>
      <c r="J71" s="5"/>
      <c r="K71" s="5"/>
    </row>
    <row r="72" spans="1:12" ht="21" x14ac:dyDescent="0.45">
      <c r="A72" s="5"/>
      <c r="B72" s="5"/>
      <c r="C72" s="37"/>
      <c r="D72" s="35" t="s">
        <v>100</v>
      </c>
      <c r="E72" s="36" t="s">
        <v>88</v>
      </c>
      <c r="F72" s="36"/>
      <c r="G72" s="36">
        <f>COUNTIF(I12:I60,"/")</f>
        <v>0</v>
      </c>
      <c r="H72" s="36"/>
      <c r="I72" s="5"/>
      <c r="J72" s="5"/>
      <c r="K72" s="5"/>
    </row>
  </sheetData>
  <mergeCells count="25">
    <mergeCell ref="G70:H70"/>
    <mergeCell ref="E71:F71"/>
    <mergeCell ref="G71:H71"/>
    <mergeCell ref="E72:F72"/>
    <mergeCell ref="G72:H72"/>
    <mergeCell ref="B61:H62"/>
    <mergeCell ref="B65:J65"/>
    <mergeCell ref="B66:J66"/>
    <mergeCell ref="B67:J67"/>
    <mergeCell ref="C68:C72"/>
    <mergeCell ref="E68:F68"/>
    <mergeCell ref="G68:H68"/>
    <mergeCell ref="E69:F69"/>
    <mergeCell ref="G69:H69"/>
    <mergeCell ref="E70:F70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4A48-D418-48B4-A16B-DDE2C8DD99B3}">
  <sheetPr>
    <pageSetUpPr fitToPage="1"/>
  </sheetPr>
  <dimension ref="A1:L72"/>
  <sheetViews>
    <sheetView showWhiteSpace="0" view="pageLayout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793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38" t="s">
        <v>262</v>
      </c>
      <c r="D12" s="39" t="s">
        <v>263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40" t="s">
        <v>264</v>
      </c>
      <c r="D13" s="41" t="s">
        <v>265</v>
      </c>
      <c r="E13" s="11"/>
      <c r="F13" s="29" t="str">
        <f t="shared" ref="F13:F59" si="0">IF(E13&lt;=14,"/","")</f>
        <v>/</v>
      </c>
      <c r="G13" s="29" t="str">
        <f t="shared" ref="G13:G59" si="1">IF(AND(E13&gt;14,E13&lt;=25),"/","")</f>
        <v/>
      </c>
      <c r="H13" s="29" t="str">
        <f t="shared" ref="H13:H59" si="2">IF(AND(E13&gt;25,E13&lt;=35),"/","")</f>
        <v/>
      </c>
      <c r="I13" s="29" t="str">
        <f t="shared" ref="I13:I59" si="3">IF(AND(E13&gt;35,E13&lt;=50),"/","")</f>
        <v/>
      </c>
      <c r="J13" s="29" t="str">
        <f t="shared" ref="J13:J59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40" t="s">
        <v>10</v>
      </c>
      <c r="D14" s="41" t="s">
        <v>266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54" t="s">
        <v>267</v>
      </c>
      <c r="D15" s="55" t="s">
        <v>268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40" t="s">
        <v>269</v>
      </c>
      <c r="D16" s="41" t="s">
        <v>270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61" t="s">
        <v>271</v>
      </c>
      <c r="D17" s="62" t="s">
        <v>272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50" t="s">
        <v>273</v>
      </c>
      <c r="D18" s="51" t="s">
        <v>274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61" t="s">
        <v>275</v>
      </c>
      <c r="D19" s="62" t="s">
        <v>276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40" t="s">
        <v>277</v>
      </c>
      <c r="D20" s="41" t="s">
        <v>278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38" t="s">
        <v>279</v>
      </c>
      <c r="D21" s="39" t="s">
        <v>280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38" t="s">
        <v>281</v>
      </c>
      <c r="D22" s="39" t="s">
        <v>282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46" t="s">
        <v>49</v>
      </c>
      <c r="D23" s="56" t="s">
        <v>283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48" t="s">
        <v>284</v>
      </c>
      <c r="D24" s="49" t="s">
        <v>285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40" t="s">
        <v>286</v>
      </c>
      <c r="D25" s="41" t="s">
        <v>287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40" t="s">
        <v>288</v>
      </c>
      <c r="D26" s="41" t="s">
        <v>289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50" t="s">
        <v>290</v>
      </c>
      <c r="D27" s="51" t="s">
        <v>291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50" t="s">
        <v>292</v>
      </c>
      <c r="D28" s="51" t="s">
        <v>293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50" t="s">
        <v>294</v>
      </c>
      <c r="D29" s="51" t="s">
        <v>295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54" t="s">
        <v>296</v>
      </c>
      <c r="D30" s="55" t="s">
        <v>297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50" t="s">
        <v>298</v>
      </c>
      <c r="D31" s="51" t="s">
        <v>299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50" t="s">
        <v>300</v>
      </c>
      <c r="D32" s="51" t="s">
        <v>301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50" t="s">
        <v>302</v>
      </c>
      <c r="D33" s="51" t="s">
        <v>303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61" t="s">
        <v>304</v>
      </c>
      <c r="D34" s="62" t="s">
        <v>305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38" t="s">
        <v>306</v>
      </c>
      <c r="D35" s="39" t="s">
        <v>307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38" t="s">
        <v>308</v>
      </c>
      <c r="D36" s="39" t="s">
        <v>309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38" t="s">
        <v>310</v>
      </c>
      <c r="D37" s="39" t="s">
        <v>311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38" t="s">
        <v>73</v>
      </c>
      <c r="D38" s="39" t="s">
        <v>69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46" t="s">
        <v>312</v>
      </c>
      <c r="D39" s="56" t="s">
        <v>257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40" t="s">
        <v>313</v>
      </c>
      <c r="D40" s="41" t="s">
        <v>314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54" t="s">
        <v>315</v>
      </c>
      <c r="D41" s="55" t="s">
        <v>316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38" t="s">
        <v>317</v>
      </c>
      <c r="D42" s="39" t="s">
        <v>318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38" t="s">
        <v>319</v>
      </c>
      <c r="D43" s="39" t="s">
        <v>320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40" t="s">
        <v>321</v>
      </c>
      <c r="D44" s="41" t="s">
        <v>322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38" t="s">
        <v>323</v>
      </c>
      <c r="D45" s="39" t="s">
        <v>324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38" t="s">
        <v>325</v>
      </c>
      <c r="D46" s="39" t="s">
        <v>326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38" t="s">
        <v>327</v>
      </c>
      <c r="D47" s="39" t="s">
        <v>65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10">
        <v>37</v>
      </c>
      <c r="C48" s="38" t="s">
        <v>328</v>
      </c>
      <c r="D48" s="39" t="s">
        <v>329</v>
      </c>
      <c r="E48" s="11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10">
        <v>38</v>
      </c>
      <c r="C49" s="38" t="s">
        <v>310</v>
      </c>
      <c r="D49" s="39" t="s">
        <v>330</v>
      </c>
      <c r="E49" s="11"/>
      <c r="F49" s="29" t="str">
        <f t="shared" si="0"/>
        <v>/</v>
      </c>
      <c r="G49" s="29" t="str">
        <f t="shared" si="1"/>
        <v/>
      </c>
      <c r="H49" s="29" t="str">
        <f t="shared" si="2"/>
        <v/>
      </c>
      <c r="I49" s="29" t="str">
        <f t="shared" si="3"/>
        <v/>
      </c>
      <c r="J49" s="29" t="str">
        <f t="shared" si="4"/>
        <v>ไม่ผ่าน</v>
      </c>
      <c r="K49" s="5"/>
    </row>
    <row r="50" spans="1:11" s="3" customFormat="1" ht="21" x14ac:dyDescent="0.45">
      <c r="A50" s="5"/>
      <c r="B50" s="10">
        <v>39</v>
      </c>
      <c r="C50" s="40" t="s">
        <v>331</v>
      </c>
      <c r="D50" s="41" t="s">
        <v>332</v>
      </c>
      <c r="E50" s="11"/>
      <c r="F50" s="29" t="str">
        <f t="shared" si="0"/>
        <v>/</v>
      </c>
      <c r="G50" s="29" t="str">
        <f t="shared" si="1"/>
        <v/>
      </c>
      <c r="H50" s="29" t="str">
        <f t="shared" si="2"/>
        <v/>
      </c>
      <c r="I50" s="29" t="str">
        <f t="shared" si="3"/>
        <v/>
      </c>
      <c r="J50" s="29" t="str">
        <f t="shared" si="4"/>
        <v>ไม่ผ่าน</v>
      </c>
      <c r="K50" s="5"/>
    </row>
    <row r="51" spans="1:11" s="3" customFormat="1" ht="21" x14ac:dyDescent="0.45">
      <c r="A51" s="5"/>
      <c r="B51" s="10">
        <v>40</v>
      </c>
      <c r="C51" s="40" t="s">
        <v>333</v>
      </c>
      <c r="D51" s="41" t="s">
        <v>334</v>
      </c>
      <c r="E51" s="11"/>
      <c r="F51" s="29" t="str">
        <f t="shared" si="0"/>
        <v>/</v>
      </c>
      <c r="G51" s="29" t="str">
        <f t="shared" si="1"/>
        <v/>
      </c>
      <c r="H51" s="29" t="str">
        <f t="shared" si="2"/>
        <v/>
      </c>
      <c r="I51" s="29" t="str">
        <f t="shared" si="3"/>
        <v/>
      </c>
      <c r="J51" s="29" t="str">
        <f t="shared" si="4"/>
        <v>ไม่ผ่าน</v>
      </c>
      <c r="K51" s="5"/>
    </row>
    <row r="52" spans="1:11" s="3" customFormat="1" ht="21" x14ac:dyDescent="0.45">
      <c r="A52" s="5"/>
      <c r="B52" s="10">
        <v>41</v>
      </c>
      <c r="C52" s="40" t="s">
        <v>335</v>
      </c>
      <c r="D52" s="41" t="s">
        <v>336</v>
      </c>
      <c r="E52" s="11"/>
      <c r="F52" s="29" t="str">
        <f t="shared" si="0"/>
        <v>/</v>
      </c>
      <c r="G52" s="29" t="str">
        <f t="shared" si="1"/>
        <v/>
      </c>
      <c r="H52" s="29" t="str">
        <f t="shared" si="2"/>
        <v/>
      </c>
      <c r="I52" s="29" t="str">
        <f t="shared" si="3"/>
        <v/>
      </c>
      <c r="J52" s="29" t="str">
        <f t="shared" si="4"/>
        <v>ไม่ผ่าน</v>
      </c>
      <c r="K52" s="5"/>
    </row>
    <row r="53" spans="1:11" s="3" customFormat="1" ht="21" x14ac:dyDescent="0.45">
      <c r="A53" s="5"/>
      <c r="B53" s="10">
        <v>42</v>
      </c>
      <c r="C53" s="38" t="s">
        <v>337</v>
      </c>
      <c r="D53" s="39" t="s">
        <v>338</v>
      </c>
      <c r="E53" s="11"/>
      <c r="F53" s="29" t="str">
        <f t="shared" si="0"/>
        <v>/</v>
      </c>
      <c r="G53" s="29" t="str">
        <f t="shared" si="1"/>
        <v/>
      </c>
      <c r="H53" s="29" t="str">
        <f t="shared" si="2"/>
        <v/>
      </c>
      <c r="I53" s="29" t="str">
        <f t="shared" si="3"/>
        <v/>
      </c>
      <c r="J53" s="29" t="str">
        <f t="shared" si="4"/>
        <v>ไม่ผ่าน</v>
      </c>
      <c r="K53" s="5"/>
    </row>
    <row r="54" spans="1:11" s="3" customFormat="1" ht="19.5" customHeight="1" x14ac:dyDescent="0.45">
      <c r="A54" s="5"/>
      <c r="B54" s="10">
        <v>43</v>
      </c>
      <c r="C54" s="38" t="s">
        <v>339</v>
      </c>
      <c r="D54" s="39" t="s">
        <v>340</v>
      </c>
      <c r="E54" s="11"/>
      <c r="F54" s="29" t="str">
        <f t="shared" si="0"/>
        <v>/</v>
      </c>
      <c r="G54" s="29" t="str">
        <f t="shared" si="1"/>
        <v/>
      </c>
      <c r="H54" s="29" t="str">
        <f t="shared" si="2"/>
        <v/>
      </c>
      <c r="I54" s="29" t="str">
        <f t="shared" si="3"/>
        <v/>
      </c>
      <c r="J54" s="29" t="str">
        <f t="shared" si="4"/>
        <v>ไม่ผ่าน</v>
      </c>
      <c r="K54" s="5"/>
    </row>
    <row r="55" spans="1:11" s="3" customFormat="1" ht="19.5" customHeight="1" x14ac:dyDescent="0.45">
      <c r="A55" s="5"/>
      <c r="B55" s="10">
        <v>44</v>
      </c>
      <c r="C55" s="40" t="s">
        <v>341</v>
      </c>
      <c r="D55" s="41" t="s">
        <v>342</v>
      </c>
      <c r="E55" s="11"/>
      <c r="F55" s="29" t="str">
        <f t="shared" si="0"/>
        <v>/</v>
      </c>
      <c r="G55" s="29" t="str">
        <f t="shared" si="1"/>
        <v/>
      </c>
      <c r="H55" s="29" t="str">
        <f t="shared" si="2"/>
        <v/>
      </c>
      <c r="I55" s="29" t="str">
        <f t="shared" si="3"/>
        <v/>
      </c>
      <c r="J55" s="29" t="str">
        <f t="shared" si="4"/>
        <v>ไม่ผ่าน</v>
      </c>
      <c r="K55" s="5"/>
    </row>
    <row r="56" spans="1:11" s="3" customFormat="1" ht="19.5" customHeight="1" x14ac:dyDescent="0.45">
      <c r="A56" s="5"/>
      <c r="B56" s="10">
        <v>45</v>
      </c>
      <c r="C56" s="46" t="s">
        <v>343</v>
      </c>
      <c r="D56" s="56" t="s">
        <v>344</v>
      </c>
      <c r="E56" s="11"/>
      <c r="F56" s="29" t="str">
        <f t="shared" si="0"/>
        <v>/</v>
      </c>
      <c r="G56" s="29" t="str">
        <f t="shared" si="1"/>
        <v/>
      </c>
      <c r="H56" s="29" t="str">
        <f t="shared" si="2"/>
        <v/>
      </c>
      <c r="I56" s="29" t="str">
        <f t="shared" si="3"/>
        <v/>
      </c>
      <c r="J56" s="29" t="str">
        <f t="shared" si="4"/>
        <v>ไม่ผ่าน</v>
      </c>
      <c r="K56" s="5"/>
    </row>
    <row r="57" spans="1:11" s="3" customFormat="1" ht="19.5" customHeight="1" x14ac:dyDescent="0.45">
      <c r="A57" s="5"/>
      <c r="B57" s="10">
        <v>46</v>
      </c>
      <c r="C57" s="40" t="s">
        <v>345</v>
      </c>
      <c r="D57" s="41" t="s">
        <v>346</v>
      </c>
      <c r="E57" s="11"/>
      <c r="F57" s="29" t="str">
        <f t="shared" si="0"/>
        <v>/</v>
      </c>
      <c r="G57" s="29" t="str">
        <f t="shared" si="1"/>
        <v/>
      </c>
      <c r="H57" s="29" t="str">
        <f t="shared" si="2"/>
        <v/>
      </c>
      <c r="I57" s="29" t="str">
        <f t="shared" si="3"/>
        <v/>
      </c>
      <c r="J57" s="29" t="str">
        <f t="shared" si="4"/>
        <v>ไม่ผ่าน</v>
      </c>
      <c r="K57" s="5"/>
    </row>
    <row r="58" spans="1:11" s="3" customFormat="1" ht="19.5" customHeight="1" x14ac:dyDescent="0.45">
      <c r="A58" s="5"/>
      <c r="B58" s="10">
        <v>47</v>
      </c>
      <c r="C58" s="40" t="s">
        <v>347</v>
      </c>
      <c r="D58" s="41" t="s">
        <v>348</v>
      </c>
      <c r="E58" s="11"/>
      <c r="F58" s="29" t="str">
        <f t="shared" si="0"/>
        <v>/</v>
      </c>
      <c r="G58" s="29" t="str">
        <f t="shared" si="1"/>
        <v/>
      </c>
      <c r="H58" s="29" t="str">
        <f t="shared" si="2"/>
        <v/>
      </c>
      <c r="I58" s="29" t="str">
        <f t="shared" si="3"/>
        <v/>
      </c>
      <c r="J58" s="29" t="str">
        <f t="shared" si="4"/>
        <v>ไม่ผ่าน</v>
      </c>
      <c r="K58" s="5"/>
    </row>
    <row r="59" spans="1:11" s="3" customFormat="1" ht="19.5" customHeight="1" x14ac:dyDescent="0.45">
      <c r="A59" s="5"/>
      <c r="B59" s="10">
        <v>48</v>
      </c>
      <c r="C59" s="40" t="s">
        <v>349</v>
      </c>
      <c r="D59" s="41" t="s">
        <v>350</v>
      </c>
      <c r="E59" s="11"/>
      <c r="F59" s="29" t="str">
        <f t="shared" si="0"/>
        <v>/</v>
      </c>
      <c r="G59" s="29" t="str">
        <f t="shared" si="1"/>
        <v/>
      </c>
      <c r="H59" s="29" t="str">
        <f t="shared" si="2"/>
        <v/>
      </c>
      <c r="I59" s="29" t="str">
        <f t="shared" si="3"/>
        <v/>
      </c>
      <c r="J59" s="29" t="str">
        <f t="shared" si="4"/>
        <v>ไม่ผ่าน</v>
      </c>
      <c r="K59" s="5"/>
    </row>
    <row r="60" spans="1:11" s="2" customFormat="1" ht="19.5" customHeight="1" x14ac:dyDescent="0.45">
      <c r="A60" s="5"/>
      <c r="B60" s="27" t="s">
        <v>5</v>
      </c>
      <c r="C60" s="27"/>
      <c r="D60" s="27"/>
      <c r="E60" s="27"/>
      <c r="F60" s="27"/>
      <c r="G60" s="27"/>
      <c r="H60" s="27"/>
      <c r="I60" s="29" t="s">
        <v>4</v>
      </c>
      <c r="J60" s="29">
        <f>COUNTIF(J12:J59,"ผ่าน")</f>
        <v>0</v>
      </c>
      <c r="K60" s="5"/>
    </row>
    <row r="61" spans="1:11" s="2" customFormat="1" ht="19.5" customHeight="1" x14ac:dyDescent="0.45">
      <c r="A61" s="5"/>
      <c r="B61" s="27"/>
      <c r="C61" s="27"/>
      <c r="D61" s="27"/>
      <c r="E61" s="27"/>
      <c r="F61" s="27"/>
      <c r="G61" s="27"/>
      <c r="H61" s="27"/>
      <c r="I61" s="30" t="s">
        <v>80</v>
      </c>
      <c r="J61" s="30">
        <f>COUNTIF(J12:J59,"ไม่ผ่าน")</f>
        <v>48</v>
      </c>
      <c r="K61" s="5"/>
    </row>
    <row r="62" spans="1:11" s="2" customFormat="1" ht="19.5" customHeight="1" x14ac:dyDescent="0.45">
      <c r="A62" s="5"/>
      <c r="B62" s="5"/>
      <c r="C62" s="5" t="s">
        <v>96</v>
      </c>
      <c r="D62" s="5"/>
      <c r="E62" s="5"/>
      <c r="F62" s="5"/>
      <c r="G62" s="5"/>
      <c r="H62" s="5"/>
      <c r="I62" s="5"/>
      <c r="J62" s="5"/>
      <c r="K62" s="5"/>
    </row>
    <row r="63" spans="1:11" s="2" customFormat="1" ht="22.5" x14ac:dyDescent="0.4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21" x14ac:dyDescent="0.45">
      <c r="A64" s="5"/>
      <c r="B64" s="12" t="s">
        <v>102</v>
      </c>
      <c r="C64" s="12"/>
      <c r="D64" s="12"/>
      <c r="E64" s="12"/>
      <c r="F64" s="12"/>
      <c r="G64" s="12"/>
      <c r="H64" s="12"/>
      <c r="I64" s="12"/>
      <c r="J64" s="12"/>
      <c r="K64" s="5"/>
    </row>
    <row r="65" spans="1:12" s="3" customFormat="1" ht="22.5" customHeight="1" x14ac:dyDescent="0.45">
      <c r="A65" s="5"/>
      <c r="B65" s="12" t="s">
        <v>103</v>
      </c>
      <c r="C65" s="12"/>
      <c r="D65" s="12"/>
      <c r="E65" s="12"/>
      <c r="F65" s="12"/>
      <c r="G65" s="12"/>
      <c r="H65" s="12"/>
      <c r="I65" s="12"/>
      <c r="J65" s="12"/>
      <c r="K65" s="9"/>
      <c r="L65" s="4"/>
    </row>
    <row r="66" spans="1:12" s="3" customFormat="1" ht="22.5" customHeight="1" x14ac:dyDescent="0.45">
      <c r="A66" s="5"/>
      <c r="B66" s="12" t="s">
        <v>104</v>
      </c>
      <c r="C66" s="12"/>
      <c r="D66" s="12"/>
      <c r="E66" s="12"/>
      <c r="F66" s="12"/>
      <c r="G66" s="12"/>
      <c r="H66" s="12"/>
      <c r="I66" s="12"/>
      <c r="J66" s="12"/>
      <c r="K66" s="9"/>
      <c r="L66" s="4"/>
    </row>
    <row r="67" spans="1:12" s="3" customFormat="1" ht="22.5" customHeight="1" x14ac:dyDescent="0.45">
      <c r="A67" s="5"/>
      <c r="B67" s="5"/>
      <c r="C67" s="31" t="s">
        <v>81</v>
      </c>
      <c r="D67" s="32" t="s">
        <v>82</v>
      </c>
      <c r="E67" s="33" t="s">
        <v>83</v>
      </c>
      <c r="F67" s="33"/>
      <c r="G67" s="33" t="s">
        <v>84</v>
      </c>
      <c r="H67" s="33"/>
      <c r="I67" s="5"/>
      <c r="J67" s="5"/>
      <c r="K67" s="9"/>
      <c r="L67" s="4"/>
    </row>
    <row r="68" spans="1:12" ht="21" x14ac:dyDescent="0.45">
      <c r="A68" s="5"/>
      <c r="B68" s="5"/>
      <c r="C68" s="34"/>
      <c r="D68" s="35" t="s">
        <v>97</v>
      </c>
      <c r="E68" s="36" t="s">
        <v>85</v>
      </c>
      <c r="F68" s="36"/>
      <c r="G68" s="36">
        <f>COUNTIF(F12:F59,"/")</f>
        <v>48</v>
      </c>
      <c r="H68" s="36"/>
      <c r="I68" s="5"/>
      <c r="J68" s="5"/>
      <c r="K68" s="5"/>
    </row>
    <row r="69" spans="1:12" ht="21" x14ac:dyDescent="0.45">
      <c r="A69" s="5"/>
      <c r="B69" s="5"/>
      <c r="C69" s="34"/>
      <c r="D69" s="35" t="s">
        <v>98</v>
      </c>
      <c r="E69" s="36" t="s">
        <v>86</v>
      </c>
      <c r="F69" s="36"/>
      <c r="G69" s="36">
        <f>COUNTIF(G12:G59,"/")</f>
        <v>0</v>
      </c>
      <c r="H69" s="36"/>
      <c r="I69" s="5"/>
      <c r="J69" s="5"/>
      <c r="K69" s="5"/>
    </row>
    <row r="70" spans="1:12" ht="21" x14ac:dyDescent="0.45">
      <c r="A70" s="5"/>
      <c r="B70" s="5"/>
      <c r="C70" s="34"/>
      <c r="D70" s="35" t="s">
        <v>99</v>
      </c>
      <c r="E70" s="36" t="s">
        <v>87</v>
      </c>
      <c r="F70" s="36"/>
      <c r="G70" s="36">
        <f>COUNTIF(H12:H59,"/")</f>
        <v>0</v>
      </c>
      <c r="H70" s="36"/>
      <c r="I70" s="5"/>
      <c r="J70" s="5"/>
      <c r="K70" s="5"/>
    </row>
    <row r="71" spans="1:12" ht="21" x14ac:dyDescent="0.45">
      <c r="A71" s="5"/>
      <c r="B71" s="5"/>
      <c r="C71" s="37"/>
      <c r="D71" s="35" t="s">
        <v>100</v>
      </c>
      <c r="E71" s="36" t="s">
        <v>88</v>
      </c>
      <c r="F71" s="36"/>
      <c r="G71" s="36">
        <f>COUNTIF(I12:I59,"/")</f>
        <v>0</v>
      </c>
      <c r="H71" s="36"/>
      <c r="I71" s="5"/>
      <c r="J71" s="5"/>
      <c r="K71" s="5"/>
    </row>
    <row r="72" spans="1:12" ht="21" x14ac:dyDescent="0.45">
      <c r="A72" s="5"/>
      <c r="K72" s="5"/>
    </row>
  </sheetData>
  <mergeCells count="25">
    <mergeCell ref="G69:H69"/>
    <mergeCell ref="E70:F70"/>
    <mergeCell ref="G70:H70"/>
    <mergeCell ref="E71:F71"/>
    <mergeCell ref="G71:H71"/>
    <mergeCell ref="B60:H61"/>
    <mergeCell ref="B64:J64"/>
    <mergeCell ref="B65:J65"/>
    <mergeCell ref="B66:J66"/>
    <mergeCell ref="C67:C71"/>
    <mergeCell ref="E67:F67"/>
    <mergeCell ref="G67:H67"/>
    <mergeCell ref="E68:F68"/>
    <mergeCell ref="G68:H68"/>
    <mergeCell ref="E69:F6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70BF-DA24-442B-BE7B-64CF40E8B86F}">
  <sheetPr>
    <pageSetUpPr fitToPage="1"/>
  </sheetPr>
  <dimension ref="A1:L72"/>
  <sheetViews>
    <sheetView showWhiteSpace="0" view="pageLayout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794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40" t="s">
        <v>351</v>
      </c>
      <c r="D12" s="41" t="s">
        <v>352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40" t="s">
        <v>30</v>
      </c>
      <c r="D13" s="41" t="s">
        <v>353</v>
      </c>
      <c r="E13" s="11"/>
      <c r="F13" s="29" t="str">
        <f t="shared" ref="F13:F54" si="0">IF(E13&lt;=14,"/","")</f>
        <v>/</v>
      </c>
      <c r="G13" s="29" t="str">
        <f t="shared" ref="G13:G54" si="1">IF(AND(E13&gt;14,E13&lt;=25),"/","")</f>
        <v/>
      </c>
      <c r="H13" s="29" t="str">
        <f t="shared" ref="H13:H54" si="2">IF(AND(E13&gt;25,E13&lt;=35),"/","")</f>
        <v/>
      </c>
      <c r="I13" s="29" t="str">
        <f t="shared" ref="I13:I54" si="3">IF(AND(E13&gt;35,E13&lt;=50),"/","")</f>
        <v/>
      </c>
      <c r="J13" s="29" t="str">
        <f t="shared" ref="J13:J54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46" t="s">
        <v>354</v>
      </c>
      <c r="D14" s="56" t="s">
        <v>355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40" t="s">
        <v>356</v>
      </c>
      <c r="D15" s="41" t="s">
        <v>357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38" t="s">
        <v>358</v>
      </c>
      <c r="D16" s="39" t="s">
        <v>359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40" t="s">
        <v>360</v>
      </c>
      <c r="D17" s="41" t="s">
        <v>361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50" t="s">
        <v>28</v>
      </c>
      <c r="D18" s="51" t="s">
        <v>362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50" t="s">
        <v>363</v>
      </c>
      <c r="D19" s="51" t="s">
        <v>364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57" t="s">
        <v>24</v>
      </c>
      <c r="D20" s="58" t="s">
        <v>365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46" t="s">
        <v>366</v>
      </c>
      <c r="D21" s="56" t="s">
        <v>367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46" t="s">
        <v>368</v>
      </c>
      <c r="D22" s="56" t="s">
        <v>369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38" t="s">
        <v>370</v>
      </c>
      <c r="D23" s="39" t="s">
        <v>371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38" t="s">
        <v>59</v>
      </c>
      <c r="D24" s="39" t="s">
        <v>372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38" t="s">
        <v>373</v>
      </c>
      <c r="D25" s="39" t="s">
        <v>374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38" t="s">
        <v>375</v>
      </c>
      <c r="D26" s="39" t="s">
        <v>376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46" t="s">
        <v>377</v>
      </c>
      <c r="D27" s="56" t="s">
        <v>378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38" t="s">
        <v>379</v>
      </c>
      <c r="D28" s="39" t="s">
        <v>380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54" t="s">
        <v>381</v>
      </c>
      <c r="D29" s="55" t="s">
        <v>382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38" t="s">
        <v>383</v>
      </c>
      <c r="D30" s="39" t="s">
        <v>384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38" t="s">
        <v>19</v>
      </c>
      <c r="D31" s="39" t="s">
        <v>25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38" t="s">
        <v>385</v>
      </c>
      <c r="D32" s="39" t="s">
        <v>386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46" t="s">
        <v>387</v>
      </c>
      <c r="D33" s="56" t="s">
        <v>45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38" t="s">
        <v>388</v>
      </c>
      <c r="D34" s="39" t="s">
        <v>389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38" t="s">
        <v>390</v>
      </c>
      <c r="D35" s="39" t="s">
        <v>391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54" t="s">
        <v>23</v>
      </c>
      <c r="D36" s="55" t="s">
        <v>392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38" t="s">
        <v>70</v>
      </c>
      <c r="D37" s="39" t="s">
        <v>393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46" t="s">
        <v>394</v>
      </c>
      <c r="D38" s="56" t="s">
        <v>395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50" t="s">
        <v>396</v>
      </c>
      <c r="D39" s="51" t="s">
        <v>397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50" t="s">
        <v>398</v>
      </c>
      <c r="D40" s="51" t="s">
        <v>299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50" t="s">
        <v>399</v>
      </c>
      <c r="D41" s="51" t="s">
        <v>400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38" t="s">
        <v>401</v>
      </c>
      <c r="D42" s="39" t="s">
        <v>402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54" t="s">
        <v>17</v>
      </c>
      <c r="D43" s="55" t="s">
        <v>403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38" t="s">
        <v>404</v>
      </c>
      <c r="D44" s="39" t="s">
        <v>405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46" t="s">
        <v>406</v>
      </c>
      <c r="D45" s="56" t="s">
        <v>407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38" t="s">
        <v>408</v>
      </c>
      <c r="D46" s="39" t="s">
        <v>64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38" t="s">
        <v>149</v>
      </c>
      <c r="D47" s="39" t="s">
        <v>409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10">
        <v>37</v>
      </c>
      <c r="C48" s="61" t="s">
        <v>410</v>
      </c>
      <c r="D48" s="62" t="s">
        <v>411</v>
      </c>
      <c r="E48" s="11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10">
        <v>38</v>
      </c>
      <c r="C49" s="38" t="s">
        <v>412</v>
      </c>
      <c r="D49" s="39" t="s">
        <v>413</v>
      </c>
      <c r="E49" s="11"/>
      <c r="F49" s="29" t="str">
        <f t="shared" si="0"/>
        <v>/</v>
      </c>
      <c r="G49" s="29" t="str">
        <f t="shared" si="1"/>
        <v/>
      </c>
      <c r="H49" s="29" t="str">
        <f t="shared" si="2"/>
        <v/>
      </c>
      <c r="I49" s="29" t="str">
        <f t="shared" si="3"/>
        <v/>
      </c>
      <c r="J49" s="29" t="str">
        <f t="shared" si="4"/>
        <v>ไม่ผ่าน</v>
      </c>
      <c r="K49" s="5"/>
    </row>
    <row r="50" spans="1:11" s="3" customFormat="1" ht="21" x14ac:dyDescent="0.45">
      <c r="A50" s="5"/>
      <c r="B50" s="10">
        <v>39</v>
      </c>
      <c r="C50" s="38" t="s">
        <v>414</v>
      </c>
      <c r="D50" s="39" t="s">
        <v>415</v>
      </c>
      <c r="E50" s="11"/>
      <c r="F50" s="29" t="str">
        <f t="shared" si="0"/>
        <v>/</v>
      </c>
      <c r="G50" s="29" t="str">
        <f t="shared" si="1"/>
        <v/>
      </c>
      <c r="H50" s="29" t="str">
        <f t="shared" si="2"/>
        <v/>
      </c>
      <c r="I50" s="29" t="str">
        <f t="shared" si="3"/>
        <v/>
      </c>
      <c r="J50" s="29" t="str">
        <f t="shared" si="4"/>
        <v>ไม่ผ่าน</v>
      </c>
      <c r="K50" s="5"/>
    </row>
    <row r="51" spans="1:11" s="3" customFormat="1" ht="21" x14ac:dyDescent="0.45">
      <c r="A51" s="5"/>
      <c r="B51" s="10">
        <v>40</v>
      </c>
      <c r="C51" s="38" t="s">
        <v>416</v>
      </c>
      <c r="D51" s="39" t="s">
        <v>417</v>
      </c>
      <c r="E51" s="11"/>
      <c r="F51" s="29" t="str">
        <f t="shared" si="0"/>
        <v>/</v>
      </c>
      <c r="G51" s="29" t="str">
        <f t="shared" si="1"/>
        <v/>
      </c>
      <c r="H51" s="29" t="str">
        <f t="shared" si="2"/>
        <v/>
      </c>
      <c r="I51" s="29" t="str">
        <f t="shared" si="3"/>
        <v/>
      </c>
      <c r="J51" s="29" t="str">
        <f t="shared" si="4"/>
        <v>ไม่ผ่าน</v>
      </c>
      <c r="K51" s="5"/>
    </row>
    <row r="52" spans="1:11" s="3" customFormat="1" ht="21" x14ac:dyDescent="0.45">
      <c r="A52" s="5"/>
      <c r="B52" s="10">
        <v>41</v>
      </c>
      <c r="C52" s="38" t="s">
        <v>418</v>
      </c>
      <c r="D52" s="39" t="s">
        <v>419</v>
      </c>
      <c r="E52" s="11"/>
      <c r="F52" s="29" t="str">
        <f t="shared" si="0"/>
        <v>/</v>
      </c>
      <c r="G52" s="29" t="str">
        <f t="shared" si="1"/>
        <v/>
      </c>
      <c r="H52" s="29" t="str">
        <f t="shared" si="2"/>
        <v/>
      </c>
      <c r="I52" s="29" t="str">
        <f t="shared" si="3"/>
        <v/>
      </c>
      <c r="J52" s="29" t="str">
        <f t="shared" si="4"/>
        <v>ไม่ผ่าน</v>
      </c>
      <c r="K52" s="5"/>
    </row>
    <row r="53" spans="1:11" s="3" customFormat="1" ht="21" x14ac:dyDescent="0.45">
      <c r="A53" s="5"/>
      <c r="B53" s="10">
        <v>42</v>
      </c>
      <c r="C53" s="38" t="s">
        <v>420</v>
      </c>
      <c r="D53" s="39" t="s">
        <v>421</v>
      </c>
      <c r="E53" s="11"/>
      <c r="F53" s="29" t="str">
        <f t="shared" si="0"/>
        <v>/</v>
      </c>
      <c r="G53" s="29" t="str">
        <f t="shared" si="1"/>
        <v/>
      </c>
      <c r="H53" s="29" t="str">
        <f t="shared" si="2"/>
        <v/>
      </c>
      <c r="I53" s="29" t="str">
        <f t="shared" si="3"/>
        <v/>
      </c>
      <c r="J53" s="29" t="str">
        <f t="shared" si="4"/>
        <v>ไม่ผ่าน</v>
      </c>
      <c r="K53" s="5"/>
    </row>
    <row r="54" spans="1:11" s="3" customFormat="1" ht="19.5" customHeight="1" x14ac:dyDescent="0.45">
      <c r="A54" s="5"/>
      <c r="B54" s="10">
        <v>43</v>
      </c>
      <c r="C54" s="38" t="s">
        <v>422</v>
      </c>
      <c r="D54" s="39" t="s">
        <v>423</v>
      </c>
      <c r="E54" s="11"/>
      <c r="F54" s="29" t="str">
        <f t="shared" si="0"/>
        <v>/</v>
      </c>
      <c r="G54" s="29" t="str">
        <f t="shared" si="1"/>
        <v/>
      </c>
      <c r="H54" s="29" t="str">
        <f t="shared" si="2"/>
        <v/>
      </c>
      <c r="I54" s="29" t="str">
        <f t="shared" si="3"/>
        <v/>
      </c>
      <c r="J54" s="29" t="str">
        <f t="shared" si="4"/>
        <v>ไม่ผ่าน</v>
      </c>
      <c r="K54" s="5"/>
    </row>
    <row r="55" spans="1:11" s="3" customFormat="1" ht="19.5" customHeight="1" x14ac:dyDescent="0.45">
      <c r="A55" s="5"/>
      <c r="B55" s="27" t="s">
        <v>5</v>
      </c>
      <c r="C55" s="27"/>
      <c r="D55" s="27"/>
      <c r="E55" s="27"/>
      <c r="F55" s="27"/>
      <c r="G55" s="27"/>
      <c r="H55" s="27"/>
      <c r="I55" s="29" t="s">
        <v>4</v>
      </c>
      <c r="J55" s="29">
        <f>COUNTIF(J12:J54,"ผ่าน")</f>
        <v>0</v>
      </c>
      <c r="K55" s="5"/>
    </row>
    <row r="56" spans="1:11" s="3" customFormat="1" ht="19.5" customHeight="1" x14ac:dyDescent="0.45">
      <c r="A56" s="5"/>
      <c r="B56" s="27"/>
      <c r="C56" s="27"/>
      <c r="D56" s="27"/>
      <c r="E56" s="27"/>
      <c r="F56" s="27"/>
      <c r="G56" s="27"/>
      <c r="H56" s="27"/>
      <c r="I56" s="30" t="s">
        <v>80</v>
      </c>
      <c r="J56" s="30">
        <f>COUNTIF(J12:J54,"ไม่ผ่าน")</f>
        <v>43</v>
      </c>
      <c r="K56" s="5"/>
    </row>
    <row r="57" spans="1:11" s="3" customFormat="1" ht="19.5" customHeight="1" x14ac:dyDescent="0.45">
      <c r="A57" s="5"/>
      <c r="B57" s="5"/>
      <c r="C57" s="5" t="s">
        <v>96</v>
      </c>
      <c r="D57" s="5"/>
      <c r="E57" s="5"/>
      <c r="F57" s="5"/>
      <c r="G57" s="5"/>
      <c r="H57" s="5"/>
      <c r="I57" s="5"/>
      <c r="J57" s="5"/>
      <c r="K57" s="5"/>
    </row>
    <row r="58" spans="1:11" s="3" customFormat="1" ht="19.5" customHeight="1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s="3" customFormat="1" ht="19.5" customHeight="1" x14ac:dyDescent="0.45">
      <c r="A59" s="5"/>
      <c r="B59" s="12" t="s">
        <v>102</v>
      </c>
      <c r="C59" s="12"/>
      <c r="D59" s="12"/>
      <c r="E59" s="12"/>
      <c r="F59" s="12"/>
      <c r="G59" s="12"/>
      <c r="H59" s="12"/>
      <c r="I59" s="12"/>
      <c r="J59" s="12"/>
      <c r="K59" s="5"/>
    </row>
    <row r="60" spans="1:11" s="2" customFormat="1" ht="19.5" customHeight="1" x14ac:dyDescent="0.45">
      <c r="A60" s="5"/>
      <c r="B60" s="12" t="s">
        <v>103</v>
      </c>
      <c r="C60" s="12"/>
      <c r="D60" s="12"/>
      <c r="E60" s="12"/>
      <c r="F60" s="12"/>
      <c r="G60" s="12"/>
      <c r="H60" s="12"/>
      <c r="I60" s="12"/>
      <c r="J60" s="12"/>
      <c r="K60" s="5"/>
    </row>
    <row r="61" spans="1:11" s="2" customFormat="1" ht="19.5" customHeight="1" x14ac:dyDescent="0.45">
      <c r="A61" s="5"/>
      <c r="B61" s="12" t="s">
        <v>104</v>
      </c>
      <c r="C61" s="12"/>
      <c r="D61" s="12"/>
      <c r="E61" s="12"/>
      <c r="F61" s="12"/>
      <c r="G61" s="12"/>
      <c r="H61" s="12"/>
      <c r="I61" s="12"/>
      <c r="J61" s="12"/>
      <c r="K61" s="5"/>
    </row>
    <row r="62" spans="1:11" s="2" customFormat="1" ht="19.5" customHeight="1" x14ac:dyDescent="0.45">
      <c r="A62" s="5"/>
      <c r="B62" s="5"/>
      <c r="C62" s="31" t="s">
        <v>81</v>
      </c>
      <c r="D62" s="32" t="s">
        <v>82</v>
      </c>
      <c r="E62" s="33" t="s">
        <v>83</v>
      </c>
      <c r="F62" s="33"/>
      <c r="G62" s="33" t="s">
        <v>84</v>
      </c>
      <c r="H62" s="33"/>
      <c r="I62" s="5"/>
      <c r="J62" s="5"/>
      <c r="K62" s="5"/>
    </row>
    <row r="63" spans="1:11" s="2" customFormat="1" ht="22.5" x14ac:dyDescent="0.45">
      <c r="A63" s="5"/>
      <c r="B63" s="5"/>
      <c r="C63" s="34"/>
      <c r="D63" s="35" t="s">
        <v>97</v>
      </c>
      <c r="E63" s="36" t="s">
        <v>85</v>
      </c>
      <c r="F63" s="36"/>
      <c r="G63" s="36">
        <f>COUNTIF(F12:F54,"/")</f>
        <v>43</v>
      </c>
      <c r="H63" s="36"/>
      <c r="I63" s="5"/>
      <c r="J63" s="5"/>
      <c r="K63" s="5"/>
    </row>
    <row r="64" spans="1:11" ht="21" x14ac:dyDescent="0.45">
      <c r="A64" s="5"/>
      <c r="B64" s="5"/>
      <c r="C64" s="34"/>
      <c r="D64" s="35" t="s">
        <v>98</v>
      </c>
      <c r="E64" s="36" t="s">
        <v>86</v>
      </c>
      <c r="F64" s="36"/>
      <c r="G64" s="36">
        <f>COUNTIF(G12:G54,"/")</f>
        <v>0</v>
      </c>
      <c r="H64" s="36"/>
      <c r="I64" s="5"/>
      <c r="J64" s="5"/>
      <c r="K64" s="5"/>
    </row>
    <row r="65" spans="1:12" s="3" customFormat="1" ht="22.5" customHeight="1" x14ac:dyDescent="0.45">
      <c r="A65" s="5"/>
      <c r="B65" s="5"/>
      <c r="C65" s="34"/>
      <c r="D65" s="35" t="s">
        <v>99</v>
      </c>
      <c r="E65" s="36" t="s">
        <v>87</v>
      </c>
      <c r="F65" s="36"/>
      <c r="G65" s="36">
        <f>COUNTIF(H12:H54,"/")</f>
        <v>0</v>
      </c>
      <c r="H65" s="36"/>
      <c r="I65" s="5"/>
      <c r="J65" s="5"/>
      <c r="K65" s="9"/>
      <c r="L65" s="4"/>
    </row>
    <row r="66" spans="1:12" s="3" customFormat="1" ht="22.5" customHeight="1" x14ac:dyDescent="0.45">
      <c r="A66" s="5"/>
      <c r="B66" s="5"/>
      <c r="C66" s="37"/>
      <c r="D66" s="35" t="s">
        <v>100</v>
      </c>
      <c r="E66" s="36" t="s">
        <v>88</v>
      </c>
      <c r="F66" s="36"/>
      <c r="G66" s="36">
        <f>COUNTIF(I12:I54,"/")</f>
        <v>0</v>
      </c>
      <c r="H66" s="36"/>
      <c r="I66" s="5"/>
      <c r="J66" s="5"/>
      <c r="K66" s="9"/>
      <c r="L66" s="4"/>
    </row>
    <row r="67" spans="1:12" s="3" customFormat="1" ht="22.5" customHeight="1" x14ac:dyDescent="0.45">
      <c r="A67" s="5"/>
      <c r="B67"/>
      <c r="C67"/>
      <c r="D67"/>
      <c r="E67"/>
      <c r="F67"/>
      <c r="G67"/>
      <c r="H67"/>
      <c r="I67"/>
      <c r="J67"/>
      <c r="K67" s="9"/>
      <c r="L67" s="4"/>
    </row>
    <row r="68" spans="1:12" ht="21" x14ac:dyDescent="0.45">
      <c r="A68" s="5"/>
      <c r="K68" s="5"/>
    </row>
    <row r="69" spans="1:12" ht="21" x14ac:dyDescent="0.45">
      <c r="A69" s="5"/>
      <c r="K69" s="5"/>
    </row>
    <row r="70" spans="1:12" ht="21" x14ac:dyDescent="0.45">
      <c r="A70" s="5"/>
      <c r="K70" s="5"/>
    </row>
    <row r="71" spans="1:12" ht="21" x14ac:dyDescent="0.45">
      <c r="A71" s="5"/>
      <c r="K71" s="5"/>
    </row>
    <row r="72" spans="1:12" ht="21" x14ac:dyDescent="0.45">
      <c r="A72" s="5"/>
      <c r="K72" s="5"/>
    </row>
  </sheetData>
  <mergeCells count="25">
    <mergeCell ref="G64:H64"/>
    <mergeCell ref="E65:F65"/>
    <mergeCell ref="G65:H65"/>
    <mergeCell ref="E66:F66"/>
    <mergeCell ref="G66:H66"/>
    <mergeCell ref="B55:H56"/>
    <mergeCell ref="B59:J59"/>
    <mergeCell ref="B60:J60"/>
    <mergeCell ref="B61:J61"/>
    <mergeCell ref="C62:C66"/>
    <mergeCell ref="E62:F62"/>
    <mergeCell ref="G62:H62"/>
    <mergeCell ref="E63:F63"/>
    <mergeCell ref="G63:H63"/>
    <mergeCell ref="E64:F64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E49A-BB7B-45DC-9907-F0DF1753C8BA}">
  <sheetPr>
    <pageSetUpPr fitToPage="1"/>
  </sheetPr>
  <dimension ref="A1:L72"/>
  <sheetViews>
    <sheetView showWhiteSpace="0" view="pageLayout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795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63" t="s">
        <v>351</v>
      </c>
      <c r="D12" s="63" t="s">
        <v>424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45" t="s">
        <v>425</v>
      </c>
      <c r="D13" s="45" t="s">
        <v>426</v>
      </c>
      <c r="E13" s="11"/>
      <c r="F13" s="29" t="str">
        <f t="shared" ref="F13:F52" si="0">IF(E13&lt;=14,"/","")</f>
        <v>/</v>
      </c>
      <c r="G13" s="29" t="str">
        <f t="shared" ref="G13:G52" si="1">IF(AND(E13&gt;14,E13&lt;=25),"/","")</f>
        <v/>
      </c>
      <c r="H13" s="29" t="str">
        <f t="shared" ref="H13:H52" si="2">IF(AND(E13&gt;25,E13&lt;=35),"/","")</f>
        <v/>
      </c>
      <c r="I13" s="29" t="str">
        <f t="shared" ref="I13:I52" si="3">IF(AND(E13&gt;35,E13&lt;=50),"/","")</f>
        <v/>
      </c>
      <c r="J13" s="29" t="str">
        <f t="shared" ref="J13:J52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64" t="s">
        <v>427</v>
      </c>
      <c r="D14" s="62" t="s">
        <v>428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54" t="s">
        <v>377</v>
      </c>
      <c r="D15" s="55" t="s">
        <v>429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50" t="s">
        <v>430</v>
      </c>
      <c r="D16" s="51" t="s">
        <v>39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50" t="s">
        <v>431</v>
      </c>
      <c r="D17" s="51" t="s">
        <v>432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50" t="s">
        <v>433</v>
      </c>
      <c r="D18" s="51" t="s">
        <v>434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50" t="s">
        <v>435</v>
      </c>
      <c r="D19" s="51" t="s">
        <v>436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50" t="s">
        <v>38</v>
      </c>
      <c r="D20" s="51" t="s">
        <v>437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57" t="s">
        <v>38</v>
      </c>
      <c r="D21" s="58" t="s">
        <v>438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50" t="s">
        <v>23</v>
      </c>
      <c r="D22" s="52" t="s">
        <v>439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46" t="s">
        <v>440</v>
      </c>
      <c r="D23" s="47" t="s">
        <v>441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38" t="s">
        <v>442</v>
      </c>
      <c r="D24" s="42" t="s">
        <v>443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38" t="s">
        <v>444</v>
      </c>
      <c r="D25" s="39" t="s">
        <v>445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38" t="s">
        <v>446</v>
      </c>
      <c r="D26" s="42" t="s">
        <v>447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38" t="s">
        <v>448</v>
      </c>
      <c r="D27" s="42" t="s">
        <v>449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38" t="s">
        <v>450</v>
      </c>
      <c r="D28" s="42" t="s">
        <v>451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38" t="s">
        <v>10</v>
      </c>
      <c r="D29" s="42" t="s">
        <v>452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54" t="s">
        <v>51</v>
      </c>
      <c r="D30" s="60" t="s">
        <v>453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46" t="s">
        <v>21</v>
      </c>
      <c r="D31" s="47" t="s">
        <v>454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38" t="s">
        <v>455</v>
      </c>
      <c r="D32" s="39" t="s">
        <v>456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38" t="s">
        <v>457</v>
      </c>
      <c r="D33" s="42" t="s">
        <v>458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46" t="s">
        <v>459</v>
      </c>
      <c r="D34" s="47" t="s">
        <v>265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40" t="s">
        <v>460</v>
      </c>
      <c r="D35" s="45" t="s">
        <v>461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40" t="s">
        <v>462</v>
      </c>
      <c r="D36" s="45" t="s">
        <v>463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38" t="s">
        <v>464</v>
      </c>
      <c r="D37" s="42" t="s">
        <v>144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38" t="s">
        <v>465</v>
      </c>
      <c r="D38" s="42" t="s">
        <v>466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38" t="s">
        <v>74</v>
      </c>
      <c r="D39" s="42" t="s">
        <v>467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38" t="s">
        <v>468</v>
      </c>
      <c r="D40" s="42" t="s">
        <v>469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40" t="s">
        <v>470</v>
      </c>
      <c r="D41" s="45" t="s">
        <v>471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40" t="s">
        <v>20</v>
      </c>
      <c r="D42" s="45" t="s">
        <v>472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61" t="s">
        <v>473</v>
      </c>
      <c r="D43" s="64" t="s">
        <v>474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65" t="s">
        <v>233</v>
      </c>
      <c r="D44" s="65" t="s">
        <v>36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42" t="s">
        <v>475</v>
      </c>
      <c r="D45" s="42" t="s">
        <v>476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42" t="s">
        <v>42</v>
      </c>
      <c r="D46" s="42" t="s">
        <v>477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66" t="s">
        <v>478</v>
      </c>
      <c r="D47" s="66" t="s">
        <v>479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10">
        <v>37</v>
      </c>
      <c r="C48" s="42" t="s">
        <v>480</v>
      </c>
      <c r="D48" s="42" t="s">
        <v>481</v>
      </c>
      <c r="E48" s="11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10">
        <v>38</v>
      </c>
      <c r="C49" s="42" t="s">
        <v>482</v>
      </c>
      <c r="D49" s="42" t="s">
        <v>483</v>
      </c>
      <c r="E49" s="11"/>
      <c r="F49" s="29" t="str">
        <f t="shared" si="0"/>
        <v>/</v>
      </c>
      <c r="G49" s="29" t="str">
        <f t="shared" si="1"/>
        <v/>
      </c>
      <c r="H49" s="29" t="str">
        <f t="shared" si="2"/>
        <v/>
      </c>
      <c r="I49" s="29" t="str">
        <f t="shared" si="3"/>
        <v/>
      </c>
      <c r="J49" s="29" t="str">
        <f t="shared" si="4"/>
        <v>ไม่ผ่าน</v>
      </c>
      <c r="K49" s="5"/>
    </row>
    <row r="50" spans="1:11" s="3" customFormat="1" ht="21" x14ac:dyDescent="0.45">
      <c r="A50" s="5"/>
      <c r="B50" s="10">
        <v>39</v>
      </c>
      <c r="C50" s="54" t="s">
        <v>484</v>
      </c>
      <c r="D50" s="60" t="s">
        <v>485</v>
      </c>
      <c r="E50" s="11"/>
      <c r="F50" s="29" t="str">
        <f t="shared" si="0"/>
        <v>/</v>
      </c>
      <c r="G50" s="29" t="str">
        <f t="shared" si="1"/>
        <v/>
      </c>
      <c r="H50" s="29" t="str">
        <f t="shared" si="2"/>
        <v/>
      </c>
      <c r="I50" s="29" t="str">
        <f t="shared" si="3"/>
        <v/>
      </c>
      <c r="J50" s="29" t="str">
        <f t="shared" si="4"/>
        <v>ไม่ผ่าน</v>
      </c>
      <c r="K50" s="5"/>
    </row>
    <row r="51" spans="1:11" s="3" customFormat="1" ht="21" x14ac:dyDescent="0.45">
      <c r="A51" s="5"/>
      <c r="B51" s="10">
        <v>40</v>
      </c>
      <c r="C51" s="38" t="s">
        <v>486</v>
      </c>
      <c r="D51" s="39" t="s">
        <v>487</v>
      </c>
      <c r="E51" s="11"/>
      <c r="F51" s="29" t="str">
        <f t="shared" si="0"/>
        <v>/</v>
      </c>
      <c r="G51" s="29" t="str">
        <f t="shared" si="1"/>
        <v/>
      </c>
      <c r="H51" s="29" t="str">
        <f t="shared" si="2"/>
        <v/>
      </c>
      <c r="I51" s="29" t="str">
        <f t="shared" si="3"/>
        <v/>
      </c>
      <c r="J51" s="29" t="str">
        <f t="shared" si="4"/>
        <v>ไม่ผ่าน</v>
      </c>
      <c r="K51" s="5"/>
    </row>
    <row r="52" spans="1:11" s="3" customFormat="1" ht="21" x14ac:dyDescent="0.45">
      <c r="A52" s="5"/>
      <c r="B52" s="10">
        <v>41</v>
      </c>
      <c r="C52" s="40" t="s">
        <v>488</v>
      </c>
      <c r="D52" s="45" t="s">
        <v>489</v>
      </c>
      <c r="E52" s="11"/>
      <c r="F52" s="29" t="str">
        <f t="shared" si="0"/>
        <v>/</v>
      </c>
      <c r="G52" s="29" t="str">
        <f t="shared" si="1"/>
        <v/>
      </c>
      <c r="H52" s="29" t="str">
        <f t="shared" si="2"/>
        <v/>
      </c>
      <c r="I52" s="29" t="str">
        <f t="shared" si="3"/>
        <v/>
      </c>
      <c r="J52" s="29" t="str">
        <f t="shared" si="4"/>
        <v>ไม่ผ่าน</v>
      </c>
      <c r="K52" s="5"/>
    </row>
    <row r="53" spans="1:11" s="3" customFormat="1" ht="21" x14ac:dyDescent="0.45">
      <c r="A53" s="5"/>
      <c r="B53" s="27" t="s">
        <v>5</v>
      </c>
      <c r="C53" s="27"/>
      <c r="D53" s="27"/>
      <c r="E53" s="27"/>
      <c r="F53" s="27"/>
      <c r="G53" s="27"/>
      <c r="H53" s="27"/>
      <c r="I53" s="29" t="s">
        <v>4</v>
      </c>
      <c r="J53" s="29">
        <f>COUNTIF(J12:J52,"ผ่าน")</f>
        <v>0</v>
      </c>
      <c r="K53" s="5"/>
    </row>
    <row r="54" spans="1:11" s="3" customFormat="1" ht="19.5" customHeight="1" x14ac:dyDescent="0.45">
      <c r="A54" s="5"/>
      <c r="B54" s="27"/>
      <c r="C54" s="27"/>
      <c r="D54" s="27"/>
      <c r="E54" s="27"/>
      <c r="F54" s="27"/>
      <c r="G54" s="27"/>
      <c r="H54" s="27"/>
      <c r="I54" s="30" t="s">
        <v>80</v>
      </c>
      <c r="J54" s="30">
        <f>COUNTIF(J12:J52,"ไม่ผ่าน")</f>
        <v>41</v>
      </c>
      <c r="K54" s="5"/>
    </row>
    <row r="55" spans="1:11" s="3" customFormat="1" ht="19.5" customHeight="1" x14ac:dyDescent="0.45">
      <c r="A55" s="5"/>
      <c r="B55" s="5"/>
      <c r="C55" s="5" t="s">
        <v>96</v>
      </c>
      <c r="D55" s="5"/>
      <c r="E55" s="5"/>
      <c r="F55" s="5"/>
      <c r="G55" s="5"/>
      <c r="H55" s="5"/>
      <c r="I55" s="5"/>
      <c r="J55" s="5"/>
      <c r="K55" s="5"/>
    </row>
    <row r="56" spans="1:11" s="3" customFormat="1" ht="19.5" customHeight="1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s="3" customFormat="1" ht="19.5" customHeight="1" x14ac:dyDescent="0.45">
      <c r="A57" s="5"/>
      <c r="B57" s="12" t="s">
        <v>102</v>
      </c>
      <c r="C57" s="12"/>
      <c r="D57" s="12"/>
      <c r="E57" s="12"/>
      <c r="F57" s="12"/>
      <c r="G57" s="12"/>
      <c r="H57" s="12"/>
      <c r="I57" s="12"/>
      <c r="J57" s="12"/>
      <c r="K57" s="5"/>
    </row>
    <row r="58" spans="1:11" s="3" customFormat="1" ht="19.5" customHeight="1" x14ac:dyDescent="0.45">
      <c r="A58" s="5"/>
      <c r="B58" s="12" t="s">
        <v>103</v>
      </c>
      <c r="C58" s="12"/>
      <c r="D58" s="12"/>
      <c r="E58" s="12"/>
      <c r="F58" s="12"/>
      <c r="G58" s="12"/>
      <c r="H58" s="12"/>
      <c r="I58" s="12"/>
      <c r="J58" s="12"/>
      <c r="K58" s="5"/>
    </row>
    <row r="59" spans="1:11" s="3" customFormat="1" ht="19.5" customHeight="1" x14ac:dyDescent="0.45">
      <c r="A59" s="5"/>
      <c r="B59" s="12" t="s">
        <v>104</v>
      </c>
      <c r="C59" s="12"/>
      <c r="D59" s="12"/>
      <c r="E59" s="12"/>
      <c r="F59" s="12"/>
      <c r="G59" s="12"/>
      <c r="H59" s="12"/>
      <c r="I59" s="12"/>
      <c r="J59" s="12"/>
      <c r="K59" s="5"/>
    </row>
    <row r="60" spans="1:11" s="2" customFormat="1" ht="19.5" customHeight="1" x14ac:dyDescent="0.45">
      <c r="A60" s="5"/>
      <c r="B60" s="5"/>
      <c r="C60" s="31" t="s">
        <v>81</v>
      </c>
      <c r="D60" s="32" t="s">
        <v>82</v>
      </c>
      <c r="E60" s="33" t="s">
        <v>83</v>
      </c>
      <c r="F60" s="33"/>
      <c r="G60" s="33" t="s">
        <v>84</v>
      </c>
      <c r="H60" s="33"/>
      <c r="I60" s="5"/>
      <c r="J60" s="5"/>
      <c r="K60" s="5"/>
    </row>
    <row r="61" spans="1:11" s="2" customFormat="1" ht="19.5" customHeight="1" x14ac:dyDescent="0.45">
      <c r="A61" s="5"/>
      <c r="B61" s="5"/>
      <c r="C61" s="34"/>
      <c r="D61" s="35" t="s">
        <v>97</v>
      </c>
      <c r="E61" s="36" t="s">
        <v>85</v>
      </c>
      <c r="F61" s="36"/>
      <c r="G61" s="36">
        <f>COUNTIF(F12:F52,"/")</f>
        <v>41</v>
      </c>
      <c r="H61" s="36"/>
      <c r="I61" s="5"/>
      <c r="J61" s="5"/>
      <c r="K61" s="5"/>
    </row>
    <row r="62" spans="1:11" s="2" customFormat="1" ht="19.5" customHeight="1" x14ac:dyDescent="0.45">
      <c r="A62" s="5"/>
      <c r="B62" s="5"/>
      <c r="C62" s="34"/>
      <c r="D62" s="35" t="s">
        <v>98</v>
      </c>
      <c r="E62" s="36" t="s">
        <v>86</v>
      </c>
      <c r="F62" s="36"/>
      <c r="G62" s="36">
        <f>COUNTIF(G12:G52,"/")</f>
        <v>0</v>
      </c>
      <c r="H62" s="36"/>
      <c r="I62" s="5"/>
      <c r="J62" s="5"/>
      <c r="K62" s="5"/>
    </row>
    <row r="63" spans="1:11" s="2" customFormat="1" ht="22.5" x14ac:dyDescent="0.45">
      <c r="A63" s="5"/>
      <c r="B63" s="5"/>
      <c r="C63" s="34"/>
      <c r="D63" s="35" t="s">
        <v>99</v>
      </c>
      <c r="E63" s="36" t="s">
        <v>87</v>
      </c>
      <c r="F63" s="36"/>
      <c r="G63" s="36">
        <f>COUNTIF(H12:H52,"/")</f>
        <v>0</v>
      </c>
      <c r="H63" s="36"/>
      <c r="I63" s="5"/>
      <c r="J63" s="5"/>
      <c r="K63" s="5"/>
    </row>
    <row r="64" spans="1:11" ht="21" x14ac:dyDescent="0.45">
      <c r="A64" s="5"/>
      <c r="B64" s="5"/>
      <c r="C64" s="37"/>
      <c r="D64" s="35" t="s">
        <v>100</v>
      </c>
      <c r="E64" s="36" t="s">
        <v>88</v>
      </c>
      <c r="F64" s="36"/>
      <c r="G64" s="36">
        <f>COUNTIF(I12:I52,"/")</f>
        <v>0</v>
      </c>
      <c r="H64" s="36"/>
      <c r="I64" s="5"/>
      <c r="J64" s="5"/>
      <c r="K64" s="5"/>
    </row>
    <row r="65" spans="1:12" s="3" customFormat="1" ht="22.5" customHeight="1" x14ac:dyDescent="0.45">
      <c r="A65" s="5"/>
      <c r="B65"/>
      <c r="C65"/>
      <c r="D65"/>
      <c r="E65"/>
      <c r="F65"/>
      <c r="G65"/>
      <c r="H65"/>
      <c r="I65"/>
      <c r="J65"/>
      <c r="K65" s="9"/>
      <c r="L65" s="4"/>
    </row>
    <row r="66" spans="1:12" s="3" customFormat="1" ht="22.5" customHeight="1" x14ac:dyDescent="0.45">
      <c r="A66" s="5"/>
      <c r="B66"/>
      <c r="C66"/>
      <c r="D66"/>
      <c r="E66"/>
      <c r="F66"/>
      <c r="G66"/>
      <c r="H66"/>
      <c r="I66"/>
      <c r="J66"/>
      <c r="K66" s="9"/>
      <c r="L66" s="4"/>
    </row>
    <row r="67" spans="1:12" s="3" customFormat="1" ht="22.5" customHeight="1" x14ac:dyDescent="0.45">
      <c r="A67" s="5"/>
      <c r="B67"/>
      <c r="C67"/>
      <c r="D67"/>
      <c r="E67"/>
      <c r="F67"/>
      <c r="G67"/>
      <c r="H67"/>
      <c r="I67"/>
      <c r="J67"/>
      <c r="K67" s="9"/>
      <c r="L67" s="4"/>
    </row>
    <row r="68" spans="1:12" ht="21" x14ac:dyDescent="0.45">
      <c r="A68" s="5"/>
      <c r="K68" s="5"/>
    </row>
    <row r="69" spans="1:12" ht="21" x14ac:dyDescent="0.45">
      <c r="A69" s="5"/>
      <c r="K69" s="5"/>
    </row>
    <row r="70" spans="1:12" ht="21" x14ac:dyDescent="0.45">
      <c r="A70" s="5"/>
      <c r="K70" s="5"/>
    </row>
    <row r="71" spans="1:12" ht="21" x14ac:dyDescent="0.45">
      <c r="A71" s="5"/>
      <c r="K71" s="5"/>
    </row>
    <row r="72" spans="1:12" ht="21" x14ac:dyDescent="0.45">
      <c r="A72" s="5"/>
      <c r="K72" s="5"/>
    </row>
  </sheetData>
  <mergeCells count="25">
    <mergeCell ref="G62:H62"/>
    <mergeCell ref="E63:F63"/>
    <mergeCell ref="G63:H63"/>
    <mergeCell ref="E64:F64"/>
    <mergeCell ref="G64:H64"/>
    <mergeCell ref="B53:H54"/>
    <mergeCell ref="B57:J57"/>
    <mergeCell ref="B58:J58"/>
    <mergeCell ref="B59:J59"/>
    <mergeCell ref="C60:C64"/>
    <mergeCell ref="E60:F60"/>
    <mergeCell ref="G60:H60"/>
    <mergeCell ref="E61:F61"/>
    <mergeCell ref="G61:H61"/>
    <mergeCell ref="E62:F62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355CB-F464-4607-9302-5B6379FBA02D}">
  <sheetPr>
    <pageSetUpPr fitToPage="1"/>
  </sheetPr>
  <dimension ref="A1:L72"/>
  <sheetViews>
    <sheetView showWhiteSpace="0" view="pageLayout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796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52" t="s">
        <v>490</v>
      </c>
      <c r="D12" s="52" t="s">
        <v>491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42" t="s">
        <v>492</v>
      </c>
      <c r="D13" s="42" t="s">
        <v>493</v>
      </c>
      <c r="E13" s="11"/>
      <c r="F13" s="29" t="str">
        <f t="shared" ref="F13:F48" si="0">IF(E13&lt;=14,"/","")</f>
        <v>/</v>
      </c>
      <c r="G13" s="29" t="str">
        <f t="shared" ref="G13:G48" si="1">IF(AND(E13&gt;14,E13&lt;=25),"/","")</f>
        <v/>
      </c>
      <c r="H13" s="29" t="str">
        <f t="shared" ref="H13:H48" si="2">IF(AND(E13&gt;25,E13&lt;=35),"/","")</f>
        <v/>
      </c>
      <c r="I13" s="29" t="str">
        <f t="shared" ref="I13:I48" si="3">IF(AND(E13&gt;35,E13&lt;=50),"/","")</f>
        <v/>
      </c>
      <c r="J13" s="29" t="str">
        <f t="shared" ref="J13:J48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47" t="s">
        <v>68</v>
      </c>
      <c r="D14" s="47" t="s">
        <v>494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42" t="s">
        <v>495</v>
      </c>
      <c r="D15" s="42" t="s">
        <v>496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42" t="s">
        <v>37</v>
      </c>
      <c r="D16" s="42" t="s">
        <v>497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42" t="s">
        <v>13</v>
      </c>
      <c r="D17" s="42" t="s">
        <v>498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60" t="s">
        <v>499</v>
      </c>
      <c r="D18" s="60" t="s">
        <v>500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42" t="s">
        <v>499</v>
      </c>
      <c r="D19" s="42" t="s">
        <v>501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42" t="s">
        <v>502</v>
      </c>
      <c r="D20" s="42" t="s">
        <v>503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42" t="s">
        <v>504</v>
      </c>
      <c r="D21" s="42" t="s">
        <v>505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47" t="s">
        <v>506</v>
      </c>
      <c r="D22" s="47" t="s">
        <v>507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60" t="s">
        <v>508</v>
      </c>
      <c r="D23" s="60" t="s">
        <v>509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42" t="s">
        <v>510</v>
      </c>
      <c r="D24" s="42" t="s">
        <v>511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42" t="s">
        <v>512</v>
      </c>
      <c r="D25" s="42" t="s">
        <v>513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42" t="s">
        <v>514</v>
      </c>
      <c r="D26" s="42" t="s">
        <v>515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42" t="s">
        <v>516</v>
      </c>
      <c r="D27" s="42" t="s">
        <v>517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60" t="s">
        <v>72</v>
      </c>
      <c r="D28" s="60" t="s">
        <v>518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63" t="s">
        <v>519</v>
      </c>
      <c r="D29" s="63" t="s">
        <v>520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42" t="s">
        <v>521</v>
      </c>
      <c r="D30" s="42" t="s">
        <v>522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42" t="s">
        <v>55</v>
      </c>
      <c r="D31" s="42" t="s">
        <v>54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47" t="s">
        <v>33</v>
      </c>
      <c r="D32" s="47" t="s">
        <v>523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42" t="s">
        <v>524</v>
      </c>
      <c r="D33" s="42" t="s">
        <v>525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42" t="s">
        <v>526</v>
      </c>
      <c r="D34" s="42" t="s">
        <v>527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42" t="s">
        <v>528</v>
      </c>
      <c r="D35" s="42" t="s">
        <v>529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42" t="s">
        <v>530</v>
      </c>
      <c r="D36" s="42" t="s">
        <v>531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60" t="s">
        <v>532</v>
      </c>
      <c r="D37" s="60" t="s">
        <v>533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42" t="s">
        <v>534</v>
      </c>
      <c r="D38" s="42" t="s">
        <v>535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66" t="s">
        <v>536</v>
      </c>
      <c r="D39" s="66" t="s">
        <v>537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47" t="s">
        <v>7</v>
      </c>
      <c r="D40" s="47" t="s">
        <v>538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42" t="s">
        <v>539</v>
      </c>
      <c r="D41" s="42" t="s">
        <v>538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42" t="s">
        <v>540</v>
      </c>
      <c r="D42" s="42" t="s">
        <v>541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42" t="s">
        <v>542</v>
      </c>
      <c r="D43" s="42" t="s">
        <v>46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42" t="s">
        <v>542</v>
      </c>
      <c r="D44" s="42" t="s">
        <v>494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42" t="s">
        <v>543</v>
      </c>
      <c r="D45" s="42" t="s">
        <v>166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38" t="s">
        <v>20</v>
      </c>
      <c r="D46" s="42" t="s">
        <v>544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46" t="s">
        <v>545</v>
      </c>
      <c r="D47" s="47" t="s">
        <v>546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10">
        <v>37</v>
      </c>
      <c r="C48" s="38" t="s">
        <v>547</v>
      </c>
      <c r="D48" s="42" t="s">
        <v>548</v>
      </c>
      <c r="E48" s="11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5"/>
    </row>
    <row r="50" spans="1:11" s="3" customFormat="1" ht="21" x14ac:dyDescent="0.45">
      <c r="A50" s="5"/>
      <c r="B50" s="5"/>
    </row>
    <row r="51" spans="1:11" s="3" customFormat="1" ht="21" x14ac:dyDescent="0.45">
      <c r="A51" s="5"/>
      <c r="B51" s="5"/>
    </row>
    <row r="52" spans="1:11" s="3" customFormat="1" ht="21" x14ac:dyDescent="0.45">
      <c r="A52" s="5"/>
      <c r="B52" s="5"/>
    </row>
    <row r="53" spans="1:11" s="3" customFormat="1" ht="21" x14ac:dyDescent="0.45">
      <c r="A53" s="5"/>
      <c r="B53" s="5"/>
    </row>
    <row r="54" spans="1:11" s="3" customFormat="1" ht="19.5" customHeight="1" x14ac:dyDescent="0.45">
      <c r="A54" s="5"/>
      <c r="B54" s="5"/>
    </row>
    <row r="55" spans="1:11" s="3" customFormat="1" ht="19.5" customHeight="1" x14ac:dyDescent="0.45">
      <c r="A55" s="5"/>
      <c r="B55" s="5"/>
    </row>
    <row r="56" spans="1:11" s="3" customFormat="1" ht="19.5" customHeight="1" x14ac:dyDescent="0.45">
      <c r="A56" s="5"/>
      <c r="B56" s="5"/>
    </row>
    <row r="57" spans="1:11" s="3" customFormat="1" ht="19.5" customHeight="1" x14ac:dyDescent="0.45">
      <c r="A57" s="5"/>
      <c r="B57" s="5"/>
    </row>
    <row r="58" spans="1:11" s="3" customFormat="1" ht="19.5" customHeight="1" x14ac:dyDescent="0.45">
      <c r="A58" s="5"/>
      <c r="B58" s="5"/>
    </row>
    <row r="59" spans="1:11" s="3" customFormat="1" ht="19.5" customHeight="1" x14ac:dyDescent="0.45">
      <c r="A59" s="5"/>
      <c r="B59" s="5"/>
    </row>
    <row r="60" spans="1:11" s="2" customFormat="1" ht="19.5" customHeight="1" x14ac:dyDescent="0.45">
      <c r="A60" s="5"/>
      <c r="B60" s="5"/>
    </row>
    <row r="61" spans="1:11" s="2" customFormat="1" ht="19.5" customHeight="1" x14ac:dyDescent="0.45">
      <c r="A61" s="5"/>
      <c r="B61" s="27" t="s">
        <v>5</v>
      </c>
      <c r="C61" s="27"/>
      <c r="D61" s="27"/>
      <c r="E61" s="27"/>
      <c r="F61" s="27"/>
      <c r="G61" s="27"/>
      <c r="H61" s="27"/>
      <c r="I61" s="29" t="s">
        <v>4</v>
      </c>
      <c r="J61" s="29">
        <f>COUNTIF(J12:J48,"ผ่าน")</f>
        <v>0</v>
      </c>
      <c r="K61" s="5"/>
    </row>
    <row r="62" spans="1:11" s="2" customFormat="1" ht="19.5" customHeight="1" x14ac:dyDescent="0.45">
      <c r="A62" s="5"/>
      <c r="B62" s="27"/>
      <c r="C62" s="27"/>
      <c r="D62" s="27"/>
      <c r="E62" s="27"/>
      <c r="F62" s="27"/>
      <c r="G62" s="27"/>
      <c r="H62" s="27"/>
      <c r="I62" s="30" t="s">
        <v>80</v>
      </c>
      <c r="J62" s="30">
        <f>COUNTIF(J12:J48,"ไม่ผ่าน")</f>
        <v>37</v>
      </c>
      <c r="K62" s="5"/>
    </row>
    <row r="63" spans="1:11" s="2" customFormat="1" ht="22.5" x14ac:dyDescent="0.45">
      <c r="A63" s="5"/>
      <c r="B63" s="5"/>
      <c r="C63" s="5" t="s">
        <v>96</v>
      </c>
      <c r="D63" s="5"/>
      <c r="E63" s="5"/>
      <c r="F63" s="5"/>
      <c r="G63" s="5"/>
      <c r="H63" s="5"/>
      <c r="I63" s="5"/>
      <c r="J63" s="5"/>
      <c r="K63" s="5"/>
    </row>
    <row r="64" spans="1:11" ht="21" x14ac:dyDescent="0.4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2" s="3" customFormat="1" ht="22.5" customHeight="1" x14ac:dyDescent="0.45">
      <c r="A65" s="5"/>
      <c r="B65" s="12" t="s">
        <v>102</v>
      </c>
      <c r="C65" s="12"/>
      <c r="D65" s="12"/>
      <c r="E65" s="12"/>
      <c r="F65" s="12"/>
      <c r="G65" s="12"/>
      <c r="H65" s="12"/>
      <c r="I65" s="12"/>
      <c r="J65" s="12"/>
      <c r="K65" s="9"/>
      <c r="L65" s="4"/>
    </row>
    <row r="66" spans="1:12" s="3" customFormat="1" ht="22.5" customHeight="1" x14ac:dyDescent="0.45">
      <c r="A66" s="5"/>
      <c r="B66" s="12" t="s">
        <v>103</v>
      </c>
      <c r="C66" s="12"/>
      <c r="D66" s="12"/>
      <c r="E66" s="12"/>
      <c r="F66" s="12"/>
      <c r="G66" s="12"/>
      <c r="H66" s="12"/>
      <c r="I66" s="12"/>
      <c r="J66" s="12"/>
      <c r="K66" s="9"/>
      <c r="L66" s="4"/>
    </row>
    <row r="67" spans="1:12" s="3" customFormat="1" ht="22.5" customHeight="1" x14ac:dyDescent="0.45">
      <c r="A67" s="5"/>
      <c r="B67" s="12" t="s">
        <v>104</v>
      </c>
      <c r="C67" s="12"/>
      <c r="D67" s="12"/>
      <c r="E67" s="12"/>
      <c r="F67" s="12"/>
      <c r="G67" s="12"/>
      <c r="H67" s="12"/>
      <c r="I67" s="12"/>
      <c r="J67" s="12"/>
      <c r="K67" s="9"/>
      <c r="L67" s="4"/>
    </row>
    <row r="68" spans="1:12" ht="21" x14ac:dyDescent="0.45">
      <c r="A68" s="5"/>
      <c r="B68" s="5"/>
      <c r="C68" s="31" t="s">
        <v>81</v>
      </c>
      <c r="D68" s="32" t="s">
        <v>82</v>
      </c>
      <c r="E68" s="33" t="s">
        <v>83</v>
      </c>
      <c r="F68" s="33"/>
      <c r="G68" s="33" t="s">
        <v>84</v>
      </c>
      <c r="H68" s="33"/>
      <c r="I68" s="5"/>
      <c r="J68" s="5"/>
      <c r="K68" s="5"/>
    </row>
    <row r="69" spans="1:12" ht="21" x14ac:dyDescent="0.45">
      <c r="A69" s="5"/>
      <c r="B69" s="5"/>
      <c r="C69" s="34"/>
      <c r="D69" s="35" t="s">
        <v>97</v>
      </c>
      <c r="E69" s="36" t="s">
        <v>85</v>
      </c>
      <c r="F69" s="36"/>
      <c r="G69" s="36">
        <f>COUNTIF(F12:F48,"/")</f>
        <v>37</v>
      </c>
      <c r="H69" s="36"/>
      <c r="I69" s="5"/>
      <c r="J69" s="5"/>
      <c r="K69" s="5"/>
    </row>
    <row r="70" spans="1:12" ht="21" x14ac:dyDescent="0.45">
      <c r="A70" s="5"/>
      <c r="B70" s="5"/>
      <c r="C70" s="34"/>
      <c r="D70" s="35" t="s">
        <v>98</v>
      </c>
      <c r="E70" s="36" t="s">
        <v>86</v>
      </c>
      <c r="F70" s="36"/>
      <c r="G70" s="36">
        <f>COUNTIF(G12:G48,"/")</f>
        <v>0</v>
      </c>
      <c r="H70" s="36"/>
      <c r="I70" s="5"/>
      <c r="J70" s="5"/>
      <c r="K70" s="5"/>
    </row>
    <row r="71" spans="1:12" ht="21" x14ac:dyDescent="0.45">
      <c r="A71" s="5"/>
      <c r="B71" s="5"/>
      <c r="C71" s="34"/>
      <c r="D71" s="35" t="s">
        <v>99</v>
      </c>
      <c r="E71" s="36" t="s">
        <v>87</v>
      </c>
      <c r="F71" s="36"/>
      <c r="G71" s="36">
        <f>COUNTIF(H12:H48,"/")</f>
        <v>0</v>
      </c>
      <c r="H71" s="36"/>
      <c r="I71" s="5"/>
      <c r="J71" s="5"/>
      <c r="K71" s="5"/>
    </row>
    <row r="72" spans="1:12" ht="21" x14ac:dyDescent="0.45">
      <c r="A72" s="5"/>
      <c r="B72" s="5"/>
      <c r="C72" s="37"/>
      <c r="D72" s="35" t="s">
        <v>100</v>
      </c>
      <c r="E72" s="36" t="s">
        <v>88</v>
      </c>
      <c r="F72" s="36"/>
      <c r="G72" s="36">
        <f>COUNTIF(I12:I48,"/")</f>
        <v>0</v>
      </c>
      <c r="H72" s="36"/>
      <c r="I72" s="5"/>
      <c r="J72" s="5"/>
      <c r="K72" s="5"/>
    </row>
  </sheetData>
  <mergeCells count="25">
    <mergeCell ref="G70:H70"/>
    <mergeCell ref="E71:F71"/>
    <mergeCell ref="G71:H71"/>
    <mergeCell ref="E72:F72"/>
    <mergeCell ref="G72:H72"/>
    <mergeCell ref="B61:H62"/>
    <mergeCell ref="B65:J65"/>
    <mergeCell ref="B66:J66"/>
    <mergeCell ref="B67:J67"/>
    <mergeCell ref="C68:C72"/>
    <mergeCell ref="E68:F68"/>
    <mergeCell ref="G68:H68"/>
    <mergeCell ref="E69:F69"/>
    <mergeCell ref="G69:H69"/>
    <mergeCell ref="E70:F70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11F3-7C75-468E-9A1B-5E5798BFA41C}">
  <sheetPr>
    <pageSetUpPr fitToPage="1"/>
  </sheetPr>
  <dimension ref="A1:L72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797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38" t="s">
        <v>549</v>
      </c>
      <c r="D12" s="39" t="s">
        <v>550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38" t="s">
        <v>446</v>
      </c>
      <c r="D13" s="39" t="s">
        <v>551</v>
      </c>
      <c r="E13" s="11"/>
      <c r="F13" s="29" t="str">
        <f t="shared" ref="F13:F52" si="0">IF(E13&lt;=14,"/","")</f>
        <v>/</v>
      </c>
      <c r="G13" s="29" t="str">
        <f t="shared" ref="G13:G52" si="1">IF(AND(E13&gt;14,E13&lt;=25),"/","")</f>
        <v/>
      </c>
      <c r="H13" s="29" t="str">
        <f t="shared" ref="H13:H52" si="2">IF(AND(E13&gt;25,E13&lt;=35),"/","")</f>
        <v/>
      </c>
      <c r="I13" s="29" t="str">
        <f t="shared" ref="I13:I52" si="3">IF(AND(E13&gt;35,E13&lt;=50),"/","")</f>
        <v/>
      </c>
      <c r="J13" s="29" t="str">
        <f t="shared" ref="J13:J52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54" t="s">
        <v>552</v>
      </c>
      <c r="D14" s="55" t="s">
        <v>553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38" t="s">
        <v>554</v>
      </c>
      <c r="D15" s="39" t="s">
        <v>555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66" t="s">
        <v>556</v>
      </c>
      <c r="D16" s="66" t="s">
        <v>557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42" t="s">
        <v>558</v>
      </c>
      <c r="D17" s="42" t="s">
        <v>559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38" t="s">
        <v>560</v>
      </c>
      <c r="D18" s="39" t="s">
        <v>561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38" t="s">
        <v>377</v>
      </c>
      <c r="D19" s="39" t="s">
        <v>562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46" t="s">
        <v>430</v>
      </c>
      <c r="D20" s="56" t="s">
        <v>563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54" t="s">
        <v>564</v>
      </c>
      <c r="D21" s="55" t="s">
        <v>565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38" t="s">
        <v>564</v>
      </c>
      <c r="D22" s="39" t="s">
        <v>566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38" t="s">
        <v>567</v>
      </c>
      <c r="D23" s="39" t="s">
        <v>568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38" t="s">
        <v>31</v>
      </c>
      <c r="D24" s="39" t="s">
        <v>569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38" t="s">
        <v>570</v>
      </c>
      <c r="D25" s="39" t="s">
        <v>571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54" t="s">
        <v>572</v>
      </c>
      <c r="D26" s="55" t="s">
        <v>573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38" t="s">
        <v>574</v>
      </c>
      <c r="D27" s="42" t="s">
        <v>66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38" t="s">
        <v>575</v>
      </c>
      <c r="D28" s="42" t="s">
        <v>576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38" t="s">
        <v>577</v>
      </c>
      <c r="D29" s="42" t="s">
        <v>578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38" t="s">
        <v>579</v>
      </c>
      <c r="D30" s="39" t="s">
        <v>580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46" t="s">
        <v>581</v>
      </c>
      <c r="D31" s="47" t="s">
        <v>582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38" t="s">
        <v>583</v>
      </c>
      <c r="D32" s="42" t="s">
        <v>584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54" t="s">
        <v>585</v>
      </c>
      <c r="D33" s="60" t="s">
        <v>586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38" t="s">
        <v>587</v>
      </c>
      <c r="D34" s="42" t="s">
        <v>588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38" t="s">
        <v>589</v>
      </c>
      <c r="D35" s="42" t="s">
        <v>590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46" t="s">
        <v>591</v>
      </c>
      <c r="D36" s="47" t="s">
        <v>592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38" t="s">
        <v>593</v>
      </c>
      <c r="D37" s="42" t="s">
        <v>594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54" t="s">
        <v>595</v>
      </c>
      <c r="D38" s="60" t="s">
        <v>596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38" t="s">
        <v>597</v>
      </c>
      <c r="D39" s="42" t="s">
        <v>598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38" t="s">
        <v>599</v>
      </c>
      <c r="D40" s="42" t="s">
        <v>600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46" t="s">
        <v>601</v>
      </c>
      <c r="D41" s="47" t="s">
        <v>602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38" t="s">
        <v>48</v>
      </c>
      <c r="D42" s="42" t="s">
        <v>603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38" t="s">
        <v>604</v>
      </c>
      <c r="D43" s="42" t="s">
        <v>605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38" t="s">
        <v>606</v>
      </c>
      <c r="D44" s="42" t="s">
        <v>607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46" t="s">
        <v>608</v>
      </c>
      <c r="D45" s="47" t="s">
        <v>609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38" t="s">
        <v>610</v>
      </c>
      <c r="D46" s="42" t="s">
        <v>611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46" t="s">
        <v>612</v>
      </c>
      <c r="D47" s="47" t="s">
        <v>613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3" customFormat="1" ht="21" x14ac:dyDescent="0.45">
      <c r="A48" s="5"/>
      <c r="B48" s="10">
        <v>37</v>
      </c>
      <c r="C48" s="38" t="s">
        <v>288</v>
      </c>
      <c r="D48" s="42" t="s">
        <v>614</v>
      </c>
      <c r="E48" s="11"/>
      <c r="F48" s="29" t="str">
        <f t="shared" si="0"/>
        <v>/</v>
      </c>
      <c r="G48" s="29" t="str">
        <f t="shared" si="1"/>
        <v/>
      </c>
      <c r="H48" s="29" t="str">
        <f t="shared" si="2"/>
        <v/>
      </c>
      <c r="I48" s="29" t="str">
        <f t="shared" si="3"/>
        <v/>
      </c>
      <c r="J48" s="29" t="str">
        <f t="shared" si="4"/>
        <v>ไม่ผ่าน</v>
      </c>
      <c r="K48" s="5"/>
    </row>
    <row r="49" spans="1:11" s="3" customFormat="1" ht="21" x14ac:dyDescent="0.45">
      <c r="A49" s="5"/>
      <c r="B49" s="10">
        <v>38</v>
      </c>
      <c r="C49" s="38" t="s">
        <v>615</v>
      </c>
      <c r="D49" s="39" t="s">
        <v>616</v>
      </c>
      <c r="E49" s="11"/>
      <c r="F49" s="29" t="str">
        <f t="shared" si="0"/>
        <v>/</v>
      </c>
      <c r="G49" s="29" t="str">
        <f t="shared" si="1"/>
        <v/>
      </c>
      <c r="H49" s="29" t="str">
        <f t="shared" si="2"/>
        <v/>
      </c>
      <c r="I49" s="29" t="str">
        <f t="shared" si="3"/>
        <v/>
      </c>
      <c r="J49" s="29" t="str">
        <f t="shared" si="4"/>
        <v>ไม่ผ่าน</v>
      </c>
      <c r="K49" s="5"/>
    </row>
    <row r="50" spans="1:11" s="3" customFormat="1" ht="21" x14ac:dyDescent="0.45">
      <c r="A50" s="5"/>
      <c r="B50" s="10">
        <v>39</v>
      </c>
      <c r="C50" s="38" t="s">
        <v>617</v>
      </c>
      <c r="D50" s="39" t="s">
        <v>618</v>
      </c>
      <c r="E50" s="11"/>
      <c r="F50" s="29" t="str">
        <f t="shared" si="0"/>
        <v>/</v>
      </c>
      <c r="G50" s="29" t="str">
        <f t="shared" si="1"/>
        <v/>
      </c>
      <c r="H50" s="29" t="str">
        <f t="shared" si="2"/>
        <v/>
      </c>
      <c r="I50" s="29" t="str">
        <f t="shared" si="3"/>
        <v/>
      </c>
      <c r="J50" s="29" t="str">
        <f t="shared" si="4"/>
        <v>ไม่ผ่าน</v>
      </c>
      <c r="K50" s="5"/>
    </row>
    <row r="51" spans="1:11" s="3" customFormat="1" ht="21" x14ac:dyDescent="0.45">
      <c r="A51" s="5"/>
      <c r="B51" s="10">
        <v>40</v>
      </c>
      <c r="C51" s="38" t="s">
        <v>14</v>
      </c>
      <c r="D51" s="42" t="s">
        <v>619</v>
      </c>
      <c r="E51" s="11"/>
      <c r="F51" s="29" t="str">
        <f t="shared" si="0"/>
        <v>/</v>
      </c>
      <c r="G51" s="29" t="str">
        <f t="shared" si="1"/>
        <v/>
      </c>
      <c r="H51" s="29" t="str">
        <f t="shared" si="2"/>
        <v/>
      </c>
      <c r="I51" s="29" t="str">
        <f t="shared" si="3"/>
        <v/>
      </c>
      <c r="J51" s="29" t="str">
        <f t="shared" si="4"/>
        <v>ไม่ผ่าน</v>
      </c>
      <c r="K51" s="5"/>
    </row>
    <row r="52" spans="1:11" s="3" customFormat="1" ht="21" x14ac:dyDescent="0.45">
      <c r="A52" s="5"/>
      <c r="B52" s="10">
        <v>41</v>
      </c>
      <c r="C52" s="54" t="s">
        <v>620</v>
      </c>
      <c r="D52" s="60" t="s">
        <v>60</v>
      </c>
      <c r="E52" s="11"/>
      <c r="F52" s="29" t="str">
        <f t="shared" si="0"/>
        <v>/</v>
      </c>
      <c r="G52" s="29" t="str">
        <f t="shared" si="1"/>
        <v/>
      </c>
      <c r="H52" s="29" t="str">
        <f t="shared" si="2"/>
        <v/>
      </c>
      <c r="I52" s="29" t="str">
        <f t="shared" si="3"/>
        <v/>
      </c>
      <c r="J52" s="29" t="str">
        <f t="shared" si="4"/>
        <v>ไม่ผ่าน</v>
      </c>
      <c r="K52" s="5"/>
    </row>
    <row r="53" spans="1:11" s="3" customFormat="1" ht="21" x14ac:dyDescent="0.45">
      <c r="A53" s="5"/>
      <c r="B53" s="27" t="s">
        <v>5</v>
      </c>
      <c r="C53" s="27"/>
      <c r="D53" s="27"/>
      <c r="E53" s="27"/>
      <c r="F53" s="27"/>
      <c r="G53" s="27"/>
      <c r="H53" s="27"/>
      <c r="I53" s="29" t="s">
        <v>4</v>
      </c>
      <c r="J53" s="29">
        <f>COUNTIF(J12:J52,"ผ่าน")</f>
        <v>0</v>
      </c>
      <c r="K53" s="5"/>
    </row>
    <row r="54" spans="1:11" s="3" customFormat="1" ht="19.5" customHeight="1" x14ac:dyDescent="0.45">
      <c r="A54" s="5"/>
      <c r="B54" s="27"/>
      <c r="C54" s="27"/>
      <c r="D54" s="27"/>
      <c r="E54" s="27"/>
      <c r="F54" s="27"/>
      <c r="G54" s="27"/>
      <c r="H54" s="27"/>
      <c r="I54" s="30" t="s">
        <v>80</v>
      </c>
      <c r="J54" s="30">
        <f>COUNTIF(J12:J52,"ไม่ผ่าน")</f>
        <v>41</v>
      </c>
      <c r="K54" s="5"/>
    </row>
    <row r="55" spans="1:11" s="3" customFormat="1" ht="19.5" customHeight="1" x14ac:dyDescent="0.45">
      <c r="A55" s="5"/>
      <c r="B55" s="5"/>
      <c r="C55" s="5" t="s">
        <v>96</v>
      </c>
      <c r="D55" s="5"/>
      <c r="E55" s="5"/>
      <c r="F55" s="5"/>
      <c r="G55" s="5"/>
      <c r="H55" s="5"/>
      <c r="I55" s="5"/>
      <c r="J55" s="5"/>
      <c r="K55" s="5"/>
    </row>
    <row r="56" spans="1:11" s="3" customFormat="1" ht="19.5" customHeight="1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s="3" customFormat="1" ht="19.5" customHeight="1" x14ac:dyDescent="0.45">
      <c r="A57" s="5"/>
      <c r="B57" s="12" t="s">
        <v>102</v>
      </c>
      <c r="C57" s="12"/>
      <c r="D57" s="12"/>
      <c r="E57" s="12"/>
      <c r="F57" s="12"/>
      <c r="G57" s="12"/>
      <c r="H57" s="12"/>
      <c r="I57" s="12"/>
      <c r="J57" s="12"/>
      <c r="K57" s="5"/>
    </row>
    <row r="58" spans="1:11" s="3" customFormat="1" ht="19.5" customHeight="1" x14ac:dyDescent="0.45">
      <c r="A58" s="5"/>
      <c r="B58" s="12" t="s">
        <v>103</v>
      </c>
      <c r="C58" s="12"/>
      <c r="D58" s="12"/>
      <c r="E58" s="12"/>
      <c r="F58" s="12"/>
      <c r="G58" s="12"/>
      <c r="H58" s="12"/>
      <c r="I58" s="12"/>
      <c r="J58" s="12"/>
      <c r="K58" s="5"/>
    </row>
    <row r="59" spans="1:11" s="3" customFormat="1" ht="19.5" customHeight="1" x14ac:dyDescent="0.45">
      <c r="A59" s="5"/>
      <c r="B59" s="12" t="s">
        <v>104</v>
      </c>
      <c r="C59" s="12"/>
      <c r="D59" s="12"/>
      <c r="E59" s="12"/>
      <c r="F59" s="12"/>
      <c r="G59" s="12"/>
      <c r="H59" s="12"/>
      <c r="I59" s="12"/>
      <c r="J59" s="12"/>
      <c r="K59" s="5"/>
    </row>
    <row r="60" spans="1:11" s="2" customFormat="1" ht="19.5" customHeight="1" x14ac:dyDescent="0.45">
      <c r="A60" s="5"/>
      <c r="B60" s="5"/>
      <c r="C60" s="31" t="s">
        <v>81</v>
      </c>
      <c r="D60" s="32" t="s">
        <v>82</v>
      </c>
      <c r="E60" s="33" t="s">
        <v>83</v>
      </c>
      <c r="F60" s="33"/>
      <c r="G60" s="33" t="s">
        <v>84</v>
      </c>
      <c r="H60" s="33"/>
      <c r="I60" s="5"/>
      <c r="J60" s="5"/>
      <c r="K60" s="5"/>
    </row>
    <row r="61" spans="1:11" s="2" customFormat="1" ht="19.5" customHeight="1" x14ac:dyDescent="0.45">
      <c r="A61" s="5"/>
      <c r="B61" s="5"/>
      <c r="C61" s="34"/>
      <c r="D61" s="35" t="s">
        <v>97</v>
      </c>
      <c r="E61" s="36" t="s">
        <v>85</v>
      </c>
      <c r="F61" s="36"/>
      <c r="G61" s="36">
        <f>COUNTIF(F12:F52,"/")</f>
        <v>41</v>
      </c>
      <c r="H61" s="36"/>
      <c r="I61" s="5"/>
      <c r="J61" s="5"/>
      <c r="K61" s="5"/>
    </row>
    <row r="62" spans="1:11" s="2" customFormat="1" ht="19.5" customHeight="1" x14ac:dyDescent="0.45">
      <c r="A62" s="5"/>
      <c r="B62" s="5"/>
      <c r="C62" s="34"/>
      <c r="D62" s="35" t="s">
        <v>98</v>
      </c>
      <c r="E62" s="36" t="s">
        <v>86</v>
      </c>
      <c r="F62" s="36"/>
      <c r="G62" s="36">
        <f>COUNTIF(G12:G52,"/")</f>
        <v>0</v>
      </c>
      <c r="H62" s="36"/>
      <c r="I62" s="5"/>
      <c r="J62" s="5"/>
      <c r="K62" s="5"/>
    </row>
    <row r="63" spans="1:11" s="2" customFormat="1" ht="22.5" x14ac:dyDescent="0.45">
      <c r="A63" s="5"/>
      <c r="B63" s="5"/>
      <c r="C63" s="34"/>
      <c r="D63" s="35" t="s">
        <v>99</v>
      </c>
      <c r="E63" s="36" t="s">
        <v>87</v>
      </c>
      <c r="F63" s="36"/>
      <c r="G63" s="36">
        <f>COUNTIF(H12:H52,"/")</f>
        <v>0</v>
      </c>
      <c r="H63" s="36"/>
      <c r="I63" s="5"/>
      <c r="J63" s="5"/>
      <c r="K63" s="5"/>
    </row>
    <row r="64" spans="1:11" ht="21" x14ac:dyDescent="0.45">
      <c r="A64" s="5"/>
      <c r="B64" s="5"/>
      <c r="C64" s="37"/>
      <c r="D64" s="35" t="s">
        <v>100</v>
      </c>
      <c r="E64" s="36" t="s">
        <v>88</v>
      </c>
      <c r="F64" s="36"/>
      <c r="G64" s="36">
        <f>COUNTIF(I12:I52,"/")</f>
        <v>0</v>
      </c>
      <c r="H64" s="36"/>
      <c r="I64" s="5"/>
      <c r="J64" s="5"/>
      <c r="K64" s="5"/>
    </row>
    <row r="65" spans="1:12" s="3" customFormat="1" ht="22.5" customHeight="1" x14ac:dyDescent="0.45">
      <c r="A65" s="5"/>
      <c r="B65"/>
      <c r="C65"/>
      <c r="D65"/>
      <c r="E65"/>
      <c r="F65"/>
      <c r="G65"/>
      <c r="H65"/>
      <c r="I65"/>
      <c r="J65"/>
      <c r="K65" s="9"/>
      <c r="L65" s="4"/>
    </row>
    <row r="66" spans="1:12" s="3" customFormat="1" ht="22.5" customHeight="1" x14ac:dyDescent="0.45">
      <c r="A66" s="5"/>
      <c r="B66"/>
      <c r="C66"/>
      <c r="D66"/>
      <c r="E66"/>
      <c r="F66"/>
      <c r="G66"/>
      <c r="H66"/>
      <c r="I66"/>
      <c r="J66"/>
      <c r="K66" s="9"/>
      <c r="L66" s="4"/>
    </row>
    <row r="67" spans="1:12" s="3" customFormat="1" ht="22.5" customHeight="1" x14ac:dyDescent="0.45">
      <c r="A67" s="5"/>
      <c r="B67"/>
      <c r="C67"/>
      <c r="D67"/>
      <c r="E67"/>
      <c r="F67"/>
      <c r="G67"/>
      <c r="H67"/>
      <c r="I67"/>
      <c r="J67"/>
      <c r="K67" s="9"/>
      <c r="L67" s="4"/>
    </row>
    <row r="68" spans="1:12" ht="21" x14ac:dyDescent="0.45">
      <c r="A68" s="5"/>
      <c r="K68" s="5"/>
    </row>
    <row r="69" spans="1:12" ht="21" x14ac:dyDescent="0.45">
      <c r="A69" s="5"/>
      <c r="K69" s="5"/>
    </row>
    <row r="70" spans="1:12" ht="21" x14ac:dyDescent="0.45">
      <c r="A70" s="5"/>
      <c r="K70" s="5"/>
    </row>
    <row r="71" spans="1:12" ht="21" x14ac:dyDescent="0.45">
      <c r="A71" s="5"/>
      <c r="K71" s="5"/>
    </row>
    <row r="72" spans="1:12" ht="21" x14ac:dyDescent="0.45">
      <c r="A72" s="5"/>
      <c r="K72" s="5"/>
    </row>
  </sheetData>
  <mergeCells count="25">
    <mergeCell ref="G62:H62"/>
    <mergeCell ref="E63:F63"/>
    <mergeCell ref="G63:H63"/>
    <mergeCell ref="E64:F64"/>
    <mergeCell ref="G64:H64"/>
    <mergeCell ref="B53:H54"/>
    <mergeCell ref="B57:J57"/>
    <mergeCell ref="B58:J58"/>
    <mergeCell ref="B59:J59"/>
    <mergeCell ref="C60:C64"/>
    <mergeCell ref="E60:F60"/>
    <mergeCell ref="G60:H60"/>
    <mergeCell ref="E61:F61"/>
    <mergeCell ref="G61:H61"/>
    <mergeCell ref="E62:F62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06AF-B0E3-4AB8-B1A1-FCD0E9990E57}">
  <sheetPr>
    <pageSetUpPr fitToPage="1"/>
  </sheetPr>
  <dimension ref="A1:L59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798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38" t="s">
        <v>621</v>
      </c>
      <c r="D12" s="39" t="s">
        <v>622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38" t="s">
        <v>623</v>
      </c>
      <c r="D13" s="39" t="s">
        <v>624</v>
      </c>
      <c r="E13" s="11"/>
      <c r="F13" s="29" t="str">
        <f t="shared" ref="F13:F47" si="0">IF(E13&lt;=14,"/","")</f>
        <v>/</v>
      </c>
      <c r="G13" s="29" t="str">
        <f t="shared" ref="G13:G47" si="1">IF(AND(E13&gt;14,E13&lt;=25),"/","")</f>
        <v/>
      </c>
      <c r="H13" s="29" t="str">
        <f t="shared" ref="H13:H47" si="2">IF(AND(E13&gt;25,E13&lt;=35),"/","")</f>
        <v/>
      </c>
      <c r="I13" s="29" t="str">
        <f t="shared" ref="I13:I47" si="3">IF(AND(E13&gt;35,E13&lt;=50),"/","")</f>
        <v/>
      </c>
      <c r="J13" s="29" t="str">
        <f t="shared" ref="J13:J47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46" t="s">
        <v>58</v>
      </c>
      <c r="D14" s="56" t="s">
        <v>625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38" t="s">
        <v>626</v>
      </c>
      <c r="D15" s="39" t="s">
        <v>627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38" t="s">
        <v>628</v>
      </c>
      <c r="D16" s="39" t="s">
        <v>629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38" t="s">
        <v>630</v>
      </c>
      <c r="D17" s="39" t="s">
        <v>631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46" t="s">
        <v>632</v>
      </c>
      <c r="D18" s="56" t="s">
        <v>405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38" t="s">
        <v>633</v>
      </c>
      <c r="D19" s="39" t="s">
        <v>634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38" t="s">
        <v>635</v>
      </c>
      <c r="D20" s="39" t="s">
        <v>636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38" t="s">
        <v>637</v>
      </c>
      <c r="D21" s="39" t="s">
        <v>636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40" t="s">
        <v>638</v>
      </c>
      <c r="D22" s="41" t="s">
        <v>588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40" t="s">
        <v>639</v>
      </c>
      <c r="D23" s="41" t="s">
        <v>44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38" t="s">
        <v>640</v>
      </c>
      <c r="D24" s="39" t="s">
        <v>641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38" t="s">
        <v>642</v>
      </c>
      <c r="D25" s="39" t="s">
        <v>643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46" t="s">
        <v>644</v>
      </c>
      <c r="D26" s="56" t="s">
        <v>645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38" t="s">
        <v>646</v>
      </c>
      <c r="D27" s="39" t="s">
        <v>647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54" t="s">
        <v>648</v>
      </c>
      <c r="D28" s="55" t="s">
        <v>649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38" t="s">
        <v>650</v>
      </c>
      <c r="D29" s="39" t="s">
        <v>651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38" t="s">
        <v>652</v>
      </c>
      <c r="D30" s="39" t="s">
        <v>565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40" t="s">
        <v>653</v>
      </c>
      <c r="D31" s="41" t="s">
        <v>654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38" t="s">
        <v>655</v>
      </c>
      <c r="D32" s="42" t="s">
        <v>656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38" t="s">
        <v>657</v>
      </c>
      <c r="D33" s="42" t="s">
        <v>658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38" t="s">
        <v>659</v>
      </c>
      <c r="D34" s="42" t="s">
        <v>660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38" t="s">
        <v>661</v>
      </c>
      <c r="D35" s="42" t="s">
        <v>662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38" t="s">
        <v>663</v>
      </c>
      <c r="D36" s="39" t="s">
        <v>664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46" t="s">
        <v>665</v>
      </c>
      <c r="D37" s="47" t="s">
        <v>666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42" t="s">
        <v>667</v>
      </c>
      <c r="D38" s="42" t="s">
        <v>668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42" t="s">
        <v>669</v>
      </c>
      <c r="D39" s="42" t="s">
        <v>164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63" t="s">
        <v>670</v>
      </c>
      <c r="D40" s="63" t="s">
        <v>671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42" t="s">
        <v>672</v>
      </c>
      <c r="D41" s="42" t="s">
        <v>673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42" t="s">
        <v>674</v>
      </c>
      <c r="D42" s="42" t="s">
        <v>675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60" t="s">
        <v>165</v>
      </c>
      <c r="D43" s="60" t="s">
        <v>676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66" t="s">
        <v>677</v>
      </c>
      <c r="D44" s="66" t="s">
        <v>527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47" t="s">
        <v>678</v>
      </c>
      <c r="D45" s="47" t="s">
        <v>679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66" t="s">
        <v>12</v>
      </c>
      <c r="D46" s="66" t="s">
        <v>680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3" customFormat="1" ht="21" x14ac:dyDescent="0.45">
      <c r="A47" s="5"/>
      <c r="B47" s="10">
        <v>36</v>
      </c>
      <c r="C47" s="42" t="s">
        <v>681</v>
      </c>
      <c r="D47" s="42" t="s">
        <v>682</v>
      </c>
      <c r="E47" s="11"/>
      <c r="F47" s="29" t="str">
        <f t="shared" si="0"/>
        <v>/</v>
      </c>
      <c r="G47" s="29" t="str">
        <f t="shared" si="1"/>
        <v/>
      </c>
      <c r="H47" s="29" t="str">
        <f t="shared" si="2"/>
        <v/>
      </c>
      <c r="I47" s="29" t="str">
        <f t="shared" si="3"/>
        <v/>
      </c>
      <c r="J47" s="29" t="str">
        <f t="shared" si="4"/>
        <v>ไม่ผ่าน</v>
      </c>
      <c r="K47" s="5"/>
    </row>
    <row r="48" spans="1:11" s="2" customFormat="1" ht="19.5" customHeight="1" x14ac:dyDescent="0.45">
      <c r="A48" s="5"/>
      <c r="B48" s="27" t="s">
        <v>5</v>
      </c>
      <c r="C48" s="27"/>
      <c r="D48" s="27"/>
      <c r="E48" s="27"/>
      <c r="F48" s="27"/>
      <c r="G48" s="27"/>
      <c r="H48" s="27"/>
      <c r="I48" s="29" t="s">
        <v>4</v>
      </c>
      <c r="J48" s="29">
        <f>COUNTIF(J12:J47,"ผ่าน")</f>
        <v>0</v>
      </c>
      <c r="K48" s="5"/>
    </row>
    <row r="49" spans="1:12" s="2" customFormat="1" ht="19.5" customHeight="1" x14ac:dyDescent="0.45">
      <c r="A49" s="5"/>
      <c r="B49" s="27"/>
      <c r="C49" s="27"/>
      <c r="D49" s="27"/>
      <c r="E49" s="27"/>
      <c r="F49" s="27"/>
      <c r="G49" s="27"/>
      <c r="H49" s="27"/>
      <c r="I49" s="30" t="s">
        <v>80</v>
      </c>
      <c r="J49" s="30">
        <f>COUNTIF(J12:J47,"ไม่ผ่าน")</f>
        <v>36</v>
      </c>
      <c r="K49" s="5"/>
    </row>
    <row r="50" spans="1:12" s="2" customFormat="1" ht="22.5" x14ac:dyDescent="0.45">
      <c r="A50" s="5"/>
      <c r="B50" s="5"/>
      <c r="C50" s="5" t="s">
        <v>96</v>
      </c>
      <c r="D50" s="5"/>
      <c r="E50" s="5"/>
      <c r="F50" s="5"/>
      <c r="G50" s="5"/>
      <c r="H50" s="5"/>
      <c r="I50" s="5"/>
      <c r="J50" s="5"/>
      <c r="K50" s="5"/>
    </row>
    <row r="51" spans="1:12" ht="21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2" s="3" customFormat="1" ht="22.5" customHeight="1" x14ac:dyDescent="0.45">
      <c r="A52" s="5"/>
      <c r="B52" s="12" t="s">
        <v>102</v>
      </c>
      <c r="C52" s="12"/>
      <c r="D52" s="12"/>
      <c r="E52" s="12"/>
      <c r="F52" s="12"/>
      <c r="G52" s="12"/>
      <c r="H52" s="12"/>
      <c r="I52" s="12"/>
      <c r="J52" s="12"/>
      <c r="K52" s="9"/>
      <c r="L52" s="4"/>
    </row>
    <row r="53" spans="1:12" s="3" customFormat="1" ht="22.5" customHeight="1" x14ac:dyDescent="0.45">
      <c r="A53" s="5"/>
      <c r="B53" s="12" t="s">
        <v>103</v>
      </c>
      <c r="C53" s="12"/>
      <c r="D53" s="12"/>
      <c r="E53" s="12"/>
      <c r="F53" s="12"/>
      <c r="G53" s="12"/>
      <c r="H53" s="12"/>
      <c r="I53" s="12"/>
      <c r="J53" s="12"/>
      <c r="K53" s="9"/>
      <c r="L53" s="4"/>
    </row>
    <row r="54" spans="1:12" s="3" customFormat="1" ht="22.5" customHeight="1" x14ac:dyDescent="0.45">
      <c r="A54" s="5"/>
      <c r="B54" s="12" t="s">
        <v>104</v>
      </c>
      <c r="C54" s="12"/>
      <c r="D54" s="12"/>
      <c r="E54" s="12"/>
      <c r="F54" s="12"/>
      <c r="G54" s="12"/>
      <c r="H54" s="12"/>
      <c r="I54" s="12"/>
      <c r="J54" s="12"/>
      <c r="K54" s="9"/>
      <c r="L54" s="4"/>
    </row>
    <row r="55" spans="1:12" ht="21" x14ac:dyDescent="0.45">
      <c r="A55" s="5"/>
      <c r="B55" s="5"/>
      <c r="C55" s="31" t="s">
        <v>81</v>
      </c>
      <c r="D55" s="32" t="s">
        <v>82</v>
      </c>
      <c r="E55" s="33" t="s">
        <v>83</v>
      </c>
      <c r="F55" s="33"/>
      <c r="G55" s="33" t="s">
        <v>84</v>
      </c>
      <c r="H55" s="33"/>
      <c r="I55" s="5"/>
      <c r="J55" s="5"/>
      <c r="K55" s="5"/>
    </row>
    <row r="56" spans="1:12" ht="21" x14ac:dyDescent="0.45">
      <c r="A56" s="5"/>
      <c r="B56" s="5"/>
      <c r="C56" s="34"/>
      <c r="D56" s="35" t="s">
        <v>97</v>
      </c>
      <c r="E56" s="36" t="s">
        <v>85</v>
      </c>
      <c r="F56" s="36"/>
      <c r="G56" s="36">
        <f>COUNTIF(F12:F47,"/")</f>
        <v>36</v>
      </c>
      <c r="H56" s="36"/>
      <c r="I56" s="5"/>
      <c r="J56" s="5"/>
      <c r="K56" s="5"/>
    </row>
    <row r="57" spans="1:12" ht="21" x14ac:dyDescent="0.45">
      <c r="A57" s="5"/>
      <c r="B57" s="5"/>
      <c r="C57" s="34"/>
      <c r="D57" s="35" t="s">
        <v>98</v>
      </c>
      <c r="E57" s="36" t="s">
        <v>86</v>
      </c>
      <c r="F57" s="36"/>
      <c r="G57" s="36">
        <f>COUNTIF(G12:G47,"/")</f>
        <v>0</v>
      </c>
      <c r="H57" s="36"/>
      <c r="I57" s="5"/>
      <c r="J57" s="5"/>
      <c r="K57" s="5"/>
    </row>
    <row r="58" spans="1:12" ht="21" x14ac:dyDescent="0.45">
      <c r="A58" s="5"/>
      <c r="B58" s="5"/>
      <c r="C58" s="34"/>
      <c r="D58" s="35" t="s">
        <v>99</v>
      </c>
      <c r="E58" s="36" t="s">
        <v>87</v>
      </c>
      <c r="F58" s="36"/>
      <c r="G58" s="36">
        <f>COUNTIF(H12:H47,"/")</f>
        <v>0</v>
      </c>
      <c r="H58" s="36"/>
      <c r="I58" s="5"/>
      <c r="J58" s="5"/>
      <c r="K58" s="5"/>
    </row>
    <row r="59" spans="1:12" ht="21" x14ac:dyDescent="0.45">
      <c r="A59" s="5"/>
      <c r="B59" s="5"/>
      <c r="C59" s="37"/>
      <c r="D59" s="35" t="s">
        <v>100</v>
      </c>
      <c r="E59" s="36" t="s">
        <v>88</v>
      </c>
      <c r="F59" s="36"/>
      <c r="G59" s="36">
        <f>COUNTIF(I12:I47,"/")</f>
        <v>0</v>
      </c>
      <c r="H59" s="36"/>
      <c r="I59" s="5"/>
      <c r="J59" s="5"/>
      <c r="K59" s="5"/>
    </row>
  </sheetData>
  <mergeCells count="25">
    <mergeCell ref="G57:H57"/>
    <mergeCell ref="E58:F58"/>
    <mergeCell ref="G58:H58"/>
    <mergeCell ref="E59:F59"/>
    <mergeCell ref="G59:H59"/>
    <mergeCell ref="B48:H49"/>
    <mergeCell ref="B52:J52"/>
    <mergeCell ref="B53:J53"/>
    <mergeCell ref="B54:J54"/>
    <mergeCell ref="C55:C59"/>
    <mergeCell ref="E55:F55"/>
    <mergeCell ref="G55:H55"/>
    <mergeCell ref="E56:F56"/>
    <mergeCell ref="G56:H56"/>
    <mergeCell ref="E57:F5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3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A143-7FD2-4395-B50A-C822AC738F86}">
  <sheetPr>
    <pageSetUpPr fitToPage="1"/>
  </sheetPr>
  <dimension ref="A1:L58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1" spans="1:11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1" customFormat="1" ht="18" customHeight="1" x14ac:dyDescent="0.2">
      <c r="A6" s="6"/>
      <c r="B6" s="17" t="s">
        <v>799</v>
      </c>
      <c r="C6" s="17"/>
      <c r="D6" s="17"/>
      <c r="E6" s="17"/>
      <c r="F6" s="17"/>
      <c r="G6" s="17"/>
      <c r="H6" s="17"/>
      <c r="I6" s="17"/>
      <c r="J6" s="17"/>
      <c r="K6" s="6"/>
    </row>
    <row r="7" spans="1:11" s="2" customFormat="1" ht="21" customHeight="1" x14ac:dyDescent="0.45">
      <c r="A7" s="5"/>
      <c r="B7" s="12" t="s">
        <v>101</v>
      </c>
      <c r="C7" s="12"/>
      <c r="D7" s="12"/>
      <c r="E7" s="12"/>
      <c r="F7" s="12"/>
      <c r="G7" s="12"/>
      <c r="H7" s="12"/>
      <c r="I7" s="12"/>
      <c r="J7" s="12"/>
      <c r="K7" s="5"/>
    </row>
    <row r="8" spans="1:11" s="2" customFormat="1" ht="21.75" customHeight="1" x14ac:dyDescent="0.45">
      <c r="A8" s="5"/>
      <c r="B8" s="18" t="s">
        <v>95</v>
      </c>
      <c r="C8" s="18"/>
      <c r="D8" s="18"/>
      <c r="E8" s="18"/>
      <c r="F8" s="18"/>
      <c r="G8" s="18"/>
      <c r="H8" s="18"/>
      <c r="I8" s="18"/>
      <c r="J8" s="18"/>
      <c r="K8" s="5"/>
    </row>
    <row r="9" spans="1:11" s="3" customFormat="1" ht="18.75" customHeight="1" x14ac:dyDescent="0.45">
      <c r="A9" s="5"/>
      <c r="B9" s="19" t="s">
        <v>0</v>
      </c>
      <c r="C9" s="13" t="s">
        <v>1</v>
      </c>
      <c r="D9" s="14"/>
      <c r="E9" s="24" t="s">
        <v>90</v>
      </c>
      <c r="F9" s="26" t="s">
        <v>2</v>
      </c>
      <c r="G9" s="26"/>
      <c r="H9" s="26"/>
      <c r="I9" s="26"/>
      <c r="J9" s="27" t="s">
        <v>3</v>
      </c>
      <c r="K9" s="5"/>
    </row>
    <row r="10" spans="1:11" s="3" customFormat="1" ht="18.75" customHeight="1" x14ac:dyDescent="0.45">
      <c r="A10" s="5"/>
      <c r="B10" s="20"/>
      <c r="C10" s="22"/>
      <c r="D10" s="23"/>
      <c r="E10" s="24"/>
      <c r="F10" s="25" t="s">
        <v>91</v>
      </c>
      <c r="G10" s="26" t="s">
        <v>4</v>
      </c>
      <c r="H10" s="26"/>
      <c r="I10" s="26"/>
      <c r="J10" s="27"/>
      <c r="K10" s="5"/>
    </row>
    <row r="11" spans="1:11" s="3" customFormat="1" ht="71.25" customHeight="1" x14ac:dyDescent="0.45">
      <c r="A11" s="5"/>
      <c r="B11" s="21"/>
      <c r="C11" s="15"/>
      <c r="D11" s="16"/>
      <c r="E11" s="24"/>
      <c r="F11" s="25"/>
      <c r="G11" s="28" t="s">
        <v>92</v>
      </c>
      <c r="H11" s="28" t="s">
        <v>93</v>
      </c>
      <c r="I11" s="28" t="s">
        <v>94</v>
      </c>
      <c r="J11" s="27"/>
      <c r="K11" s="5"/>
    </row>
    <row r="12" spans="1:11" s="3" customFormat="1" ht="19.5" customHeight="1" x14ac:dyDescent="0.45">
      <c r="A12" s="5"/>
      <c r="B12" s="10">
        <v>1</v>
      </c>
      <c r="C12" s="38" t="s">
        <v>61</v>
      </c>
      <c r="D12" s="39" t="s">
        <v>683</v>
      </c>
      <c r="E12" s="11"/>
      <c r="F12" s="29" t="str">
        <f>IF(E12&lt;=14,"/","")</f>
        <v>/</v>
      </c>
      <c r="G12" s="29" t="str">
        <f>IF(AND(E12&gt;14,E12&lt;=25),"/","")</f>
        <v/>
      </c>
      <c r="H12" s="29" t="str">
        <f>IF(AND(E12&gt;25,E12&lt;=35),"/","")</f>
        <v/>
      </c>
      <c r="I12" s="29" t="str">
        <f>IF(AND(E12&gt;35,E12&lt;=50),"/","")</f>
        <v/>
      </c>
      <c r="J12" s="29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5"/>
      <c r="B13" s="10">
        <v>2</v>
      </c>
      <c r="C13" s="46" t="s">
        <v>684</v>
      </c>
      <c r="D13" s="56" t="s">
        <v>685</v>
      </c>
      <c r="E13" s="11"/>
      <c r="F13" s="29" t="str">
        <f t="shared" ref="F13:F46" si="0">IF(E13&lt;=14,"/","")</f>
        <v>/</v>
      </c>
      <c r="G13" s="29" t="str">
        <f t="shared" ref="G13:G46" si="1">IF(AND(E13&gt;14,E13&lt;=25),"/","")</f>
        <v/>
      </c>
      <c r="H13" s="29" t="str">
        <f t="shared" ref="H13:H46" si="2">IF(AND(E13&gt;25,E13&lt;=35),"/","")</f>
        <v/>
      </c>
      <c r="I13" s="29" t="str">
        <f t="shared" ref="I13:I46" si="3">IF(AND(E13&gt;35,E13&lt;=50),"/","")</f>
        <v/>
      </c>
      <c r="J13" s="29" t="str">
        <f t="shared" ref="J13:J46" si="4">IF(E13&gt;=15,"ผ่าน","ไม่ผ่าน")</f>
        <v>ไม่ผ่าน</v>
      </c>
      <c r="K13" s="5"/>
    </row>
    <row r="14" spans="1:11" s="3" customFormat="1" ht="19.5" customHeight="1" x14ac:dyDescent="0.45">
      <c r="A14" s="5"/>
      <c r="B14" s="10">
        <v>3</v>
      </c>
      <c r="C14" s="46" t="s">
        <v>684</v>
      </c>
      <c r="D14" s="56" t="s">
        <v>253</v>
      </c>
      <c r="E14" s="11"/>
      <c r="F14" s="29" t="str">
        <f t="shared" si="0"/>
        <v>/</v>
      </c>
      <c r="G14" s="29" t="str">
        <f t="shared" si="1"/>
        <v/>
      </c>
      <c r="H14" s="29" t="str">
        <f t="shared" si="2"/>
        <v/>
      </c>
      <c r="I14" s="29" t="str">
        <f t="shared" si="3"/>
        <v/>
      </c>
      <c r="J14" s="29" t="str">
        <f t="shared" si="4"/>
        <v>ไม่ผ่าน</v>
      </c>
      <c r="K14" s="5"/>
    </row>
    <row r="15" spans="1:11" s="3" customFormat="1" ht="19.5" customHeight="1" x14ac:dyDescent="0.45">
      <c r="A15" s="5"/>
      <c r="B15" s="10">
        <v>4</v>
      </c>
      <c r="C15" s="38" t="s">
        <v>686</v>
      </c>
      <c r="D15" s="39" t="s">
        <v>687</v>
      </c>
      <c r="E15" s="11"/>
      <c r="F15" s="29" t="str">
        <f t="shared" si="0"/>
        <v>/</v>
      </c>
      <c r="G15" s="29" t="str">
        <f t="shared" si="1"/>
        <v/>
      </c>
      <c r="H15" s="29" t="str">
        <f t="shared" si="2"/>
        <v/>
      </c>
      <c r="I15" s="29" t="str">
        <f t="shared" si="3"/>
        <v/>
      </c>
      <c r="J15" s="29" t="str">
        <f t="shared" si="4"/>
        <v>ไม่ผ่าน</v>
      </c>
      <c r="K15" s="5"/>
    </row>
    <row r="16" spans="1:11" s="3" customFormat="1" ht="19.5" customHeight="1" x14ac:dyDescent="0.45">
      <c r="A16" s="5"/>
      <c r="B16" s="10">
        <v>5</v>
      </c>
      <c r="C16" s="38" t="s">
        <v>688</v>
      </c>
      <c r="D16" s="39" t="s">
        <v>689</v>
      </c>
      <c r="E16" s="11"/>
      <c r="F16" s="29" t="str">
        <f t="shared" si="0"/>
        <v>/</v>
      </c>
      <c r="G16" s="29" t="str">
        <f t="shared" si="1"/>
        <v/>
      </c>
      <c r="H16" s="29" t="str">
        <f t="shared" si="2"/>
        <v/>
      </c>
      <c r="I16" s="29" t="str">
        <f t="shared" si="3"/>
        <v/>
      </c>
      <c r="J16" s="29" t="str">
        <f t="shared" si="4"/>
        <v>ไม่ผ่าน</v>
      </c>
      <c r="K16" s="5"/>
    </row>
    <row r="17" spans="1:11" s="3" customFormat="1" ht="19.5" customHeight="1" x14ac:dyDescent="0.45">
      <c r="A17" s="5"/>
      <c r="B17" s="10">
        <v>6</v>
      </c>
      <c r="C17" s="38" t="s">
        <v>690</v>
      </c>
      <c r="D17" s="39" t="s">
        <v>691</v>
      </c>
      <c r="E17" s="11"/>
      <c r="F17" s="29" t="str">
        <f t="shared" si="0"/>
        <v>/</v>
      </c>
      <c r="G17" s="29" t="str">
        <f t="shared" si="1"/>
        <v/>
      </c>
      <c r="H17" s="29" t="str">
        <f t="shared" si="2"/>
        <v/>
      </c>
      <c r="I17" s="29" t="str">
        <f t="shared" si="3"/>
        <v/>
      </c>
      <c r="J17" s="29" t="str">
        <f t="shared" si="4"/>
        <v>ไม่ผ่าน</v>
      </c>
      <c r="K17" s="5"/>
    </row>
    <row r="18" spans="1:11" s="3" customFormat="1" ht="19.5" customHeight="1" x14ac:dyDescent="0.45">
      <c r="A18" s="5"/>
      <c r="B18" s="10">
        <v>7</v>
      </c>
      <c r="C18" s="54" t="s">
        <v>10</v>
      </c>
      <c r="D18" s="55" t="s">
        <v>692</v>
      </c>
      <c r="E18" s="11"/>
      <c r="F18" s="29" t="str">
        <f t="shared" si="0"/>
        <v>/</v>
      </c>
      <c r="G18" s="29" t="str">
        <f t="shared" si="1"/>
        <v/>
      </c>
      <c r="H18" s="29" t="str">
        <f t="shared" si="2"/>
        <v/>
      </c>
      <c r="I18" s="29" t="str">
        <f t="shared" si="3"/>
        <v/>
      </c>
      <c r="J18" s="29" t="str">
        <f t="shared" si="4"/>
        <v>ไม่ผ่าน</v>
      </c>
      <c r="K18" s="5"/>
    </row>
    <row r="19" spans="1:11" s="3" customFormat="1" ht="19.5" customHeight="1" x14ac:dyDescent="0.45">
      <c r="A19" s="5"/>
      <c r="B19" s="10">
        <v>8</v>
      </c>
      <c r="C19" s="42" t="s">
        <v>52</v>
      </c>
      <c r="D19" s="42" t="s">
        <v>693</v>
      </c>
      <c r="E19" s="11"/>
      <c r="F19" s="29" t="str">
        <f t="shared" si="0"/>
        <v>/</v>
      </c>
      <c r="G19" s="29" t="str">
        <f t="shared" si="1"/>
        <v/>
      </c>
      <c r="H19" s="29" t="str">
        <f t="shared" si="2"/>
        <v/>
      </c>
      <c r="I19" s="29" t="str">
        <f t="shared" si="3"/>
        <v/>
      </c>
      <c r="J19" s="29" t="str">
        <f t="shared" si="4"/>
        <v>ไม่ผ่าน</v>
      </c>
      <c r="K19" s="5"/>
    </row>
    <row r="20" spans="1:11" s="3" customFormat="1" ht="19.5" customHeight="1" x14ac:dyDescent="0.45">
      <c r="A20" s="5"/>
      <c r="B20" s="10">
        <v>9</v>
      </c>
      <c r="C20" s="66" t="s">
        <v>377</v>
      </c>
      <c r="D20" s="66" t="s">
        <v>694</v>
      </c>
      <c r="E20" s="11"/>
      <c r="F20" s="29" t="str">
        <f t="shared" si="0"/>
        <v>/</v>
      </c>
      <c r="G20" s="29" t="str">
        <f t="shared" si="1"/>
        <v/>
      </c>
      <c r="H20" s="29" t="str">
        <f t="shared" si="2"/>
        <v/>
      </c>
      <c r="I20" s="29" t="str">
        <f t="shared" si="3"/>
        <v/>
      </c>
      <c r="J20" s="29" t="str">
        <f t="shared" si="4"/>
        <v>ไม่ผ่าน</v>
      </c>
      <c r="K20" s="5"/>
    </row>
    <row r="21" spans="1:11" s="3" customFormat="1" ht="19.5" customHeight="1" x14ac:dyDescent="0.45">
      <c r="A21" s="5"/>
      <c r="B21" s="10">
        <v>10</v>
      </c>
      <c r="C21" s="42" t="s">
        <v>29</v>
      </c>
      <c r="D21" s="42" t="s">
        <v>695</v>
      </c>
      <c r="E21" s="11"/>
      <c r="F21" s="29" t="str">
        <f t="shared" si="0"/>
        <v>/</v>
      </c>
      <c r="G21" s="29" t="str">
        <f t="shared" si="1"/>
        <v/>
      </c>
      <c r="H21" s="29" t="str">
        <f t="shared" si="2"/>
        <v/>
      </c>
      <c r="I21" s="29" t="str">
        <f t="shared" si="3"/>
        <v/>
      </c>
      <c r="J21" s="29" t="str">
        <f t="shared" si="4"/>
        <v>ไม่ผ่าน</v>
      </c>
      <c r="K21" s="5"/>
    </row>
    <row r="22" spans="1:11" s="3" customFormat="1" ht="19.5" customHeight="1" x14ac:dyDescent="0.45">
      <c r="A22" s="5"/>
      <c r="B22" s="10">
        <v>11</v>
      </c>
      <c r="C22" s="38" t="s">
        <v>696</v>
      </c>
      <c r="D22" s="39" t="s">
        <v>697</v>
      </c>
      <c r="E22" s="11"/>
      <c r="F22" s="29" t="str">
        <f t="shared" si="0"/>
        <v>/</v>
      </c>
      <c r="G22" s="29" t="str">
        <f t="shared" si="1"/>
        <v/>
      </c>
      <c r="H22" s="29" t="str">
        <f t="shared" si="2"/>
        <v/>
      </c>
      <c r="I22" s="29" t="str">
        <f t="shared" si="3"/>
        <v/>
      </c>
      <c r="J22" s="29" t="str">
        <f t="shared" si="4"/>
        <v>ไม่ผ่าน</v>
      </c>
      <c r="K22" s="5"/>
    </row>
    <row r="23" spans="1:11" s="3" customFormat="1" ht="19.5" customHeight="1" x14ac:dyDescent="0.45">
      <c r="A23" s="5"/>
      <c r="B23" s="10">
        <v>12</v>
      </c>
      <c r="C23" s="38" t="s">
        <v>698</v>
      </c>
      <c r="D23" s="39" t="s">
        <v>699</v>
      </c>
      <c r="E23" s="11"/>
      <c r="F23" s="29" t="str">
        <f t="shared" si="0"/>
        <v>/</v>
      </c>
      <c r="G23" s="29" t="str">
        <f t="shared" si="1"/>
        <v/>
      </c>
      <c r="H23" s="29" t="str">
        <f t="shared" si="2"/>
        <v/>
      </c>
      <c r="I23" s="29" t="str">
        <f t="shared" si="3"/>
        <v/>
      </c>
      <c r="J23" s="29" t="str">
        <f t="shared" si="4"/>
        <v>ไม่ผ่าน</v>
      </c>
      <c r="K23" s="5"/>
    </row>
    <row r="24" spans="1:11" s="3" customFormat="1" ht="19.5" customHeight="1" x14ac:dyDescent="0.45">
      <c r="A24" s="5"/>
      <c r="B24" s="10">
        <v>13</v>
      </c>
      <c r="C24" s="38" t="s">
        <v>700</v>
      </c>
      <c r="D24" s="39" t="s">
        <v>701</v>
      </c>
      <c r="E24" s="11"/>
      <c r="F24" s="29" t="str">
        <f t="shared" si="0"/>
        <v>/</v>
      </c>
      <c r="G24" s="29" t="str">
        <f t="shared" si="1"/>
        <v/>
      </c>
      <c r="H24" s="29" t="str">
        <f t="shared" si="2"/>
        <v/>
      </c>
      <c r="I24" s="29" t="str">
        <f t="shared" si="3"/>
        <v/>
      </c>
      <c r="J24" s="29" t="str">
        <f t="shared" si="4"/>
        <v>ไม่ผ่าน</v>
      </c>
      <c r="K24" s="5"/>
    </row>
    <row r="25" spans="1:11" s="3" customFormat="1" ht="19.5" customHeight="1" x14ac:dyDescent="0.45">
      <c r="A25" s="5"/>
      <c r="B25" s="10">
        <v>14</v>
      </c>
      <c r="C25" s="38" t="s">
        <v>702</v>
      </c>
      <c r="D25" s="39" t="s">
        <v>703</v>
      </c>
      <c r="E25" s="11"/>
      <c r="F25" s="29" t="str">
        <f t="shared" si="0"/>
        <v>/</v>
      </c>
      <c r="G25" s="29" t="str">
        <f t="shared" si="1"/>
        <v/>
      </c>
      <c r="H25" s="29" t="str">
        <f t="shared" si="2"/>
        <v/>
      </c>
      <c r="I25" s="29" t="str">
        <f t="shared" si="3"/>
        <v/>
      </c>
      <c r="J25" s="29" t="str">
        <f t="shared" si="4"/>
        <v>ไม่ผ่าน</v>
      </c>
      <c r="K25" s="5"/>
    </row>
    <row r="26" spans="1:11" s="3" customFormat="1" ht="19.5" customHeight="1" x14ac:dyDescent="0.45">
      <c r="A26" s="5"/>
      <c r="B26" s="10">
        <v>15</v>
      </c>
      <c r="C26" s="38" t="s">
        <v>704</v>
      </c>
      <c r="D26" s="39" t="s">
        <v>705</v>
      </c>
      <c r="E26" s="11"/>
      <c r="F26" s="29" t="str">
        <f t="shared" si="0"/>
        <v>/</v>
      </c>
      <c r="G26" s="29" t="str">
        <f t="shared" si="1"/>
        <v/>
      </c>
      <c r="H26" s="29" t="str">
        <f t="shared" si="2"/>
        <v/>
      </c>
      <c r="I26" s="29" t="str">
        <f t="shared" si="3"/>
        <v/>
      </c>
      <c r="J26" s="29" t="str">
        <f t="shared" si="4"/>
        <v>ไม่ผ่าน</v>
      </c>
      <c r="K26" s="5"/>
    </row>
    <row r="27" spans="1:11" s="3" customFormat="1" ht="19.5" customHeight="1" x14ac:dyDescent="0.45">
      <c r="A27" s="5"/>
      <c r="B27" s="10">
        <v>16</v>
      </c>
      <c r="C27" s="38" t="s">
        <v>706</v>
      </c>
      <c r="D27" s="39" t="s">
        <v>707</v>
      </c>
      <c r="E27" s="11"/>
      <c r="F27" s="29" t="str">
        <f t="shared" si="0"/>
        <v>/</v>
      </c>
      <c r="G27" s="29" t="str">
        <f t="shared" si="1"/>
        <v/>
      </c>
      <c r="H27" s="29" t="str">
        <f t="shared" si="2"/>
        <v/>
      </c>
      <c r="I27" s="29" t="str">
        <f t="shared" si="3"/>
        <v/>
      </c>
      <c r="J27" s="29" t="str">
        <f t="shared" si="4"/>
        <v>ไม่ผ่าน</v>
      </c>
      <c r="K27" s="5"/>
    </row>
    <row r="28" spans="1:11" s="3" customFormat="1" ht="19.5" customHeight="1" x14ac:dyDescent="0.45">
      <c r="A28" s="5"/>
      <c r="B28" s="10">
        <v>17</v>
      </c>
      <c r="C28" s="46" t="s">
        <v>71</v>
      </c>
      <c r="D28" s="56" t="s">
        <v>708</v>
      </c>
      <c r="E28" s="11"/>
      <c r="F28" s="29" t="str">
        <f t="shared" si="0"/>
        <v>/</v>
      </c>
      <c r="G28" s="29" t="str">
        <f t="shared" si="1"/>
        <v/>
      </c>
      <c r="H28" s="29" t="str">
        <f t="shared" si="2"/>
        <v/>
      </c>
      <c r="I28" s="29" t="str">
        <f t="shared" si="3"/>
        <v/>
      </c>
      <c r="J28" s="29" t="str">
        <f t="shared" si="4"/>
        <v>ไม่ผ่าน</v>
      </c>
      <c r="K28" s="5"/>
    </row>
    <row r="29" spans="1:11" s="3" customFormat="1" ht="19.5" customHeight="1" x14ac:dyDescent="0.45">
      <c r="A29" s="5"/>
      <c r="B29" s="10">
        <v>18</v>
      </c>
      <c r="C29" s="38" t="s">
        <v>709</v>
      </c>
      <c r="D29" s="39" t="s">
        <v>710</v>
      </c>
      <c r="E29" s="11"/>
      <c r="F29" s="29" t="str">
        <f t="shared" si="0"/>
        <v>/</v>
      </c>
      <c r="G29" s="29" t="str">
        <f t="shared" si="1"/>
        <v/>
      </c>
      <c r="H29" s="29" t="str">
        <f t="shared" si="2"/>
        <v/>
      </c>
      <c r="I29" s="29" t="str">
        <f t="shared" si="3"/>
        <v/>
      </c>
      <c r="J29" s="29" t="str">
        <f t="shared" si="4"/>
        <v>ไม่ผ่าน</v>
      </c>
      <c r="K29" s="5"/>
    </row>
    <row r="30" spans="1:11" s="3" customFormat="1" ht="19.5" customHeight="1" x14ac:dyDescent="0.45">
      <c r="A30" s="5"/>
      <c r="B30" s="10">
        <v>19</v>
      </c>
      <c r="C30" s="38" t="s">
        <v>709</v>
      </c>
      <c r="D30" s="42" t="s">
        <v>711</v>
      </c>
      <c r="E30" s="11"/>
      <c r="F30" s="29" t="str">
        <f t="shared" si="0"/>
        <v>/</v>
      </c>
      <c r="G30" s="29" t="str">
        <f t="shared" si="1"/>
        <v/>
      </c>
      <c r="H30" s="29" t="str">
        <f t="shared" si="2"/>
        <v/>
      </c>
      <c r="I30" s="29" t="str">
        <f t="shared" si="3"/>
        <v/>
      </c>
      <c r="J30" s="29" t="str">
        <f t="shared" si="4"/>
        <v>ไม่ผ่าน</v>
      </c>
      <c r="K30" s="5"/>
    </row>
    <row r="31" spans="1:11" s="3" customFormat="1" ht="19.5" customHeight="1" x14ac:dyDescent="0.45">
      <c r="A31" s="5"/>
      <c r="B31" s="10">
        <v>20</v>
      </c>
      <c r="C31" s="54" t="s">
        <v>712</v>
      </c>
      <c r="D31" s="60" t="s">
        <v>713</v>
      </c>
      <c r="E31" s="11"/>
      <c r="F31" s="29" t="str">
        <f t="shared" si="0"/>
        <v>/</v>
      </c>
      <c r="G31" s="29" t="str">
        <f t="shared" si="1"/>
        <v/>
      </c>
      <c r="H31" s="29" t="str">
        <f t="shared" si="2"/>
        <v/>
      </c>
      <c r="I31" s="29" t="str">
        <f t="shared" si="3"/>
        <v/>
      </c>
      <c r="J31" s="29" t="str">
        <f t="shared" si="4"/>
        <v>ไม่ผ่าน</v>
      </c>
      <c r="K31" s="5"/>
    </row>
    <row r="32" spans="1:11" s="3" customFormat="1" ht="19.5" customHeight="1" x14ac:dyDescent="0.45">
      <c r="A32" s="5"/>
      <c r="B32" s="10">
        <v>21</v>
      </c>
      <c r="C32" s="38" t="s">
        <v>714</v>
      </c>
      <c r="D32" s="42" t="s">
        <v>715</v>
      </c>
      <c r="E32" s="11"/>
      <c r="F32" s="29" t="str">
        <f t="shared" si="0"/>
        <v>/</v>
      </c>
      <c r="G32" s="29" t="str">
        <f t="shared" si="1"/>
        <v/>
      </c>
      <c r="H32" s="29" t="str">
        <f t="shared" si="2"/>
        <v/>
      </c>
      <c r="I32" s="29" t="str">
        <f t="shared" si="3"/>
        <v/>
      </c>
      <c r="J32" s="29" t="str">
        <f t="shared" si="4"/>
        <v>ไม่ผ่าน</v>
      </c>
      <c r="K32" s="5"/>
    </row>
    <row r="33" spans="1:11" s="3" customFormat="1" ht="19.5" customHeight="1" x14ac:dyDescent="0.45">
      <c r="A33" s="5"/>
      <c r="B33" s="10">
        <v>22</v>
      </c>
      <c r="C33" s="38" t="s">
        <v>32</v>
      </c>
      <c r="D33" s="42" t="s">
        <v>716</v>
      </c>
      <c r="E33" s="11"/>
      <c r="F33" s="29" t="str">
        <f t="shared" si="0"/>
        <v>/</v>
      </c>
      <c r="G33" s="29" t="str">
        <f t="shared" si="1"/>
        <v/>
      </c>
      <c r="H33" s="29" t="str">
        <f t="shared" si="2"/>
        <v/>
      </c>
      <c r="I33" s="29" t="str">
        <f t="shared" si="3"/>
        <v/>
      </c>
      <c r="J33" s="29" t="str">
        <f t="shared" si="4"/>
        <v>ไม่ผ่าน</v>
      </c>
      <c r="K33" s="5"/>
    </row>
    <row r="34" spans="1:11" s="3" customFormat="1" ht="19.5" customHeight="1" x14ac:dyDescent="0.45">
      <c r="A34" s="5"/>
      <c r="B34" s="10">
        <v>23</v>
      </c>
      <c r="C34" s="38" t="s">
        <v>717</v>
      </c>
      <c r="D34" s="42" t="s">
        <v>718</v>
      </c>
      <c r="E34" s="11"/>
      <c r="F34" s="29" t="str">
        <f t="shared" si="0"/>
        <v>/</v>
      </c>
      <c r="G34" s="29" t="str">
        <f t="shared" si="1"/>
        <v/>
      </c>
      <c r="H34" s="29" t="str">
        <f t="shared" si="2"/>
        <v/>
      </c>
      <c r="I34" s="29" t="str">
        <f t="shared" si="3"/>
        <v/>
      </c>
      <c r="J34" s="29" t="str">
        <f t="shared" si="4"/>
        <v>ไม่ผ่าน</v>
      </c>
      <c r="K34" s="5"/>
    </row>
    <row r="35" spans="1:11" s="3" customFormat="1" ht="19.5" customHeight="1" x14ac:dyDescent="0.45">
      <c r="A35" s="5"/>
      <c r="B35" s="10">
        <v>24</v>
      </c>
      <c r="C35" s="38" t="s">
        <v>35</v>
      </c>
      <c r="D35" s="42" t="s">
        <v>719</v>
      </c>
      <c r="E35" s="11"/>
      <c r="F35" s="29" t="str">
        <f t="shared" si="0"/>
        <v>/</v>
      </c>
      <c r="G35" s="29" t="str">
        <f t="shared" si="1"/>
        <v/>
      </c>
      <c r="H35" s="29" t="str">
        <f t="shared" si="2"/>
        <v/>
      </c>
      <c r="I35" s="29" t="str">
        <f t="shared" si="3"/>
        <v/>
      </c>
      <c r="J35" s="29" t="str">
        <f t="shared" si="4"/>
        <v>ไม่ผ่าน</v>
      </c>
      <c r="K35" s="5"/>
    </row>
    <row r="36" spans="1:11" s="3" customFormat="1" ht="19.5" customHeight="1" x14ac:dyDescent="0.45">
      <c r="A36" s="5"/>
      <c r="B36" s="10">
        <v>25</v>
      </c>
      <c r="C36" s="38" t="s">
        <v>233</v>
      </c>
      <c r="D36" s="42" t="s">
        <v>43</v>
      </c>
      <c r="E36" s="11"/>
      <c r="F36" s="29" t="str">
        <f t="shared" si="0"/>
        <v>/</v>
      </c>
      <c r="G36" s="29" t="str">
        <f t="shared" si="1"/>
        <v/>
      </c>
      <c r="H36" s="29" t="str">
        <f t="shared" si="2"/>
        <v/>
      </c>
      <c r="I36" s="29" t="str">
        <f t="shared" si="3"/>
        <v/>
      </c>
      <c r="J36" s="29" t="str">
        <f t="shared" si="4"/>
        <v>ไม่ผ่าน</v>
      </c>
      <c r="K36" s="5"/>
    </row>
    <row r="37" spans="1:11" s="3" customFormat="1" ht="19.5" customHeight="1" x14ac:dyDescent="0.45">
      <c r="A37" s="5"/>
      <c r="B37" s="10">
        <v>26</v>
      </c>
      <c r="C37" s="38" t="s">
        <v>720</v>
      </c>
      <c r="D37" s="42" t="s">
        <v>721</v>
      </c>
      <c r="E37" s="11"/>
      <c r="F37" s="29" t="str">
        <f t="shared" si="0"/>
        <v>/</v>
      </c>
      <c r="G37" s="29" t="str">
        <f t="shared" si="1"/>
        <v/>
      </c>
      <c r="H37" s="29" t="str">
        <f t="shared" si="2"/>
        <v/>
      </c>
      <c r="I37" s="29" t="str">
        <f t="shared" si="3"/>
        <v/>
      </c>
      <c r="J37" s="29" t="str">
        <f t="shared" si="4"/>
        <v>ไม่ผ่าน</v>
      </c>
      <c r="K37" s="5"/>
    </row>
    <row r="38" spans="1:11" s="3" customFormat="1" ht="19.5" customHeight="1" x14ac:dyDescent="0.45">
      <c r="A38" s="5"/>
      <c r="B38" s="10">
        <v>27</v>
      </c>
      <c r="C38" s="54" t="s">
        <v>722</v>
      </c>
      <c r="D38" s="60" t="s">
        <v>723</v>
      </c>
      <c r="E38" s="11"/>
      <c r="F38" s="29" t="str">
        <f t="shared" si="0"/>
        <v>/</v>
      </c>
      <c r="G38" s="29" t="str">
        <f t="shared" si="1"/>
        <v/>
      </c>
      <c r="H38" s="29" t="str">
        <f t="shared" si="2"/>
        <v/>
      </c>
      <c r="I38" s="29" t="str">
        <f t="shared" si="3"/>
        <v/>
      </c>
      <c r="J38" s="29" t="str">
        <f t="shared" si="4"/>
        <v>ไม่ผ่าน</v>
      </c>
      <c r="K38" s="5"/>
    </row>
    <row r="39" spans="1:11" s="3" customFormat="1" ht="21" x14ac:dyDescent="0.45">
      <c r="A39" s="5"/>
      <c r="B39" s="10">
        <v>28</v>
      </c>
      <c r="C39" s="46" t="s">
        <v>281</v>
      </c>
      <c r="D39" s="47" t="s">
        <v>16</v>
      </c>
      <c r="E39" s="11"/>
      <c r="F39" s="29" t="str">
        <f t="shared" si="0"/>
        <v>/</v>
      </c>
      <c r="G39" s="29" t="str">
        <f t="shared" si="1"/>
        <v/>
      </c>
      <c r="H39" s="29" t="str">
        <f t="shared" si="2"/>
        <v/>
      </c>
      <c r="I39" s="29" t="str">
        <f t="shared" si="3"/>
        <v/>
      </c>
      <c r="J39" s="29" t="str">
        <f t="shared" si="4"/>
        <v>ไม่ผ่าน</v>
      </c>
      <c r="K39" s="5"/>
    </row>
    <row r="40" spans="1:11" s="3" customFormat="1" ht="21" x14ac:dyDescent="0.45">
      <c r="A40" s="5"/>
      <c r="B40" s="10">
        <v>29</v>
      </c>
      <c r="C40" s="46" t="s">
        <v>724</v>
      </c>
      <c r="D40" s="47" t="s">
        <v>62</v>
      </c>
      <c r="E40" s="11"/>
      <c r="F40" s="29" t="str">
        <f t="shared" si="0"/>
        <v>/</v>
      </c>
      <c r="G40" s="29" t="str">
        <f t="shared" si="1"/>
        <v/>
      </c>
      <c r="H40" s="29" t="str">
        <f t="shared" si="2"/>
        <v/>
      </c>
      <c r="I40" s="29" t="str">
        <f t="shared" si="3"/>
        <v/>
      </c>
      <c r="J40" s="29" t="str">
        <f t="shared" si="4"/>
        <v>ไม่ผ่าน</v>
      </c>
      <c r="K40" s="5"/>
    </row>
    <row r="41" spans="1:11" s="3" customFormat="1" ht="21" x14ac:dyDescent="0.45">
      <c r="A41" s="5"/>
      <c r="B41" s="10">
        <v>30</v>
      </c>
      <c r="C41" s="38" t="s">
        <v>725</v>
      </c>
      <c r="D41" s="42" t="s">
        <v>726</v>
      </c>
      <c r="E41" s="11"/>
      <c r="F41" s="29" t="str">
        <f t="shared" si="0"/>
        <v>/</v>
      </c>
      <c r="G41" s="29" t="str">
        <f t="shared" si="1"/>
        <v/>
      </c>
      <c r="H41" s="29" t="str">
        <f t="shared" si="2"/>
        <v/>
      </c>
      <c r="I41" s="29" t="str">
        <f t="shared" si="3"/>
        <v/>
      </c>
      <c r="J41" s="29" t="str">
        <f t="shared" si="4"/>
        <v>ไม่ผ่าน</v>
      </c>
      <c r="K41" s="5"/>
    </row>
    <row r="42" spans="1:11" s="3" customFormat="1" ht="21" x14ac:dyDescent="0.45">
      <c r="A42" s="5"/>
      <c r="B42" s="10">
        <v>31</v>
      </c>
      <c r="C42" s="38" t="s">
        <v>727</v>
      </c>
      <c r="D42" s="42" t="s">
        <v>728</v>
      </c>
      <c r="E42" s="11"/>
      <c r="F42" s="29" t="str">
        <f t="shared" si="0"/>
        <v>/</v>
      </c>
      <c r="G42" s="29" t="str">
        <f t="shared" si="1"/>
        <v/>
      </c>
      <c r="H42" s="29" t="str">
        <f t="shared" si="2"/>
        <v/>
      </c>
      <c r="I42" s="29" t="str">
        <f t="shared" si="3"/>
        <v/>
      </c>
      <c r="J42" s="29" t="str">
        <f t="shared" si="4"/>
        <v>ไม่ผ่าน</v>
      </c>
      <c r="K42" s="5"/>
    </row>
    <row r="43" spans="1:11" s="3" customFormat="1" ht="21" x14ac:dyDescent="0.45">
      <c r="A43" s="5"/>
      <c r="B43" s="10">
        <v>32</v>
      </c>
      <c r="C43" s="38" t="s">
        <v>729</v>
      </c>
      <c r="D43" s="42" t="s">
        <v>79</v>
      </c>
      <c r="E43" s="11"/>
      <c r="F43" s="29" t="str">
        <f t="shared" si="0"/>
        <v>/</v>
      </c>
      <c r="G43" s="29" t="str">
        <f t="shared" si="1"/>
        <v/>
      </c>
      <c r="H43" s="29" t="str">
        <f t="shared" si="2"/>
        <v/>
      </c>
      <c r="I43" s="29" t="str">
        <f t="shared" si="3"/>
        <v/>
      </c>
      <c r="J43" s="29" t="str">
        <f t="shared" si="4"/>
        <v>ไม่ผ่าน</v>
      </c>
      <c r="K43" s="5"/>
    </row>
    <row r="44" spans="1:11" s="3" customFormat="1" ht="21" x14ac:dyDescent="0.45">
      <c r="A44" s="5"/>
      <c r="B44" s="10">
        <v>33</v>
      </c>
      <c r="C44" s="54" t="s">
        <v>730</v>
      </c>
      <c r="D44" s="60" t="s">
        <v>731</v>
      </c>
      <c r="E44" s="11"/>
      <c r="F44" s="29" t="str">
        <f t="shared" si="0"/>
        <v>/</v>
      </c>
      <c r="G44" s="29" t="str">
        <f t="shared" si="1"/>
        <v/>
      </c>
      <c r="H44" s="29" t="str">
        <f t="shared" si="2"/>
        <v/>
      </c>
      <c r="I44" s="29" t="str">
        <f t="shared" si="3"/>
        <v/>
      </c>
      <c r="J44" s="29" t="str">
        <f t="shared" si="4"/>
        <v>ไม่ผ่าน</v>
      </c>
      <c r="K44" s="5"/>
    </row>
    <row r="45" spans="1:11" s="3" customFormat="1" ht="21" x14ac:dyDescent="0.45">
      <c r="A45" s="5"/>
      <c r="B45" s="10">
        <v>34</v>
      </c>
      <c r="C45" s="38" t="s">
        <v>732</v>
      </c>
      <c r="D45" s="42" t="s">
        <v>733</v>
      </c>
      <c r="E45" s="11"/>
      <c r="F45" s="29" t="str">
        <f t="shared" si="0"/>
        <v>/</v>
      </c>
      <c r="G45" s="29" t="str">
        <f t="shared" si="1"/>
        <v/>
      </c>
      <c r="H45" s="29" t="str">
        <f t="shared" si="2"/>
        <v/>
      </c>
      <c r="I45" s="29" t="str">
        <f t="shared" si="3"/>
        <v/>
      </c>
      <c r="J45" s="29" t="str">
        <f t="shared" si="4"/>
        <v>ไม่ผ่าน</v>
      </c>
      <c r="K45" s="5"/>
    </row>
    <row r="46" spans="1:11" s="3" customFormat="1" ht="21" x14ac:dyDescent="0.45">
      <c r="A46" s="5"/>
      <c r="B46" s="10">
        <v>35</v>
      </c>
      <c r="C46" s="38" t="s">
        <v>734</v>
      </c>
      <c r="D46" s="42" t="s">
        <v>735</v>
      </c>
      <c r="E46" s="11"/>
      <c r="F46" s="29" t="str">
        <f t="shared" si="0"/>
        <v>/</v>
      </c>
      <c r="G46" s="29" t="str">
        <f t="shared" si="1"/>
        <v/>
      </c>
      <c r="H46" s="29" t="str">
        <f t="shared" si="2"/>
        <v/>
      </c>
      <c r="I46" s="29" t="str">
        <f t="shared" si="3"/>
        <v/>
      </c>
      <c r="J46" s="29" t="str">
        <f t="shared" si="4"/>
        <v>ไม่ผ่าน</v>
      </c>
      <c r="K46" s="5"/>
    </row>
    <row r="47" spans="1:11" s="2" customFormat="1" ht="19.5" customHeight="1" x14ac:dyDescent="0.45">
      <c r="A47" s="5"/>
      <c r="B47" s="27" t="s">
        <v>5</v>
      </c>
      <c r="C47" s="27"/>
      <c r="D47" s="27"/>
      <c r="E47" s="27"/>
      <c r="F47" s="27"/>
      <c r="G47" s="27"/>
      <c r="H47" s="27"/>
      <c r="I47" s="29" t="s">
        <v>4</v>
      </c>
      <c r="J47" s="29">
        <f>COUNTIF(J12:J46,"ผ่าน")</f>
        <v>0</v>
      </c>
      <c r="K47" s="5"/>
    </row>
    <row r="48" spans="1:11" s="2" customFormat="1" ht="19.5" customHeight="1" x14ac:dyDescent="0.45">
      <c r="A48" s="5"/>
      <c r="B48" s="27"/>
      <c r="C48" s="27"/>
      <c r="D48" s="27"/>
      <c r="E48" s="27"/>
      <c r="F48" s="27"/>
      <c r="G48" s="27"/>
      <c r="H48" s="27"/>
      <c r="I48" s="30" t="s">
        <v>80</v>
      </c>
      <c r="J48" s="30">
        <f>COUNTIF(J12:J46,"ไม่ผ่าน")</f>
        <v>35</v>
      </c>
      <c r="K48" s="5"/>
    </row>
    <row r="49" spans="1:12" s="2" customFormat="1" ht="22.5" x14ac:dyDescent="0.45">
      <c r="A49" s="5"/>
      <c r="B49" s="5"/>
      <c r="C49" s="5" t="s">
        <v>96</v>
      </c>
      <c r="D49" s="5"/>
      <c r="E49" s="5"/>
      <c r="F49" s="5"/>
      <c r="G49" s="5"/>
      <c r="H49" s="5"/>
      <c r="I49" s="5"/>
      <c r="J49" s="5"/>
      <c r="K49" s="5"/>
    </row>
    <row r="50" spans="1:12" ht="21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2" s="3" customFormat="1" ht="22.5" customHeight="1" x14ac:dyDescent="0.45">
      <c r="A51" s="5"/>
      <c r="B51" s="12" t="s">
        <v>102</v>
      </c>
      <c r="C51" s="12"/>
      <c r="D51" s="12"/>
      <c r="E51" s="12"/>
      <c r="F51" s="12"/>
      <c r="G51" s="12"/>
      <c r="H51" s="12"/>
      <c r="I51" s="12"/>
      <c r="J51" s="12"/>
      <c r="K51" s="9"/>
      <c r="L51" s="4"/>
    </row>
    <row r="52" spans="1:12" s="3" customFormat="1" ht="22.5" customHeight="1" x14ac:dyDescent="0.45">
      <c r="A52" s="5"/>
      <c r="B52" s="12" t="s">
        <v>103</v>
      </c>
      <c r="C52" s="12"/>
      <c r="D52" s="12"/>
      <c r="E52" s="12"/>
      <c r="F52" s="12"/>
      <c r="G52" s="12"/>
      <c r="H52" s="12"/>
      <c r="I52" s="12"/>
      <c r="J52" s="12"/>
      <c r="K52" s="9"/>
      <c r="L52" s="4"/>
    </row>
    <row r="53" spans="1:12" s="3" customFormat="1" ht="22.5" customHeight="1" x14ac:dyDescent="0.45">
      <c r="A53" s="5"/>
      <c r="B53" s="12" t="s">
        <v>104</v>
      </c>
      <c r="C53" s="12"/>
      <c r="D53" s="12"/>
      <c r="E53" s="12"/>
      <c r="F53" s="12"/>
      <c r="G53" s="12"/>
      <c r="H53" s="12"/>
      <c r="I53" s="12"/>
      <c r="J53" s="12"/>
      <c r="K53" s="9"/>
      <c r="L53" s="4"/>
    </row>
    <row r="54" spans="1:12" ht="21" x14ac:dyDescent="0.45">
      <c r="A54" s="5"/>
      <c r="B54" s="5"/>
      <c r="C54" s="31" t="s">
        <v>81</v>
      </c>
      <c r="D54" s="32" t="s">
        <v>82</v>
      </c>
      <c r="E54" s="33" t="s">
        <v>83</v>
      </c>
      <c r="F54" s="33"/>
      <c r="G54" s="33" t="s">
        <v>84</v>
      </c>
      <c r="H54" s="33"/>
      <c r="I54" s="5"/>
      <c r="J54" s="5"/>
      <c r="K54" s="5"/>
    </row>
    <row r="55" spans="1:12" ht="21" x14ac:dyDescent="0.45">
      <c r="A55" s="5"/>
      <c r="B55" s="5"/>
      <c r="C55" s="34"/>
      <c r="D55" s="35" t="s">
        <v>97</v>
      </c>
      <c r="E55" s="36" t="s">
        <v>85</v>
      </c>
      <c r="F55" s="36"/>
      <c r="G55" s="36">
        <f>COUNTIF(F12:F46,"/")</f>
        <v>35</v>
      </c>
      <c r="H55" s="36"/>
      <c r="I55" s="5"/>
      <c r="J55" s="5"/>
      <c r="K55" s="5"/>
    </row>
    <row r="56" spans="1:12" ht="21" x14ac:dyDescent="0.45">
      <c r="A56" s="5"/>
      <c r="B56" s="5"/>
      <c r="C56" s="34"/>
      <c r="D56" s="35" t="s">
        <v>98</v>
      </c>
      <c r="E56" s="36" t="s">
        <v>86</v>
      </c>
      <c r="F56" s="36"/>
      <c r="G56" s="36">
        <f>COUNTIF(G12:G46,"/")</f>
        <v>0</v>
      </c>
      <c r="H56" s="36"/>
      <c r="I56" s="5"/>
      <c r="J56" s="5"/>
      <c r="K56" s="5"/>
    </row>
    <row r="57" spans="1:12" ht="21" x14ac:dyDescent="0.45">
      <c r="A57" s="5"/>
      <c r="B57" s="5"/>
      <c r="C57" s="34"/>
      <c r="D57" s="35" t="s">
        <v>99</v>
      </c>
      <c r="E57" s="36" t="s">
        <v>87</v>
      </c>
      <c r="F57" s="36"/>
      <c r="G57" s="36">
        <f>COUNTIF(H12:H46,"/")</f>
        <v>0</v>
      </c>
      <c r="H57" s="36"/>
      <c r="I57" s="5"/>
      <c r="J57" s="5"/>
      <c r="K57" s="5"/>
    </row>
    <row r="58" spans="1:12" ht="21" x14ac:dyDescent="0.45">
      <c r="A58" s="5"/>
      <c r="B58" s="5"/>
      <c r="C58" s="37"/>
      <c r="D58" s="35" t="s">
        <v>100</v>
      </c>
      <c r="E58" s="36" t="s">
        <v>88</v>
      </c>
      <c r="F58" s="36"/>
      <c r="G58" s="36">
        <f>COUNTIF(I12:I46,"/")</f>
        <v>0</v>
      </c>
      <c r="H58" s="36"/>
      <c r="I58" s="5"/>
      <c r="J58" s="5"/>
      <c r="K58" s="5"/>
    </row>
  </sheetData>
  <mergeCells count="25">
    <mergeCell ref="G56:H56"/>
    <mergeCell ref="E57:F57"/>
    <mergeCell ref="G57:H57"/>
    <mergeCell ref="E58:F58"/>
    <mergeCell ref="G58:H58"/>
    <mergeCell ref="B47:H48"/>
    <mergeCell ref="B51:J51"/>
    <mergeCell ref="B52:J52"/>
    <mergeCell ref="B53:J53"/>
    <mergeCell ref="C54:C58"/>
    <mergeCell ref="E54:F54"/>
    <mergeCell ref="G54:H54"/>
    <mergeCell ref="E55:F55"/>
    <mergeCell ref="G55:H55"/>
    <mergeCell ref="E56:F5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2019-03-09T10:02:57Z</cp:lastPrinted>
  <dcterms:created xsi:type="dcterms:W3CDTF">2014-06-19T09:18:26Z</dcterms:created>
  <dcterms:modified xsi:type="dcterms:W3CDTF">2020-01-21T06:23:23Z</dcterms:modified>
</cp:coreProperties>
</file>