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13_ncr:20001_{1F5CBB92-9B0C-4E90-8872-D25B9120B6A7}" xr6:coauthVersionLast="45" xr6:coauthVersionMax="45" xr10:uidLastSave="{00000000-0000-0000-0000-000000000000}"/>
  <bookViews>
    <workbookView xWindow="10020" yWindow="0" windowWidth="9900" windowHeight="10710" tabRatio="813" firstSheet="5" activeTab="9" xr2:uid="{00000000-000D-0000-FFFF-FFFF00000000}"/>
  </bookViews>
  <sheets>
    <sheet name="ห้อง 1 " sheetId="143" r:id="rId1"/>
    <sheet name="ห้อง 2" sheetId="147" r:id="rId2"/>
    <sheet name="ห้อง 3" sheetId="148" r:id="rId3"/>
    <sheet name="ห้อง 4" sheetId="149" r:id="rId4"/>
    <sheet name="ห้อง 5" sheetId="150" r:id="rId5"/>
    <sheet name="ห้อง 6" sheetId="151" r:id="rId6"/>
    <sheet name="ห้อง 7" sheetId="152" r:id="rId7"/>
    <sheet name="ห้อง 8" sheetId="153" r:id="rId8"/>
    <sheet name="ห้อง 9" sheetId="154" r:id="rId9"/>
    <sheet name="ห้อง 10" sheetId="155" r:id="rId10"/>
  </sheets>
  <definedNames>
    <definedName name="_xlnm._FilterDatabase" localSheetId="0" hidden="1">'ห้อง 1 '!$B$8:$C$30</definedName>
    <definedName name="_xlnm._FilterDatabase" localSheetId="9" hidden="1">'ห้อง 10'!$B$8:$C$30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55" l="1"/>
  <c r="J40" i="155"/>
  <c r="I40" i="155"/>
  <c r="H40" i="155"/>
  <c r="F40" i="155"/>
  <c r="G40" i="155" s="1"/>
  <c r="F39" i="155"/>
  <c r="K39" i="155" s="1"/>
  <c r="F38" i="155"/>
  <c r="H38" i="155" s="1"/>
  <c r="F37" i="155"/>
  <c r="K37" i="155" s="1"/>
  <c r="K36" i="155"/>
  <c r="F36" i="155"/>
  <c r="J36" i="155" s="1"/>
  <c r="F35" i="155"/>
  <c r="G35" i="155" s="1"/>
  <c r="I34" i="155"/>
  <c r="G34" i="155"/>
  <c r="F34" i="155"/>
  <c r="L34" i="155" s="1"/>
  <c r="F33" i="155"/>
  <c r="L33" i="155" s="1"/>
  <c r="K32" i="155"/>
  <c r="J32" i="155"/>
  <c r="I32" i="155"/>
  <c r="H32" i="155"/>
  <c r="G32" i="155"/>
  <c r="F32" i="155"/>
  <c r="L32" i="155" s="1"/>
  <c r="F31" i="155"/>
  <c r="K31" i="155" s="1"/>
  <c r="F30" i="155"/>
  <c r="H30" i="155" s="1"/>
  <c r="F29" i="155"/>
  <c r="K29" i="155" s="1"/>
  <c r="K28" i="155"/>
  <c r="F28" i="155"/>
  <c r="J28" i="155" s="1"/>
  <c r="F27" i="155"/>
  <c r="G27" i="155" s="1"/>
  <c r="I26" i="155"/>
  <c r="G26" i="155"/>
  <c r="F26" i="155"/>
  <c r="L26" i="155" s="1"/>
  <c r="F25" i="155"/>
  <c r="L25" i="155" s="1"/>
  <c r="K24" i="155"/>
  <c r="J24" i="155"/>
  <c r="I24" i="155"/>
  <c r="H24" i="155"/>
  <c r="G24" i="155"/>
  <c r="F24" i="155"/>
  <c r="L24" i="155" s="1"/>
  <c r="L23" i="155"/>
  <c r="F23" i="155"/>
  <c r="K23" i="155" s="1"/>
  <c r="K22" i="155"/>
  <c r="J22" i="155"/>
  <c r="I22" i="155"/>
  <c r="F22" i="155"/>
  <c r="H22" i="155" s="1"/>
  <c r="L21" i="155"/>
  <c r="G21" i="155"/>
  <c r="F21" i="155"/>
  <c r="K21" i="155" s="1"/>
  <c r="L20" i="155"/>
  <c r="K20" i="155"/>
  <c r="I20" i="155"/>
  <c r="H20" i="155"/>
  <c r="G20" i="155"/>
  <c r="F20" i="155"/>
  <c r="J20" i="155" s="1"/>
  <c r="H19" i="155"/>
  <c r="F19" i="155"/>
  <c r="G19" i="155" s="1"/>
  <c r="F18" i="155"/>
  <c r="L18" i="155" s="1"/>
  <c r="F17" i="155"/>
  <c r="L17" i="155" s="1"/>
  <c r="F16" i="155"/>
  <c r="L16" i="155" s="1"/>
  <c r="L15" i="155"/>
  <c r="F15" i="155"/>
  <c r="K15" i="155" s="1"/>
  <c r="F14" i="155"/>
  <c r="H14" i="155" s="1"/>
  <c r="J13" i="155"/>
  <c r="F13" i="155"/>
  <c r="K13" i="155" s="1"/>
  <c r="L12" i="155"/>
  <c r="K12" i="155"/>
  <c r="H12" i="155"/>
  <c r="F12" i="155"/>
  <c r="J12" i="155" s="1"/>
  <c r="F11" i="155"/>
  <c r="G11" i="155" s="1"/>
  <c r="I10" i="155"/>
  <c r="G10" i="155"/>
  <c r="F10" i="155"/>
  <c r="L10" i="155" s="1"/>
  <c r="F9" i="155"/>
  <c r="L9" i="155" s="1"/>
  <c r="K8" i="155"/>
  <c r="I8" i="155"/>
  <c r="H8" i="155"/>
  <c r="G8" i="155"/>
  <c r="F8" i="155"/>
  <c r="L8" i="155" s="1"/>
  <c r="L42" i="154"/>
  <c r="K42" i="154"/>
  <c r="J42" i="154"/>
  <c r="I42" i="154"/>
  <c r="H42" i="154"/>
  <c r="G42" i="154"/>
  <c r="F42" i="154"/>
  <c r="F41" i="154"/>
  <c r="J41" i="154" s="1"/>
  <c r="F40" i="154"/>
  <c r="L40" i="154" s="1"/>
  <c r="L39" i="154"/>
  <c r="H39" i="154"/>
  <c r="F39" i="154"/>
  <c r="K39" i="154" s="1"/>
  <c r="L38" i="154"/>
  <c r="K38" i="154"/>
  <c r="G38" i="154"/>
  <c r="F38" i="154"/>
  <c r="J38" i="154" s="1"/>
  <c r="K37" i="154"/>
  <c r="J37" i="154"/>
  <c r="F37" i="154"/>
  <c r="I37" i="154" s="1"/>
  <c r="L36" i="154"/>
  <c r="K36" i="154"/>
  <c r="J36" i="154"/>
  <c r="I36" i="154"/>
  <c r="F36" i="154"/>
  <c r="H36" i="154" s="1"/>
  <c r="L35" i="154"/>
  <c r="K35" i="154"/>
  <c r="J35" i="154"/>
  <c r="I35" i="154"/>
  <c r="H35" i="154"/>
  <c r="F35" i="154"/>
  <c r="G35" i="154" s="1"/>
  <c r="L34" i="154"/>
  <c r="K34" i="154"/>
  <c r="J34" i="154"/>
  <c r="I34" i="154"/>
  <c r="H34" i="154"/>
  <c r="G34" i="154"/>
  <c r="F34" i="154"/>
  <c r="F33" i="154"/>
  <c r="J33" i="154" s="1"/>
  <c r="F32" i="154"/>
  <c r="L32" i="154" s="1"/>
  <c r="L31" i="154"/>
  <c r="H31" i="154"/>
  <c r="F31" i="154"/>
  <c r="K31" i="154" s="1"/>
  <c r="L30" i="154"/>
  <c r="K30" i="154"/>
  <c r="G30" i="154"/>
  <c r="F30" i="154"/>
  <c r="J30" i="154" s="1"/>
  <c r="K29" i="154"/>
  <c r="J29" i="154"/>
  <c r="F29" i="154"/>
  <c r="I29" i="154" s="1"/>
  <c r="L28" i="154"/>
  <c r="K28" i="154"/>
  <c r="J28" i="154"/>
  <c r="I28" i="154"/>
  <c r="F28" i="154"/>
  <c r="H28" i="154" s="1"/>
  <c r="L27" i="154"/>
  <c r="K27" i="154"/>
  <c r="J27" i="154"/>
  <c r="I27" i="154"/>
  <c r="H27" i="154"/>
  <c r="F27" i="154"/>
  <c r="G27" i="154" s="1"/>
  <c r="L26" i="154"/>
  <c r="K26" i="154"/>
  <c r="J26" i="154"/>
  <c r="I26" i="154"/>
  <c r="H26" i="154"/>
  <c r="G26" i="154"/>
  <c r="F26" i="154"/>
  <c r="F25" i="154"/>
  <c r="J25" i="154" s="1"/>
  <c r="F24" i="154"/>
  <c r="L24" i="154" s="1"/>
  <c r="L23" i="154"/>
  <c r="H23" i="154"/>
  <c r="F23" i="154"/>
  <c r="K23" i="154" s="1"/>
  <c r="L22" i="154"/>
  <c r="K22" i="154"/>
  <c r="G22" i="154"/>
  <c r="F22" i="154"/>
  <c r="J22" i="154" s="1"/>
  <c r="K21" i="154"/>
  <c r="J21" i="154"/>
  <c r="F21" i="154"/>
  <c r="I21" i="154" s="1"/>
  <c r="L20" i="154"/>
  <c r="K20" i="154"/>
  <c r="J20" i="154"/>
  <c r="I20" i="154"/>
  <c r="F20" i="154"/>
  <c r="H20" i="154" s="1"/>
  <c r="L19" i="154"/>
  <c r="K19" i="154"/>
  <c r="J19" i="154"/>
  <c r="I19" i="154"/>
  <c r="H19" i="154"/>
  <c r="F19" i="154"/>
  <c r="G19" i="154" s="1"/>
  <c r="L18" i="154"/>
  <c r="K18" i="154"/>
  <c r="J18" i="154"/>
  <c r="I18" i="154"/>
  <c r="H18" i="154"/>
  <c r="G18" i="154"/>
  <c r="F18" i="154"/>
  <c r="F17" i="154"/>
  <c r="J17" i="154" s="1"/>
  <c r="F16" i="154"/>
  <c r="L16" i="154" s="1"/>
  <c r="L15" i="154"/>
  <c r="H15" i="154"/>
  <c r="F15" i="154"/>
  <c r="K15" i="154" s="1"/>
  <c r="L14" i="154"/>
  <c r="K14" i="154"/>
  <c r="G14" i="154"/>
  <c r="F14" i="154"/>
  <c r="J14" i="154" s="1"/>
  <c r="K13" i="154"/>
  <c r="J13" i="154"/>
  <c r="F13" i="154"/>
  <c r="I13" i="154" s="1"/>
  <c r="L12" i="154"/>
  <c r="K12" i="154"/>
  <c r="J12" i="154"/>
  <c r="I12" i="154"/>
  <c r="F12" i="154"/>
  <c r="H12" i="154" s="1"/>
  <c r="L11" i="154"/>
  <c r="K11" i="154"/>
  <c r="J11" i="154"/>
  <c r="I11" i="154"/>
  <c r="H11" i="154"/>
  <c r="F11" i="154"/>
  <c r="G11" i="154" s="1"/>
  <c r="L10" i="154"/>
  <c r="K10" i="154"/>
  <c r="J10" i="154"/>
  <c r="I10" i="154"/>
  <c r="H10" i="154"/>
  <c r="G10" i="154"/>
  <c r="F10" i="154"/>
  <c r="F9" i="154"/>
  <c r="G9" i="154" s="1"/>
  <c r="F8" i="154"/>
  <c r="L8" i="154" s="1"/>
  <c r="J43" i="153"/>
  <c r="H43" i="153"/>
  <c r="G43" i="153"/>
  <c r="F43" i="153"/>
  <c r="L43" i="153" s="1"/>
  <c r="G42" i="153"/>
  <c r="F42" i="153"/>
  <c r="L42" i="153" s="1"/>
  <c r="F41" i="153"/>
  <c r="L41" i="153" s="1"/>
  <c r="L40" i="153"/>
  <c r="K40" i="153"/>
  <c r="J40" i="153"/>
  <c r="I40" i="153"/>
  <c r="H40" i="153"/>
  <c r="G40" i="153"/>
  <c r="F40" i="153"/>
  <c r="L39" i="153"/>
  <c r="K39" i="153"/>
  <c r="I39" i="153"/>
  <c r="F39" i="153"/>
  <c r="J39" i="153" s="1"/>
  <c r="K38" i="153"/>
  <c r="J38" i="153"/>
  <c r="I38" i="153"/>
  <c r="H38" i="153"/>
  <c r="F38" i="153"/>
  <c r="G38" i="153" s="1"/>
  <c r="L37" i="153"/>
  <c r="J37" i="153"/>
  <c r="I37" i="153"/>
  <c r="H37" i="153"/>
  <c r="G37" i="153"/>
  <c r="F37" i="153"/>
  <c r="K37" i="153" s="1"/>
  <c r="I36" i="153"/>
  <c r="H36" i="153"/>
  <c r="F36" i="153"/>
  <c r="G36" i="153" s="1"/>
  <c r="J35" i="153"/>
  <c r="H35" i="153"/>
  <c r="G35" i="153"/>
  <c r="F35" i="153"/>
  <c r="L35" i="153" s="1"/>
  <c r="G34" i="153"/>
  <c r="F34" i="153"/>
  <c r="L34" i="153" s="1"/>
  <c r="F33" i="153"/>
  <c r="L33" i="153" s="1"/>
  <c r="L32" i="153"/>
  <c r="K32" i="153"/>
  <c r="J32" i="153"/>
  <c r="I32" i="153"/>
  <c r="H32" i="153"/>
  <c r="G32" i="153"/>
  <c r="F32" i="153"/>
  <c r="L31" i="153"/>
  <c r="K31" i="153"/>
  <c r="I31" i="153"/>
  <c r="F31" i="153"/>
  <c r="J31" i="153" s="1"/>
  <c r="K30" i="153"/>
  <c r="J30" i="153"/>
  <c r="I30" i="153"/>
  <c r="H30" i="153"/>
  <c r="F30" i="153"/>
  <c r="G30" i="153" s="1"/>
  <c r="L29" i="153"/>
  <c r="J29" i="153"/>
  <c r="I29" i="153"/>
  <c r="H29" i="153"/>
  <c r="G29" i="153"/>
  <c r="F29" i="153"/>
  <c r="K29" i="153" s="1"/>
  <c r="I28" i="153"/>
  <c r="H28" i="153"/>
  <c r="F28" i="153"/>
  <c r="G28" i="153" s="1"/>
  <c r="H27" i="153"/>
  <c r="G27" i="153"/>
  <c r="F27" i="153"/>
  <c r="L27" i="153" s="1"/>
  <c r="G26" i="153"/>
  <c r="F26" i="153"/>
  <c r="L26" i="153" s="1"/>
  <c r="F25" i="153"/>
  <c r="L25" i="153" s="1"/>
  <c r="L24" i="153"/>
  <c r="K24" i="153"/>
  <c r="J24" i="153"/>
  <c r="I24" i="153"/>
  <c r="H24" i="153"/>
  <c r="G24" i="153"/>
  <c r="F24" i="153"/>
  <c r="L23" i="153"/>
  <c r="K23" i="153"/>
  <c r="J23" i="153"/>
  <c r="I23" i="153"/>
  <c r="F23" i="153"/>
  <c r="H23" i="153" s="1"/>
  <c r="K22" i="153"/>
  <c r="J22" i="153"/>
  <c r="I22" i="153"/>
  <c r="H22" i="153"/>
  <c r="F22" i="153"/>
  <c r="G22" i="153" s="1"/>
  <c r="L21" i="153"/>
  <c r="J21" i="153"/>
  <c r="I21" i="153"/>
  <c r="H21" i="153"/>
  <c r="G21" i="153"/>
  <c r="F21" i="153"/>
  <c r="K21" i="153" s="1"/>
  <c r="I20" i="153"/>
  <c r="H20" i="153"/>
  <c r="F20" i="153"/>
  <c r="G20" i="153" s="1"/>
  <c r="H19" i="153"/>
  <c r="G19" i="153"/>
  <c r="F19" i="153"/>
  <c r="L19" i="153" s="1"/>
  <c r="G18" i="153"/>
  <c r="F18" i="153"/>
  <c r="L18" i="153" s="1"/>
  <c r="F17" i="153"/>
  <c r="L17" i="153" s="1"/>
  <c r="L16" i="153"/>
  <c r="K16" i="153"/>
  <c r="J16" i="153"/>
  <c r="I16" i="153"/>
  <c r="H16" i="153"/>
  <c r="G16" i="153"/>
  <c r="F16" i="153"/>
  <c r="L15" i="153"/>
  <c r="K15" i="153"/>
  <c r="J15" i="153"/>
  <c r="I15" i="153"/>
  <c r="F15" i="153"/>
  <c r="H15" i="153" s="1"/>
  <c r="K14" i="153"/>
  <c r="J14" i="153"/>
  <c r="I14" i="153"/>
  <c r="H14" i="153"/>
  <c r="F14" i="153"/>
  <c r="G14" i="153" s="1"/>
  <c r="L13" i="153"/>
  <c r="J13" i="153"/>
  <c r="I13" i="153"/>
  <c r="H13" i="153"/>
  <c r="G13" i="153"/>
  <c r="F13" i="153"/>
  <c r="K13" i="153" s="1"/>
  <c r="I12" i="153"/>
  <c r="H12" i="153"/>
  <c r="F12" i="153"/>
  <c r="G12" i="153" s="1"/>
  <c r="H11" i="153"/>
  <c r="G11" i="153"/>
  <c r="F11" i="153"/>
  <c r="L11" i="153" s="1"/>
  <c r="G10" i="153"/>
  <c r="F10" i="153"/>
  <c r="L10" i="153" s="1"/>
  <c r="F9" i="153"/>
  <c r="L9" i="153" s="1"/>
  <c r="L8" i="153"/>
  <c r="K8" i="153"/>
  <c r="J8" i="153"/>
  <c r="I8" i="153"/>
  <c r="H8" i="153"/>
  <c r="G8" i="153"/>
  <c r="F8" i="153"/>
  <c r="L48" i="152"/>
  <c r="K48" i="152"/>
  <c r="J48" i="152"/>
  <c r="I48" i="152"/>
  <c r="H48" i="152"/>
  <c r="G48" i="152"/>
  <c r="F48" i="152"/>
  <c r="L47" i="152"/>
  <c r="K47" i="152"/>
  <c r="F47" i="152"/>
  <c r="J47" i="152" s="1"/>
  <c r="K46" i="152"/>
  <c r="J46" i="152"/>
  <c r="I46" i="152"/>
  <c r="G46" i="152"/>
  <c r="F46" i="152"/>
  <c r="H46" i="152" s="1"/>
  <c r="L45" i="152"/>
  <c r="J45" i="152"/>
  <c r="I45" i="152"/>
  <c r="H45" i="152"/>
  <c r="F45" i="152"/>
  <c r="G45" i="152" s="1"/>
  <c r="L44" i="152"/>
  <c r="K44" i="152"/>
  <c r="I44" i="152"/>
  <c r="H44" i="152"/>
  <c r="G44" i="152"/>
  <c r="F44" i="152"/>
  <c r="J44" i="152" s="1"/>
  <c r="J43" i="152"/>
  <c r="H43" i="152"/>
  <c r="G43" i="152"/>
  <c r="F43" i="152"/>
  <c r="L43" i="152" s="1"/>
  <c r="G42" i="152"/>
  <c r="F42" i="152"/>
  <c r="L42" i="152" s="1"/>
  <c r="F41" i="152"/>
  <c r="L41" i="152" s="1"/>
  <c r="L40" i="152"/>
  <c r="K40" i="152"/>
  <c r="J40" i="152"/>
  <c r="I40" i="152"/>
  <c r="H40" i="152"/>
  <c r="G40" i="152"/>
  <c r="F40" i="152"/>
  <c r="L39" i="152"/>
  <c r="K39" i="152"/>
  <c r="F39" i="152"/>
  <c r="J39" i="152" s="1"/>
  <c r="K38" i="152"/>
  <c r="J38" i="152"/>
  <c r="I38" i="152"/>
  <c r="G38" i="152"/>
  <c r="F38" i="152"/>
  <c r="H38" i="152" s="1"/>
  <c r="L37" i="152"/>
  <c r="J37" i="152"/>
  <c r="I37" i="152"/>
  <c r="H37" i="152"/>
  <c r="F37" i="152"/>
  <c r="G37" i="152" s="1"/>
  <c r="L36" i="152"/>
  <c r="K36" i="152"/>
  <c r="I36" i="152"/>
  <c r="H36" i="152"/>
  <c r="G36" i="152"/>
  <c r="F36" i="152"/>
  <c r="J36" i="152" s="1"/>
  <c r="H35" i="152"/>
  <c r="G35" i="152"/>
  <c r="F35" i="152"/>
  <c r="L35" i="152" s="1"/>
  <c r="G34" i="152"/>
  <c r="F34" i="152"/>
  <c r="L34" i="152" s="1"/>
  <c r="F33" i="152"/>
  <c r="L33" i="152" s="1"/>
  <c r="L32" i="152"/>
  <c r="K32" i="152"/>
  <c r="J32" i="152"/>
  <c r="I32" i="152"/>
  <c r="H32" i="152"/>
  <c r="G32" i="152"/>
  <c r="F32" i="152"/>
  <c r="L31" i="152"/>
  <c r="K31" i="152"/>
  <c r="F31" i="152"/>
  <c r="J31" i="152" s="1"/>
  <c r="K30" i="152"/>
  <c r="J30" i="152"/>
  <c r="I30" i="152"/>
  <c r="G30" i="152"/>
  <c r="F30" i="152"/>
  <c r="H30" i="152" s="1"/>
  <c r="L29" i="152"/>
  <c r="J29" i="152"/>
  <c r="I29" i="152"/>
  <c r="H29" i="152"/>
  <c r="F29" i="152"/>
  <c r="G29" i="152" s="1"/>
  <c r="L28" i="152"/>
  <c r="K28" i="152"/>
  <c r="I28" i="152"/>
  <c r="H28" i="152"/>
  <c r="G28" i="152"/>
  <c r="F28" i="152"/>
  <c r="J28" i="152" s="1"/>
  <c r="H27" i="152"/>
  <c r="G27" i="152"/>
  <c r="F27" i="152"/>
  <c r="L27" i="152" s="1"/>
  <c r="G26" i="152"/>
  <c r="F26" i="152"/>
  <c r="L26" i="152" s="1"/>
  <c r="F25" i="152"/>
  <c r="L25" i="152" s="1"/>
  <c r="L24" i="152"/>
  <c r="K24" i="152"/>
  <c r="J24" i="152"/>
  <c r="I24" i="152"/>
  <c r="H24" i="152"/>
  <c r="G24" i="152"/>
  <c r="F24" i="152"/>
  <c r="L23" i="152"/>
  <c r="K23" i="152"/>
  <c r="J23" i="152"/>
  <c r="F23" i="152"/>
  <c r="I23" i="152" s="1"/>
  <c r="K22" i="152"/>
  <c r="J22" i="152"/>
  <c r="I22" i="152"/>
  <c r="G22" i="152"/>
  <c r="F22" i="152"/>
  <c r="H22" i="152" s="1"/>
  <c r="L21" i="152"/>
  <c r="J21" i="152"/>
  <c r="I21" i="152"/>
  <c r="H21" i="152"/>
  <c r="F21" i="152"/>
  <c r="G21" i="152" s="1"/>
  <c r="L20" i="152"/>
  <c r="K20" i="152"/>
  <c r="I20" i="152"/>
  <c r="H20" i="152"/>
  <c r="G20" i="152"/>
  <c r="F20" i="152"/>
  <c r="J20" i="152" s="1"/>
  <c r="H19" i="152"/>
  <c r="G19" i="152"/>
  <c r="F19" i="152"/>
  <c r="L19" i="152" s="1"/>
  <c r="G18" i="152"/>
  <c r="F18" i="152"/>
  <c r="L18" i="152" s="1"/>
  <c r="F17" i="152"/>
  <c r="L17" i="152" s="1"/>
  <c r="L16" i="152"/>
  <c r="K16" i="152"/>
  <c r="J16" i="152"/>
  <c r="I16" i="152"/>
  <c r="H16" i="152"/>
  <c r="G16" i="152"/>
  <c r="F16" i="152"/>
  <c r="L15" i="152"/>
  <c r="K15" i="152"/>
  <c r="J15" i="152"/>
  <c r="F15" i="152"/>
  <c r="I15" i="152" s="1"/>
  <c r="K14" i="152"/>
  <c r="J14" i="152"/>
  <c r="I14" i="152"/>
  <c r="G14" i="152"/>
  <c r="F14" i="152"/>
  <c r="H14" i="152" s="1"/>
  <c r="L13" i="152"/>
  <c r="J13" i="152"/>
  <c r="I13" i="152"/>
  <c r="H13" i="152"/>
  <c r="F13" i="152"/>
  <c r="G13" i="152" s="1"/>
  <c r="L12" i="152"/>
  <c r="K12" i="152"/>
  <c r="I12" i="152"/>
  <c r="H12" i="152"/>
  <c r="G12" i="152"/>
  <c r="F12" i="152"/>
  <c r="J12" i="152" s="1"/>
  <c r="H11" i="152"/>
  <c r="G11" i="152"/>
  <c r="F11" i="152"/>
  <c r="L11" i="152" s="1"/>
  <c r="G10" i="152"/>
  <c r="F10" i="152"/>
  <c r="L10" i="152" s="1"/>
  <c r="F9" i="152"/>
  <c r="L9" i="152" s="1"/>
  <c r="L8" i="152"/>
  <c r="K8" i="152"/>
  <c r="J8" i="152"/>
  <c r="I8" i="152"/>
  <c r="H8" i="152"/>
  <c r="G8" i="152"/>
  <c r="F8" i="152"/>
  <c r="L44" i="151"/>
  <c r="K44" i="151"/>
  <c r="J44" i="151"/>
  <c r="I44" i="151"/>
  <c r="H44" i="151"/>
  <c r="G44" i="151"/>
  <c r="F44" i="151"/>
  <c r="K43" i="151"/>
  <c r="J43" i="151"/>
  <c r="H43" i="151"/>
  <c r="G43" i="151"/>
  <c r="F43" i="151"/>
  <c r="L43" i="151" s="1"/>
  <c r="J42" i="151"/>
  <c r="I42" i="151"/>
  <c r="G42" i="151"/>
  <c r="F42" i="151"/>
  <c r="L42" i="151" s="1"/>
  <c r="H41" i="151"/>
  <c r="F41" i="151"/>
  <c r="L41" i="151" s="1"/>
  <c r="L40" i="151"/>
  <c r="K40" i="151"/>
  <c r="H40" i="151"/>
  <c r="G40" i="151"/>
  <c r="F40" i="151"/>
  <c r="J40" i="151" s="1"/>
  <c r="F39" i="151"/>
  <c r="K39" i="151" s="1"/>
  <c r="F38" i="151"/>
  <c r="J38" i="151" s="1"/>
  <c r="L37" i="151"/>
  <c r="K37" i="151"/>
  <c r="J37" i="151"/>
  <c r="I37" i="151"/>
  <c r="H37" i="151"/>
  <c r="F37" i="151"/>
  <c r="G37" i="151" s="1"/>
  <c r="L36" i="151"/>
  <c r="K36" i="151"/>
  <c r="J36" i="151"/>
  <c r="I36" i="151"/>
  <c r="H36" i="151"/>
  <c r="G36" i="151"/>
  <c r="F36" i="151"/>
  <c r="K35" i="151"/>
  <c r="J35" i="151"/>
  <c r="H35" i="151"/>
  <c r="G35" i="151"/>
  <c r="F35" i="151"/>
  <c r="L35" i="151" s="1"/>
  <c r="J34" i="151"/>
  <c r="I34" i="151"/>
  <c r="G34" i="151"/>
  <c r="F34" i="151"/>
  <c r="L34" i="151" s="1"/>
  <c r="H33" i="151"/>
  <c r="F33" i="151"/>
  <c r="L33" i="151" s="1"/>
  <c r="L32" i="151"/>
  <c r="K32" i="151"/>
  <c r="H32" i="151"/>
  <c r="G32" i="151"/>
  <c r="F32" i="151"/>
  <c r="J32" i="151" s="1"/>
  <c r="F31" i="151"/>
  <c r="K31" i="151" s="1"/>
  <c r="K30" i="151"/>
  <c r="F30" i="151"/>
  <c r="J30" i="151" s="1"/>
  <c r="L29" i="151"/>
  <c r="K29" i="151"/>
  <c r="J29" i="151"/>
  <c r="I29" i="151"/>
  <c r="H29" i="151"/>
  <c r="F29" i="151"/>
  <c r="G29" i="151" s="1"/>
  <c r="L28" i="151"/>
  <c r="K28" i="151"/>
  <c r="J28" i="151"/>
  <c r="I28" i="151"/>
  <c r="H28" i="151"/>
  <c r="G28" i="151"/>
  <c r="F28" i="151"/>
  <c r="K27" i="151"/>
  <c r="J27" i="151"/>
  <c r="H27" i="151"/>
  <c r="G27" i="151"/>
  <c r="F27" i="151"/>
  <c r="L27" i="151" s="1"/>
  <c r="J26" i="151"/>
  <c r="I26" i="151"/>
  <c r="G26" i="151"/>
  <c r="F26" i="151"/>
  <c r="L26" i="151" s="1"/>
  <c r="H25" i="151"/>
  <c r="F25" i="151"/>
  <c r="L25" i="151" s="1"/>
  <c r="L24" i="151"/>
  <c r="K24" i="151"/>
  <c r="H24" i="151"/>
  <c r="G24" i="151"/>
  <c r="F24" i="151"/>
  <c r="J24" i="151" s="1"/>
  <c r="F23" i="151"/>
  <c r="K23" i="151" s="1"/>
  <c r="K22" i="151"/>
  <c r="F22" i="151"/>
  <c r="J22" i="151" s="1"/>
  <c r="L21" i="151"/>
  <c r="K21" i="151"/>
  <c r="J21" i="151"/>
  <c r="I21" i="151"/>
  <c r="H21" i="151"/>
  <c r="F21" i="151"/>
  <c r="G21" i="151" s="1"/>
  <c r="L20" i="151"/>
  <c r="K20" i="151"/>
  <c r="J20" i="151"/>
  <c r="I20" i="151"/>
  <c r="H20" i="151"/>
  <c r="G20" i="151"/>
  <c r="F20" i="151"/>
  <c r="K19" i="151"/>
  <c r="J19" i="151"/>
  <c r="H19" i="151"/>
  <c r="G19" i="151"/>
  <c r="F19" i="151"/>
  <c r="L19" i="151" s="1"/>
  <c r="J18" i="151"/>
  <c r="I18" i="151"/>
  <c r="G18" i="151"/>
  <c r="F18" i="151"/>
  <c r="L18" i="151" s="1"/>
  <c r="H17" i="151"/>
  <c r="F17" i="151"/>
  <c r="L17" i="151" s="1"/>
  <c r="L16" i="151"/>
  <c r="K16" i="151"/>
  <c r="H16" i="151"/>
  <c r="G16" i="151"/>
  <c r="F16" i="151"/>
  <c r="J16" i="151" s="1"/>
  <c r="F15" i="151"/>
  <c r="K15" i="151" s="1"/>
  <c r="K14" i="151"/>
  <c r="F14" i="151"/>
  <c r="J14" i="151" s="1"/>
  <c r="L13" i="151"/>
  <c r="K13" i="151"/>
  <c r="J13" i="151"/>
  <c r="I13" i="151"/>
  <c r="H13" i="151"/>
  <c r="F13" i="151"/>
  <c r="G13" i="151" s="1"/>
  <c r="L12" i="151"/>
  <c r="K12" i="151"/>
  <c r="J12" i="151"/>
  <c r="I12" i="151"/>
  <c r="H12" i="151"/>
  <c r="G12" i="151"/>
  <c r="F12" i="151"/>
  <c r="K11" i="151"/>
  <c r="J11" i="151"/>
  <c r="H11" i="151"/>
  <c r="G11" i="151"/>
  <c r="F11" i="151"/>
  <c r="L11" i="151" s="1"/>
  <c r="I10" i="151"/>
  <c r="F10" i="151"/>
  <c r="L10" i="151" s="1"/>
  <c r="H9" i="151"/>
  <c r="F9" i="151"/>
  <c r="L9" i="151" s="1"/>
  <c r="L8" i="151"/>
  <c r="K8" i="151"/>
  <c r="H8" i="151"/>
  <c r="G8" i="151"/>
  <c r="F8" i="151"/>
  <c r="J8" i="151" s="1"/>
  <c r="F53" i="147"/>
  <c r="G53" i="147" s="1"/>
  <c r="F54" i="147"/>
  <c r="G54" i="147" s="1"/>
  <c r="F55" i="147"/>
  <c r="J55" i="147" s="1"/>
  <c r="I55" i="147"/>
  <c r="K55" i="147"/>
  <c r="L55" i="147"/>
  <c r="F56" i="147"/>
  <c r="K56" i="147" s="1"/>
  <c r="H56" i="147"/>
  <c r="I56" i="147"/>
  <c r="L48" i="150"/>
  <c r="J48" i="150"/>
  <c r="G48" i="150"/>
  <c r="F48" i="150"/>
  <c r="K48" i="150" s="1"/>
  <c r="F47" i="150"/>
  <c r="K47" i="150" s="1"/>
  <c r="K46" i="150"/>
  <c r="I46" i="150"/>
  <c r="F46" i="150"/>
  <c r="H46" i="150" s="1"/>
  <c r="J45" i="150"/>
  <c r="H45" i="150"/>
  <c r="G45" i="150"/>
  <c r="F45" i="150"/>
  <c r="K45" i="150" s="1"/>
  <c r="H44" i="150"/>
  <c r="F44" i="150"/>
  <c r="J44" i="150" s="1"/>
  <c r="J43" i="150"/>
  <c r="F43" i="150"/>
  <c r="G43" i="150" s="1"/>
  <c r="F42" i="150"/>
  <c r="L42" i="150" s="1"/>
  <c r="F41" i="150"/>
  <c r="L41" i="150" s="1"/>
  <c r="L40" i="150"/>
  <c r="K40" i="150"/>
  <c r="J40" i="150"/>
  <c r="I40" i="150"/>
  <c r="G40" i="150"/>
  <c r="F40" i="150"/>
  <c r="H40" i="150" s="1"/>
  <c r="F39" i="150"/>
  <c r="K39" i="150" s="1"/>
  <c r="K38" i="150"/>
  <c r="I38" i="150"/>
  <c r="F38" i="150"/>
  <c r="H38" i="150" s="1"/>
  <c r="J37" i="150"/>
  <c r="H37" i="150"/>
  <c r="G37" i="150"/>
  <c r="F37" i="150"/>
  <c r="K37" i="150" s="1"/>
  <c r="F36" i="150"/>
  <c r="J36" i="150" s="1"/>
  <c r="J35" i="150"/>
  <c r="F35" i="150"/>
  <c r="G35" i="150" s="1"/>
  <c r="F34" i="150"/>
  <c r="L34" i="150" s="1"/>
  <c r="F33" i="150"/>
  <c r="L33" i="150" s="1"/>
  <c r="L32" i="150"/>
  <c r="K32" i="150"/>
  <c r="J32" i="150"/>
  <c r="I32" i="150"/>
  <c r="H32" i="150"/>
  <c r="G32" i="150"/>
  <c r="F32" i="150"/>
  <c r="F31" i="150"/>
  <c r="K31" i="150" s="1"/>
  <c r="K30" i="150"/>
  <c r="I30" i="150"/>
  <c r="F30" i="150"/>
  <c r="H30" i="150" s="1"/>
  <c r="J29" i="150"/>
  <c r="H29" i="150"/>
  <c r="G29" i="150"/>
  <c r="F29" i="150"/>
  <c r="K29" i="150" s="1"/>
  <c r="F28" i="150"/>
  <c r="J28" i="150" s="1"/>
  <c r="J27" i="150"/>
  <c r="F27" i="150"/>
  <c r="G27" i="150" s="1"/>
  <c r="F26" i="150"/>
  <c r="L26" i="150" s="1"/>
  <c r="F25" i="150"/>
  <c r="L25" i="150" s="1"/>
  <c r="L24" i="150"/>
  <c r="K24" i="150"/>
  <c r="F24" i="150"/>
  <c r="J24" i="150" s="1"/>
  <c r="F23" i="150"/>
  <c r="K23" i="150" s="1"/>
  <c r="K22" i="150"/>
  <c r="I22" i="150"/>
  <c r="F22" i="150"/>
  <c r="H22" i="150" s="1"/>
  <c r="F21" i="150"/>
  <c r="G21" i="150" s="1"/>
  <c r="L20" i="150"/>
  <c r="K20" i="150"/>
  <c r="I20" i="150"/>
  <c r="G20" i="150"/>
  <c r="F20" i="150"/>
  <c r="J20" i="150" s="1"/>
  <c r="J19" i="150"/>
  <c r="H19" i="150"/>
  <c r="F19" i="150"/>
  <c r="G19" i="150" s="1"/>
  <c r="I18" i="150"/>
  <c r="G18" i="150"/>
  <c r="F18" i="150"/>
  <c r="L18" i="150" s="1"/>
  <c r="F17" i="150"/>
  <c r="L17" i="150" s="1"/>
  <c r="K16" i="150"/>
  <c r="J16" i="150"/>
  <c r="I16" i="150"/>
  <c r="H16" i="150"/>
  <c r="G16" i="150"/>
  <c r="F16" i="150"/>
  <c r="L16" i="150" s="1"/>
  <c r="L15" i="150"/>
  <c r="F15" i="150"/>
  <c r="K15" i="150" s="1"/>
  <c r="K14" i="150"/>
  <c r="J14" i="150"/>
  <c r="F14" i="150"/>
  <c r="H14" i="150" s="1"/>
  <c r="F13" i="150"/>
  <c r="G13" i="150" s="1"/>
  <c r="L12" i="150"/>
  <c r="I12" i="150"/>
  <c r="F12" i="150"/>
  <c r="J12" i="150" s="1"/>
  <c r="F11" i="150"/>
  <c r="G11" i="150" s="1"/>
  <c r="G10" i="150"/>
  <c r="F10" i="150"/>
  <c r="L10" i="150" s="1"/>
  <c r="F9" i="150"/>
  <c r="L9" i="150" s="1"/>
  <c r="J8" i="150"/>
  <c r="I8" i="150"/>
  <c r="F8" i="150"/>
  <c r="H8" i="150" s="1"/>
  <c r="L50" i="149"/>
  <c r="K50" i="149"/>
  <c r="J50" i="149"/>
  <c r="H50" i="149"/>
  <c r="G50" i="149"/>
  <c r="F50" i="149"/>
  <c r="I50" i="149" s="1"/>
  <c r="F49" i="149"/>
  <c r="L49" i="149" s="1"/>
  <c r="F48" i="149"/>
  <c r="L48" i="149" s="1"/>
  <c r="F47" i="149"/>
  <c r="K47" i="149" s="1"/>
  <c r="K46" i="149"/>
  <c r="H46" i="149"/>
  <c r="F46" i="149"/>
  <c r="J46" i="149" s="1"/>
  <c r="L45" i="149"/>
  <c r="K45" i="149"/>
  <c r="J45" i="149"/>
  <c r="G45" i="149"/>
  <c r="F45" i="149"/>
  <c r="I45" i="149" s="1"/>
  <c r="F44" i="149"/>
  <c r="H44" i="149" s="1"/>
  <c r="L43" i="149"/>
  <c r="K43" i="149"/>
  <c r="J43" i="149"/>
  <c r="F43" i="149"/>
  <c r="G43" i="149" s="1"/>
  <c r="K42" i="149"/>
  <c r="J42" i="149"/>
  <c r="I42" i="149"/>
  <c r="H42" i="149"/>
  <c r="F42" i="149"/>
  <c r="G42" i="149" s="1"/>
  <c r="F41" i="149"/>
  <c r="K41" i="149" s="1"/>
  <c r="F40" i="149"/>
  <c r="L40" i="149" s="1"/>
  <c r="F39" i="149"/>
  <c r="K39" i="149" s="1"/>
  <c r="L38" i="149"/>
  <c r="K38" i="149"/>
  <c r="F38" i="149"/>
  <c r="J38" i="149" s="1"/>
  <c r="F37" i="149"/>
  <c r="I37" i="149" s="1"/>
  <c r="K36" i="149"/>
  <c r="F36" i="149"/>
  <c r="H36" i="149" s="1"/>
  <c r="L35" i="149"/>
  <c r="K35" i="149"/>
  <c r="J35" i="149"/>
  <c r="I35" i="149"/>
  <c r="H35" i="149"/>
  <c r="F35" i="149"/>
  <c r="G35" i="149" s="1"/>
  <c r="F34" i="149"/>
  <c r="L34" i="149" s="1"/>
  <c r="F33" i="149"/>
  <c r="L33" i="149" s="1"/>
  <c r="F32" i="149"/>
  <c r="L32" i="149" s="1"/>
  <c r="L31" i="149"/>
  <c r="F31" i="149"/>
  <c r="K31" i="149" s="1"/>
  <c r="F30" i="149"/>
  <c r="J30" i="149" s="1"/>
  <c r="F29" i="149"/>
  <c r="I29" i="149" s="1"/>
  <c r="K28" i="149"/>
  <c r="J28" i="149"/>
  <c r="I28" i="149"/>
  <c r="F28" i="149"/>
  <c r="H28" i="149" s="1"/>
  <c r="F27" i="149"/>
  <c r="G27" i="149" s="1"/>
  <c r="L26" i="149"/>
  <c r="F26" i="149"/>
  <c r="K26" i="149" s="1"/>
  <c r="F25" i="149"/>
  <c r="L25" i="149" s="1"/>
  <c r="F24" i="149"/>
  <c r="L24" i="149" s="1"/>
  <c r="F23" i="149"/>
  <c r="K23" i="149" s="1"/>
  <c r="F22" i="149"/>
  <c r="J22" i="149" s="1"/>
  <c r="L21" i="149"/>
  <c r="K21" i="149"/>
  <c r="G21" i="149"/>
  <c r="F21" i="149"/>
  <c r="I21" i="149" s="1"/>
  <c r="F20" i="149"/>
  <c r="H20" i="149" s="1"/>
  <c r="L19" i="149"/>
  <c r="F19" i="149"/>
  <c r="G19" i="149" s="1"/>
  <c r="L18" i="149"/>
  <c r="K18" i="149"/>
  <c r="J18" i="149"/>
  <c r="H18" i="149"/>
  <c r="G18" i="149"/>
  <c r="F18" i="149"/>
  <c r="I18" i="149" s="1"/>
  <c r="F17" i="149"/>
  <c r="L17" i="149" s="1"/>
  <c r="F16" i="149"/>
  <c r="L16" i="149" s="1"/>
  <c r="F15" i="149"/>
  <c r="K15" i="149" s="1"/>
  <c r="K14" i="149"/>
  <c r="H14" i="149"/>
  <c r="F14" i="149"/>
  <c r="J14" i="149" s="1"/>
  <c r="L13" i="149"/>
  <c r="K13" i="149"/>
  <c r="J13" i="149"/>
  <c r="G13" i="149"/>
  <c r="F13" i="149"/>
  <c r="I13" i="149" s="1"/>
  <c r="F12" i="149"/>
  <c r="H12" i="149" s="1"/>
  <c r="L11" i="149"/>
  <c r="K11" i="149"/>
  <c r="J11" i="149"/>
  <c r="F11" i="149"/>
  <c r="G11" i="149" s="1"/>
  <c r="K10" i="149"/>
  <c r="J10" i="149"/>
  <c r="I10" i="149"/>
  <c r="H10" i="149"/>
  <c r="F10" i="149"/>
  <c r="G10" i="149" s="1"/>
  <c r="F9" i="149"/>
  <c r="G9" i="149" s="1"/>
  <c r="F8" i="149"/>
  <c r="L8" i="149" s="1"/>
  <c r="L55" i="148"/>
  <c r="J55" i="148"/>
  <c r="I55" i="148"/>
  <c r="F55" i="148"/>
  <c r="K55" i="148" s="1"/>
  <c r="K54" i="148"/>
  <c r="I54" i="148"/>
  <c r="H54" i="148"/>
  <c r="F54" i="148"/>
  <c r="J54" i="148" s="1"/>
  <c r="J53" i="148"/>
  <c r="H53" i="148"/>
  <c r="G53" i="148"/>
  <c r="F53" i="148"/>
  <c r="I53" i="148" s="1"/>
  <c r="I52" i="148"/>
  <c r="F52" i="148"/>
  <c r="H52" i="148" s="1"/>
  <c r="H51" i="148"/>
  <c r="F51" i="148"/>
  <c r="G51" i="148" s="1"/>
  <c r="L50" i="148"/>
  <c r="K50" i="148"/>
  <c r="J50" i="148"/>
  <c r="I50" i="148"/>
  <c r="G50" i="148"/>
  <c r="F50" i="148"/>
  <c r="H50" i="148" s="1"/>
  <c r="F49" i="148"/>
  <c r="L49" i="148" s="1"/>
  <c r="L48" i="148"/>
  <c r="K48" i="148"/>
  <c r="J48" i="148"/>
  <c r="I48" i="148"/>
  <c r="H48" i="148"/>
  <c r="G48" i="148"/>
  <c r="F48" i="148"/>
  <c r="L47" i="148"/>
  <c r="J47" i="148"/>
  <c r="I47" i="148"/>
  <c r="H47" i="148"/>
  <c r="G47" i="148"/>
  <c r="F47" i="148"/>
  <c r="K47" i="148" s="1"/>
  <c r="K46" i="148"/>
  <c r="I46" i="148"/>
  <c r="H46" i="148"/>
  <c r="F46" i="148"/>
  <c r="J46" i="148" s="1"/>
  <c r="J45" i="148"/>
  <c r="H45" i="148"/>
  <c r="G45" i="148"/>
  <c r="F45" i="148"/>
  <c r="I45" i="148" s="1"/>
  <c r="I44" i="148"/>
  <c r="F44" i="148"/>
  <c r="H44" i="148" s="1"/>
  <c r="H43" i="148"/>
  <c r="F43" i="148"/>
  <c r="G43" i="148" s="1"/>
  <c r="L42" i="148"/>
  <c r="K42" i="148"/>
  <c r="J42" i="148"/>
  <c r="I42" i="148"/>
  <c r="G42" i="148"/>
  <c r="F42" i="148"/>
  <c r="H42" i="148" s="1"/>
  <c r="F41" i="148"/>
  <c r="L41" i="148" s="1"/>
  <c r="L40" i="148"/>
  <c r="K40" i="148"/>
  <c r="J40" i="148"/>
  <c r="I40" i="148"/>
  <c r="H40" i="148"/>
  <c r="G40" i="148"/>
  <c r="F40" i="148"/>
  <c r="L39" i="148"/>
  <c r="J39" i="148"/>
  <c r="I39" i="148"/>
  <c r="H39" i="148"/>
  <c r="G39" i="148"/>
  <c r="F39" i="148"/>
  <c r="K39" i="148" s="1"/>
  <c r="K38" i="148"/>
  <c r="I38" i="148"/>
  <c r="H38" i="148"/>
  <c r="F38" i="148"/>
  <c r="J38" i="148" s="1"/>
  <c r="J37" i="148"/>
  <c r="H37" i="148"/>
  <c r="G37" i="148"/>
  <c r="F37" i="148"/>
  <c r="I37" i="148" s="1"/>
  <c r="I36" i="148"/>
  <c r="F36" i="148"/>
  <c r="H36" i="148" s="1"/>
  <c r="H35" i="148"/>
  <c r="F35" i="148"/>
  <c r="G35" i="148" s="1"/>
  <c r="L34" i="148"/>
  <c r="K34" i="148"/>
  <c r="J34" i="148"/>
  <c r="I34" i="148"/>
  <c r="G34" i="148"/>
  <c r="F34" i="148"/>
  <c r="H34" i="148" s="1"/>
  <c r="F33" i="148"/>
  <c r="L33" i="148" s="1"/>
  <c r="L32" i="148"/>
  <c r="K32" i="148"/>
  <c r="J32" i="148"/>
  <c r="I32" i="148"/>
  <c r="H32" i="148"/>
  <c r="G32" i="148"/>
  <c r="F32" i="148"/>
  <c r="L31" i="148"/>
  <c r="J31" i="148"/>
  <c r="I31" i="148"/>
  <c r="H31" i="148"/>
  <c r="G31" i="148"/>
  <c r="F31" i="148"/>
  <c r="K31" i="148" s="1"/>
  <c r="K30" i="148"/>
  <c r="I30" i="148"/>
  <c r="H30" i="148"/>
  <c r="F30" i="148"/>
  <c r="J30" i="148" s="1"/>
  <c r="J29" i="148"/>
  <c r="H29" i="148"/>
  <c r="G29" i="148"/>
  <c r="F29" i="148"/>
  <c r="I29" i="148" s="1"/>
  <c r="I28" i="148"/>
  <c r="F28" i="148"/>
  <c r="H28" i="148" s="1"/>
  <c r="H27" i="148"/>
  <c r="F27" i="148"/>
  <c r="G27" i="148" s="1"/>
  <c r="L26" i="148"/>
  <c r="K26" i="148"/>
  <c r="J26" i="148"/>
  <c r="I26" i="148"/>
  <c r="G26" i="148"/>
  <c r="F26" i="148"/>
  <c r="H26" i="148" s="1"/>
  <c r="F25" i="148"/>
  <c r="L25" i="148" s="1"/>
  <c r="L24" i="148"/>
  <c r="K24" i="148"/>
  <c r="J24" i="148"/>
  <c r="I24" i="148"/>
  <c r="H24" i="148"/>
  <c r="G24" i="148"/>
  <c r="F24" i="148"/>
  <c r="L23" i="148"/>
  <c r="J23" i="148"/>
  <c r="I23" i="148"/>
  <c r="H23" i="148"/>
  <c r="G23" i="148"/>
  <c r="F23" i="148"/>
  <c r="K23" i="148" s="1"/>
  <c r="K22" i="148"/>
  <c r="I22" i="148"/>
  <c r="H22" i="148"/>
  <c r="G22" i="148"/>
  <c r="F22" i="148"/>
  <c r="J22" i="148" s="1"/>
  <c r="J21" i="148"/>
  <c r="H21" i="148"/>
  <c r="G21" i="148"/>
  <c r="F21" i="148"/>
  <c r="I21" i="148" s="1"/>
  <c r="I20" i="148"/>
  <c r="F20" i="148"/>
  <c r="H20" i="148" s="1"/>
  <c r="H19" i="148"/>
  <c r="F19" i="148"/>
  <c r="G19" i="148" s="1"/>
  <c r="L18" i="148"/>
  <c r="K18" i="148"/>
  <c r="J18" i="148"/>
  <c r="I18" i="148"/>
  <c r="G18" i="148"/>
  <c r="F18" i="148"/>
  <c r="H18" i="148" s="1"/>
  <c r="F17" i="148"/>
  <c r="L17" i="148" s="1"/>
  <c r="L16" i="148"/>
  <c r="K16" i="148"/>
  <c r="J16" i="148"/>
  <c r="I16" i="148"/>
  <c r="H16" i="148"/>
  <c r="G16" i="148"/>
  <c r="F16" i="148"/>
  <c r="L15" i="148"/>
  <c r="J15" i="148"/>
  <c r="I15" i="148"/>
  <c r="H15" i="148"/>
  <c r="G15" i="148"/>
  <c r="F15" i="148"/>
  <c r="K15" i="148" s="1"/>
  <c r="K14" i="148"/>
  <c r="I14" i="148"/>
  <c r="H14" i="148"/>
  <c r="G14" i="148"/>
  <c r="F14" i="148"/>
  <c r="J14" i="148" s="1"/>
  <c r="J13" i="148"/>
  <c r="H13" i="148"/>
  <c r="G13" i="148"/>
  <c r="F13" i="148"/>
  <c r="I13" i="148" s="1"/>
  <c r="I12" i="148"/>
  <c r="F12" i="148"/>
  <c r="H12" i="148" s="1"/>
  <c r="H11" i="148"/>
  <c r="F11" i="148"/>
  <c r="G11" i="148" s="1"/>
  <c r="L10" i="148"/>
  <c r="K10" i="148"/>
  <c r="J10" i="148"/>
  <c r="I10" i="148"/>
  <c r="G10" i="148"/>
  <c r="F10" i="148"/>
  <c r="H10" i="148" s="1"/>
  <c r="F9" i="148"/>
  <c r="L9" i="148" s="1"/>
  <c r="L8" i="148"/>
  <c r="K8" i="148"/>
  <c r="J8" i="148"/>
  <c r="I8" i="148"/>
  <c r="H8" i="148"/>
  <c r="G8" i="148"/>
  <c r="F8" i="148"/>
  <c r="F52" i="147"/>
  <c r="J52" i="147" s="1"/>
  <c r="F51" i="147"/>
  <c r="G51" i="147" s="1"/>
  <c r="F50" i="147"/>
  <c r="L50" i="147" s="1"/>
  <c r="F49" i="147"/>
  <c r="L49" i="147" s="1"/>
  <c r="F48" i="147"/>
  <c r="L48" i="147" s="1"/>
  <c r="F47" i="147"/>
  <c r="I47" i="147" s="1"/>
  <c r="F46" i="147"/>
  <c r="J46" i="147" s="1"/>
  <c r="F45" i="147"/>
  <c r="G45" i="147" s="1"/>
  <c r="F44" i="147"/>
  <c r="I44" i="147" s="1"/>
  <c r="F43" i="147"/>
  <c r="G43" i="147" s="1"/>
  <c r="F42" i="147"/>
  <c r="L42" i="147" s="1"/>
  <c r="F41" i="147"/>
  <c r="L41" i="147" s="1"/>
  <c r="F40" i="147"/>
  <c r="L40" i="147" s="1"/>
  <c r="F39" i="147"/>
  <c r="I39" i="147" s="1"/>
  <c r="F38" i="147"/>
  <c r="J38" i="147" s="1"/>
  <c r="F37" i="147"/>
  <c r="G37" i="147" s="1"/>
  <c r="F36" i="147"/>
  <c r="H36" i="147" s="1"/>
  <c r="F35" i="147"/>
  <c r="G35" i="147" s="1"/>
  <c r="F34" i="147"/>
  <c r="L34" i="147" s="1"/>
  <c r="F33" i="147"/>
  <c r="L33" i="147" s="1"/>
  <c r="F32" i="147"/>
  <c r="L32" i="147" s="1"/>
  <c r="F31" i="147"/>
  <c r="I31" i="147" s="1"/>
  <c r="F30" i="147"/>
  <c r="J30" i="147" s="1"/>
  <c r="F29" i="147"/>
  <c r="G29" i="147" s="1"/>
  <c r="F28" i="147"/>
  <c r="G28" i="147" s="1"/>
  <c r="F27" i="147"/>
  <c r="G27" i="147" s="1"/>
  <c r="F26" i="147"/>
  <c r="L26" i="147" s="1"/>
  <c r="F25" i="147"/>
  <c r="L25" i="147" s="1"/>
  <c r="F24" i="147"/>
  <c r="L24" i="147" s="1"/>
  <c r="F23" i="147"/>
  <c r="K23" i="147" s="1"/>
  <c r="F22" i="147"/>
  <c r="H22" i="147" s="1"/>
  <c r="F21" i="147"/>
  <c r="G21" i="147" s="1"/>
  <c r="F20" i="147"/>
  <c r="L20" i="147" s="1"/>
  <c r="F19" i="147"/>
  <c r="G19" i="147" s="1"/>
  <c r="F18" i="147"/>
  <c r="L18" i="147" s="1"/>
  <c r="F17" i="147"/>
  <c r="L17" i="147" s="1"/>
  <c r="F16" i="147"/>
  <c r="L16" i="147" s="1"/>
  <c r="F15" i="147"/>
  <c r="I15" i="147" s="1"/>
  <c r="F14" i="147"/>
  <c r="H14" i="147" s="1"/>
  <c r="F13" i="147"/>
  <c r="G13" i="147" s="1"/>
  <c r="F12" i="147"/>
  <c r="L12" i="147" s="1"/>
  <c r="F11" i="147"/>
  <c r="G11" i="147" s="1"/>
  <c r="F10" i="147"/>
  <c r="L10" i="147" s="1"/>
  <c r="F9" i="147"/>
  <c r="L9" i="147" s="1"/>
  <c r="F8" i="147"/>
  <c r="L8" i="147" s="1"/>
  <c r="I12" i="155" l="1"/>
  <c r="L13" i="155"/>
  <c r="G16" i="155"/>
  <c r="G18" i="155"/>
  <c r="L28" i="155"/>
  <c r="I30" i="155"/>
  <c r="L36" i="155"/>
  <c r="I38" i="155"/>
  <c r="H16" i="155"/>
  <c r="I18" i="155"/>
  <c r="J30" i="155"/>
  <c r="J38" i="155"/>
  <c r="I14" i="155"/>
  <c r="I16" i="155"/>
  <c r="H27" i="155"/>
  <c r="G29" i="155"/>
  <c r="K30" i="155"/>
  <c r="H35" i="155"/>
  <c r="G37" i="155"/>
  <c r="K38" i="155"/>
  <c r="J14" i="155"/>
  <c r="J16" i="155"/>
  <c r="H29" i="155"/>
  <c r="H37" i="155"/>
  <c r="L40" i="155"/>
  <c r="J8" i="155"/>
  <c r="H11" i="155"/>
  <c r="G13" i="155"/>
  <c r="K14" i="155"/>
  <c r="K16" i="155"/>
  <c r="H21" i="155"/>
  <c r="G28" i="155"/>
  <c r="I29" i="155"/>
  <c r="J31" i="155"/>
  <c r="G36" i="155"/>
  <c r="I37" i="155"/>
  <c r="L39" i="155"/>
  <c r="H13" i="155"/>
  <c r="I21" i="155"/>
  <c r="H28" i="155"/>
  <c r="J29" i="155"/>
  <c r="L31" i="155"/>
  <c r="H36" i="155"/>
  <c r="J37" i="155"/>
  <c r="G12" i="155"/>
  <c r="I13" i="155"/>
  <c r="J21" i="155"/>
  <c r="I28" i="155"/>
  <c r="L29" i="155"/>
  <c r="I36" i="155"/>
  <c r="L37" i="155"/>
  <c r="H11" i="150"/>
  <c r="H21" i="150"/>
  <c r="K8" i="150"/>
  <c r="J11" i="150"/>
  <c r="H13" i="150"/>
  <c r="I21" i="150"/>
  <c r="L23" i="150"/>
  <c r="G28" i="150"/>
  <c r="I29" i="150"/>
  <c r="H33" i="150"/>
  <c r="G36" i="150"/>
  <c r="I37" i="150"/>
  <c r="H41" i="150"/>
  <c r="G44" i="150"/>
  <c r="I45" i="150"/>
  <c r="I13" i="150"/>
  <c r="J21" i="150"/>
  <c r="H28" i="150"/>
  <c r="H36" i="150"/>
  <c r="L8" i="150"/>
  <c r="G12" i="150"/>
  <c r="J13" i="150"/>
  <c r="H20" i="150"/>
  <c r="L21" i="150"/>
  <c r="G24" i="150"/>
  <c r="G26" i="150"/>
  <c r="I28" i="150"/>
  <c r="L29" i="150"/>
  <c r="G34" i="150"/>
  <c r="I36" i="150"/>
  <c r="L37" i="150"/>
  <c r="G42" i="150"/>
  <c r="I44" i="150"/>
  <c r="L45" i="150"/>
  <c r="H48" i="150"/>
  <c r="H12" i="150"/>
  <c r="L13" i="150"/>
  <c r="H24" i="150"/>
  <c r="I26" i="150"/>
  <c r="K28" i="150"/>
  <c r="I34" i="150"/>
  <c r="K36" i="150"/>
  <c r="I42" i="150"/>
  <c r="K44" i="150"/>
  <c r="I48" i="150"/>
  <c r="G8" i="150"/>
  <c r="I24" i="150"/>
  <c r="L28" i="150"/>
  <c r="L36" i="150"/>
  <c r="L44" i="150"/>
  <c r="I10" i="150"/>
  <c r="K12" i="150"/>
  <c r="I14" i="150"/>
  <c r="J22" i="150"/>
  <c r="H27" i="150"/>
  <c r="J30" i="150"/>
  <c r="H35" i="150"/>
  <c r="J38" i="150"/>
  <c r="H43" i="150"/>
  <c r="J46" i="150"/>
  <c r="G9" i="155"/>
  <c r="H10" i="155"/>
  <c r="I11" i="155"/>
  <c r="L14" i="155"/>
  <c r="G17" i="155"/>
  <c r="H18" i="155"/>
  <c r="I19" i="155"/>
  <c r="L22" i="155"/>
  <c r="G25" i="155"/>
  <c r="H26" i="155"/>
  <c r="I27" i="155"/>
  <c r="L30" i="155"/>
  <c r="G33" i="155"/>
  <c r="H34" i="155"/>
  <c r="I35" i="155"/>
  <c r="L38" i="155"/>
  <c r="H9" i="155"/>
  <c r="J11" i="155"/>
  <c r="H17" i="155"/>
  <c r="J19" i="155"/>
  <c r="H25" i="155"/>
  <c r="J27" i="155"/>
  <c r="H33" i="155"/>
  <c r="J35" i="155"/>
  <c r="I9" i="155"/>
  <c r="J10" i="155"/>
  <c r="K11" i="155"/>
  <c r="G15" i="155"/>
  <c r="I17" i="155"/>
  <c r="J18" i="155"/>
  <c r="K19" i="155"/>
  <c r="G23" i="155"/>
  <c r="I25" i="155"/>
  <c r="J26" i="155"/>
  <c r="K27" i="155"/>
  <c r="G31" i="155"/>
  <c r="I33" i="155"/>
  <c r="J34" i="155"/>
  <c r="K35" i="155"/>
  <c r="G39" i="155"/>
  <c r="J9" i="155"/>
  <c r="K10" i="155"/>
  <c r="L11" i="155"/>
  <c r="L41" i="155" s="1"/>
  <c r="G14" i="155"/>
  <c r="H15" i="155"/>
  <c r="J17" i="155"/>
  <c r="K18" i="155"/>
  <c r="L19" i="155"/>
  <c r="G22" i="155"/>
  <c r="H23" i="155"/>
  <c r="J25" i="155"/>
  <c r="K26" i="155"/>
  <c r="L27" i="155"/>
  <c r="G30" i="155"/>
  <c r="H31" i="155"/>
  <c r="J33" i="155"/>
  <c r="K34" i="155"/>
  <c r="L35" i="155"/>
  <c r="G38" i="155"/>
  <c r="H39" i="155"/>
  <c r="K9" i="155"/>
  <c r="I15" i="155"/>
  <c r="K17" i="155"/>
  <c r="I23" i="155"/>
  <c r="K25" i="155"/>
  <c r="I31" i="155"/>
  <c r="K33" i="155"/>
  <c r="I39" i="155"/>
  <c r="J15" i="155"/>
  <c r="J23" i="155"/>
  <c r="J39" i="155"/>
  <c r="G8" i="154"/>
  <c r="H9" i="154"/>
  <c r="L13" i="154"/>
  <c r="G16" i="154"/>
  <c r="H17" i="154"/>
  <c r="L21" i="154"/>
  <c r="G24" i="154"/>
  <c r="H25" i="154"/>
  <c r="L29" i="154"/>
  <c r="G32" i="154"/>
  <c r="H33" i="154"/>
  <c r="L37" i="154"/>
  <c r="G40" i="154"/>
  <c r="H41" i="154"/>
  <c r="G41" i="154"/>
  <c r="H8" i="154"/>
  <c r="I9" i="154"/>
  <c r="G15" i="154"/>
  <c r="H16" i="154"/>
  <c r="I17" i="154"/>
  <c r="G23" i="154"/>
  <c r="H24" i="154"/>
  <c r="I25" i="154"/>
  <c r="G31" i="154"/>
  <c r="H32" i="154"/>
  <c r="I33" i="154"/>
  <c r="G39" i="154"/>
  <c r="H40" i="154"/>
  <c r="I41" i="154"/>
  <c r="G33" i="154"/>
  <c r="I8" i="154"/>
  <c r="J8" i="154"/>
  <c r="K9" i="154"/>
  <c r="G13" i="154"/>
  <c r="H14" i="154"/>
  <c r="I15" i="154"/>
  <c r="J16" i="154"/>
  <c r="K17" i="154"/>
  <c r="G21" i="154"/>
  <c r="H22" i="154"/>
  <c r="I23" i="154"/>
  <c r="J24" i="154"/>
  <c r="K25" i="154"/>
  <c r="G29" i="154"/>
  <c r="H30" i="154"/>
  <c r="I31" i="154"/>
  <c r="J32" i="154"/>
  <c r="K33" i="154"/>
  <c r="G37" i="154"/>
  <c r="H38" i="154"/>
  <c r="I39" i="154"/>
  <c r="J40" i="154"/>
  <c r="K41" i="154"/>
  <c r="G17" i="154"/>
  <c r="G25" i="154"/>
  <c r="J9" i="154"/>
  <c r="I16" i="154"/>
  <c r="I24" i="154"/>
  <c r="K8" i="154"/>
  <c r="L9" i="154"/>
  <c r="G12" i="154"/>
  <c r="H13" i="154"/>
  <c r="I14" i="154"/>
  <c r="J15" i="154"/>
  <c r="K16" i="154"/>
  <c r="L17" i="154"/>
  <c r="G20" i="154"/>
  <c r="H21" i="154"/>
  <c r="I22" i="154"/>
  <c r="J23" i="154"/>
  <c r="K24" i="154"/>
  <c r="L25" i="154"/>
  <c r="G28" i="154"/>
  <c r="H29" i="154"/>
  <c r="I30" i="154"/>
  <c r="J31" i="154"/>
  <c r="K32" i="154"/>
  <c r="L33" i="154"/>
  <c r="G36" i="154"/>
  <c r="H37" i="154"/>
  <c r="I38" i="154"/>
  <c r="J39" i="154"/>
  <c r="K40" i="154"/>
  <c r="L41" i="154"/>
  <c r="I32" i="154"/>
  <c r="I40" i="154"/>
  <c r="G9" i="153"/>
  <c r="H10" i="153"/>
  <c r="I11" i="153"/>
  <c r="J12" i="153"/>
  <c r="L14" i="153"/>
  <c r="L45" i="153" s="1"/>
  <c r="G17" i="153"/>
  <c r="H18" i="153"/>
  <c r="I19" i="153"/>
  <c r="J20" i="153"/>
  <c r="L22" i="153"/>
  <c r="G25" i="153"/>
  <c r="H26" i="153"/>
  <c r="I27" i="153"/>
  <c r="J28" i="153"/>
  <c r="L30" i="153"/>
  <c r="G33" i="153"/>
  <c r="H34" i="153"/>
  <c r="I35" i="153"/>
  <c r="J36" i="153"/>
  <c r="L38" i="153"/>
  <c r="G41" i="153"/>
  <c r="H42" i="153"/>
  <c r="I43" i="153"/>
  <c r="H9" i="153"/>
  <c r="I10" i="153"/>
  <c r="J11" i="153"/>
  <c r="K12" i="153"/>
  <c r="H17" i="153"/>
  <c r="I18" i="153"/>
  <c r="J19" i="153"/>
  <c r="K20" i="153"/>
  <c r="H25" i="153"/>
  <c r="I26" i="153"/>
  <c r="J27" i="153"/>
  <c r="K28" i="153"/>
  <c r="H33" i="153"/>
  <c r="I34" i="153"/>
  <c r="K36" i="153"/>
  <c r="H41" i="153"/>
  <c r="I42" i="153"/>
  <c r="I9" i="153"/>
  <c r="J10" i="153"/>
  <c r="K11" i="153"/>
  <c r="L12" i="153"/>
  <c r="G15" i="153"/>
  <c r="I17" i="153"/>
  <c r="J18" i="153"/>
  <c r="K19" i="153"/>
  <c r="L20" i="153"/>
  <c r="G23" i="153"/>
  <c r="I25" i="153"/>
  <c r="J26" i="153"/>
  <c r="K27" i="153"/>
  <c r="L28" i="153"/>
  <c r="G31" i="153"/>
  <c r="I33" i="153"/>
  <c r="J34" i="153"/>
  <c r="K35" i="153"/>
  <c r="L36" i="153"/>
  <c r="G39" i="153"/>
  <c r="I41" i="153"/>
  <c r="J42" i="153"/>
  <c r="K43" i="153"/>
  <c r="J9" i="153"/>
  <c r="F53" i="153" s="1"/>
  <c r="K10" i="153"/>
  <c r="J17" i="153"/>
  <c r="K18" i="153"/>
  <c r="J25" i="153"/>
  <c r="K26" i="153"/>
  <c r="H31" i="153"/>
  <c r="J33" i="153"/>
  <c r="K34" i="153"/>
  <c r="H39" i="153"/>
  <c r="J41" i="153"/>
  <c r="K42" i="153"/>
  <c r="K9" i="153"/>
  <c r="K17" i="153"/>
  <c r="K25" i="153"/>
  <c r="K33" i="153"/>
  <c r="K41" i="153"/>
  <c r="L50" i="152"/>
  <c r="G9" i="152"/>
  <c r="H10" i="152"/>
  <c r="I11" i="152"/>
  <c r="K13" i="152"/>
  <c r="L14" i="152"/>
  <c r="G17" i="152"/>
  <c r="H18" i="152"/>
  <c r="I19" i="152"/>
  <c r="K21" i="152"/>
  <c r="L22" i="152"/>
  <c r="G25" i="152"/>
  <c r="H26" i="152"/>
  <c r="I27" i="152"/>
  <c r="K29" i="152"/>
  <c r="L30" i="152"/>
  <c r="G33" i="152"/>
  <c r="H34" i="152"/>
  <c r="I35" i="152"/>
  <c r="K37" i="152"/>
  <c r="L38" i="152"/>
  <c r="G41" i="152"/>
  <c r="H42" i="152"/>
  <c r="I43" i="152"/>
  <c r="K45" i="152"/>
  <c r="L46" i="152"/>
  <c r="L49" i="152"/>
  <c r="H9" i="152"/>
  <c r="F60" i="152" s="1"/>
  <c r="I10" i="152"/>
  <c r="J11" i="152"/>
  <c r="H17" i="152"/>
  <c r="I18" i="152"/>
  <c r="J19" i="152"/>
  <c r="H25" i="152"/>
  <c r="I26" i="152"/>
  <c r="J27" i="152"/>
  <c r="H33" i="152"/>
  <c r="I34" i="152"/>
  <c r="J35" i="152"/>
  <c r="H41" i="152"/>
  <c r="I42" i="152"/>
  <c r="I9" i="152"/>
  <c r="J10" i="152"/>
  <c r="K11" i="152"/>
  <c r="G15" i="152"/>
  <c r="I17" i="152"/>
  <c r="J18" i="152"/>
  <c r="K19" i="152"/>
  <c r="G23" i="152"/>
  <c r="I25" i="152"/>
  <c r="J26" i="152"/>
  <c r="K27" i="152"/>
  <c r="G31" i="152"/>
  <c r="I33" i="152"/>
  <c r="J34" i="152"/>
  <c r="K35" i="152"/>
  <c r="G39" i="152"/>
  <c r="I41" i="152"/>
  <c r="J42" i="152"/>
  <c r="K43" i="152"/>
  <c r="G47" i="152"/>
  <c r="J9" i="152"/>
  <c r="K10" i="152"/>
  <c r="H15" i="152"/>
  <c r="J17" i="152"/>
  <c r="K18" i="152"/>
  <c r="J25" i="152"/>
  <c r="K26" i="152"/>
  <c r="H31" i="152"/>
  <c r="J33" i="152"/>
  <c r="K34" i="152"/>
  <c r="H39" i="152"/>
  <c r="J41" i="152"/>
  <c r="K42" i="152"/>
  <c r="H47" i="152"/>
  <c r="H23" i="152"/>
  <c r="K9" i="152"/>
  <c r="F57" i="152" s="1"/>
  <c r="K17" i="152"/>
  <c r="K25" i="152"/>
  <c r="I31" i="152"/>
  <c r="K33" i="152"/>
  <c r="I39" i="152"/>
  <c r="K41" i="152"/>
  <c r="I47" i="152"/>
  <c r="G10" i="151"/>
  <c r="L15" i="151"/>
  <c r="L23" i="151"/>
  <c r="L31" i="151"/>
  <c r="K38" i="151"/>
  <c r="L39" i="151"/>
  <c r="G9" i="151"/>
  <c r="H10" i="151"/>
  <c r="I11" i="151"/>
  <c r="L14" i="151"/>
  <c r="L46" i="151" s="1"/>
  <c r="G17" i="151"/>
  <c r="H18" i="151"/>
  <c r="I19" i="151"/>
  <c r="L22" i="151"/>
  <c r="G25" i="151"/>
  <c r="H26" i="151"/>
  <c r="I27" i="151"/>
  <c r="L30" i="151"/>
  <c r="G33" i="151"/>
  <c r="H34" i="151"/>
  <c r="I35" i="151"/>
  <c r="L38" i="151"/>
  <c r="G41" i="151"/>
  <c r="H42" i="151"/>
  <c r="I43" i="151"/>
  <c r="J10" i="151"/>
  <c r="I8" i="151"/>
  <c r="J9" i="151"/>
  <c r="K10" i="151"/>
  <c r="G14" i="151"/>
  <c r="H15" i="151"/>
  <c r="I16" i="151"/>
  <c r="J17" i="151"/>
  <c r="K18" i="151"/>
  <c r="G22" i="151"/>
  <c r="H23" i="151"/>
  <c r="I24" i="151"/>
  <c r="J25" i="151"/>
  <c r="K26" i="151"/>
  <c r="G30" i="151"/>
  <c r="H31" i="151"/>
  <c r="I32" i="151"/>
  <c r="J33" i="151"/>
  <c r="K34" i="151"/>
  <c r="G38" i="151"/>
  <c r="H39" i="151"/>
  <c r="I40" i="151"/>
  <c r="J41" i="151"/>
  <c r="K42" i="151"/>
  <c r="I9" i="151"/>
  <c r="I25" i="151"/>
  <c r="G39" i="151"/>
  <c r="I41" i="151"/>
  <c r="K9" i="151"/>
  <c r="H14" i="151"/>
  <c r="I15" i="151"/>
  <c r="K17" i="151"/>
  <c r="H22" i="151"/>
  <c r="I23" i="151"/>
  <c r="K25" i="151"/>
  <c r="H30" i="151"/>
  <c r="I31" i="151"/>
  <c r="K33" i="151"/>
  <c r="H38" i="151"/>
  <c r="I39" i="151"/>
  <c r="K41" i="151"/>
  <c r="G15" i="151"/>
  <c r="I17" i="151"/>
  <c r="G23" i="151"/>
  <c r="G31" i="151"/>
  <c r="I33" i="151"/>
  <c r="I14" i="151"/>
  <c r="J15" i="151"/>
  <c r="I22" i="151"/>
  <c r="J23" i="151"/>
  <c r="I30" i="151"/>
  <c r="J31" i="151"/>
  <c r="I38" i="151"/>
  <c r="J39" i="151"/>
  <c r="H30" i="149"/>
  <c r="I20" i="149"/>
  <c r="H27" i="149"/>
  <c r="J37" i="149"/>
  <c r="L10" i="149"/>
  <c r="I12" i="149"/>
  <c r="H19" i="149"/>
  <c r="K20" i="149"/>
  <c r="K22" i="149"/>
  <c r="H26" i="149"/>
  <c r="J27" i="149"/>
  <c r="G29" i="149"/>
  <c r="J34" i="149"/>
  <c r="K37" i="149"/>
  <c r="L42" i="149"/>
  <c r="I44" i="149"/>
  <c r="G34" i="149"/>
  <c r="K30" i="149"/>
  <c r="H34" i="149"/>
  <c r="G37" i="149"/>
  <c r="J20" i="149"/>
  <c r="H22" i="149"/>
  <c r="G26" i="149"/>
  <c r="I27" i="149"/>
  <c r="L30" i="149"/>
  <c r="I34" i="149"/>
  <c r="L39" i="149"/>
  <c r="J12" i="149"/>
  <c r="I19" i="149"/>
  <c r="L22" i="149"/>
  <c r="I26" i="149"/>
  <c r="K27" i="149"/>
  <c r="J29" i="149"/>
  <c r="K34" i="149"/>
  <c r="L37" i="149"/>
  <c r="J44" i="149"/>
  <c r="L15" i="149"/>
  <c r="L47" i="149"/>
  <c r="H11" i="149"/>
  <c r="J19" i="149"/>
  <c r="J26" i="149"/>
  <c r="L27" i="149"/>
  <c r="K29" i="149"/>
  <c r="I36" i="149"/>
  <c r="H43" i="149"/>
  <c r="K44" i="149"/>
  <c r="K12" i="149"/>
  <c r="I11" i="149"/>
  <c r="L14" i="149"/>
  <c r="K19" i="149"/>
  <c r="J21" i="149"/>
  <c r="L23" i="149"/>
  <c r="L29" i="149"/>
  <c r="J36" i="149"/>
  <c r="H38" i="149"/>
  <c r="I43" i="149"/>
  <c r="L46" i="149"/>
  <c r="L56" i="147"/>
  <c r="H55" i="147"/>
  <c r="J56" i="147"/>
  <c r="G55" i="147"/>
  <c r="G56" i="147"/>
  <c r="L53" i="147"/>
  <c r="L54" i="147"/>
  <c r="K53" i="147"/>
  <c r="K54" i="147"/>
  <c r="J53" i="147"/>
  <c r="J54" i="147"/>
  <c r="I53" i="147"/>
  <c r="I54" i="147"/>
  <c r="H53" i="147"/>
  <c r="H54" i="147"/>
  <c r="L21" i="147"/>
  <c r="L28" i="147"/>
  <c r="K31" i="147"/>
  <c r="L46" i="147"/>
  <c r="H20" i="147"/>
  <c r="I20" i="147"/>
  <c r="J20" i="147"/>
  <c r="K20" i="147"/>
  <c r="L31" i="147"/>
  <c r="G20" i="147"/>
  <c r="J42" i="147"/>
  <c r="G52" i="147"/>
  <c r="I38" i="147"/>
  <c r="G47" i="147"/>
  <c r="L29" i="147"/>
  <c r="K38" i="147"/>
  <c r="K47" i="147"/>
  <c r="H34" i="147"/>
  <c r="J14" i="147"/>
  <c r="G31" i="147"/>
  <c r="L45" i="147"/>
  <c r="K16" i="147"/>
  <c r="J29" i="147"/>
  <c r="I52" i="147"/>
  <c r="J44" i="147"/>
  <c r="K52" i="147"/>
  <c r="H18" i="147"/>
  <c r="I26" i="147"/>
  <c r="J45" i="147"/>
  <c r="L14" i="147"/>
  <c r="J31" i="147"/>
  <c r="I36" i="147"/>
  <c r="H43" i="147"/>
  <c r="H19" i="147"/>
  <c r="L23" i="147"/>
  <c r="K8" i="147"/>
  <c r="I12" i="147"/>
  <c r="I21" i="147"/>
  <c r="H28" i="147"/>
  <c r="I30" i="147"/>
  <c r="K36" i="147"/>
  <c r="J39" i="147"/>
  <c r="I43" i="147"/>
  <c r="I46" i="147"/>
  <c r="H12" i="147"/>
  <c r="J12" i="147"/>
  <c r="K21" i="147"/>
  <c r="K28" i="147"/>
  <c r="L36" i="147"/>
  <c r="K46" i="147"/>
  <c r="H50" i="147"/>
  <c r="G12" i="147"/>
  <c r="G26" i="147"/>
  <c r="H35" i="147"/>
  <c r="K37" i="147"/>
  <c r="J23" i="147"/>
  <c r="G36" i="147"/>
  <c r="K12" i="147"/>
  <c r="H11" i="147"/>
  <c r="G18" i="147"/>
  <c r="L22" i="147"/>
  <c r="H26" i="147"/>
  <c r="H29" i="147"/>
  <c r="I35" i="147"/>
  <c r="G42" i="147"/>
  <c r="H45" i="147"/>
  <c r="H13" i="147"/>
  <c r="K14" i="147"/>
  <c r="J21" i="147"/>
  <c r="I28" i="147"/>
  <c r="K29" i="147"/>
  <c r="J34" i="147"/>
  <c r="J36" i="147"/>
  <c r="L37" i="147"/>
  <c r="K39" i="147"/>
  <c r="K44" i="147"/>
  <c r="L47" i="147"/>
  <c r="H51" i="147"/>
  <c r="L52" i="147"/>
  <c r="I13" i="147"/>
  <c r="J28" i="147"/>
  <c r="L39" i="147"/>
  <c r="L44" i="147"/>
  <c r="I51" i="147"/>
  <c r="J13" i="147"/>
  <c r="K13" i="147"/>
  <c r="H27" i="147"/>
  <c r="G10" i="147"/>
  <c r="L13" i="147"/>
  <c r="K15" i="147"/>
  <c r="I22" i="147"/>
  <c r="K24" i="147"/>
  <c r="I27" i="147"/>
  <c r="K30" i="147"/>
  <c r="H37" i="147"/>
  <c r="L38" i="147"/>
  <c r="G44" i="147"/>
  <c r="I45" i="147"/>
  <c r="G50" i="147"/>
  <c r="H52" i="147"/>
  <c r="H10" i="147"/>
  <c r="L15" i="147"/>
  <c r="L30" i="147"/>
  <c r="I37" i="147"/>
  <c r="H44" i="147"/>
  <c r="J15" i="147"/>
  <c r="J22" i="147"/>
  <c r="I14" i="147"/>
  <c r="H21" i="147"/>
  <c r="K22" i="147"/>
  <c r="I29" i="147"/>
  <c r="G34" i="147"/>
  <c r="J37" i="147"/>
  <c r="G39" i="147"/>
  <c r="H42" i="147"/>
  <c r="K45" i="147"/>
  <c r="J47" i="147"/>
  <c r="J50" i="147"/>
  <c r="L31" i="150"/>
  <c r="L39" i="150"/>
  <c r="L47" i="150"/>
  <c r="G9" i="150"/>
  <c r="H10" i="150"/>
  <c r="I11" i="150"/>
  <c r="K13" i="150"/>
  <c r="L14" i="150"/>
  <c r="G17" i="150"/>
  <c r="H18" i="150"/>
  <c r="I19" i="150"/>
  <c r="K21" i="150"/>
  <c r="L22" i="150"/>
  <c r="G25" i="150"/>
  <c r="H26" i="150"/>
  <c r="I27" i="150"/>
  <c r="L30" i="150"/>
  <c r="G33" i="150"/>
  <c r="H34" i="150"/>
  <c r="I35" i="150"/>
  <c r="L38" i="150"/>
  <c r="G41" i="150"/>
  <c r="H42" i="150"/>
  <c r="I43" i="150"/>
  <c r="L46" i="150"/>
  <c r="H17" i="150"/>
  <c r="H25" i="150"/>
  <c r="I9" i="150"/>
  <c r="J10" i="150"/>
  <c r="K11" i="150"/>
  <c r="G15" i="150"/>
  <c r="I17" i="150"/>
  <c r="J18" i="150"/>
  <c r="K19" i="150"/>
  <c r="G23" i="150"/>
  <c r="I25" i="150"/>
  <c r="J26" i="150"/>
  <c r="K27" i="150"/>
  <c r="G31" i="150"/>
  <c r="I33" i="150"/>
  <c r="J34" i="150"/>
  <c r="K35" i="150"/>
  <c r="G39" i="150"/>
  <c r="I41" i="150"/>
  <c r="J42" i="150"/>
  <c r="K43" i="150"/>
  <c r="G47" i="150"/>
  <c r="J9" i="150"/>
  <c r="K10" i="150"/>
  <c r="L11" i="150"/>
  <c r="G14" i="150"/>
  <c r="H15" i="150"/>
  <c r="J17" i="150"/>
  <c r="K18" i="150"/>
  <c r="L19" i="150"/>
  <c r="G22" i="150"/>
  <c r="H23" i="150"/>
  <c r="J25" i="150"/>
  <c r="K26" i="150"/>
  <c r="L27" i="150"/>
  <c r="G30" i="150"/>
  <c r="H31" i="150"/>
  <c r="J33" i="150"/>
  <c r="K34" i="150"/>
  <c r="L35" i="150"/>
  <c r="G38" i="150"/>
  <c r="H39" i="150"/>
  <c r="J41" i="150"/>
  <c r="K42" i="150"/>
  <c r="L43" i="150"/>
  <c r="G46" i="150"/>
  <c r="H47" i="150"/>
  <c r="K9" i="150"/>
  <c r="I15" i="150"/>
  <c r="K17" i="150"/>
  <c r="I23" i="150"/>
  <c r="K25" i="150"/>
  <c r="I31" i="150"/>
  <c r="K33" i="150"/>
  <c r="I39" i="150"/>
  <c r="K41" i="150"/>
  <c r="I47" i="150"/>
  <c r="H9" i="150"/>
  <c r="J15" i="150"/>
  <c r="J23" i="150"/>
  <c r="J31" i="150"/>
  <c r="J39" i="150"/>
  <c r="J47" i="150"/>
  <c r="G25" i="149"/>
  <c r="H8" i="149"/>
  <c r="I9" i="149"/>
  <c r="L12" i="149"/>
  <c r="G15" i="149"/>
  <c r="H16" i="149"/>
  <c r="I17" i="149"/>
  <c r="L20" i="149"/>
  <c r="G23" i="149"/>
  <c r="H24" i="149"/>
  <c r="I25" i="149"/>
  <c r="L28" i="149"/>
  <c r="G31" i="149"/>
  <c r="H32" i="149"/>
  <c r="I33" i="149"/>
  <c r="L36" i="149"/>
  <c r="G39" i="149"/>
  <c r="H40" i="149"/>
  <c r="I41" i="149"/>
  <c r="L44" i="149"/>
  <c r="G47" i="149"/>
  <c r="H48" i="149"/>
  <c r="I49" i="149"/>
  <c r="H9" i="149"/>
  <c r="H17" i="149"/>
  <c r="G24" i="149"/>
  <c r="H25" i="149"/>
  <c r="G32" i="149"/>
  <c r="H33" i="149"/>
  <c r="G40" i="149"/>
  <c r="H41" i="149"/>
  <c r="G48" i="149"/>
  <c r="H49" i="149"/>
  <c r="I8" i="149"/>
  <c r="J9" i="149"/>
  <c r="G14" i="149"/>
  <c r="H15" i="149"/>
  <c r="I16" i="149"/>
  <c r="J17" i="149"/>
  <c r="G22" i="149"/>
  <c r="H23" i="149"/>
  <c r="I24" i="149"/>
  <c r="J25" i="149"/>
  <c r="G30" i="149"/>
  <c r="H31" i="149"/>
  <c r="I32" i="149"/>
  <c r="J33" i="149"/>
  <c r="G38" i="149"/>
  <c r="H39" i="149"/>
  <c r="I40" i="149"/>
  <c r="J41" i="149"/>
  <c r="G46" i="149"/>
  <c r="H47" i="149"/>
  <c r="I48" i="149"/>
  <c r="J49" i="149"/>
  <c r="G17" i="149"/>
  <c r="G49" i="149"/>
  <c r="G16" i="149"/>
  <c r="K17" i="149"/>
  <c r="I23" i="149"/>
  <c r="G33" i="149"/>
  <c r="G41" i="149"/>
  <c r="J8" i="149"/>
  <c r="K9" i="149"/>
  <c r="I15" i="149"/>
  <c r="J24" i="149"/>
  <c r="K25" i="149"/>
  <c r="I31" i="149"/>
  <c r="J32" i="149"/>
  <c r="K33" i="149"/>
  <c r="I47" i="149"/>
  <c r="K49" i="149"/>
  <c r="K8" i="149"/>
  <c r="L9" i="149"/>
  <c r="G12" i="149"/>
  <c r="H13" i="149"/>
  <c r="I14" i="149"/>
  <c r="J15" i="149"/>
  <c r="K16" i="149"/>
  <c r="G20" i="149"/>
  <c r="H21" i="149"/>
  <c r="I22" i="149"/>
  <c r="J23" i="149"/>
  <c r="K24" i="149"/>
  <c r="G28" i="149"/>
  <c r="H29" i="149"/>
  <c r="I30" i="149"/>
  <c r="J31" i="149"/>
  <c r="K32" i="149"/>
  <c r="G36" i="149"/>
  <c r="H37" i="149"/>
  <c r="I38" i="149"/>
  <c r="J39" i="149"/>
  <c r="K40" i="149"/>
  <c r="L41" i="149"/>
  <c r="G44" i="149"/>
  <c r="H45" i="149"/>
  <c r="I46" i="149"/>
  <c r="J47" i="149"/>
  <c r="K48" i="149"/>
  <c r="G8" i="149"/>
  <c r="J16" i="149"/>
  <c r="I39" i="149"/>
  <c r="J40" i="149"/>
  <c r="J48" i="149"/>
  <c r="G9" i="148"/>
  <c r="I11" i="148"/>
  <c r="J12" i="148"/>
  <c r="K13" i="148"/>
  <c r="L14" i="148"/>
  <c r="G17" i="148"/>
  <c r="I19" i="148"/>
  <c r="J20" i="148"/>
  <c r="K21" i="148"/>
  <c r="L22" i="148"/>
  <c r="G25" i="148"/>
  <c r="I27" i="148"/>
  <c r="J28" i="148"/>
  <c r="K29" i="148"/>
  <c r="L30" i="148"/>
  <c r="G33" i="148"/>
  <c r="I35" i="148"/>
  <c r="J36" i="148"/>
  <c r="K37" i="148"/>
  <c r="L38" i="148"/>
  <c r="G41" i="148"/>
  <c r="I43" i="148"/>
  <c r="J44" i="148"/>
  <c r="K45" i="148"/>
  <c r="L46" i="148"/>
  <c r="G49" i="148"/>
  <c r="I51" i="148"/>
  <c r="J52" i="148"/>
  <c r="K53" i="148"/>
  <c r="L54" i="148"/>
  <c r="H9" i="148"/>
  <c r="F67" i="148" s="1"/>
  <c r="J11" i="148"/>
  <c r="K12" i="148"/>
  <c r="L13" i="148"/>
  <c r="H17" i="148"/>
  <c r="J19" i="148"/>
  <c r="K20" i="148"/>
  <c r="L21" i="148"/>
  <c r="H25" i="148"/>
  <c r="J27" i="148"/>
  <c r="K28" i="148"/>
  <c r="L29" i="148"/>
  <c r="H33" i="148"/>
  <c r="J35" i="148"/>
  <c r="K36" i="148"/>
  <c r="L37" i="148"/>
  <c r="H41" i="148"/>
  <c r="J43" i="148"/>
  <c r="K44" i="148"/>
  <c r="L45" i="148"/>
  <c r="H49" i="148"/>
  <c r="J51" i="148"/>
  <c r="K52" i="148"/>
  <c r="L53" i="148"/>
  <c r="I9" i="148"/>
  <c r="F66" i="148" s="1"/>
  <c r="K11" i="148"/>
  <c r="L12" i="148"/>
  <c r="L56" i="148" s="1"/>
  <c r="I17" i="148"/>
  <c r="K19" i="148"/>
  <c r="L20" i="148"/>
  <c r="I25" i="148"/>
  <c r="K27" i="148"/>
  <c r="L28" i="148"/>
  <c r="I33" i="148"/>
  <c r="K35" i="148"/>
  <c r="L36" i="148"/>
  <c r="I41" i="148"/>
  <c r="K43" i="148"/>
  <c r="L44" i="148"/>
  <c r="I49" i="148"/>
  <c r="K51" i="148"/>
  <c r="L52" i="148"/>
  <c r="G55" i="148"/>
  <c r="J9" i="148"/>
  <c r="F65" i="148" s="1"/>
  <c r="L11" i="148"/>
  <c r="L57" i="148" s="1"/>
  <c r="J17" i="148"/>
  <c r="L19" i="148"/>
  <c r="J25" i="148"/>
  <c r="L27" i="148"/>
  <c r="G30" i="148"/>
  <c r="J33" i="148"/>
  <c r="L35" i="148"/>
  <c r="G38" i="148"/>
  <c r="J41" i="148"/>
  <c r="L43" i="148"/>
  <c r="G46" i="148"/>
  <c r="J49" i="148"/>
  <c r="L51" i="148"/>
  <c r="G54" i="148"/>
  <c r="H55" i="148"/>
  <c r="K9" i="148"/>
  <c r="F64" i="148" s="1"/>
  <c r="K25" i="148"/>
  <c r="K33" i="148"/>
  <c r="K41" i="148"/>
  <c r="K49" i="148"/>
  <c r="K17" i="148"/>
  <c r="G12" i="148"/>
  <c r="F68" i="148" s="1"/>
  <c r="G20" i="148"/>
  <c r="G44" i="148"/>
  <c r="G52" i="148"/>
  <c r="G28" i="148"/>
  <c r="G36" i="148"/>
  <c r="G32" i="147"/>
  <c r="H33" i="147"/>
  <c r="I34" i="147"/>
  <c r="J35" i="147"/>
  <c r="G40" i="147"/>
  <c r="H41" i="147"/>
  <c r="I42" i="147"/>
  <c r="J43" i="147"/>
  <c r="G48" i="147"/>
  <c r="H49" i="147"/>
  <c r="I50" i="147"/>
  <c r="J51" i="147"/>
  <c r="G9" i="147"/>
  <c r="G17" i="147"/>
  <c r="I19" i="147"/>
  <c r="G49" i="147"/>
  <c r="G8" i="147"/>
  <c r="I10" i="147"/>
  <c r="J11" i="147"/>
  <c r="H17" i="147"/>
  <c r="I18" i="147"/>
  <c r="J19" i="147"/>
  <c r="G24" i="147"/>
  <c r="H25" i="147"/>
  <c r="J27" i="147"/>
  <c r="I9" i="147"/>
  <c r="J10" i="147"/>
  <c r="K11" i="147"/>
  <c r="H16" i="147"/>
  <c r="I17" i="147"/>
  <c r="J18" i="147"/>
  <c r="K19" i="147"/>
  <c r="H24" i="147"/>
  <c r="H32" i="147"/>
  <c r="I33" i="147"/>
  <c r="H48" i="147"/>
  <c r="I49" i="147"/>
  <c r="I8" i="147"/>
  <c r="J9" i="147"/>
  <c r="K10" i="147"/>
  <c r="L11" i="147"/>
  <c r="G14" i="147"/>
  <c r="H15" i="147"/>
  <c r="I16" i="147"/>
  <c r="J17" i="147"/>
  <c r="K18" i="147"/>
  <c r="L19" i="147"/>
  <c r="G22" i="147"/>
  <c r="H23" i="147"/>
  <c r="I24" i="147"/>
  <c r="J25" i="147"/>
  <c r="K26" i="147"/>
  <c r="L27" i="147"/>
  <c r="G30" i="147"/>
  <c r="H31" i="147"/>
  <c r="I32" i="147"/>
  <c r="J33" i="147"/>
  <c r="K34" i="147"/>
  <c r="L35" i="147"/>
  <c r="G38" i="147"/>
  <c r="H39" i="147"/>
  <c r="I40" i="147"/>
  <c r="J41" i="147"/>
  <c r="K42" i="147"/>
  <c r="L43" i="147"/>
  <c r="G46" i="147"/>
  <c r="H47" i="147"/>
  <c r="I48" i="147"/>
  <c r="J49" i="147"/>
  <c r="K50" i="147"/>
  <c r="L51" i="147"/>
  <c r="I11" i="147"/>
  <c r="G25" i="147"/>
  <c r="G33" i="147"/>
  <c r="G41" i="147"/>
  <c r="H9" i="147"/>
  <c r="G16" i="147"/>
  <c r="H8" i="147"/>
  <c r="G15" i="147"/>
  <c r="G23" i="147"/>
  <c r="I25" i="147"/>
  <c r="J26" i="147"/>
  <c r="K27" i="147"/>
  <c r="K35" i="147"/>
  <c r="H40" i="147"/>
  <c r="I41" i="147"/>
  <c r="K43" i="147"/>
  <c r="K51" i="147"/>
  <c r="J8" i="147"/>
  <c r="K9" i="147"/>
  <c r="J16" i="147"/>
  <c r="K17" i="147"/>
  <c r="I23" i="147"/>
  <c r="J24" i="147"/>
  <c r="K25" i="147"/>
  <c r="H30" i="147"/>
  <c r="J32" i="147"/>
  <c r="K33" i="147"/>
  <c r="H38" i="147"/>
  <c r="J40" i="147"/>
  <c r="K41" i="147"/>
  <c r="H46" i="147"/>
  <c r="J48" i="147"/>
  <c r="K49" i="147"/>
  <c r="K32" i="147"/>
  <c r="K40" i="147"/>
  <c r="K48" i="147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41" i="143"/>
  <c r="F42" i="143"/>
  <c r="F43" i="143"/>
  <c r="F44" i="143"/>
  <c r="F45" i="143"/>
  <c r="F46" i="143"/>
  <c r="F47" i="143"/>
  <c r="F48" i="143"/>
  <c r="F8" i="143"/>
  <c r="F49" i="155" l="1"/>
  <c r="F50" i="155"/>
  <c r="F52" i="155"/>
  <c r="F53" i="155"/>
  <c r="F51" i="155"/>
  <c r="L43" i="154"/>
  <c r="L44" i="154"/>
  <c r="F51" i="154"/>
  <c r="F55" i="153"/>
  <c r="F56" i="153"/>
  <c r="F52" i="153"/>
  <c r="F59" i="152"/>
  <c r="F58" i="152"/>
  <c r="F61" i="152"/>
  <c r="F54" i="151"/>
  <c r="F57" i="151"/>
  <c r="F56" i="151"/>
  <c r="F59" i="150"/>
  <c r="F61" i="150"/>
  <c r="F60" i="150"/>
  <c r="L50" i="150"/>
  <c r="F57" i="150"/>
  <c r="F58" i="150"/>
  <c r="L49" i="150"/>
  <c r="L42" i="155"/>
  <c r="F54" i="154"/>
  <c r="F52" i="154"/>
  <c r="F55" i="154"/>
  <c r="F53" i="154"/>
  <c r="L44" i="153"/>
  <c r="F54" i="153"/>
  <c r="F55" i="151"/>
  <c r="L45" i="151"/>
  <c r="F53" i="151"/>
  <c r="F62" i="149"/>
  <c r="L52" i="149"/>
  <c r="F65" i="147"/>
  <c r="L57" i="147"/>
  <c r="F60" i="149"/>
  <c r="F61" i="149"/>
  <c r="L51" i="149"/>
  <c r="F63" i="149"/>
  <c r="F59" i="149"/>
  <c r="F66" i="147"/>
  <c r="F68" i="147"/>
  <c r="L58" i="147"/>
  <c r="F69" i="147"/>
  <c r="F67" i="147"/>
  <c r="J48" i="143"/>
  <c r="L48" i="143"/>
  <c r="K48" i="143"/>
  <c r="I48" i="143"/>
  <c r="H48" i="143"/>
  <c r="G48" i="143"/>
  <c r="J47" i="143"/>
  <c r="I47" i="143"/>
  <c r="H47" i="143"/>
  <c r="L47" i="143"/>
  <c r="G47" i="143"/>
  <c r="K47" i="143"/>
  <c r="I46" i="143"/>
  <c r="H46" i="143"/>
  <c r="L46" i="143"/>
  <c r="G46" i="143"/>
  <c r="K46" i="143"/>
  <c r="J46" i="143"/>
  <c r="J45" i="143"/>
  <c r="L45" i="143"/>
  <c r="G45" i="143"/>
  <c r="I45" i="143"/>
  <c r="H45" i="143"/>
  <c r="K45" i="143"/>
  <c r="J44" i="143"/>
  <c r="H44" i="143"/>
  <c r="G44" i="143"/>
  <c r="I44" i="143"/>
  <c r="L44" i="143"/>
  <c r="K44" i="143"/>
  <c r="J43" i="143"/>
  <c r="I43" i="143"/>
  <c r="H43" i="143"/>
  <c r="L43" i="143"/>
  <c r="G43" i="143"/>
  <c r="K43" i="143"/>
  <c r="J42" i="143"/>
  <c r="L42" i="143"/>
  <c r="G42" i="143"/>
  <c r="I42" i="143"/>
  <c r="H42" i="143"/>
  <c r="K42" i="143"/>
  <c r="J41" i="143"/>
  <c r="I41" i="143"/>
  <c r="H41" i="143"/>
  <c r="L41" i="143"/>
  <c r="G41" i="143"/>
  <c r="K41" i="143"/>
  <c r="J40" i="143"/>
  <c r="I40" i="143"/>
  <c r="H40" i="143"/>
  <c r="L40" i="143"/>
  <c r="G40" i="143"/>
  <c r="K40" i="143"/>
  <c r="J39" i="143"/>
  <c r="I39" i="143"/>
  <c r="H39" i="143"/>
  <c r="L39" i="143"/>
  <c r="G39" i="143"/>
  <c r="K39" i="143"/>
  <c r="J38" i="143"/>
  <c r="H38" i="143"/>
  <c r="I38" i="143"/>
  <c r="G38" i="143"/>
  <c r="K38" i="143"/>
  <c r="L38" i="143"/>
  <c r="J37" i="143"/>
  <c r="K37" i="143"/>
  <c r="I37" i="143"/>
  <c r="H37" i="143"/>
  <c r="L37" i="143"/>
  <c r="G37" i="143"/>
  <c r="J36" i="143"/>
  <c r="I36" i="143"/>
  <c r="H36" i="143"/>
  <c r="L36" i="143"/>
  <c r="G36" i="143"/>
  <c r="K36" i="143"/>
  <c r="J35" i="143"/>
  <c r="G35" i="143"/>
  <c r="I35" i="143"/>
  <c r="H35" i="143"/>
  <c r="L35" i="143"/>
  <c r="K35" i="143"/>
  <c r="J34" i="143"/>
  <c r="H34" i="143"/>
  <c r="G34" i="143"/>
  <c r="I34" i="143"/>
  <c r="L34" i="143"/>
  <c r="K34" i="143"/>
  <c r="J33" i="143"/>
  <c r="H33" i="143"/>
  <c r="K33" i="143"/>
  <c r="I33" i="143"/>
  <c r="L33" i="143"/>
  <c r="G33" i="143"/>
  <c r="J32" i="143"/>
  <c r="I32" i="143"/>
  <c r="H32" i="143"/>
  <c r="L32" i="143"/>
  <c r="G32" i="143"/>
  <c r="K32" i="143"/>
  <c r="J31" i="143"/>
  <c r="I31" i="143"/>
  <c r="H31" i="143"/>
  <c r="L31" i="143"/>
  <c r="G31" i="143"/>
  <c r="K31" i="143"/>
  <c r="J30" i="143"/>
  <c r="H30" i="143"/>
  <c r="G30" i="143"/>
  <c r="I30" i="143"/>
  <c r="L30" i="143"/>
  <c r="K30" i="143"/>
  <c r="J29" i="143"/>
  <c r="L29" i="143"/>
  <c r="K29" i="143"/>
  <c r="I29" i="143"/>
  <c r="H29" i="143"/>
  <c r="G29" i="143"/>
  <c r="J28" i="143"/>
  <c r="H28" i="143"/>
  <c r="K28" i="143"/>
  <c r="I28" i="143"/>
  <c r="L28" i="143"/>
  <c r="G28" i="143"/>
  <c r="J27" i="143"/>
  <c r="I27" i="143"/>
  <c r="H27" i="143"/>
  <c r="L27" i="143"/>
  <c r="G27" i="143"/>
  <c r="K27" i="143"/>
  <c r="J26" i="143"/>
  <c r="K26" i="143"/>
  <c r="I26" i="143"/>
  <c r="H26" i="143"/>
  <c r="L26" i="143"/>
  <c r="G26" i="143"/>
  <c r="J25" i="143"/>
  <c r="H25" i="143"/>
  <c r="G25" i="143"/>
  <c r="I25" i="143"/>
  <c r="L25" i="143"/>
  <c r="K25" i="143"/>
  <c r="J24" i="143"/>
  <c r="L24" i="143"/>
  <c r="G24" i="143"/>
  <c r="I24" i="143"/>
  <c r="H24" i="143"/>
  <c r="K24" i="143"/>
  <c r="J23" i="143"/>
  <c r="G23" i="143"/>
  <c r="I23" i="143"/>
  <c r="H23" i="143"/>
  <c r="L23" i="143"/>
  <c r="K23" i="143"/>
  <c r="J22" i="143"/>
  <c r="L22" i="143"/>
  <c r="G22" i="143"/>
  <c r="I22" i="143"/>
  <c r="H22" i="143"/>
  <c r="K22" i="143"/>
  <c r="J21" i="143"/>
  <c r="I21" i="143"/>
  <c r="H21" i="143"/>
  <c r="L21" i="143"/>
  <c r="G21" i="143"/>
  <c r="K21" i="143"/>
  <c r="J20" i="143"/>
  <c r="L20" i="143"/>
  <c r="K20" i="143"/>
  <c r="I20" i="143"/>
  <c r="H20" i="143"/>
  <c r="G20" i="143"/>
  <c r="J19" i="143"/>
  <c r="L19" i="143"/>
  <c r="G19" i="143"/>
  <c r="I19" i="143"/>
  <c r="H19" i="143"/>
  <c r="K19" i="143"/>
  <c r="J18" i="143"/>
  <c r="I18" i="143"/>
  <c r="H18" i="143"/>
  <c r="L18" i="143"/>
  <c r="G18" i="143"/>
  <c r="K18" i="143"/>
  <c r="J17" i="143"/>
  <c r="G17" i="143"/>
  <c r="I17" i="143"/>
  <c r="H17" i="143"/>
  <c r="L17" i="143"/>
  <c r="K17" i="143"/>
  <c r="J16" i="143"/>
  <c r="H16" i="143"/>
  <c r="G16" i="143"/>
  <c r="I16" i="143"/>
  <c r="L16" i="143"/>
  <c r="K16" i="143"/>
  <c r="J15" i="143"/>
  <c r="H15" i="143"/>
  <c r="G15" i="143"/>
  <c r="I15" i="143"/>
  <c r="L15" i="143"/>
  <c r="K15" i="143"/>
  <c r="J14" i="143"/>
  <c r="L14" i="143"/>
  <c r="G14" i="143"/>
  <c r="I14" i="143"/>
  <c r="H14" i="143"/>
  <c r="K14" i="143"/>
  <c r="J13" i="143"/>
  <c r="H13" i="143"/>
  <c r="G13" i="143"/>
  <c r="I13" i="143"/>
  <c r="L13" i="143"/>
  <c r="K13" i="143"/>
  <c r="J12" i="143"/>
  <c r="H12" i="143"/>
  <c r="K12" i="143"/>
  <c r="I12" i="143"/>
  <c r="L12" i="143"/>
  <c r="G12" i="143"/>
  <c r="J11" i="143"/>
  <c r="H11" i="143"/>
  <c r="K11" i="143"/>
  <c r="I11" i="143"/>
  <c r="L11" i="143"/>
  <c r="G11" i="143"/>
  <c r="J10" i="143"/>
  <c r="H10" i="143"/>
  <c r="K10" i="143"/>
  <c r="I10" i="143"/>
  <c r="L10" i="143"/>
  <c r="G10" i="143"/>
  <c r="J9" i="143"/>
  <c r="H9" i="143"/>
  <c r="G9" i="143"/>
  <c r="I9" i="143"/>
  <c r="L9" i="143"/>
  <c r="K9" i="143"/>
  <c r="L8" i="143"/>
  <c r="H8" i="143"/>
  <c r="G8" i="143"/>
  <c r="I8" i="143"/>
  <c r="J8" i="143"/>
  <c r="K8" i="143"/>
  <c r="F57" i="143" l="1"/>
  <c r="F60" i="143"/>
  <c r="F61" i="143"/>
  <c r="F59" i="143"/>
  <c r="F58" i="143"/>
  <c r="L50" i="143" l="1"/>
  <c r="L49" i="143"/>
</calcChain>
</file>

<file path=xl/sharedStrings.xml><?xml version="1.0" encoding="utf-8"?>
<sst xmlns="http://schemas.openxmlformats.org/spreadsheetml/2006/main" count="1158" uniqueCount="803">
  <si>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</si>
  <si>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</si>
  <si>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</si>
  <si>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</si>
  <si>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</si>
  <si>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</si>
  <si>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ผ่านเกณฑ์การประเมิน</t>
  </si>
  <si>
    <t>รวมจำนวนคน</t>
  </si>
  <si>
    <t>ร้อยละ</t>
  </si>
  <si>
    <t>ซื่อสัตย์</t>
  </si>
  <si>
    <t>เกณฑ์การประเมิน</t>
  </si>
  <si>
    <t>คะแนน</t>
  </si>
  <si>
    <t>จำนวนคน</t>
  </si>
  <si>
    <t>ผ่าน</t>
  </si>
  <si>
    <t>ไม่ผ่าน</t>
  </si>
  <si>
    <t>เด็กชายศิวกร</t>
  </si>
  <si>
    <t>เด็กหญิงธนัญญา</t>
  </si>
  <si>
    <t>เด็กชายธนภูมิ</t>
  </si>
  <si>
    <t>เด็กชายภานุวัฒน์</t>
  </si>
  <si>
    <t>เด็กชายอภิรักษ์</t>
  </si>
  <si>
    <t>เด็กหญิงณัฐณิชา</t>
  </si>
  <si>
    <t>เด็กหญิงณัฐธิดา</t>
  </si>
  <si>
    <t>สมสกุล</t>
  </si>
  <si>
    <t>เด็กหญิงกนกพร</t>
  </si>
  <si>
    <t>เด็กหญิงปนัดดา</t>
  </si>
  <si>
    <t>โพธิ์ศรี</t>
  </si>
  <si>
    <t>เด็กชายณัฐวุฒิ</t>
  </si>
  <si>
    <t>เด็กหญิงศิริวรรณ</t>
  </si>
  <si>
    <t>ชัยศรี</t>
  </si>
  <si>
    <t>บุญธรรม</t>
  </si>
  <si>
    <t>เด็กหญิงสุทธิดา</t>
  </si>
  <si>
    <t>จันทรา</t>
  </si>
  <si>
    <t>เด็กหญิงเปมิกา</t>
  </si>
  <si>
    <t>เด็กหญิงกฤติยา</t>
  </si>
  <si>
    <t>เด็กหญิงจุฑามาศ</t>
  </si>
  <si>
    <t>น้อยศรี</t>
  </si>
  <si>
    <t>เด็กหญิงอรอนงค์</t>
  </si>
  <si>
    <t>เด็กชายธนากร</t>
  </si>
  <si>
    <t>มณีโชติ</t>
  </si>
  <si>
    <t>เด็กหญิงชุติกาญจน์</t>
  </si>
  <si>
    <t>ศรีงาม</t>
  </si>
  <si>
    <t>เด็กหญิงวนิดา</t>
  </si>
  <si>
    <t>คนสันทัด</t>
  </si>
  <si>
    <t>เด็กชายภูมินทร์</t>
  </si>
  <si>
    <t>เด็กชายบุรินทร์</t>
  </si>
  <si>
    <t>จิตภักดี</t>
  </si>
  <si>
    <t>ทองอ่อน</t>
  </si>
  <si>
    <t>เฟื่องสำรวจ</t>
  </si>
  <si>
    <t>เด็กหญิงชาลิสา</t>
  </si>
  <si>
    <t>เด็กหญิงณัฏฐธิดา</t>
  </si>
  <si>
    <t>ไผ่สุข</t>
  </si>
  <si>
    <t>เด็กหญิงพรพิมล</t>
  </si>
  <si>
    <t>เด็กหญิงกันตพิชญ์</t>
  </si>
  <si>
    <t>พุ่มพวง</t>
  </si>
  <si>
    <t>แพนลา</t>
  </si>
  <si>
    <t>เด็กชายธวัชชัย</t>
  </si>
  <si>
    <t>เด็กชายชัยภัทร</t>
  </si>
  <si>
    <t>เด็กชายพัชรพล</t>
  </si>
  <si>
    <t>อารี</t>
  </si>
  <si>
    <t>พรหมมา</t>
  </si>
  <si>
    <t>เด็กชายสุรศักดิ์</t>
  </si>
  <si>
    <t>เด็กหญิงเจนจิรา</t>
  </si>
  <si>
    <t>เครือจันทร์</t>
  </si>
  <si>
    <t>นวลปลอด</t>
  </si>
  <si>
    <t>เด็กชายทรงพล</t>
  </si>
  <si>
    <t>เด็กชายศตวรรษ</t>
  </si>
  <si>
    <t>เด็กหญิงกัญญาณัฐ</t>
  </si>
  <si>
    <t>เด็กหญิงภัทรนันท์</t>
  </si>
  <si>
    <t>เด็กชายจิรวัฒน์</t>
  </si>
  <si>
    <t>เด็กชายณัฐพงศ์</t>
  </si>
  <si>
    <t>เด็กชายณัฐพล</t>
  </si>
  <si>
    <t>เด็กหญิงกมลวรรณ</t>
  </si>
  <si>
    <t>เด็กหญิงณัฐธยาน์</t>
  </si>
  <si>
    <t>เด็กหญิงดวงกมล</t>
  </si>
  <si>
    <t>เด็กชายนันทพงศ์</t>
  </si>
  <si>
    <t>ศรีผ่อง</t>
  </si>
  <si>
    <t>เด็กชายธีรภัทร์</t>
  </si>
  <si>
    <t>ท่าหิน</t>
  </si>
  <si>
    <t>เด็กหญิงสุชาดา</t>
  </si>
  <si>
    <t>เด็กชายคณพศ</t>
  </si>
  <si>
    <t>เด็กชายทศพล</t>
  </si>
  <si>
    <t>เด็กชายธนพัฒน์</t>
  </si>
  <si>
    <t>เด็กชายอภิวัฒน์</t>
  </si>
  <si>
    <t>คุ้มศักดิ์</t>
  </si>
  <si>
    <t>ตะเภาพงษ์</t>
  </si>
  <si>
    <t>เด็กชายจักรภัทร</t>
  </si>
  <si>
    <t>จันทร</t>
  </si>
  <si>
    <t>กัตพงษ์</t>
  </si>
  <si>
    <t>สรุป(ผ่าน/ไม่ผ่าน)</t>
  </si>
  <si>
    <t>คะแนนตอนที่ 1 (7)</t>
  </si>
  <si>
    <t>คะแนนตอนที่ 2 (13)</t>
  </si>
  <si>
    <t>คะแนนรวม (20 คะแนน)</t>
  </si>
  <si>
    <t>ต่ำกว่าร้อยละ 50</t>
  </si>
  <si>
    <t>ร้อยละ 50-59</t>
  </si>
  <si>
    <t>ร้อยละ 60-69</t>
  </si>
  <si>
    <t>ร้อยละ 70-79</t>
  </si>
  <si>
    <t>ร้อยละ 80 ขึ้นไป</t>
  </si>
  <si>
    <t>ชั้นมัธยมศึกษาปีที่ 3/1</t>
  </si>
  <si>
    <t>ชั้นมัธยมศึกษาปีที่ 3/2</t>
  </si>
  <si>
    <t>ชั้นมัธยมศึกษาปีที่ 3/3</t>
  </si>
  <si>
    <t>ชั้นมัธยมศึกษาปีที่ 3/4</t>
  </si>
  <si>
    <t>ชั้นมัธยมศึกษาปีที่ 3/5</t>
  </si>
  <si>
    <t>ชั้นมัธยมศึกษาปีที่ 3/6</t>
  </si>
  <si>
    <t>ชั้นมัธยมศึกษาปีที่ 3/7</t>
  </si>
  <si>
    <t>ชั้นมัธยมศึกษาปีที่ 3/8</t>
  </si>
  <si>
    <t>ชั้นมัธยมศึกษาปีที่ 3/9</t>
  </si>
  <si>
    <t>ชั้นมัธยมศึกษาปีที่ 3/10</t>
  </si>
  <si>
    <t>เกณฑ์การตัดสินได้ร้อยละ 60-69 ขึ้นไปถือว่าผ่าน</t>
  </si>
  <si>
    <t xml:space="preserve">ร้อยละ 70 - 79 </t>
  </si>
  <si>
    <t>ร้อยละ 60 - 69(ผ่านจุดเน้นทักษะการคิด)</t>
  </si>
  <si>
    <t>ร้อยละ 50 - 59</t>
  </si>
  <si>
    <t xml:space="preserve">ต่ำกว่าร้อยละ 50 </t>
  </si>
  <si>
    <t xml:space="preserve">     ประเมิน วันที่..............เดือน  ...............................พ.ศ. .....................</t>
  </si>
  <si>
    <t>ลงชื่อ.............................................ผู้ประเมิน</t>
  </si>
  <si>
    <t>(.............................................)</t>
  </si>
  <si>
    <t>ตำแหน่ง ….......................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</si>
  <si>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</si>
  <si>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</si>
  <si>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</si>
  <si>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</si>
  <si>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</si>
  <si>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</si>
  <si>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</si>
  <si>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</si>
  <si>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</si>
  <si>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</si>
  <si>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</si>
  <si>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</si>
  <si>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</si>
  <si>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</si>
  <si>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</si>
  <si>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</si>
  <si>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</si>
  <si>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</si>
  <si>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</si>
  <si>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</si>
  <si>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</si>
  <si>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</si>
  <si>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</si>
  <si>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</si>
  <si>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</si>
  <si>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</si>
  <si>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</si>
  <si>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</si>
  <si>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</si>
  <si>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</si>
  <si>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</si>
  <si>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</si>
  <si>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</si>
  <si>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</si>
  <si>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</si>
  <si>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</si>
  <si>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</si>
  <si>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</si>
  <si>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</si>
  <si>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</si>
  <si>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</si>
  <si>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</si>
  <si>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</si>
  <si>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</si>
  <si>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</si>
  <si>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</si>
  <si>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</si>
  <si>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</si>
  <si>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</si>
  <si>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</si>
  <si>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</si>
  <si>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</si>
  <si>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</si>
  <si>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</si>
  <si>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</si>
  <si>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</si>
  <si>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</si>
  <si>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</si>
  <si>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</si>
  <si>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</si>
  <si>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</si>
  <si>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</si>
  <si>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</si>
  <si>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</si>
  <si>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</si>
  <si>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</si>
  <si>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</si>
  <si>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</si>
  <si>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</si>
  <si>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</si>
  <si>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</si>
  <si>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</si>
  <si>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</si>
  <si>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</si>
  <si>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</si>
  <si>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</si>
  <si>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</si>
  <si>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</si>
  <si>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</si>
  <si>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</si>
  <si>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</si>
  <si>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</si>
  <si>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</si>
  <si>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</si>
  <si>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</si>
  <si>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</si>
  <si>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</si>
  <si>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</si>
  <si>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</si>
  <si>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</si>
  <si>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</si>
  <si>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</si>
  <si>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</si>
  <si>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</si>
  <si>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</si>
  <si>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</si>
  <si>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</si>
  <si>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</si>
  <si>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</si>
  <si>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</si>
  <si>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</si>
  <si>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</si>
  <si>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</si>
  <si>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</si>
  <si>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</si>
  <si>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</si>
  <si>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</si>
  <si>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</si>
  <si>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</si>
  <si>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</si>
  <si>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</si>
  <si>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</si>
  <si>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</si>
  <si>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</si>
  <si>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</si>
  <si>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</si>
  <si>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</si>
  <si>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</si>
  <si>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</si>
  <si>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</si>
  <si>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</si>
  <si>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</si>
  <si>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</si>
  <si>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</si>
  <si>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</si>
  <si>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</si>
  <si>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</si>
  <si>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</si>
  <si>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</si>
  <si>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</si>
  <si>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</si>
  <si>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</si>
  <si>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</si>
  <si>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</si>
  <si>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</si>
  <si>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</si>
  <si>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</si>
  <si>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ประสารแก้ว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</si>
  <si>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</si>
  <si>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</si>
  <si>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</si>
  <si>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</si>
  <si>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</si>
  <si>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</si>
  <si>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</si>
  <si>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</si>
  <si>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</si>
  <si>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</si>
  <si>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</si>
  <si>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</si>
  <si>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</si>
  <si>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</si>
  <si>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</si>
  <si>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</si>
  <si>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</si>
  <si>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</si>
  <si>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</si>
  <si>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</si>
  <si>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</si>
  <si>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</si>
  <si>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</si>
  <si>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</si>
  <si>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</si>
  <si>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</si>
  <si>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</si>
  <si>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</si>
  <si>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</si>
  <si>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</si>
  <si>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</si>
  <si>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</si>
  <si>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</si>
  <si>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</si>
  <si>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</si>
  <si>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</si>
  <si>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</si>
  <si>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</si>
  <si>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</si>
  <si>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</si>
  <si>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</si>
  <si>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</si>
  <si>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</si>
  <si>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</si>
  <si>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</si>
  <si>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</si>
  <si>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</si>
  <si>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</si>
  <si>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</si>
  <si>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</si>
  <si>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</si>
  <si>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</si>
  <si>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</si>
  <si>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</si>
  <si>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</si>
  <si>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</si>
  <si>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</si>
  <si>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</si>
  <si>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</si>
  <si>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</si>
  <si>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</si>
  <si>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</si>
  <si>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</si>
  <si>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</si>
  <si>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</si>
  <si>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</si>
  <si>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</si>
  <si>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</si>
  <si>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</si>
  <si>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</si>
  <si>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</si>
  <si>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</si>
  <si>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</si>
  <si>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</si>
  <si>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</si>
  <si>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</si>
  <si>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</si>
  <si>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</si>
  <si>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</si>
  <si>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</si>
  <si>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</si>
  <si>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</si>
  <si>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</si>
  <si>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</si>
  <si>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</si>
  <si>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</si>
  <si>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</si>
  <si>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</si>
  <si>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</si>
  <si>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</si>
  <si>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</si>
  <si>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</si>
  <si>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</si>
  <si>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</si>
  <si>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</si>
  <si>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</si>
  <si>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</si>
  <si>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</si>
  <si>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</si>
  <si>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</si>
  <si>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</si>
  <si>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</si>
  <si>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</si>
  <si>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</si>
  <si>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</si>
  <si>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</si>
  <si>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</si>
  <si>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</si>
  <si>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</si>
  <si>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</si>
  <si>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</si>
  <si>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</si>
  <si>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</si>
  <si>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</si>
  <si>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</si>
  <si>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</si>
  <si>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</si>
  <si>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</si>
  <si>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</si>
  <si>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</si>
  <si>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</si>
  <si>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</si>
  <si>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</si>
  <si>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</si>
  <si>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</si>
  <si>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</si>
  <si>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</si>
  <si>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</si>
  <si>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</si>
  <si>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</si>
  <si>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</si>
  <si>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</si>
  <si>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</si>
  <si>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</si>
  <si>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</si>
  <si>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</si>
  <si>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</si>
  <si>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</si>
  <si>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</si>
  <si>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</si>
  <si>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</si>
  <si>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</si>
  <si>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</si>
  <si>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</si>
  <si>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</si>
  <si>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</si>
  <si>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</si>
  <si>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</si>
  <si>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</si>
  <si>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</si>
  <si>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</si>
  <si>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</si>
  <si>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</si>
  <si>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</si>
  <si>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</si>
  <si>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</si>
  <si>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</si>
  <si>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</si>
  <si>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</si>
  <si>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</si>
  <si>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</si>
  <si>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</si>
  <si>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</si>
  <si>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</si>
  <si>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</si>
  <si>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</si>
  <si>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</si>
  <si>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</si>
  <si>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</si>
  <si>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</si>
  <si>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</si>
  <si>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</si>
  <si>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</si>
  <si>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</si>
  <si>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</si>
  <si>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</si>
  <si>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</si>
  <si>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</si>
  <si>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</si>
  <si>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</si>
  <si>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</si>
  <si>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</si>
  <si>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</si>
  <si>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</si>
  <si>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</si>
  <si>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</si>
  <si>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</si>
  <si>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</si>
  <si>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</si>
  <si>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</si>
  <si>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</si>
  <si>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</si>
  <si>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</si>
  <si>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</si>
  <si>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</si>
  <si>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</si>
  <si>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</si>
  <si>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</si>
  <si>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</si>
  <si>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</si>
  <si>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</si>
  <si>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</si>
  <si>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</si>
  <si>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</si>
  <si>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</si>
  <si>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</si>
  <si>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</si>
  <si>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</si>
  <si>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</si>
  <si>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</si>
  <si>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</si>
  <si>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</si>
  <si>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</si>
  <si>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</si>
  <si>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</si>
  <si>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</si>
  <si>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</si>
  <si>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</si>
  <si>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</si>
  <si>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</si>
  <si>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</si>
  <si>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</si>
  <si>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</si>
  <si>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</si>
  <si>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</si>
  <si>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</si>
  <si>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</si>
  <si>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</si>
  <si>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</si>
  <si>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</si>
  <si>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</si>
  <si>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</si>
  <si>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เด็กหญิงจุฬาลักษณ์</t>
  </si>
  <si>
    <t>สิงห์สำราญ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</si>
  <si>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</si>
  <si>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</si>
  <si>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</si>
  <si>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</si>
  <si>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</si>
  <si>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</si>
  <si>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</si>
  <si>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</si>
  <si>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</si>
  <si>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</si>
  <si>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</si>
  <si>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</si>
  <si>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</si>
  <si>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</si>
  <si>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</si>
  <si>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</si>
  <si>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</si>
  <si>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อู่แก้ว</t>
  </si>
  <si>
    <t>เด็กชายชยามร</t>
  </si>
  <si>
    <t>คำดวง</t>
  </si>
  <si>
    <t>ศุภไทย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</si>
  <si>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</si>
  <si>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</si>
  <si>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</si>
  <si>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</si>
  <si>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</si>
  <si>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</si>
  <si>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</si>
  <si>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</si>
  <si>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</si>
  <si>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</si>
  <si>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</si>
  <si>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</si>
  <si>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</si>
  <si>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</si>
  <si>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</si>
  <si>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</si>
  <si>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</si>
  <si>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</si>
  <si>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</si>
  <si>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</si>
  <si>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</si>
  <si>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</si>
  <si>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</si>
  <si>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</si>
  <si>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</si>
  <si>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</si>
  <si>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</si>
  <si>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</si>
  <si>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</si>
  <si>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</si>
  <si>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</si>
  <si>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</si>
  <si>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</si>
  <si>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</si>
  <si>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</si>
  <si>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</si>
  <si>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</si>
  <si>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</si>
  <si>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</si>
  <si>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</si>
  <si>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</si>
  <si>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</si>
  <si>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</si>
  <si>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</si>
  <si>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</si>
  <si>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</si>
  <si>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</si>
  <si>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</si>
  <si>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</si>
  <si>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</si>
  <si>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</si>
  <si>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</si>
  <si>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</si>
  <si>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</si>
  <si>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</si>
  <si>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</si>
  <si>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</si>
  <si>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</si>
  <si>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</si>
  <si>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</si>
  <si>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</si>
  <si>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</si>
  <si>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</si>
  <si>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</si>
  <si>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</si>
  <si>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</si>
  <si>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</si>
  <si>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</si>
  <si>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</si>
  <si>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</si>
  <si>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</si>
  <si>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</si>
  <si>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</si>
  <si>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</si>
  <si>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</si>
  <si>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</si>
  <si>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</si>
  <si>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</si>
  <si>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</si>
  <si>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</si>
  <si>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</si>
  <si>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</si>
  <si>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</si>
  <si>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</si>
  <si>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</si>
  <si>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</si>
  <si>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</si>
  <si>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</si>
  <si>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</si>
  <si>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</si>
  <si>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</si>
  <si>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</si>
  <si>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</si>
  <si>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</si>
  <si>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</si>
  <si>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</si>
  <si>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</si>
  <si>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</si>
  <si>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</si>
  <si>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</si>
  <si>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</si>
  <si>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</si>
  <si>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</si>
  <si>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</si>
  <si>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</si>
  <si>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</si>
  <si>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</si>
  <si>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</si>
  <si>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</si>
  <si>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</si>
  <si>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</si>
  <si>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</si>
  <si>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</si>
  <si>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</si>
  <si>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</si>
  <si>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</si>
  <si>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</si>
  <si>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</si>
  <si>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</si>
  <si>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</si>
  <si>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</si>
  <si>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</si>
  <si>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</si>
  <si>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เด็กชายณภัทร์</t>
  </si>
  <si>
    <t>สุเมธพิพัธน์</t>
  </si>
  <si>
    <t>เด็กชายศิลา</t>
  </si>
  <si>
    <t>สุภาพุฒ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</si>
  <si>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</si>
  <si>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</si>
  <si>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</si>
  <si>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</si>
  <si>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</si>
  <si>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</si>
  <si>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</si>
  <si>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</si>
  <si>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</si>
  <si>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</si>
  <si>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</si>
  <si>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</si>
  <si>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</si>
  <si>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</si>
  <si>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</si>
  <si>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</si>
  <si>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</si>
  <si>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</si>
  <si>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</si>
  <si>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</si>
  <si>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</si>
  <si>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</si>
  <si>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</si>
  <si>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</si>
  <si>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</si>
  <si>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</si>
  <si>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</si>
  <si>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</si>
  <si>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</si>
  <si>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</si>
  <si>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</si>
  <si>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</si>
  <si>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</si>
  <si>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</si>
  <si>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</si>
  <si>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</si>
  <si>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</si>
  <si>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</si>
  <si>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</si>
  <si>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</si>
  <si>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</si>
  <si>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</si>
  <si>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</si>
  <si>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</si>
  <si>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</si>
  <si>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</si>
  <si>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</si>
  <si>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</si>
  <si>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</si>
  <si>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</si>
  <si>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</si>
  <si>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</si>
  <si>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</si>
  <si>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</si>
  <si>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</si>
  <si>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พลเยี่ยม</t>
  </si>
  <si>
    <t xml:space="preserve">เด็กหญิงสุดารัตย์ </t>
  </si>
  <si>
    <t>แย้มปะกาแดง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</si>
  <si>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</si>
  <si>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</si>
  <si>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</si>
  <si>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</si>
  <si>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</si>
  <si>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</si>
  <si>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</si>
  <si>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</si>
  <si>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</si>
  <si>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</si>
  <si>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แผ่นผา</t>
  </si>
  <si>
    <t>พดจังหรีด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</si>
  <si>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</si>
  <si>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</si>
  <si>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</si>
  <si>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</si>
  <si>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</si>
  <si>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</si>
  <si>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</si>
  <si>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</si>
  <si>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</si>
  <si>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</si>
  <si>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</si>
  <si>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</si>
  <si>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</si>
  <si>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</si>
  <si>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</si>
  <si>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</si>
  <si>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</si>
  <si>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</si>
  <si>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</si>
  <si>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</si>
  <si>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</si>
  <si>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บุตรเจริญ</t>
  </si>
  <si>
    <t>เด็กหญิงชุติกาญณ์</t>
  </si>
  <si>
    <t>บุญรอด</t>
  </si>
  <si>
    <t>สุขสมัคร์</t>
  </si>
  <si>
    <t>เด็กหญิงภัทรมน</t>
  </si>
  <si>
    <t>ไพพอน</t>
  </si>
  <si>
    <t>เด็กหญิงภารวี</t>
  </si>
  <si>
    <t>ศรีมา</t>
  </si>
  <si>
    <t>เด็กหญิงรพีภรณ์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</si>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</sst>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t0\-0000\-00000\-00\-0"/>
    <numFmt numFmtId="188" formatCode="t#,##0_);\(t#,##0\)"/>
  </numFmts>
  <fonts count="1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u val="double"/>
      <sz val="14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  <font>
      <sz val="14"/>
      <color rgb="FFFF0000"/>
      <name val="Angsana New"/>
      <family val="1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NumberFormat="1" applyFont="1" applyBorder="1" applyAlignment="1">
      <alignment vertical="center" shrinkToFit="1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188" fontId="4" fillId="0" borderId="0" xfId="0" applyNumberFormat="1" applyFont="1"/>
    <xf numFmtId="0" fontId="6" fillId="2" borderId="0" xfId="0" applyNumberFormat="1" applyFont="1" applyFill="1"/>
    <xf numFmtId="0" fontId="7" fillId="2" borderId="6" xfId="0" applyNumberFormat="1" applyFont="1" applyFill="1" applyBorder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horizontal="right" vertical="center"/>
    </xf>
    <xf numFmtId="0" fontId="9" fillId="2" borderId="6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8" fillId="2" borderId="0" xfId="0" applyNumberFormat="1" applyFont="1" applyFill="1"/>
    <xf numFmtId="0" fontId="8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textRotation="90"/>
    </xf>
    <xf numFmtId="0" fontId="7" fillId="2" borderId="9" xfId="0" applyNumberFormat="1" applyFont="1" applyFill="1" applyBorder="1" applyAlignment="1">
      <alignment horizontal="center" textRotation="90"/>
    </xf>
    <xf numFmtId="0" fontId="8" fillId="2" borderId="0" xfId="0" applyNumberFormat="1" applyFont="1" applyFill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textRotation="90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horizontal="center" textRotation="90"/>
    </xf>
    <xf numFmtId="0" fontId="7" fillId="3" borderId="9" xfId="0" applyNumberFormat="1" applyFont="1" applyFill="1" applyBorder="1" applyAlignment="1">
      <alignment horizontal="center" textRotation="90"/>
    </xf>
    <xf numFmtId="0" fontId="7" fillId="3" borderId="2" xfId="0" applyNumberFormat="1" applyFont="1" applyFill="1" applyBorder="1" applyAlignment="1">
      <alignment horizontal="center" textRotation="90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vertical="center"/>
    </xf>
    <xf numFmtId="0" fontId="8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vertical="center"/>
    </xf>
    <xf numFmtId="0" fontId="8" fillId="3" borderId="2" xfId="0" applyNumberFormat="1" applyFont="1" applyFill="1" applyBorder="1" applyAlignment="1">
      <alignment horizont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/>
    </xf>
    <xf numFmtId="0" fontId="7" fillId="3" borderId="1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3" fillId="2" borderId="10" xfId="0" applyFont="1" applyFill="1" applyBorder="1" applyAlignment="1">
      <alignment horizontal="left" vertical="center" shrinkToFit="1"/>
    </xf>
    <xf numFmtId="0" fontId="14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vertical="center" shrinkToFit="1"/>
    </xf>
    <xf numFmtId="0" fontId="13" fillId="2" borderId="3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/>
    </xf>
    <xf numFmtId="0" fontId="13" fillId="2" borderId="10" xfId="0" applyFont="1" applyFill="1" applyBorder="1" applyAlignment="1">
      <alignment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</cellXfs>
  <cellStyles count="5">
    <cellStyle name="Normal 2" xfId="4" xr:uid="{00000000-0005-0000-0000-000000000000}"/>
    <cellStyle name="Normal 3" xfId="2" xr:uid="{00000000-0005-0000-0000-000001000000}"/>
    <cellStyle name="Normal 4" xfId="3" xr:uid="{00000000-0005-0000-0000-000002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80383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DCB549B-F188-4B59-814F-28AA8242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E93DA5A-F134-440C-9E30-7BB07DB5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41D204BE-1FF4-4E3B-8F28-6F79822B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3D3EFD44-3C58-4602-869B-4858BA97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CE609752-3DA7-44C2-82C6-D44894A8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14537086-CACC-4FCC-ADFC-CE7DA3F2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BC367C57-4CAB-4A3C-B036-AF183E73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A6D4EFE9-675B-49A4-ADD0-F490F223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</xdr:colOff>
      <xdr:row>0</xdr:row>
      <xdr:rowOff>15240</xdr:rowOff>
    </xdr:from>
    <xdr:to>
      <xdr:col>1</xdr:col>
      <xdr:colOff>136518</xdr:colOff>
      <xdr:row>2</xdr:row>
      <xdr:rowOff>53340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3C2D7A26-A0D0-4B8D-81F2-D58C3435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" y="15240"/>
          <a:ext cx="563238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3"/>
  <sheetViews>
    <sheetView topLeftCell="A46" zoomScale="118" zoomScaleNormal="118" zoomScalePageLayoutView="110" workbookViewId="0">
      <selection activeCell="A49" sqref="A49:L55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17">
        <v>1</v>
      </c>
      <c r="B8" s="59" t="s">
        <v>116</v>
      </c>
      <c r="C8" s="60" t="s">
        <v>117</v>
      </c>
      <c r="D8" s="18"/>
      <c r="E8" s="18"/>
      <c r="F8" s="44">
        <f t="shared" ref="F8:F48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17">
        <v>2</v>
      </c>
      <c r="B9" s="59" t="s">
        <v>118</v>
      </c>
      <c r="C9" s="60" t="s">
        <v>119</v>
      </c>
      <c r="D9" s="18"/>
      <c r="E9" s="18"/>
      <c r="F9" s="44">
        <f t="shared" si="0"/>
        <v>0</v>
      </c>
      <c r="G9" s="45" t="str">
        <f t="shared" ref="G9:G48" si="1">IF(F9&lt;=9,"/","")</f>
        <v>/</v>
      </c>
      <c r="H9" s="45" t="str">
        <f t="shared" ref="H9:H48" si="2">IF(AND(F9&gt;9,F9&lt;=11),"/","")</f>
        <v/>
      </c>
      <c r="I9" s="44" t="str">
        <f t="shared" ref="I9:I48" si="3">IF(AND(F9&gt;11,F9&lt;=13),"/","")</f>
        <v/>
      </c>
      <c r="J9" s="44" t="str">
        <f t="shared" ref="J9:J48" si="4">IF(AND(F9&gt;13,F9&lt;=15),"/","")</f>
        <v/>
      </c>
      <c r="K9" s="44" t="str">
        <f t="shared" ref="K9:K48" si="5">IF(AND(F9&gt;=16),"/","")</f>
        <v/>
      </c>
      <c r="L9" s="44" t="str">
        <f t="shared" ref="L9:L48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17">
        <v>3</v>
      </c>
      <c r="B10" s="59" t="s">
        <v>120</v>
      </c>
      <c r="C10" s="60" t="s">
        <v>121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17">
        <v>4</v>
      </c>
      <c r="B11" s="59" t="s">
        <v>122</v>
      </c>
      <c r="C11" s="60" t="s">
        <v>38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17">
        <v>5</v>
      </c>
      <c r="B12" s="59" t="s">
        <v>123</v>
      </c>
      <c r="C12" s="60" t="s">
        <v>124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17">
        <v>6</v>
      </c>
      <c r="B13" s="59" t="s">
        <v>125</v>
      </c>
      <c r="C13" s="60" t="s">
        <v>126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17">
        <v>7</v>
      </c>
      <c r="B14" s="59" t="s">
        <v>127</v>
      </c>
      <c r="C14" s="60" t="s">
        <v>128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17">
        <v>8</v>
      </c>
      <c r="B15" s="59" t="s">
        <v>129</v>
      </c>
      <c r="C15" s="60" t="s">
        <v>130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17">
        <v>9</v>
      </c>
      <c r="B16" s="61" t="s">
        <v>39</v>
      </c>
      <c r="C16" s="62" t="s">
        <v>131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17">
        <v>10</v>
      </c>
      <c r="B17" s="59" t="s">
        <v>132</v>
      </c>
      <c r="C17" s="63" t="s">
        <v>133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17">
        <v>11</v>
      </c>
      <c r="B18" s="59" t="s">
        <v>134</v>
      </c>
      <c r="C18" s="60" t="s">
        <v>135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17">
        <v>12</v>
      </c>
      <c r="B19" s="59" t="s">
        <v>136</v>
      </c>
      <c r="C19" s="60" t="s">
        <v>137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17">
        <v>13</v>
      </c>
      <c r="B20" s="59" t="s">
        <v>138</v>
      </c>
      <c r="C20" s="60" t="s">
        <v>139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17">
        <v>14</v>
      </c>
      <c r="B21" s="64" t="s">
        <v>140</v>
      </c>
      <c r="C21" s="65" t="s">
        <v>141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17">
        <v>15</v>
      </c>
      <c r="B22" s="64" t="s">
        <v>142</v>
      </c>
      <c r="C22" s="65" t="s">
        <v>143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17">
        <v>16</v>
      </c>
      <c r="B23" s="59" t="s">
        <v>144</v>
      </c>
      <c r="C23" s="63" t="s">
        <v>40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17">
        <v>17</v>
      </c>
      <c r="B24" s="59" t="s">
        <v>20</v>
      </c>
      <c r="C24" s="63" t="s">
        <v>145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17">
        <v>18</v>
      </c>
      <c r="B25" s="59" t="s">
        <v>146</v>
      </c>
      <c r="C25" s="60" t="s">
        <v>147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17">
        <v>19</v>
      </c>
      <c r="B26" s="64" t="s">
        <v>148</v>
      </c>
      <c r="C26" s="65" t="s">
        <v>149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17">
        <v>20</v>
      </c>
      <c r="B27" s="59" t="s">
        <v>150</v>
      </c>
      <c r="C27" s="63" t="s">
        <v>151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17">
        <v>21</v>
      </c>
      <c r="B28" s="61" t="s">
        <v>152</v>
      </c>
      <c r="C28" s="66" t="s">
        <v>29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17">
        <v>22</v>
      </c>
      <c r="B29" s="59" t="s">
        <v>41</v>
      </c>
      <c r="C29" s="63" t="s">
        <v>153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17">
        <v>23</v>
      </c>
      <c r="B30" s="59" t="s">
        <v>154</v>
      </c>
      <c r="C30" s="63" t="s">
        <v>155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17">
        <v>24</v>
      </c>
      <c r="B31" s="59" t="s">
        <v>156</v>
      </c>
      <c r="C31" s="63" t="s">
        <v>157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17">
        <v>25</v>
      </c>
      <c r="B32" s="59" t="s">
        <v>158</v>
      </c>
      <c r="C32" s="63" t="s">
        <v>159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17">
        <v>26</v>
      </c>
      <c r="B33" s="59" t="s">
        <v>160</v>
      </c>
      <c r="C33" s="63" t="s">
        <v>161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17">
        <v>27</v>
      </c>
      <c r="B34" s="59" t="s">
        <v>162</v>
      </c>
      <c r="C34" s="63" t="s">
        <v>42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17">
        <v>28</v>
      </c>
      <c r="B35" s="64" t="s">
        <v>36</v>
      </c>
      <c r="C35" s="65" t="s">
        <v>163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17">
        <v>29</v>
      </c>
      <c r="B36" s="59" t="s">
        <v>164</v>
      </c>
      <c r="C36" s="63" t="s">
        <v>165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17">
        <v>30</v>
      </c>
      <c r="B37" s="61" t="s">
        <v>166</v>
      </c>
      <c r="C37" s="66" t="s">
        <v>167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17">
        <v>31</v>
      </c>
      <c r="B38" s="67" t="s">
        <v>168</v>
      </c>
      <c r="C38" s="68" t="s">
        <v>169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17">
        <v>32</v>
      </c>
      <c r="B39" s="69" t="s">
        <v>170</v>
      </c>
      <c r="C39" s="70" t="s">
        <v>171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17">
        <v>33</v>
      </c>
      <c r="B40" s="61" t="s">
        <v>162</v>
      </c>
      <c r="C40" s="62" t="s">
        <v>172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17">
        <v>34</v>
      </c>
      <c r="B41" s="61" t="s">
        <v>173</v>
      </c>
      <c r="C41" s="62" t="s">
        <v>174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17">
        <v>35</v>
      </c>
      <c r="B42" s="71" t="s">
        <v>34</v>
      </c>
      <c r="C42" s="72" t="s">
        <v>175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17">
        <v>36</v>
      </c>
      <c r="B43" s="71" t="s">
        <v>176</v>
      </c>
      <c r="C43" s="72" t="s">
        <v>177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17">
        <v>37</v>
      </c>
      <c r="B44" s="71" t="s">
        <v>178</v>
      </c>
      <c r="C44" s="73" t="s">
        <v>179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17">
        <v>38</v>
      </c>
      <c r="B45" s="59" t="s">
        <v>180</v>
      </c>
      <c r="C45" s="63" t="s">
        <v>181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17">
        <v>39</v>
      </c>
      <c r="B46" s="67" t="s">
        <v>182</v>
      </c>
      <c r="C46" s="68" t="s">
        <v>183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17">
        <v>40</v>
      </c>
      <c r="B47" s="59" t="s">
        <v>184</v>
      </c>
      <c r="C47" s="63" t="s">
        <v>185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17">
        <v>41</v>
      </c>
      <c r="B48" s="59" t="s">
        <v>186</v>
      </c>
      <c r="C48" s="63" t="s">
        <v>187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15" s="3" customFormat="1" ht="21" x14ac:dyDescent="0.3">
      <c r="A49" s="49" t="s">
        <v>7</v>
      </c>
      <c r="B49" s="50"/>
      <c r="C49" s="50"/>
      <c r="D49" s="50"/>
      <c r="E49" s="50"/>
      <c r="F49" s="50"/>
      <c r="G49" s="50"/>
      <c r="H49" s="50"/>
      <c r="I49" s="51"/>
      <c r="J49" s="46" t="s">
        <v>13</v>
      </c>
      <c r="K49" s="46"/>
      <c r="L49" s="45">
        <f>COUNTIF(L8:L48,"ผ่าน")</f>
        <v>0</v>
      </c>
      <c r="M49" s="11"/>
      <c r="N49" s="11"/>
      <c r="O49" s="11"/>
    </row>
    <row r="50" spans="1:15" s="3" customFormat="1" ht="21" x14ac:dyDescent="0.45">
      <c r="A50" s="38" t="s">
        <v>8</v>
      </c>
      <c r="B50" s="39"/>
      <c r="C50" s="39"/>
      <c r="D50" s="39"/>
      <c r="E50" s="39"/>
      <c r="F50" s="39"/>
      <c r="G50" s="39"/>
      <c r="H50" s="39"/>
      <c r="I50" s="40"/>
      <c r="J50" s="48" t="s">
        <v>14</v>
      </c>
      <c r="K50" s="48"/>
      <c r="L50" s="47">
        <f>COUNTIF(L8:L48,"ไม่ผ่าน")</f>
        <v>41</v>
      </c>
      <c r="M50" s="11"/>
      <c r="N50" s="11"/>
      <c r="O50" s="11"/>
    </row>
    <row r="51" spans="1:15" ht="21" x14ac:dyDescent="0.25">
      <c r="A51" s="14"/>
      <c r="B51" s="19" t="s">
        <v>107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5" ht="21" x14ac:dyDescent="0.25">
      <c r="A52" s="14"/>
      <c r="B52" s="14"/>
      <c r="C52" s="14"/>
      <c r="D52" s="14"/>
      <c r="E52" s="14"/>
      <c r="F52" s="14" t="s">
        <v>113</v>
      </c>
      <c r="G52" s="14"/>
      <c r="H52" s="14"/>
      <c r="I52" s="14"/>
      <c r="J52" s="14"/>
      <c r="K52" s="14"/>
      <c r="L52" s="14"/>
    </row>
    <row r="53" spans="1:15" ht="21" x14ac:dyDescent="0.25">
      <c r="A53" s="14"/>
      <c r="B53" s="14"/>
      <c r="C53" s="14"/>
      <c r="D53" s="14"/>
      <c r="E53" s="14"/>
      <c r="F53" s="14"/>
      <c r="G53" s="14" t="s">
        <v>114</v>
      </c>
      <c r="H53" s="14"/>
      <c r="I53" s="14"/>
      <c r="J53" s="14"/>
      <c r="K53" s="14"/>
      <c r="L53" s="14"/>
    </row>
    <row r="54" spans="1:15" ht="21" x14ac:dyDescent="0.25">
      <c r="A54" s="14"/>
      <c r="B54" s="14"/>
      <c r="C54" s="14"/>
      <c r="D54" s="14"/>
      <c r="E54" s="14"/>
      <c r="F54" s="14"/>
      <c r="G54" s="36" t="s">
        <v>115</v>
      </c>
      <c r="H54" s="36"/>
      <c r="I54" s="36"/>
      <c r="J54" s="36"/>
      <c r="K54" s="14"/>
      <c r="L54" s="14"/>
    </row>
    <row r="55" spans="1:15" ht="21" x14ac:dyDescent="0.45">
      <c r="A55" s="20"/>
      <c r="B55" s="14"/>
      <c r="C55" s="14"/>
      <c r="D55" s="20"/>
      <c r="E55" s="20"/>
      <c r="F55" s="20"/>
      <c r="G55" s="20"/>
      <c r="H55" s="20"/>
      <c r="I55" s="20"/>
      <c r="J55" s="20"/>
      <c r="K55" s="20"/>
      <c r="L55" s="20"/>
    </row>
    <row r="56" spans="1:15" ht="21" x14ac:dyDescent="0.45">
      <c r="A56" s="20"/>
      <c r="B56" s="52" t="s">
        <v>10</v>
      </c>
      <c r="C56" s="38" t="s">
        <v>11</v>
      </c>
      <c r="D56" s="39"/>
      <c r="E56" s="40"/>
      <c r="F56" s="53" t="s">
        <v>12</v>
      </c>
      <c r="G56" s="53"/>
      <c r="H56" s="53"/>
      <c r="I56" s="53"/>
      <c r="J56" s="20"/>
      <c r="K56" s="20"/>
      <c r="L56" s="20"/>
    </row>
    <row r="57" spans="1:15" s="8" customFormat="1" ht="21" x14ac:dyDescent="0.45">
      <c r="A57" s="20"/>
      <c r="B57" s="54"/>
      <c r="C57" s="55" t="s">
        <v>96</v>
      </c>
      <c r="D57" s="56"/>
      <c r="E57" s="57"/>
      <c r="F57" s="48">
        <f>COUNTIF(K8:K48,"/")</f>
        <v>0</v>
      </c>
      <c r="G57" s="48"/>
      <c r="H57" s="48"/>
      <c r="I57" s="48"/>
      <c r="J57" s="20"/>
      <c r="K57" s="20"/>
      <c r="L57" s="20"/>
    </row>
    <row r="58" spans="1:15" ht="21" x14ac:dyDescent="0.45">
      <c r="A58" s="20"/>
      <c r="B58" s="54"/>
      <c r="C58" s="55" t="s">
        <v>108</v>
      </c>
      <c r="D58" s="56"/>
      <c r="E58" s="57"/>
      <c r="F58" s="48">
        <f>COUNTIF(J8:J48,"/")</f>
        <v>0</v>
      </c>
      <c r="G58" s="48"/>
      <c r="H58" s="48"/>
      <c r="I58" s="48"/>
      <c r="J58" s="20"/>
      <c r="K58" s="20"/>
      <c r="L58" s="20"/>
    </row>
    <row r="59" spans="1:15" ht="21" x14ac:dyDescent="0.45">
      <c r="A59" s="20"/>
      <c r="B59" s="54"/>
      <c r="C59" s="55" t="s">
        <v>109</v>
      </c>
      <c r="D59" s="56"/>
      <c r="E59" s="57"/>
      <c r="F59" s="48">
        <f>COUNTIF(I8:I48,"/")</f>
        <v>0</v>
      </c>
      <c r="G59" s="48"/>
      <c r="H59" s="48"/>
      <c r="I59" s="48"/>
      <c r="J59" s="20"/>
      <c r="K59" s="20"/>
      <c r="L59" s="20"/>
    </row>
    <row r="60" spans="1:15" ht="21" x14ac:dyDescent="0.45">
      <c r="A60" s="20"/>
      <c r="B60" s="54"/>
      <c r="C60" s="55" t="s">
        <v>110</v>
      </c>
      <c r="D60" s="56"/>
      <c r="E60" s="57"/>
      <c r="F60" s="48">
        <f>COUNTIF(H8:H48,"/")</f>
        <v>0</v>
      </c>
      <c r="G60" s="48"/>
      <c r="H60" s="48"/>
      <c r="I60" s="48"/>
      <c r="J60" s="20"/>
      <c r="K60" s="20"/>
      <c r="L60" s="20"/>
    </row>
    <row r="61" spans="1:15" ht="21" x14ac:dyDescent="0.45">
      <c r="A61" s="20"/>
      <c r="B61" s="58"/>
      <c r="C61" s="55" t="s">
        <v>111</v>
      </c>
      <c r="D61" s="56"/>
      <c r="E61" s="57"/>
      <c r="F61" s="48">
        <f>COUNTIF(G8:G48,"/")</f>
        <v>41</v>
      </c>
      <c r="G61" s="48"/>
      <c r="H61" s="48"/>
      <c r="I61" s="48"/>
      <c r="J61" s="20"/>
      <c r="K61" s="20"/>
      <c r="L61" s="20"/>
    </row>
    <row r="62" spans="1:15" ht="21" x14ac:dyDescent="0.45">
      <c r="A62" s="20"/>
      <c r="B62" s="14"/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5" ht="21" x14ac:dyDescent="0.45">
      <c r="A63" s="20"/>
      <c r="B63" s="14"/>
      <c r="C63" s="14"/>
      <c r="D63" s="20"/>
      <c r="E63" s="20"/>
      <c r="F63" s="20"/>
      <c r="G63" s="20"/>
      <c r="H63" s="20"/>
      <c r="I63" s="20"/>
      <c r="J63" s="20"/>
      <c r="K63" s="20"/>
      <c r="L63" s="20"/>
    </row>
  </sheetData>
  <mergeCells count="33">
    <mergeCell ref="J49:K49"/>
    <mergeCell ref="J50:K50"/>
    <mergeCell ref="B56:B61"/>
    <mergeCell ref="C60:E60"/>
    <mergeCell ref="C61:E61"/>
    <mergeCell ref="C57:E57"/>
    <mergeCell ref="C58:E58"/>
    <mergeCell ref="C59:E59"/>
    <mergeCell ref="F57:I57"/>
    <mergeCell ref="G54:J54"/>
    <mergeCell ref="A49:I49"/>
    <mergeCell ref="A50:I50"/>
    <mergeCell ref="H6:H7"/>
    <mergeCell ref="F59:I59"/>
    <mergeCell ref="F60:I60"/>
    <mergeCell ref="F61:I61"/>
    <mergeCell ref="C56:E56"/>
    <mergeCell ref="I6:K6"/>
    <mergeCell ref="F56:I56"/>
    <mergeCell ref="F58:I5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CEE1-79D3-4935-B30C-6AF3F29F289D}">
  <sheetPr>
    <pageSetUpPr fitToPage="1"/>
  </sheetPr>
  <dimension ref="A1:AB64"/>
  <sheetViews>
    <sheetView tabSelected="1" zoomScale="118" zoomScaleNormal="118" zoomScalePageLayoutView="110" workbookViewId="0">
      <selection activeCell="C10" sqref="C10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88" t="s">
        <v>644</v>
      </c>
      <c r="C8" s="89" t="s">
        <v>747</v>
      </c>
      <c r="D8" s="18"/>
      <c r="E8" s="18"/>
      <c r="F8" s="44">
        <f t="shared" ref="F8:F40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59" t="s">
        <v>79</v>
      </c>
      <c r="C9" s="63" t="s">
        <v>748</v>
      </c>
      <c r="D9" s="18"/>
      <c r="E9" s="18"/>
      <c r="F9" s="44">
        <f t="shared" si="0"/>
        <v>0</v>
      </c>
      <c r="G9" s="45" t="str">
        <f t="shared" ref="G9:G40" si="1">IF(F9&lt;=9,"/","")</f>
        <v>/</v>
      </c>
      <c r="H9" s="45" t="str">
        <f t="shared" ref="H9:H40" si="2">IF(AND(F9&gt;9,F9&lt;=11),"/","")</f>
        <v/>
      </c>
      <c r="I9" s="44" t="str">
        <f t="shared" ref="I9:I40" si="3">IF(AND(F9&gt;11,F9&lt;=13),"/","")</f>
        <v/>
      </c>
      <c r="J9" s="44" t="str">
        <f t="shared" ref="J9:J40" si="4">IF(AND(F9&gt;13,F9&lt;=15),"/","")</f>
        <v/>
      </c>
      <c r="K9" s="44" t="str">
        <f t="shared" ref="K9:K40" si="5">IF(AND(F9&gt;=16),"/","")</f>
        <v/>
      </c>
      <c r="L9" s="44" t="str">
        <f t="shared" ref="L9:L4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75" t="s">
        <v>85</v>
      </c>
      <c r="C10" s="81" t="s">
        <v>749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59" t="s">
        <v>750</v>
      </c>
      <c r="C11" s="63" t="s">
        <v>751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59" t="s">
        <v>752</v>
      </c>
      <c r="C12" s="63" t="s">
        <v>753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88" t="s">
        <v>754</v>
      </c>
      <c r="C13" s="90" t="s">
        <v>755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88" t="s">
        <v>756</v>
      </c>
      <c r="C14" s="90" t="s">
        <v>757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59" t="s">
        <v>758</v>
      </c>
      <c r="C15" s="60" t="s">
        <v>759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75" t="s">
        <v>760</v>
      </c>
      <c r="C16" s="76" t="s">
        <v>761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88" t="s">
        <v>762</v>
      </c>
      <c r="C17" s="89" t="s">
        <v>86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81" t="s">
        <v>763</v>
      </c>
      <c r="C18" s="81" t="s">
        <v>764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91" t="s">
        <v>765</v>
      </c>
      <c r="C19" s="91" t="s">
        <v>766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89" t="s">
        <v>767</v>
      </c>
      <c r="C20" s="89" t="s">
        <v>768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75" t="s">
        <v>18</v>
      </c>
      <c r="C21" s="81" t="s">
        <v>31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88" t="s">
        <v>769</v>
      </c>
      <c r="C22" s="90" t="s">
        <v>770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75" t="s">
        <v>771</v>
      </c>
      <c r="C23" s="76" t="s">
        <v>772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75" t="s">
        <v>773</v>
      </c>
      <c r="C24" s="76" t="s">
        <v>774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88" t="s">
        <v>775</v>
      </c>
      <c r="C25" s="90" t="s">
        <v>776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88" t="s">
        <v>777</v>
      </c>
      <c r="C26" s="90" t="s">
        <v>778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59" t="s">
        <v>779</v>
      </c>
      <c r="C27" s="60" t="s">
        <v>780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88" t="s">
        <v>781</v>
      </c>
      <c r="C28" s="90" t="s">
        <v>782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5" t="s">
        <v>783</v>
      </c>
      <c r="C29" s="76" t="s">
        <v>87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88" t="s">
        <v>146</v>
      </c>
      <c r="C30" s="90" t="s">
        <v>784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88" t="s">
        <v>785</v>
      </c>
      <c r="C31" s="90" t="s">
        <v>786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92" t="s">
        <v>787</v>
      </c>
      <c r="C32" s="93" t="s">
        <v>788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88" t="s">
        <v>32</v>
      </c>
      <c r="C33" s="90" t="s">
        <v>789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88" t="s">
        <v>790</v>
      </c>
      <c r="C34" s="90" t="s">
        <v>791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75" t="s">
        <v>489</v>
      </c>
      <c r="C35" s="76" t="s">
        <v>792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88" t="s">
        <v>793</v>
      </c>
      <c r="C36" s="90" t="s">
        <v>794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59" t="s">
        <v>795</v>
      </c>
      <c r="C37" s="60" t="s">
        <v>796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88" t="s">
        <v>797</v>
      </c>
      <c r="C38" s="90" t="s">
        <v>798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88" t="s">
        <v>799</v>
      </c>
      <c r="C39" s="90" t="s">
        <v>800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88" t="s">
        <v>801</v>
      </c>
      <c r="C40" s="90" t="s">
        <v>802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49" t="s">
        <v>7</v>
      </c>
      <c r="B41" s="50"/>
      <c r="C41" s="50"/>
      <c r="D41" s="50"/>
      <c r="E41" s="50"/>
      <c r="F41" s="50"/>
      <c r="G41" s="50"/>
      <c r="H41" s="50"/>
      <c r="I41" s="51"/>
      <c r="J41" s="46" t="s">
        <v>13</v>
      </c>
      <c r="K41" s="46"/>
      <c r="L41" s="45">
        <f>COUNTIF(L8:L40,"ผ่าน")</f>
        <v>0</v>
      </c>
      <c r="M41" s="7"/>
      <c r="N41" s="7"/>
      <c r="O41" s="7"/>
    </row>
    <row r="42" spans="1:15" s="2" customFormat="1" ht="15" customHeight="1" x14ac:dyDescent="0.45">
      <c r="A42" s="38" t="s">
        <v>8</v>
      </c>
      <c r="B42" s="39"/>
      <c r="C42" s="39"/>
      <c r="D42" s="39"/>
      <c r="E42" s="39"/>
      <c r="F42" s="39"/>
      <c r="G42" s="39"/>
      <c r="H42" s="39"/>
      <c r="I42" s="40"/>
      <c r="J42" s="48" t="s">
        <v>14</v>
      </c>
      <c r="K42" s="48"/>
      <c r="L42" s="47">
        <f>COUNTIF(L8:L40,"ไม่ผ่าน")</f>
        <v>33</v>
      </c>
      <c r="M42" s="7"/>
      <c r="N42" s="7"/>
      <c r="O42" s="7"/>
    </row>
    <row r="43" spans="1:15" s="2" customFormat="1" ht="15" customHeight="1" x14ac:dyDescent="0.2">
      <c r="A43" s="14"/>
      <c r="B43" s="19" t="s">
        <v>107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7"/>
      <c r="N43" s="7"/>
      <c r="O43" s="7"/>
    </row>
    <row r="44" spans="1:15" s="2" customFormat="1" ht="15" customHeight="1" x14ac:dyDescent="0.2">
      <c r="A44" s="14"/>
      <c r="B44" s="14"/>
      <c r="C44" s="14"/>
      <c r="D44" s="14"/>
      <c r="E44" s="14"/>
      <c r="F44" s="14" t="s">
        <v>113</v>
      </c>
      <c r="G44" s="14"/>
      <c r="H44" s="14"/>
      <c r="I44" s="14"/>
      <c r="J44" s="14"/>
      <c r="K44" s="14"/>
      <c r="L44" s="14"/>
      <c r="M44" s="7"/>
      <c r="N44" s="7"/>
      <c r="O44" s="7"/>
    </row>
    <row r="45" spans="1:15" s="2" customFormat="1" ht="15" customHeight="1" x14ac:dyDescent="0.2">
      <c r="A45" s="14"/>
      <c r="B45" s="14"/>
      <c r="C45" s="14"/>
      <c r="D45" s="14"/>
      <c r="E45" s="14"/>
      <c r="F45" s="14"/>
      <c r="G45" s="14" t="s">
        <v>114</v>
      </c>
      <c r="H45" s="14"/>
      <c r="I45" s="14"/>
      <c r="J45" s="14"/>
      <c r="K45" s="14"/>
      <c r="L45" s="14"/>
      <c r="M45" s="7"/>
      <c r="N45" s="7"/>
      <c r="O45" s="7"/>
    </row>
    <row r="46" spans="1:15" s="2" customFormat="1" ht="15" customHeight="1" x14ac:dyDescent="0.2">
      <c r="A46" s="14"/>
      <c r="B46" s="14"/>
      <c r="C46" s="14"/>
      <c r="D46" s="14"/>
      <c r="E46" s="14"/>
      <c r="F46" s="14"/>
      <c r="G46" s="36" t="s">
        <v>115</v>
      </c>
      <c r="H46" s="36"/>
      <c r="I46" s="36"/>
      <c r="J46" s="36"/>
      <c r="K46" s="14"/>
      <c r="L46" s="14"/>
      <c r="M46" s="7"/>
      <c r="N46" s="7"/>
      <c r="O46" s="7"/>
    </row>
    <row r="47" spans="1:15" s="2" customFormat="1" ht="15" customHeight="1" x14ac:dyDescent="0.45">
      <c r="A47" s="20"/>
      <c r="B47" s="14"/>
      <c r="C47" s="14"/>
      <c r="D47" s="20"/>
      <c r="E47" s="20"/>
      <c r="F47" s="20"/>
      <c r="G47" s="20"/>
      <c r="H47" s="20"/>
      <c r="I47" s="20"/>
      <c r="J47" s="20"/>
      <c r="K47" s="20"/>
      <c r="L47" s="20"/>
      <c r="M47" s="7"/>
      <c r="N47" s="7"/>
      <c r="O47" s="7"/>
    </row>
    <row r="48" spans="1:15" s="2" customFormat="1" ht="15" customHeight="1" x14ac:dyDescent="0.45">
      <c r="A48" s="20"/>
      <c r="B48" s="52" t="s">
        <v>10</v>
      </c>
      <c r="C48" s="38" t="s">
        <v>11</v>
      </c>
      <c r="D48" s="39"/>
      <c r="E48" s="40"/>
      <c r="F48" s="53" t="s">
        <v>12</v>
      </c>
      <c r="G48" s="53"/>
      <c r="H48" s="53"/>
      <c r="I48" s="53"/>
      <c r="J48" s="20"/>
      <c r="K48" s="20"/>
      <c r="L48" s="20"/>
      <c r="M48" s="7"/>
      <c r="N48" s="7"/>
      <c r="O48" s="7"/>
    </row>
    <row r="49" spans="1:15" s="2" customFormat="1" ht="15" customHeight="1" x14ac:dyDescent="0.45">
      <c r="A49" s="20"/>
      <c r="B49" s="54"/>
      <c r="C49" s="55" t="s">
        <v>96</v>
      </c>
      <c r="D49" s="56"/>
      <c r="E49" s="57"/>
      <c r="F49" s="48">
        <f>COUNTIF(K8:K40,"/")</f>
        <v>0</v>
      </c>
      <c r="G49" s="48"/>
      <c r="H49" s="48"/>
      <c r="I49" s="48"/>
      <c r="J49" s="20"/>
      <c r="K49" s="20"/>
      <c r="L49" s="20"/>
      <c r="M49" s="7"/>
      <c r="N49" s="7"/>
      <c r="O49" s="7"/>
    </row>
    <row r="50" spans="1:15" s="2" customFormat="1" ht="15" customHeight="1" x14ac:dyDescent="0.45">
      <c r="A50" s="20"/>
      <c r="B50" s="54"/>
      <c r="C50" s="55" t="s">
        <v>108</v>
      </c>
      <c r="D50" s="56"/>
      <c r="E50" s="57"/>
      <c r="F50" s="48">
        <f>COUNTIF(J8:J40,"/")</f>
        <v>0</v>
      </c>
      <c r="G50" s="48"/>
      <c r="H50" s="48"/>
      <c r="I50" s="48"/>
      <c r="J50" s="20"/>
      <c r="K50" s="20"/>
      <c r="L50" s="20"/>
      <c r="M50" s="7"/>
      <c r="N50" s="7"/>
      <c r="O50" s="7"/>
    </row>
    <row r="51" spans="1:15" s="2" customFormat="1" ht="15" customHeight="1" x14ac:dyDescent="0.45">
      <c r="A51" s="20"/>
      <c r="B51" s="54"/>
      <c r="C51" s="55" t="s">
        <v>109</v>
      </c>
      <c r="D51" s="56"/>
      <c r="E51" s="57"/>
      <c r="F51" s="48">
        <f>COUNTIF(I8:I40,"/")</f>
        <v>0</v>
      </c>
      <c r="G51" s="48"/>
      <c r="H51" s="48"/>
      <c r="I51" s="48"/>
      <c r="J51" s="20"/>
      <c r="K51" s="20"/>
      <c r="L51" s="20"/>
      <c r="M51" s="7"/>
      <c r="N51" s="7"/>
      <c r="O51" s="7"/>
    </row>
    <row r="52" spans="1:15" s="2" customFormat="1" ht="15" customHeight="1" x14ac:dyDescent="0.45">
      <c r="A52" s="20"/>
      <c r="B52" s="54"/>
      <c r="C52" s="55" t="s">
        <v>110</v>
      </c>
      <c r="D52" s="56"/>
      <c r="E52" s="57"/>
      <c r="F52" s="48">
        <f>COUNTIF(H8:H40,"/")</f>
        <v>0</v>
      </c>
      <c r="G52" s="48"/>
      <c r="H52" s="48"/>
      <c r="I52" s="48"/>
      <c r="J52" s="20"/>
      <c r="K52" s="20"/>
      <c r="L52" s="20"/>
      <c r="M52" s="7"/>
      <c r="N52" s="7"/>
      <c r="O52" s="7"/>
    </row>
    <row r="53" spans="1:15" s="2" customFormat="1" ht="15" customHeight="1" x14ac:dyDescent="0.45">
      <c r="A53" s="20"/>
      <c r="B53" s="58"/>
      <c r="C53" s="55" t="s">
        <v>111</v>
      </c>
      <c r="D53" s="56"/>
      <c r="E53" s="57"/>
      <c r="F53" s="48">
        <f>COUNTIF(G8:G40,"/")</f>
        <v>33</v>
      </c>
      <c r="G53" s="48"/>
      <c r="H53" s="48"/>
      <c r="I53" s="48"/>
      <c r="J53" s="20"/>
      <c r="K53" s="20"/>
      <c r="L53" s="20"/>
      <c r="M53" s="7"/>
      <c r="N53" s="7"/>
      <c r="O53" s="7"/>
    </row>
    <row r="54" spans="1:15" s="2" customFormat="1" ht="15" customHeight="1" x14ac:dyDescent="0.45">
      <c r="A54" s="20"/>
      <c r="B54" s="14"/>
      <c r="C54" s="14"/>
      <c r="D54" s="20"/>
      <c r="E54" s="20"/>
      <c r="F54" s="20"/>
      <c r="G54" s="20"/>
      <c r="H54" s="20"/>
      <c r="I54" s="20"/>
      <c r="J54" s="20"/>
      <c r="K54" s="20"/>
      <c r="L54" s="20"/>
      <c r="M54" s="7"/>
      <c r="N54" s="7"/>
      <c r="O54" s="7"/>
    </row>
    <row r="55" spans="1:15" s="2" customFormat="1" ht="15" customHeight="1" x14ac:dyDescent="0.45">
      <c r="A55" s="20"/>
      <c r="B55" s="14"/>
      <c r="C55" s="14"/>
      <c r="D55" s="20"/>
      <c r="E55" s="20"/>
      <c r="F55" s="20"/>
      <c r="G55" s="20"/>
      <c r="H55" s="20"/>
      <c r="I55" s="20"/>
      <c r="J55" s="20"/>
      <c r="K55" s="20"/>
      <c r="L55" s="20"/>
      <c r="M55" s="7"/>
      <c r="N55" s="7"/>
      <c r="O55" s="7"/>
    </row>
    <row r="56" spans="1:15" s="3" customFormat="1" ht="18.75" x14ac:dyDescent="0.3">
      <c r="A56" s="8"/>
      <c r="B56" s="9"/>
      <c r="C56" s="9"/>
      <c r="D56" s="8"/>
      <c r="E56" s="8"/>
      <c r="F56" s="8"/>
      <c r="G56" s="8"/>
      <c r="H56" s="8"/>
      <c r="I56" s="8"/>
      <c r="J56" s="8"/>
      <c r="K56" s="8"/>
      <c r="L56" s="8"/>
      <c r="M56" s="11"/>
      <c r="N56" s="11"/>
      <c r="O56" s="11"/>
    </row>
    <row r="57" spans="1:15" s="3" customFormat="1" ht="18.75" x14ac:dyDescent="0.3">
      <c r="A57" s="8"/>
      <c r="B57" s="9"/>
      <c r="C57" s="9"/>
      <c r="D57" s="8"/>
      <c r="E57" s="8"/>
      <c r="F57" s="8"/>
      <c r="G57" s="8"/>
      <c r="H57" s="8"/>
      <c r="I57" s="8"/>
      <c r="J57" s="8"/>
      <c r="K57" s="8"/>
      <c r="L57" s="8"/>
      <c r="M57" s="11"/>
      <c r="N57" s="11"/>
      <c r="O57" s="11"/>
    </row>
    <row r="64" spans="1:15" s="8" customFormat="1" x14ac:dyDescent="0.25">
      <c r="B64" s="9"/>
      <c r="C64" s="9"/>
    </row>
  </sheetData>
  <mergeCells count="33">
    <mergeCell ref="C51:E51"/>
    <mergeCell ref="F51:I51"/>
    <mergeCell ref="C52:E52"/>
    <mergeCell ref="F52:I52"/>
    <mergeCell ref="C53:E53"/>
    <mergeCell ref="F53:I53"/>
    <mergeCell ref="A42:I42"/>
    <mergeCell ref="J42:K42"/>
    <mergeCell ref="G46:J46"/>
    <mergeCell ref="B48:B53"/>
    <mergeCell ref="C48:E48"/>
    <mergeCell ref="F48:I48"/>
    <mergeCell ref="C49:E49"/>
    <mergeCell ref="F49:I49"/>
    <mergeCell ref="C50:E50"/>
    <mergeCell ref="F50:I50"/>
    <mergeCell ref="D6:D7"/>
    <mergeCell ref="E6:E7"/>
    <mergeCell ref="G6:G7"/>
    <mergeCell ref="H6:H7"/>
    <mergeCell ref="I6:K6"/>
    <mergeCell ref="A41:I41"/>
    <mergeCell ref="J41:K4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4068-A0B2-4E93-B5B4-29E74B6099D8}">
  <sheetPr>
    <pageSetUpPr fitToPage="1"/>
  </sheetPr>
  <dimension ref="A1:AB71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98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69" t="s">
        <v>188</v>
      </c>
      <c r="C8" s="70" t="s">
        <v>189</v>
      </c>
      <c r="D8" s="18"/>
      <c r="E8" s="18"/>
      <c r="F8" s="44">
        <f t="shared" ref="F8:R55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74" t="s">
        <v>190</v>
      </c>
      <c r="C9" s="74" t="s">
        <v>191</v>
      </c>
      <c r="D9" s="18"/>
      <c r="E9" s="18"/>
      <c r="F9" s="44">
        <f t="shared" si="0"/>
        <v>0</v>
      </c>
      <c r="G9" s="45" t="str">
        <f t="shared" ref="G9:S55" si="1">IF(F9&lt;=9,"/","")</f>
        <v>/</v>
      </c>
      <c r="H9" s="45" t="str">
        <f t="shared" ref="H9:T55" si="2">IF(AND(F9&gt;9,F9&lt;=11),"/","")</f>
        <v/>
      </c>
      <c r="I9" s="44" t="str">
        <f t="shared" ref="I9:U55" si="3">IF(AND(F9&gt;11,F9&lt;=13),"/","")</f>
        <v/>
      </c>
      <c r="J9" s="44" t="str">
        <f t="shared" ref="J9:V55" si="4">IF(AND(F9&gt;13,F9&lt;=15),"/","")</f>
        <v/>
      </c>
      <c r="K9" s="44" t="str">
        <f t="shared" ref="K9:W55" si="5">IF(AND(F9&gt;=16),"/","")</f>
        <v/>
      </c>
      <c r="L9" s="44" t="str">
        <f t="shared" ref="L9:X55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1" t="s">
        <v>192</v>
      </c>
      <c r="C10" s="66" t="s">
        <v>193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1" t="s">
        <v>194</v>
      </c>
      <c r="C11" s="62" t="s">
        <v>195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71" t="s">
        <v>196</v>
      </c>
      <c r="C12" s="72" t="s">
        <v>197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71" t="s">
        <v>198</v>
      </c>
      <c r="C13" s="72" t="s">
        <v>199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1" t="s">
        <v>43</v>
      </c>
      <c r="C14" s="72" t="s">
        <v>200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5" t="s">
        <v>201</v>
      </c>
      <c r="C15" s="76" t="s">
        <v>202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59" t="s">
        <v>203</v>
      </c>
      <c r="C16" s="60" t="s">
        <v>204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75" t="s">
        <v>205</v>
      </c>
      <c r="C17" s="76" t="s">
        <v>206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7" t="s">
        <v>207</v>
      </c>
      <c r="C18" s="77" t="s">
        <v>208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9" t="s">
        <v>209</v>
      </c>
      <c r="C19" s="70" t="s">
        <v>210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78" t="s">
        <v>44</v>
      </c>
      <c r="C20" s="79" t="s">
        <v>211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75" t="s">
        <v>212</v>
      </c>
      <c r="C21" s="76" t="s">
        <v>213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1" t="s">
        <v>214</v>
      </c>
      <c r="C22" s="66" t="s">
        <v>215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1" t="s">
        <v>216</v>
      </c>
      <c r="C23" s="66" t="s">
        <v>217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1" t="s">
        <v>218</v>
      </c>
      <c r="C24" s="66" t="s">
        <v>219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61" t="s">
        <v>220</v>
      </c>
      <c r="C25" s="66" t="s">
        <v>221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1" t="s">
        <v>222</v>
      </c>
      <c r="C26" s="62" t="s">
        <v>223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1" t="s">
        <v>224</v>
      </c>
      <c r="C27" s="66" t="s">
        <v>225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1" t="s">
        <v>226</v>
      </c>
      <c r="C28" s="66" t="s">
        <v>45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1" t="s">
        <v>227</v>
      </c>
      <c r="C29" s="66" t="s">
        <v>46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1" t="s">
        <v>228</v>
      </c>
      <c r="C30" s="66" t="s">
        <v>229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1" t="s">
        <v>230</v>
      </c>
      <c r="C31" s="66" t="s">
        <v>231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1" t="s">
        <v>232</v>
      </c>
      <c r="C32" s="66" t="s">
        <v>233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78" t="s">
        <v>23</v>
      </c>
      <c r="C33" s="80" t="s">
        <v>234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1" t="s">
        <v>235</v>
      </c>
      <c r="C34" s="73" t="s">
        <v>236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78" t="s">
        <v>237</v>
      </c>
      <c r="C35" s="80" t="s">
        <v>238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71" t="s">
        <v>21</v>
      </c>
      <c r="C36" s="73" t="s">
        <v>239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71" t="s">
        <v>240</v>
      </c>
      <c r="C37" s="73" t="s">
        <v>241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71" t="s">
        <v>242</v>
      </c>
      <c r="C38" s="73" t="s">
        <v>243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75" t="s">
        <v>244</v>
      </c>
      <c r="C39" s="81" t="s">
        <v>245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71" t="s">
        <v>246</v>
      </c>
      <c r="C40" s="73" t="s">
        <v>47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71" t="s">
        <v>247</v>
      </c>
      <c r="C41" s="73" t="s">
        <v>248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249</v>
      </c>
      <c r="C42" s="63" t="s">
        <v>250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75" t="s">
        <v>251</v>
      </c>
      <c r="C43" s="81" t="s">
        <v>252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59" t="s">
        <v>48</v>
      </c>
      <c r="C44" s="63" t="s">
        <v>253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61" t="s">
        <v>49</v>
      </c>
      <c r="C45" s="66" t="s">
        <v>254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75" t="s">
        <v>255</v>
      </c>
      <c r="C46" s="81" t="s">
        <v>256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21">
        <v>40</v>
      </c>
      <c r="B47" s="59" t="s">
        <v>257</v>
      </c>
      <c r="C47" s="60" t="s">
        <v>258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21">
        <v>41</v>
      </c>
      <c r="B48" s="59" t="s">
        <v>27</v>
      </c>
      <c r="C48" s="60" t="s">
        <v>259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27" s="2" customFormat="1" ht="15" customHeight="1" x14ac:dyDescent="0.2">
      <c r="A49" s="21">
        <v>42</v>
      </c>
      <c r="B49" s="59" t="s">
        <v>260</v>
      </c>
      <c r="C49" s="60" t="s">
        <v>261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  <c r="M49" s="7"/>
      <c r="N49" s="7"/>
      <c r="O49" s="7"/>
    </row>
    <row r="50" spans="1:27" s="2" customFormat="1" ht="15" customHeight="1" x14ac:dyDescent="0.2">
      <c r="A50" s="21">
        <v>43</v>
      </c>
      <c r="B50" s="59" t="s">
        <v>262</v>
      </c>
      <c r="C50" s="60" t="s">
        <v>50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  <c r="M50" s="7"/>
      <c r="N50" s="7"/>
      <c r="O50" s="7"/>
    </row>
    <row r="51" spans="1:27" s="2" customFormat="1" ht="15" customHeight="1" x14ac:dyDescent="0.2">
      <c r="A51" s="21">
        <v>44</v>
      </c>
      <c r="B51" s="59" t="s">
        <v>263</v>
      </c>
      <c r="C51" s="60" t="s">
        <v>264</v>
      </c>
      <c r="D51" s="18"/>
      <c r="E51" s="18"/>
      <c r="F51" s="44">
        <f t="shared" si="0"/>
        <v>0</v>
      </c>
      <c r="G51" s="45" t="str">
        <f t="shared" si="1"/>
        <v>/</v>
      </c>
      <c r="H51" s="45" t="str">
        <f t="shared" si="2"/>
        <v/>
      </c>
      <c r="I51" s="44" t="str">
        <f t="shared" si="3"/>
        <v/>
      </c>
      <c r="J51" s="44" t="str">
        <f t="shared" si="4"/>
        <v/>
      </c>
      <c r="K51" s="44" t="str">
        <f t="shared" si="5"/>
        <v/>
      </c>
      <c r="L51" s="44" t="str">
        <f t="shared" si="6"/>
        <v>ไม่ผ่าน</v>
      </c>
      <c r="M51" s="7"/>
      <c r="N51" s="7"/>
      <c r="O51" s="7"/>
    </row>
    <row r="52" spans="1:27" s="2" customFormat="1" ht="15" customHeight="1" x14ac:dyDescent="0.2">
      <c r="A52" s="21">
        <v>45</v>
      </c>
      <c r="B52" s="59" t="s">
        <v>265</v>
      </c>
      <c r="C52" s="60" t="s">
        <v>266</v>
      </c>
      <c r="D52" s="18"/>
      <c r="E52" s="18"/>
      <c r="F52" s="44">
        <f t="shared" si="0"/>
        <v>0</v>
      </c>
      <c r="G52" s="45" t="str">
        <f t="shared" si="1"/>
        <v>/</v>
      </c>
      <c r="H52" s="45" t="str">
        <f t="shared" si="2"/>
        <v/>
      </c>
      <c r="I52" s="44" t="str">
        <f t="shared" si="3"/>
        <v/>
      </c>
      <c r="J52" s="44" t="str">
        <f t="shared" si="4"/>
        <v/>
      </c>
      <c r="K52" s="44" t="str">
        <f t="shared" si="5"/>
        <v/>
      </c>
      <c r="L52" s="44" t="str">
        <f t="shared" si="6"/>
        <v>ไม่ผ่าน</v>
      </c>
      <c r="M52" s="7"/>
      <c r="N52" s="7"/>
      <c r="O52" s="7"/>
    </row>
    <row r="53" spans="1:27" s="2" customFormat="1" ht="15" customHeight="1" x14ac:dyDescent="0.2">
      <c r="A53" s="21">
        <v>46</v>
      </c>
      <c r="B53" s="67" t="s">
        <v>267</v>
      </c>
      <c r="C53" s="77" t="s">
        <v>268</v>
      </c>
      <c r="D53" s="18"/>
      <c r="E53" s="18"/>
      <c r="F53" s="44">
        <f t="shared" ref="F53:F56" si="7">D53+E53</f>
        <v>0</v>
      </c>
      <c r="G53" s="45" t="str">
        <f t="shared" ref="G53:G56" si="8">IF(F53&lt;=9,"/","")</f>
        <v>/</v>
      </c>
      <c r="H53" s="45" t="str">
        <f t="shared" ref="H53:H56" si="9">IF(AND(F53&gt;9,F53&lt;=11),"/","")</f>
        <v/>
      </c>
      <c r="I53" s="44" t="str">
        <f t="shared" ref="I53:I56" si="10">IF(AND(F53&gt;11,F53&lt;=13),"/","")</f>
        <v/>
      </c>
      <c r="J53" s="44" t="str">
        <f t="shared" ref="J53:J56" si="11">IF(AND(F53&gt;13,F53&lt;=15),"/","")</f>
        <v/>
      </c>
      <c r="K53" s="44" t="str">
        <f t="shared" ref="K53:K56" si="12">IF(AND(F53&gt;=16),"/","")</f>
        <v/>
      </c>
      <c r="L53" s="44" t="str">
        <f t="shared" ref="L53:L56" si="13">IF(F53&gt;=10,"ผ่าน","ไม่ผ่าน")</f>
        <v>ไม่ผ่าน</v>
      </c>
      <c r="M53"/>
      <c r="N53"/>
      <c r="O53"/>
      <c r="P53"/>
      <c r="Q53"/>
      <c r="R53"/>
      <c r="S53"/>
      <c r="T53"/>
      <c r="U53"/>
      <c r="V53"/>
      <c r="W53"/>
      <c r="X53"/>
      <c r="Y53"/>
      <c r="Z53" s="7"/>
      <c r="AA53" s="7"/>
    </row>
    <row r="54" spans="1:27" s="2" customFormat="1" ht="15" customHeight="1" x14ac:dyDescent="0.2">
      <c r="A54" s="21">
        <v>47</v>
      </c>
      <c r="B54" s="59" t="s">
        <v>156</v>
      </c>
      <c r="C54" s="60" t="s">
        <v>269</v>
      </c>
      <c r="D54" s="18"/>
      <c r="E54" s="18"/>
      <c r="F54" s="44">
        <f t="shared" si="7"/>
        <v>0</v>
      </c>
      <c r="G54" s="45" t="str">
        <f t="shared" si="8"/>
        <v>/</v>
      </c>
      <c r="H54" s="45" t="str">
        <f t="shared" si="9"/>
        <v/>
      </c>
      <c r="I54" s="44" t="str">
        <f t="shared" si="10"/>
        <v/>
      </c>
      <c r="J54" s="44" t="str">
        <f t="shared" si="11"/>
        <v/>
      </c>
      <c r="K54" s="44" t="str">
        <f t="shared" si="12"/>
        <v/>
      </c>
      <c r="L54" s="44" t="str">
        <f t="shared" si="13"/>
        <v>ไม่ผ่าน</v>
      </c>
      <c r="M54"/>
      <c r="N54"/>
      <c r="O54"/>
      <c r="P54"/>
      <c r="Q54"/>
      <c r="R54"/>
      <c r="S54"/>
      <c r="T54"/>
      <c r="U54"/>
      <c r="V54"/>
      <c r="W54"/>
      <c r="X54"/>
      <c r="Y54"/>
      <c r="Z54" s="7"/>
      <c r="AA54" s="7"/>
    </row>
    <row r="55" spans="1:27" s="2" customFormat="1" ht="15" customHeight="1" x14ac:dyDescent="0.2">
      <c r="A55" s="21">
        <v>48</v>
      </c>
      <c r="B55" s="61" t="s">
        <v>270</v>
      </c>
      <c r="C55" s="62" t="s">
        <v>271</v>
      </c>
      <c r="D55" s="18"/>
      <c r="E55" s="18"/>
      <c r="F55" s="44">
        <f t="shared" si="7"/>
        <v>0</v>
      </c>
      <c r="G55" s="45" t="str">
        <f t="shared" si="8"/>
        <v>/</v>
      </c>
      <c r="H55" s="45" t="str">
        <f t="shared" si="9"/>
        <v/>
      </c>
      <c r="I55" s="44" t="str">
        <f t="shared" si="10"/>
        <v/>
      </c>
      <c r="J55" s="44" t="str">
        <f t="shared" si="11"/>
        <v/>
      </c>
      <c r="K55" s="44" t="str">
        <f t="shared" si="12"/>
        <v/>
      </c>
      <c r="L55" s="44" t="str">
        <f t="shared" si="13"/>
        <v>ไม่ผ่าน</v>
      </c>
      <c r="M55"/>
      <c r="N55"/>
      <c r="O55"/>
      <c r="P55"/>
      <c r="Q55"/>
      <c r="R55"/>
      <c r="S55"/>
      <c r="T55"/>
      <c r="U55"/>
      <c r="V55"/>
      <c r="W55"/>
      <c r="X55"/>
      <c r="Y55"/>
      <c r="Z55" s="7"/>
      <c r="AA55" s="7"/>
    </row>
    <row r="56" spans="1:27" s="3" customFormat="1" ht="21" x14ac:dyDescent="0.3">
      <c r="A56" s="21">
        <v>49</v>
      </c>
      <c r="B56" s="75" t="s">
        <v>272</v>
      </c>
      <c r="C56" s="76" t="s">
        <v>264</v>
      </c>
      <c r="D56" s="18"/>
      <c r="E56" s="18"/>
      <c r="F56" s="44">
        <f t="shared" si="7"/>
        <v>0</v>
      </c>
      <c r="G56" s="45" t="str">
        <f t="shared" si="8"/>
        <v>/</v>
      </c>
      <c r="H56" s="45" t="str">
        <f t="shared" si="9"/>
        <v/>
      </c>
      <c r="I56" s="44" t="str">
        <f t="shared" si="10"/>
        <v/>
      </c>
      <c r="J56" s="44" t="str">
        <f t="shared" si="11"/>
        <v/>
      </c>
      <c r="K56" s="44" t="str">
        <f t="shared" si="12"/>
        <v/>
      </c>
      <c r="L56" s="44" t="str">
        <f t="shared" si="13"/>
        <v>ไม่ผ่าน</v>
      </c>
      <c r="M56" s="11"/>
      <c r="N56" s="11"/>
      <c r="O56" s="11"/>
    </row>
    <row r="57" spans="1:27" s="3" customFormat="1" ht="21" x14ac:dyDescent="0.3">
      <c r="A57" s="49" t="s">
        <v>7</v>
      </c>
      <c r="B57" s="50"/>
      <c r="C57" s="50"/>
      <c r="D57" s="50"/>
      <c r="E57" s="50"/>
      <c r="F57" s="50"/>
      <c r="G57" s="50"/>
      <c r="H57" s="50"/>
      <c r="I57" s="51"/>
      <c r="J57" s="46" t="s">
        <v>13</v>
      </c>
      <c r="K57" s="46"/>
      <c r="L57" s="45">
        <f>COUNTIF(L8:L56,"ผ่าน")</f>
        <v>0</v>
      </c>
      <c r="M57" s="11"/>
      <c r="N57" s="11"/>
      <c r="O57" s="11"/>
    </row>
    <row r="58" spans="1:27" ht="21" x14ac:dyDescent="0.45">
      <c r="A58" s="38" t="s">
        <v>8</v>
      </c>
      <c r="B58" s="39"/>
      <c r="C58" s="39"/>
      <c r="D58" s="39"/>
      <c r="E58" s="39"/>
      <c r="F58" s="39"/>
      <c r="G58" s="39"/>
      <c r="H58" s="39"/>
      <c r="I58" s="40"/>
      <c r="J58" s="48" t="s">
        <v>14</v>
      </c>
      <c r="K58" s="48"/>
      <c r="L58" s="47">
        <f>COUNTIF(L8:L56,"ไม่ผ่าน")</f>
        <v>49</v>
      </c>
    </row>
    <row r="59" spans="1:27" ht="21" x14ac:dyDescent="0.25">
      <c r="A59" s="14"/>
      <c r="B59" s="19" t="s">
        <v>107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27" ht="21" x14ac:dyDescent="0.25">
      <c r="A60" s="14"/>
      <c r="B60" s="14"/>
      <c r="C60" s="14"/>
      <c r="D60" s="14"/>
      <c r="E60" s="14"/>
      <c r="F60" s="14" t="s">
        <v>113</v>
      </c>
      <c r="G60" s="14"/>
      <c r="H60" s="14"/>
      <c r="I60" s="14"/>
      <c r="J60" s="14"/>
      <c r="K60" s="14"/>
      <c r="L60" s="14"/>
    </row>
    <row r="61" spans="1:27" ht="21" x14ac:dyDescent="0.25">
      <c r="A61" s="14"/>
      <c r="B61" s="14"/>
      <c r="C61" s="14"/>
      <c r="D61" s="14"/>
      <c r="E61" s="14"/>
      <c r="F61" s="14"/>
      <c r="G61" s="14" t="s">
        <v>114</v>
      </c>
      <c r="H61" s="14"/>
      <c r="I61" s="14"/>
      <c r="J61" s="14"/>
      <c r="K61" s="14"/>
      <c r="L61" s="14"/>
    </row>
    <row r="62" spans="1:27" ht="21" x14ac:dyDescent="0.25">
      <c r="A62" s="14"/>
      <c r="B62" s="14"/>
      <c r="C62" s="14"/>
      <c r="D62" s="14"/>
      <c r="E62" s="14"/>
      <c r="F62" s="14"/>
      <c r="G62" s="36" t="s">
        <v>115</v>
      </c>
      <c r="H62" s="36"/>
      <c r="I62" s="36"/>
      <c r="J62" s="36"/>
      <c r="K62" s="14"/>
      <c r="L62" s="14"/>
    </row>
    <row r="63" spans="1:27" ht="21" x14ac:dyDescent="0.45">
      <c r="A63" s="20"/>
      <c r="B63" s="14"/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27" s="8" customFormat="1" ht="21" x14ac:dyDescent="0.45">
      <c r="A64" s="20"/>
      <c r="B64" s="52" t="s">
        <v>10</v>
      </c>
      <c r="C64" s="38" t="s">
        <v>11</v>
      </c>
      <c r="D64" s="39"/>
      <c r="E64" s="40"/>
      <c r="F64" s="53" t="s">
        <v>12</v>
      </c>
      <c r="G64" s="53"/>
      <c r="H64" s="53"/>
      <c r="I64" s="53"/>
      <c r="J64" s="20"/>
      <c r="K64" s="20"/>
      <c r="L64" s="20"/>
    </row>
    <row r="65" spans="1:12" ht="21" x14ac:dyDescent="0.45">
      <c r="A65" s="20"/>
      <c r="B65" s="54"/>
      <c r="C65" s="55" t="s">
        <v>96</v>
      </c>
      <c r="D65" s="56"/>
      <c r="E65" s="57"/>
      <c r="F65" s="48">
        <f>COUNTIF(K8:K56,"/")</f>
        <v>0</v>
      </c>
      <c r="G65" s="48"/>
      <c r="H65" s="48"/>
      <c r="I65" s="48"/>
      <c r="J65" s="20"/>
      <c r="K65" s="20"/>
      <c r="L65" s="20"/>
    </row>
    <row r="66" spans="1:12" ht="21" x14ac:dyDescent="0.45">
      <c r="A66" s="20"/>
      <c r="B66" s="54"/>
      <c r="C66" s="55" t="s">
        <v>108</v>
      </c>
      <c r="D66" s="56"/>
      <c r="E66" s="57"/>
      <c r="F66" s="48">
        <f>COUNTIF(J8:J56,"/")</f>
        <v>0</v>
      </c>
      <c r="G66" s="48"/>
      <c r="H66" s="48"/>
      <c r="I66" s="48"/>
      <c r="J66" s="20"/>
      <c r="K66" s="20"/>
      <c r="L66" s="20"/>
    </row>
    <row r="67" spans="1:12" ht="21" x14ac:dyDescent="0.45">
      <c r="A67" s="20"/>
      <c r="B67" s="54"/>
      <c r="C67" s="55" t="s">
        <v>109</v>
      </c>
      <c r="D67" s="56"/>
      <c r="E67" s="57"/>
      <c r="F67" s="48">
        <f>COUNTIF(I8:I56,"/")</f>
        <v>0</v>
      </c>
      <c r="G67" s="48"/>
      <c r="H67" s="48"/>
      <c r="I67" s="48"/>
      <c r="J67" s="20"/>
      <c r="K67" s="20"/>
      <c r="L67" s="20"/>
    </row>
    <row r="68" spans="1:12" ht="21" x14ac:dyDescent="0.45">
      <c r="A68" s="20"/>
      <c r="B68" s="54"/>
      <c r="C68" s="55" t="s">
        <v>110</v>
      </c>
      <c r="D68" s="56"/>
      <c r="E68" s="57"/>
      <c r="F68" s="48">
        <f>COUNTIF(H8:H56,"/")</f>
        <v>0</v>
      </c>
      <c r="G68" s="48"/>
      <c r="H68" s="48"/>
      <c r="I68" s="48"/>
      <c r="J68" s="20"/>
      <c r="K68" s="20"/>
      <c r="L68" s="20"/>
    </row>
    <row r="69" spans="1:12" ht="21" x14ac:dyDescent="0.45">
      <c r="A69" s="20"/>
      <c r="B69" s="58"/>
      <c r="C69" s="55" t="s">
        <v>111</v>
      </c>
      <c r="D69" s="56"/>
      <c r="E69" s="57"/>
      <c r="F69" s="48">
        <f>COUNTIF(G8:G56,"/")</f>
        <v>49</v>
      </c>
      <c r="G69" s="48"/>
      <c r="H69" s="48"/>
      <c r="I69" s="48"/>
      <c r="J69" s="20"/>
      <c r="K69" s="20"/>
      <c r="L69" s="20"/>
    </row>
    <row r="70" spans="1:12" ht="21" x14ac:dyDescent="0.45">
      <c r="A70" s="20"/>
      <c r="B70" s="14"/>
      <c r="C70" s="14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21" x14ac:dyDescent="0.45">
      <c r="A71" s="20"/>
      <c r="B71" s="14"/>
      <c r="C71" s="14"/>
      <c r="D71" s="20"/>
      <c r="E71" s="20"/>
      <c r="F71" s="20"/>
      <c r="G71" s="20"/>
      <c r="H71" s="20"/>
      <c r="I71" s="20"/>
      <c r="J71" s="20"/>
      <c r="K71" s="20"/>
      <c r="L71" s="20"/>
    </row>
  </sheetData>
  <mergeCells count="33">
    <mergeCell ref="C67:E67"/>
    <mergeCell ref="F67:I67"/>
    <mergeCell ref="C68:E68"/>
    <mergeCell ref="F68:I68"/>
    <mergeCell ref="C69:E69"/>
    <mergeCell ref="F69:I69"/>
    <mergeCell ref="A58:I58"/>
    <mergeCell ref="J58:K58"/>
    <mergeCell ref="G62:J62"/>
    <mergeCell ref="B64:B69"/>
    <mergeCell ref="C64:E64"/>
    <mergeCell ref="F64:I64"/>
    <mergeCell ref="C65:E65"/>
    <mergeCell ref="F65:I65"/>
    <mergeCell ref="C66:E66"/>
    <mergeCell ref="F66:I66"/>
    <mergeCell ref="D6:D7"/>
    <mergeCell ref="E6:E7"/>
    <mergeCell ref="G6:G7"/>
    <mergeCell ref="H6:H7"/>
    <mergeCell ref="I6:K6"/>
    <mergeCell ref="A57:I57"/>
    <mergeCell ref="J57:K5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3DBB-66DB-49D0-BC0C-2F8271C789F5}">
  <sheetPr>
    <pageSetUpPr fitToPage="1"/>
  </sheetPr>
  <dimension ref="A1:AB70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59" t="s">
        <v>273</v>
      </c>
      <c r="C8" s="60" t="s">
        <v>274</v>
      </c>
      <c r="D8" s="18"/>
      <c r="E8" s="18"/>
      <c r="F8" s="44">
        <f t="shared" ref="F8:F55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1" t="s">
        <v>275</v>
      </c>
      <c r="C9" s="62" t="s">
        <v>276</v>
      </c>
      <c r="D9" s="18"/>
      <c r="E9" s="18"/>
      <c r="F9" s="44">
        <f t="shared" si="0"/>
        <v>0</v>
      </c>
      <c r="G9" s="45" t="str">
        <f t="shared" ref="G9:G55" si="1">IF(F9&lt;=9,"/","")</f>
        <v>/</v>
      </c>
      <c r="H9" s="45" t="str">
        <f t="shared" ref="H9:H55" si="2">IF(AND(F9&gt;9,F9&lt;=11),"/","")</f>
        <v/>
      </c>
      <c r="I9" s="44" t="str">
        <f t="shared" ref="I9:I55" si="3">IF(AND(F9&gt;11,F9&lt;=13),"/","")</f>
        <v/>
      </c>
      <c r="J9" s="44" t="str">
        <f t="shared" ref="J9:J55" si="4">IF(AND(F9&gt;13,F9&lt;=15),"/","")</f>
        <v/>
      </c>
      <c r="K9" s="44" t="str">
        <f t="shared" ref="K9:K55" si="5">IF(AND(F9&gt;=16),"/","")</f>
        <v/>
      </c>
      <c r="L9" s="44" t="str">
        <f t="shared" ref="L9:L55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1" t="s">
        <v>26</v>
      </c>
      <c r="C10" s="62" t="s">
        <v>277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75" t="s">
        <v>278</v>
      </c>
      <c r="C11" s="76" t="s">
        <v>279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1" t="s">
        <v>280</v>
      </c>
      <c r="C12" s="62" t="s">
        <v>281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82" t="s">
        <v>282</v>
      </c>
      <c r="C13" s="83" t="s">
        <v>283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1" t="s">
        <v>284</v>
      </c>
      <c r="C14" s="72" t="s">
        <v>285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82" t="s">
        <v>286</v>
      </c>
      <c r="C15" s="83" t="s">
        <v>287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1" t="s">
        <v>288</v>
      </c>
      <c r="C16" s="62" t="s">
        <v>289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59" t="s">
        <v>290</v>
      </c>
      <c r="C17" s="60" t="s">
        <v>291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59" t="s">
        <v>292</v>
      </c>
      <c r="C18" s="60" t="s">
        <v>293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7" t="s">
        <v>51</v>
      </c>
      <c r="C19" s="77" t="s">
        <v>294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9" t="s">
        <v>295</v>
      </c>
      <c r="C20" s="70" t="s">
        <v>296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1" t="s">
        <v>297</v>
      </c>
      <c r="C21" s="62" t="s">
        <v>298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1" t="s">
        <v>299</v>
      </c>
      <c r="C22" s="62" t="s">
        <v>300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71" t="s">
        <v>301</v>
      </c>
      <c r="C23" s="72" t="s">
        <v>302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71" t="s">
        <v>303</v>
      </c>
      <c r="C24" s="72" t="s">
        <v>304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71" t="s">
        <v>305</v>
      </c>
      <c r="C25" s="72" t="s">
        <v>306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75" t="s">
        <v>307</v>
      </c>
      <c r="C26" s="76" t="s">
        <v>308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1" t="s">
        <v>309</v>
      </c>
      <c r="C27" s="72" t="s">
        <v>310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71" t="s">
        <v>311</v>
      </c>
      <c r="C28" s="72" t="s">
        <v>312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1" t="s">
        <v>313</v>
      </c>
      <c r="C29" s="72" t="s">
        <v>314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82" t="s">
        <v>315</v>
      </c>
      <c r="C30" s="83" t="s">
        <v>316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59" t="s">
        <v>317</v>
      </c>
      <c r="C31" s="60" t="s">
        <v>318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59" t="s">
        <v>319</v>
      </c>
      <c r="C32" s="60" t="s">
        <v>320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59" t="s">
        <v>321</v>
      </c>
      <c r="C33" s="60" t="s">
        <v>322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59" t="s">
        <v>52</v>
      </c>
      <c r="C34" s="60" t="s">
        <v>53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7" t="s">
        <v>323</v>
      </c>
      <c r="C35" s="77" t="s">
        <v>268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1" t="s">
        <v>324</v>
      </c>
      <c r="C36" s="62" t="s">
        <v>325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75" t="s">
        <v>326</v>
      </c>
      <c r="C37" s="76" t="s">
        <v>327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59" t="s">
        <v>328</v>
      </c>
      <c r="C38" s="60" t="s">
        <v>329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59" t="s">
        <v>330</v>
      </c>
      <c r="C39" s="60" t="s">
        <v>331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1" t="s">
        <v>332</v>
      </c>
      <c r="C40" s="62" t="s">
        <v>333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59" t="s">
        <v>334</v>
      </c>
      <c r="C41" s="60" t="s">
        <v>335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336</v>
      </c>
      <c r="C42" s="60" t="s">
        <v>337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59" t="s">
        <v>338</v>
      </c>
      <c r="C43" s="60" t="s">
        <v>54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59" t="s">
        <v>339</v>
      </c>
      <c r="C44" s="60" t="s">
        <v>340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59" t="s">
        <v>321</v>
      </c>
      <c r="C45" s="60" t="s">
        <v>341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61" t="s">
        <v>342</v>
      </c>
      <c r="C46" s="62" t="s">
        <v>343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21">
        <v>40</v>
      </c>
      <c r="B47" s="61" t="s">
        <v>344</v>
      </c>
      <c r="C47" s="62" t="s">
        <v>345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21">
        <v>41</v>
      </c>
      <c r="B48" s="61" t="s">
        <v>346</v>
      </c>
      <c r="C48" s="62" t="s">
        <v>347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15" s="2" customFormat="1" ht="15" customHeight="1" x14ac:dyDescent="0.2">
      <c r="A49" s="21">
        <v>42</v>
      </c>
      <c r="B49" s="59" t="s">
        <v>348</v>
      </c>
      <c r="C49" s="60" t="s">
        <v>349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  <c r="M49" s="7"/>
      <c r="N49" s="7"/>
      <c r="O49" s="7"/>
    </row>
    <row r="50" spans="1:15" s="2" customFormat="1" ht="15" customHeight="1" x14ac:dyDescent="0.2">
      <c r="A50" s="21">
        <v>43</v>
      </c>
      <c r="B50" s="59" t="s">
        <v>350</v>
      </c>
      <c r="C50" s="60" t="s">
        <v>351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  <c r="M50" s="7"/>
      <c r="N50" s="7"/>
      <c r="O50" s="7"/>
    </row>
    <row r="51" spans="1:15" s="2" customFormat="1" ht="15" customHeight="1" x14ac:dyDescent="0.2">
      <c r="A51" s="21">
        <v>44</v>
      </c>
      <c r="B51" s="61" t="s">
        <v>352</v>
      </c>
      <c r="C51" s="62" t="s">
        <v>353</v>
      </c>
      <c r="D51" s="18"/>
      <c r="E51" s="18"/>
      <c r="F51" s="44">
        <f t="shared" si="0"/>
        <v>0</v>
      </c>
      <c r="G51" s="45" t="str">
        <f t="shared" si="1"/>
        <v>/</v>
      </c>
      <c r="H51" s="45" t="str">
        <f t="shared" si="2"/>
        <v/>
      </c>
      <c r="I51" s="44" t="str">
        <f t="shared" si="3"/>
        <v/>
      </c>
      <c r="J51" s="44" t="str">
        <f t="shared" si="4"/>
        <v/>
      </c>
      <c r="K51" s="44" t="str">
        <f t="shared" si="5"/>
        <v/>
      </c>
      <c r="L51" s="44" t="str">
        <f t="shared" si="6"/>
        <v>ไม่ผ่าน</v>
      </c>
      <c r="M51" s="7"/>
      <c r="N51" s="7"/>
      <c r="O51" s="7"/>
    </row>
    <row r="52" spans="1:15" s="2" customFormat="1" ht="15" customHeight="1" x14ac:dyDescent="0.2">
      <c r="A52" s="21">
        <v>45</v>
      </c>
      <c r="B52" s="67" t="s">
        <v>354</v>
      </c>
      <c r="C52" s="77" t="s">
        <v>355</v>
      </c>
      <c r="D52" s="18"/>
      <c r="E52" s="18"/>
      <c r="F52" s="44">
        <f t="shared" si="0"/>
        <v>0</v>
      </c>
      <c r="G52" s="45" t="str">
        <f t="shared" si="1"/>
        <v>/</v>
      </c>
      <c r="H52" s="45" t="str">
        <f t="shared" si="2"/>
        <v/>
      </c>
      <c r="I52" s="44" t="str">
        <f t="shared" si="3"/>
        <v/>
      </c>
      <c r="J52" s="44" t="str">
        <f t="shared" si="4"/>
        <v/>
      </c>
      <c r="K52" s="44" t="str">
        <f t="shared" si="5"/>
        <v/>
      </c>
      <c r="L52" s="44" t="str">
        <f t="shared" si="6"/>
        <v>ไม่ผ่าน</v>
      </c>
      <c r="M52" s="7"/>
      <c r="N52" s="7"/>
      <c r="O52" s="7"/>
    </row>
    <row r="53" spans="1:15" s="2" customFormat="1" ht="15" customHeight="1" x14ac:dyDescent="0.2">
      <c r="A53" s="21">
        <v>46</v>
      </c>
      <c r="B53" s="61" t="s">
        <v>356</v>
      </c>
      <c r="C53" s="62" t="s">
        <v>357</v>
      </c>
      <c r="D53" s="18"/>
      <c r="E53" s="18"/>
      <c r="F53" s="44">
        <f t="shared" si="0"/>
        <v>0</v>
      </c>
      <c r="G53" s="45" t="str">
        <f t="shared" si="1"/>
        <v>/</v>
      </c>
      <c r="H53" s="45" t="str">
        <f t="shared" si="2"/>
        <v/>
      </c>
      <c r="I53" s="44" t="str">
        <f t="shared" si="3"/>
        <v/>
      </c>
      <c r="J53" s="44" t="str">
        <f t="shared" si="4"/>
        <v/>
      </c>
      <c r="K53" s="44" t="str">
        <f t="shared" si="5"/>
        <v/>
      </c>
      <c r="L53" s="44" t="str">
        <f t="shared" si="6"/>
        <v>ไม่ผ่าน</v>
      </c>
      <c r="M53" s="7"/>
      <c r="N53" s="7"/>
      <c r="O53" s="7"/>
    </row>
    <row r="54" spans="1:15" s="2" customFormat="1" ht="15" customHeight="1" x14ac:dyDescent="0.2">
      <c r="A54" s="21">
        <v>47</v>
      </c>
      <c r="B54" s="61" t="s">
        <v>358</v>
      </c>
      <c r="C54" s="62" t="s">
        <v>359</v>
      </c>
      <c r="D54" s="18"/>
      <c r="E54" s="18"/>
      <c r="F54" s="44">
        <f t="shared" si="0"/>
        <v>0</v>
      </c>
      <c r="G54" s="45" t="str">
        <f t="shared" si="1"/>
        <v>/</v>
      </c>
      <c r="H54" s="45" t="str">
        <f t="shared" si="2"/>
        <v/>
      </c>
      <c r="I54" s="44" t="str">
        <f t="shared" si="3"/>
        <v/>
      </c>
      <c r="J54" s="44" t="str">
        <f t="shared" si="4"/>
        <v/>
      </c>
      <c r="K54" s="44" t="str">
        <f t="shared" si="5"/>
        <v/>
      </c>
      <c r="L54" s="44" t="str">
        <f t="shared" si="6"/>
        <v>ไม่ผ่าน</v>
      </c>
      <c r="M54" s="7"/>
      <c r="N54" s="7"/>
      <c r="O54" s="7"/>
    </row>
    <row r="55" spans="1:15" s="2" customFormat="1" ht="15" customHeight="1" x14ac:dyDescent="0.2">
      <c r="A55" s="21">
        <v>48</v>
      </c>
      <c r="B55" s="61" t="s">
        <v>360</v>
      </c>
      <c r="C55" s="62" t="s">
        <v>361</v>
      </c>
      <c r="D55" s="18"/>
      <c r="E55" s="18"/>
      <c r="F55" s="44">
        <f t="shared" si="0"/>
        <v>0</v>
      </c>
      <c r="G55" s="45" t="str">
        <f t="shared" si="1"/>
        <v>/</v>
      </c>
      <c r="H55" s="45" t="str">
        <f t="shared" si="2"/>
        <v/>
      </c>
      <c r="I55" s="44" t="str">
        <f t="shared" si="3"/>
        <v/>
      </c>
      <c r="J55" s="44" t="str">
        <f t="shared" si="4"/>
        <v/>
      </c>
      <c r="K55" s="44" t="str">
        <f t="shared" si="5"/>
        <v/>
      </c>
      <c r="L55" s="44" t="str">
        <f t="shared" si="6"/>
        <v>ไม่ผ่าน</v>
      </c>
      <c r="M55" s="7"/>
      <c r="N55" s="7"/>
      <c r="O55" s="7"/>
    </row>
    <row r="56" spans="1:15" s="3" customFormat="1" ht="21" x14ac:dyDescent="0.3">
      <c r="A56" s="49" t="s">
        <v>7</v>
      </c>
      <c r="B56" s="50"/>
      <c r="C56" s="50"/>
      <c r="D56" s="50"/>
      <c r="E56" s="50"/>
      <c r="F56" s="50"/>
      <c r="G56" s="50"/>
      <c r="H56" s="50"/>
      <c r="I56" s="51"/>
      <c r="J56" s="46" t="s">
        <v>13</v>
      </c>
      <c r="K56" s="46"/>
      <c r="L56" s="45">
        <f>COUNTIF(L8:L55,"ผ่าน")</f>
        <v>0</v>
      </c>
      <c r="M56" s="11"/>
      <c r="N56" s="11"/>
      <c r="O56" s="11"/>
    </row>
    <row r="57" spans="1:15" s="3" customFormat="1" ht="21" x14ac:dyDescent="0.45">
      <c r="A57" s="38" t="s">
        <v>8</v>
      </c>
      <c r="B57" s="39"/>
      <c r="C57" s="39"/>
      <c r="D57" s="39"/>
      <c r="E57" s="39"/>
      <c r="F57" s="39"/>
      <c r="G57" s="39"/>
      <c r="H57" s="39"/>
      <c r="I57" s="40"/>
      <c r="J57" s="48" t="s">
        <v>14</v>
      </c>
      <c r="K57" s="48"/>
      <c r="L57" s="47">
        <f>COUNTIF(L8:L55,"ไม่ผ่าน")</f>
        <v>48</v>
      </c>
      <c r="M57" s="11"/>
      <c r="N57" s="11"/>
      <c r="O57" s="11"/>
    </row>
    <row r="58" spans="1:15" ht="21" x14ac:dyDescent="0.25">
      <c r="A58" s="14"/>
      <c r="B58" s="19" t="s">
        <v>107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5" ht="21" x14ac:dyDescent="0.25">
      <c r="A59" s="14"/>
      <c r="B59" s="14"/>
      <c r="C59" s="14"/>
      <c r="D59" s="14"/>
      <c r="E59" s="14"/>
      <c r="F59" s="14" t="s">
        <v>113</v>
      </c>
      <c r="G59" s="14"/>
      <c r="H59" s="14"/>
      <c r="I59" s="14"/>
      <c r="J59" s="14"/>
      <c r="K59" s="14"/>
      <c r="L59" s="14"/>
    </row>
    <row r="60" spans="1:15" ht="21" x14ac:dyDescent="0.25">
      <c r="A60" s="14"/>
      <c r="B60" s="14"/>
      <c r="C60" s="14"/>
      <c r="D60" s="14"/>
      <c r="E60" s="14"/>
      <c r="F60" s="14"/>
      <c r="G60" s="14" t="s">
        <v>114</v>
      </c>
      <c r="H60" s="14"/>
      <c r="I60" s="14"/>
      <c r="J60" s="14"/>
      <c r="K60" s="14"/>
      <c r="L60" s="14"/>
    </row>
    <row r="61" spans="1:15" ht="21" x14ac:dyDescent="0.25">
      <c r="A61" s="14"/>
      <c r="B61" s="14"/>
      <c r="C61" s="14"/>
      <c r="D61" s="14"/>
      <c r="E61" s="14"/>
      <c r="F61" s="14"/>
      <c r="G61" s="36" t="s">
        <v>115</v>
      </c>
      <c r="H61" s="36"/>
      <c r="I61" s="36"/>
      <c r="J61" s="36"/>
      <c r="K61" s="14"/>
      <c r="L61" s="14"/>
    </row>
    <row r="62" spans="1:15" ht="21" x14ac:dyDescent="0.45">
      <c r="A62" s="20"/>
      <c r="B62" s="14"/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5" ht="21" x14ac:dyDescent="0.45">
      <c r="A63" s="20"/>
      <c r="B63" s="52" t="s">
        <v>10</v>
      </c>
      <c r="C63" s="38" t="s">
        <v>11</v>
      </c>
      <c r="D63" s="39"/>
      <c r="E63" s="40"/>
      <c r="F63" s="53" t="s">
        <v>12</v>
      </c>
      <c r="G63" s="53"/>
      <c r="H63" s="53"/>
      <c r="I63" s="53"/>
      <c r="J63" s="20"/>
      <c r="K63" s="20"/>
      <c r="L63" s="20"/>
    </row>
    <row r="64" spans="1:15" s="8" customFormat="1" ht="21" x14ac:dyDescent="0.45">
      <c r="A64" s="20"/>
      <c r="B64" s="54"/>
      <c r="C64" s="55" t="s">
        <v>96</v>
      </c>
      <c r="D64" s="56"/>
      <c r="E64" s="57"/>
      <c r="F64" s="48">
        <f>COUNTIF(K8:K55,"/")</f>
        <v>0</v>
      </c>
      <c r="G64" s="48"/>
      <c r="H64" s="48"/>
      <c r="I64" s="48"/>
      <c r="J64" s="20"/>
      <c r="K64" s="20"/>
      <c r="L64" s="20"/>
    </row>
    <row r="65" spans="1:12" ht="21" x14ac:dyDescent="0.45">
      <c r="A65" s="20"/>
      <c r="B65" s="54"/>
      <c r="C65" s="55" t="s">
        <v>108</v>
      </c>
      <c r="D65" s="56"/>
      <c r="E65" s="57"/>
      <c r="F65" s="48">
        <f>COUNTIF(J8:J55,"/")</f>
        <v>0</v>
      </c>
      <c r="G65" s="48"/>
      <c r="H65" s="48"/>
      <c r="I65" s="48"/>
      <c r="J65" s="20"/>
      <c r="K65" s="20"/>
      <c r="L65" s="20"/>
    </row>
    <row r="66" spans="1:12" ht="21" x14ac:dyDescent="0.45">
      <c r="A66" s="20"/>
      <c r="B66" s="54"/>
      <c r="C66" s="55" t="s">
        <v>109</v>
      </c>
      <c r="D66" s="56"/>
      <c r="E66" s="57"/>
      <c r="F66" s="48">
        <f>COUNTIF(I8:I55,"/")</f>
        <v>0</v>
      </c>
      <c r="G66" s="48"/>
      <c r="H66" s="48"/>
      <c r="I66" s="48"/>
      <c r="J66" s="20"/>
      <c r="K66" s="20"/>
      <c r="L66" s="20"/>
    </row>
    <row r="67" spans="1:12" ht="21" x14ac:dyDescent="0.45">
      <c r="A67" s="20"/>
      <c r="B67" s="54"/>
      <c r="C67" s="55" t="s">
        <v>110</v>
      </c>
      <c r="D67" s="56"/>
      <c r="E67" s="57"/>
      <c r="F67" s="48">
        <f>COUNTIF(H8:H55,"/")</f>
        <v>0</v>
      </c>
      <c r="G67" s="48"/>
      <c r="H67" s="48"/>
      <c r="I67" s="48"/>
      <c r="J67" s="20"/>
      <c r="K67" s="20"/>
      <c r="L67" s="20"/>
    </row>
    <row r="68" spans="1:12" ht="21" x14ac:dyDescent="0.45">
      <c r="A68" s="20"/>
      <c r="B68" s="58"/>
      <c r="C68" s="55" t="s">
        <v>111</v>
      </c>
      <c r="D68" s="56"/>
      <c r="E68" s="57"/>
      <c r="F68" s="48">
        <f>COUNTIF(G8:G55,"/")</f>
        <v>48</v>
      </c>
      <c r="G68" s="48"/>
      <c r="H68" s="48"/>
      <c r="I68" s="48"/>
      <c r="J68" s="20"/>
      <c r="K68" s="20"/>
      <c r="L68" s="20"/>
    </row>
    <row r="69" spans="1:12" ht="21" x14ac:dyDescent="0.45">
      <c r="A69" s="20"/>
      <c r="B69" s="14"/>
      <c r="C69" s="14"/>
      <c r="D69" s="20"/>
      <c r="E69" s="20"/>
      <c r="F69" s="20"/>
      <c r="G69" s="20"/>
      <c r="H69" s="20"/>
      <c r="I69" s="20"/>
      <c r="J69" s="20"/>
      <c r="K69" s="20"/>
      <c r="L69" s="20"/>
    </row>
    <row r="70" spans="1:12" ht="21" x14ac:dyDescent="0.45">
      <c r="A70" s="20"/>
      <c r="B70" s="14"/>
      <c r="C70" s="14"/>
      <c r="D70" s="20"/>
      <c r="E70" s="20"/>
      <c r="F70" s="20"/>
      <c r="G70" s="20"/>
      <c r="H70" s="20"/>
      <c r="I70" s="20"/>
      <c r="J70" s="20"/>
      <c r="K70" s="20"/>
      <c r="L70" s="20"/>
    </row>
  </sheetData>
  <mergeCells count="33">
    <mergeCell ref="C66:E66"/>
    <mergeCell ref="F66:I66"/>
    <mergeCell ref="C67:E67"/>
    <mergeCell ref="F67:I67"/>
    <mergeCell ref="C68:E68"/>
    <mergeCell ref="F68:I68"/>
    <mergeCell ref="A57:I57"/>
    <mergeCell ref="J57:K57"/>
    <mergeCell ref="G61:J61"/>
    <mergeCell ref="B63:B68"/>
    <mergeCell ref="C63:E63"/>
    <mergeCell ref="F63:I63"/>
    <mergeCell ref="C64:E64"/>
    <mergeCell ref="F64:I64"/>
    <mergeCell ref="C65:E65"/>
    <mergeCell ref="F65:I65"/>
    <mergeCell ref="D6:D7"/>
    <mergeCell ref="E6:E7"/>
    <mergeCell ref="G6:G7"/>
    <mergeCell ref="H6:H7"/>
    <mergeCell ref="I6:K6"/>
    <mergeCell ref="A56:I56"/>
    <mergeCell ref="J56:K5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C1F7-4BF6-48FD-BCAD-EDF213B27FE6}">
  <sheetPr>
    <pageSetUpPr fitToPage="1"/>
  </sheetPr>
  <dimension ref="A1:AB65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61" t="s">
        <v>362</v>
      </c>
      <c r="C8" s="62" t="s">
        <v>363</v>
      </c>
      <c r="D8" s="18"/>
      <c r="E8" s="18"/>
      <c r="F8" s="44">
        <f t="shared" ref="F8:F50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1" t="s">
        <v>17</v>
      </c>
      <c r="C9" s="62" t="s">
        <v>364</v>
      </c>
      <c r="D9" s="18"/>
      <c r="E9" s="18"/>
      <c r="F9" s="44">
        <f t="shared" si="0"/>
        <v>0</v>
      </c>
      <c r="G9" s="45" t="str">
        <f t="shared" ref="G9:G50" si="1">IF(F9&lt;=9,"/","")</f>
        <v>/</v>
      </c>
      <c r="H9" s="45" t="str">
        <f t="shared" ref="H9:H50" si="2">IF(AND(F9&gt;9,F9&lt;=11),"/","")</f>
        <v/>
      </c>
      <c r="I9" s="44" t="str">
        <f t="shared" ref="I9:I50" si="3">IF(AND(F9&gt;11,F9&lt;=13),"/","")</f>
        <v/>
      </c>
      <c r="J9" s="44" t="str">
        <f t="shared" ref="J9:J50" si="4">IF(AND(F9&gt;13,F9&lt;=15),"/","")</f>
        <v/>
      </c>
      <c r="K9" s="44" t="str">
        <f t="shared" ref="K9:K50" si="5">IF(AND(F9&gt;=16),"/","")</f>
        <v/>
      </c>
      <c r="L9" s="44" t="str">
        <f t="shared" ref="L9:L50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7" t="s">
        <v>365</v>
      </c>
      <c r="C10" s="77" t="s">
        <v>366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1" t="s">
        <v>367</v>
      </c>
      <c r="C11" s="62" t="s">
        <v>368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59" t="s">
        <v>369</v>
      </c>
      <c r="C12" s="60" t="s">
        <v>370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1" t="s">
        <v>371</v>
      </c>
      <c r="C13" s="62" t="s">
        <v>372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1" t="s">
        <v>55</v>
      </c>
      <c r="C14" s="72" t="s">
        <v>373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1" t="s">
        <v>374</v>
      </c>
      <c r="C15" s="72" t="s">
        <v>375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78" t="s">
        <v>19</v>
      </c>
      <c r="C16" s="79" t="s">
        <v>376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7" t="s">
        <v>377</v>
      </c>
      <c r="C17" s="77" t="s">
        <v>378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7" t="s">
        <v>379</v>
      </c>
      <c r="C18" s="77" t="s">
        <v>380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59" t="s">
        <v>381</v>
      </c>
      <c r="C19" s="60" t="s">
        <v>382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59" t="s">
        <v>56</v>
      </c>
      <c r="C20" s="60" t="s">
        <v>383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59" t="s">
        <v>384</v>
      </c>
      <c r="C21" s="60" t="s">
        <v>385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59" t="s">
        <v>386</v>
      </c>
      <c r="C22" s="60" t="s">
        <v>387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7" t="s">
        <v>388</v>
      </c>
      <c r="C23" s="77" t="s">
        <v>389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59" t="s">
        <v>390</v>
      </c>
      <c r="C24" s="60" t="s">
        <v>391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75" t="s">
        <v>392</v>
      </c>
      <c r="C25" s="76" t="s">
        <v>393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59" t="s">
        <v>394</v>
      </c>
      <c r="C26" s="60" t="s">
        <v>395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59" t="s">
        <v>57</v>
      </c>
      <c r="C27" s="60" t="s">
        <v>58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59" t="s">
        <v>396</v>
      </c>
      <c r="C28" s="60" t="s">
        <v>397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7" t="s">
        <v>398</v>
      </c>
      <c r="C29" s="77" t="s">
        <v>59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59" t="s">
        <v>399</v>
      </c>
      <c r="C30" s="60" t="s">
        <v>400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59" t="s">
        <v>401</v>
      </c>
      <c r="C31" s="60" t="s">
        <v>402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75" t="s">
        <v>15</v>
      </c>
      <c r="C32" s="76" t="s">
        <v>403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59" t="s">
        <v>60</v>
      </c>
      <c r="C33" s="60" t="s">
        <v>404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7" t="s">
        <v>405</v>
      </c>
      <c r="C34" s="77" t="s">
        <v>406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71" t="s">
        <v>407</v>
      </c>
      <c r="C35" s="72" t="s">
        <v>408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71" t="s">
        <v>409</v>
      </c>
      <c r="C36" s="72" t="s">
        <v>310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71" t="s">
        <v>410</v>
      </c>
      <c r="C37" s="72" t="s">
        <v>411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59" t="s">
        <v>412</v>
      </c>
      <c r="C38" s="60" t="s">
        <v>413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75" t="s">
        <v>61</v>
      </c>
      <c r="C39" s="76" t="s">
        <v>414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59" t="s">
        <v>415</v>
      </c>
      <c r="C40" s="60" t="s">
        <v>416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7" t="s">
        <v>417</v>
      </c>
      <c r="C41" s="77" t="s">
        <v>418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419</v>
      </c>
      <c r="C42" s="60" t="s">
        <v>62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59" t="s">
        <v>160</v>
      </c>
      <c r="C43" s="60" t="s">
        <v>420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82" t="s">
        <v>421</v>
      </c>
      <c r="C44" s="83" t="s">
        <v>422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59" t="s">
        <v>423</v>
      </c>
      <c r="C45" s="60" t="s">
        <v>424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59" t="s">
        <v>425</v>
      </c>
      <c r="C46" s="60" t="s">
        <v>426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21">
        <v>40</v>
      </c>
      <c r="B47" s="59" t="s">
        <v>427</v>
      </c>
      <c r="C47" s="60" t="s">
        <v>428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21">
        <v>41</v>
      </c>
      <c r="B48" s="59" t="s">
        <v>429</v>
      </c>
      <c r="C48" s="60" t="s">
        <v>430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15" s="2" customFormat="1" ht="15" customHeight="1" x14ac:dyDescent="0.2">
      <c r="A49" s="21">
        <v>42</v>
      </c>
      <c r="B49" s="59" t="s">
        <v>431</v>
      </c>
      <c r="C49" s="60" t="s">
        <v>432</v>
      </c>
      <c r="D49" s="18"/>
      <c r="E49" s="18"/>
      <c r="F49" s="44">
        <f t="shared" si="0"/>
        <v>0</v>
      </c>
      <c r="G49" s="45" t="str">
        <f t="shared" si="1"/>
        <v>/</v>
      </c>
      <c r="H49" s="45" t="str">
        <f t="shared" si="2"/>
        <v/>
      </c>
      <c r="I49" s="44" t="str">
        <f t="shared" si="3"/>
        <v/>
      </c>
      <c r="J49" s="44" t="str">
        <f t="shared" si="4"/>
        <v/>
      </c>
      <c r="K49" s="44" t="str">
        <f t="shared" si="5"/>
        <v/>
      </c>
      <c r="L49" s="44" t="str">
        <f t="shared" si="6"/>
        <v>ไม่ผ่าน</v>
      </c>
      <c r="M49" s="7"/>
      <c r="N49" s="7"/>
      <c r="O49" s="7"/>
    </row>
    <row r="50" spans="1:15" s="2" customFormat="1" ht="15" customHeight="1" x14ac:dyDescent="0.2">
      <c r="A50" s="21">
        <v>43</v>
      </c>
      <c r="B50" s="59" t="s">
        <v>433</v>
      </c>
      <c r="C50" s="60" t="s">
        <v>434</v>
      </c>
      <c r="D50" s="18"/>
      <c r="E50" s="18"/>
      <c r="F50" s="44">
        <f t="shared" si="0"/>
        <v>0</v>
      </c>
      <c r="G50" s="45" t="str">
        <f t="shared" si="1"/>
        <v>/</v>
      </c>
      <c r="H50" s="45" t="str">
        <f t="shared" si="2"/>
        <v/>
      </c>
      <c r="I50" s="44" t="str">
        <f t="shared" si="3"/>
        <v/>
      </c>
      <c r="J50" s="44" t="str">
        <f t="shared" si="4"/>
        <v/>
      </c>
      <c r="K50" s="44" t="str">
        <f t="shared" si="5"/>
        <v/>
      </c>
      <c r="L50" s="44" t="str">
        <f t="shared" si="6"/>
        <v>ไม่ผ่าน</v>
      </c>
      <c r="M50" s="7"/>
      <c r="N50" s="7"/>
      <c r="O50" s="7"/>
    </row>
    <row r="51" spans="1:15" s="2" customFormat="1" ht="15" customHeight="1" x14ac:dyDescent="0.2">
      <c r="A51" s="49" t="s">
        <v>7</v>
      </c>
      <c r="B51" s="50"/>
      <c r="C51" s="50"/>
      <c r="D51" s="50"/>
      <c r="E51" s="50"/>
      <c r="F51" s="50"/>
      <c r="G51" s="50"/>
      <c r="H51" s="50"/>
      <c r="I51" s="51"/>
      <c r="J51" s="46" t="s">
        <v>13</v>
      </c>
      <c r="K51" s="46"/>
      <c r="L51" s="45">
        <f>COUNTIF(L8:L50,"ผ่าน")</f>
        <v>0</v>
      </c>
      <c r="M51" s="7"/>
      <c r="N51" s="7"/>
      <c r="O51" s="7"/>
    </row>
    <row r="52" spans="1:15" s="2" customFormat="1" ht="15" customHeight="1" x14ac:dyDescent="0.45">
      <c r="A52" s="38" t="s">
        <v>8</v>
      </c>
      <c r="B52" s="39"/>
      <c r="C52" s="39"/>
      <c r="D52" s="39"/>
      <c r="E52" s="39"/>
      <c r="F52" s="39"/>
      <c r="G52" s="39"/>
      <c r="H52" s="39"/>
      <c r="I52" s="40"/>
      <c r="J52" s="48" t="s">
        <v>14</v>
      </c>
      <c r="K52" s="48"/>
      <c r="L52" s="47">
        <f>COUNTIF(L8:L50,"ไม่ผ่าน")</f>
        <v>43</v>
      </c>
      <c r="M52" s="7"/>
      <c r="N52" s="7"/>
      <c r="O52" s="7"/>
    </row>
    <row r="53" spans="1:15" s="2" customFormat="1" ht="15" customHeight="1" x14ac:dyDescent="0.2">
      <c r="A53" s="14"/>
      <c r="B53" s="19" t="s">
        <v>107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7"/>
      <c r="N53" s="7"/>
      <c r="O53" s="7"/>
    </row>
    <row r="54" spans="1:15" s="2" customFormat="1" ht="15" customHeight="1" x14ac:dyDescent="0.2">
      <c r="A54" s="14"/>
      <c r="B54" s="14"/>
      <c r="C54" s="14"/>
      <c r="D54" s="14"/>
      <c r="E54" s="14"/>
      <c r="F54" s="14" t="s">
        <v>113</v>
      </c>
      <c r="G54" s="14"/>
      <c r="H54" s="14"/>
      <c r="I54" s="14"/>
      <c r="J54" s="14"/>
      <c r="K54" s="14"/>
      <c r="L54" s="14"/>
      <c r="M54" s="7"/>
      <c r="N54" s="7"/>
      <c r="O54" s="7"/>
    </row>
    <row r="55" spans="1:15" s="2" customFormat="1" ht="15" customHeight="1" x14ac:dyDescent="0.2">
      <c r="A55" s="14"/>
      <c r="B55" s="14"/>
      <c r="C55" s="14"/>
      <c r="D55" s="14"/>
      <c r="E55" s="14"/>
      <c r="F55" s="14"/>
      <c r="G55" s="14" t="s">
        <v>114</v>
      </c>
      <c r="H55" s="14"/>
      <c r="I55" s="14"/>
      <c r="J55" s="14"/>
      <c r="K55" s="14"/>
      <c r="L55" s="14"/>
      <c r="M55" s="7"/>
      <c r="N55" s="7"/>
      <c r="O55" s="7"/>
    </row>
    <row r="56" spans="1:15" s="3" customFormat="1" ht="21" x14ac:dyDescent="0.3">
      <c r="A56" s="14"/>
      <c r="B56" s="14"/>
      <c r="C56" s="14"/>
      <c r="D56" s="14"/>
      <c r="E56" s="14"/>
      <c r="F56" s="14"/>
      <c r="G56" s="36" t="s">
        <v>115</v>
      </c>
      <c r="H56" s="36"/>
      <c r="I56" s="36"/>
      <c r="J56" s="36"/>
      <c r="K56" s="14"/>
      <c r="L56" s="14"/>
      <c r="M56" s="11"/>
      <c r="N56" s="11"/>
      <c r="O56" s="11"/>
    </row>
    <row r="57" spans="1:15" s="3" customFormat="1" ht="21" x14ac:dyDescent="0.45">
      <c r="A57" s="20"/>
      <c r="B57" s="14"/>
      <c r="C57" s="14"/>
      <c r="D57" s="20"/>
      <c r="E57" s="20"/>
      <c r="F57" s="20"/>
      <c r="G57" s="20"/>
      <c r="H57" s="20"/>
      <c r="I57" s="20"/>
      <c r="J57" s="20"/>
      <c r="K57" s="20"/>
      <c r="L57" s="20"/>
      <c r="M57" s="11"/>
      <c r="N57" s="11"/>
      <c r="O57" s="11"/>
    </row>
    <row r="58" spans="1:15" ht="21" x14ac:dyDescent="0.45">
      <c r="A58" s="20"/>
      <c r="B58" s="52" t="s">
        <v>10</v>
      </c>
      <c r="C58" s="38" t="s">
        <v>11</v>
      </c>
      <c r="D58" s="39"/>
      <c r="E58" s="40"/>
      <c r="F58" s="53" t="s">
        <v>12</v>
      </c>
      <c r="G58" s="53"/>
      <c r="H58" s="53"/>
      <c r="I58" s="53"/>
      <c r="J58" s="20"/>
      <c r="K58" s="20"/>
      <c r="L58" s="20"/>
    </row>
    <row r="59" spans="1:15" ht="21" x14ac:dyDescent="0.45">
      <c r="A59" s="20"/>
      <c r="B59" s="54"/>
      <c r="C59" s="55" t="s">
        <v>96</v>
      </c>
      <c r="D59" s="56"/>
      <c r="E59" s="57"/>
      <c r="F59" s="48">
        <f>COUNTIF(K8:K50,"/")</f>
        <v>0</v>
      </c>
      <c r="G59" s="48"/>
      <c r="H59" s="48"/>
      <c r="I59" s="48"/>
      <c r="J59" s="20"/>
      <c r="K59" s="20"/>
      <c r="L59" s="20"/>
    </row>
    <row r="60" spans="1:15" ht="21" x14ac:dyDescent="0.45">
      <c r="A60" s="20"/>
      <c r="B60" s="54"/>
      <c r="C60" s="55" t="s">
        <v>108</v>
      </c>
      <c r="D60" s="56"/>
      <c r="E60" s="57"/>
      <c r="F60" s="48">
        <f>COUNTIF(J8:J50,"/")</f>
        <v>0</v>
      </c>
      <c r="G60" s="48"/>
      <c r="H60" s="48"/>
      <c r="I60" s="48"/>
      <c r="J60" s="20"/>
      <c r="K60" s="20"/>
      <c r="L60" s="20"/>
    </row>
    <row r="61" spans="1:15" ht="21" x14ac:dyDescent="0.45">
      <c r="A61" s="20"/>
      <c r="B61" s="54"/>
      <c r="C61" s="55" t="s">
        <v>109</v>
      </c>
      <c r="D61" s="56"/>
      <c r="E61" s="57"/>
      <c r="F61" s="48">
        <f>COUNTIF(I8:I50,"/")</f>
        <v>0</v>
      </c>
      <c r="G61" s="48"/>
      <c r="H61" s="48"/>
      <c r="I61" s="48"/>
      <c r="J61" s="20"/>
      <c r="K61" s="20"/>
      <c r="L61" s="20"/>
    </row>
    <row r="62" spans="1:15" ht="21" x14ac:dyDescent="0.45">
      <c r="A62" s="20"/>
      <c r="B62" s="54"/>
      <c r="C62" s="55" t="s">
        <v>110</v>
      </c>
      <c r="D62" s="56"/>
      <c r="E62" s="57"/>
      <c r="F62" s="48">
        <f>COUNTIF(H8:H50,"/")</f>
        <v>0</v>
      </c>
      <c r="G62" s="48"/>
      <c r="H62" s="48"/>
      <c r="I62" s="48"/>
      <c r="J62" s="20"/>
      <c r="K62" s="20"/>
      <c r="L62" s="20"/>
    </row>
    <row r="63" spans="1:15" ht="21" x14ac:dyDescent="0.45">
      <c r="A63" s="20"/>
      <c r="B63" s="58"/>
      <c r="C63" s="55" t="s">
        <v>111</v>
      </c>
      <c r="D63" s="56"/>
      <c r="E63" s="57"/>
      <c r="F63" s="48">
        <f>COUNTIF(G8:G50,"/")</f>
        <v>43</v>
      </c>
      <c r="G63" s="48"/>
      <c r="H63" s="48"/>
      <c r="I63" s="48"/>
      <c r="J63" s="20"/>
      <c r="K63" s="20"/>
      <c r="L63" s="20"/>
    </row>
    <row r="64" spans="1:15" s="8" customFormat="1" ht="21" x14ac:dyDescent="0.45">
      <c r="A64" s="20"/>
      <c r="B64" s="14"/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21" x14ac:dyDescent="0.45">
      <c r="A65" s="20"/>
      <c r="B65" s="14"/>
      <c r="C65" s="14"/>
      <c r="D65" s="20"/>
      <c r="E65" s="20"/>
      <c r="F65" s="20"/>
      <c r="G65" s="20"/>
      <c r="H65" s="20"/>
      <c r="I65" s="20"/>
      <c r="J65" s="20"/>
      <c r="K65" s="20"/>
      <c r="L65" s="20"/>
    </row>
  </sheetData>
  <mergeCells count="33">
    <mergeCell ref="C61:E61"/>
    <mergeCell ref="F61:I61"/>
    <mergeCell ref="C62:E62"/>
    <mergeCell ref="F62:I62"/>
    <mergeCell ref="C63:E63"/>
    <mergeCell ref="F63:I63"/>
    <mergeCell ref="A52:I52"/>
    <mergeCell ref="J52:K52"/>
    <mergeCell ref="G56:J56"/>
    <mergeCell ref="B58:B63"/>
    <mergeCell ref="C58:E58"/>
    <mergeCell ref="F58:I58"/>
    <mergeCell ref="C59:E59"/>
    <mergeCell ref="F59:I59"/>
    <mergeCell ref="C60:E60"/>
    <mergeCell ref="F60:I60"/>
    <mergeCell ref="D6:D7"/>
    <mergeCell ref="E6:E7"/>
    <mergeCell ref="G6:G7"/>
    <mergeCell ref="H6:H7"/>
    <mergeCell ref="I6:K6"/>
    <mergeCell ref="A51:I51"/>
    <mergeCell ref="J51:K5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4B3A-C889-404A-9243-BE8C91A6F60C}">
  <sheetPr>
    <pageSetUpPr fitToPage="1"/>
  </sheetPr>
  <dimension ref="A1:AB64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84" t="s">
        <v>362</v>
      </c>
      <c r="C8" s="84" t="s">
        <v>435</v>
      </c>
      <c r="D8" s="18"/>
      <c r="E8" s="18"/>
      <c r="F8" s="44">
        <f t="shared" ref="F8:F48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6" t="s">
        <v>436</v>
      </c>
      <c r="C9" s="66" t="s">
        <v>437</v>
      </c>
      <c r="D9" s="18"/>
      <c r="E9" s="18"/>
      <c r="F9" s="44">
        <f t="shared" si="0"/>
        <v>0</v>
      </c>
      <c r="G9" s="45" t="str">
        <f t="shared" ref="G9:G48" si="1">IF(F9&lt;=9,"/","")</f>
        <v>/</v>
      </c>
      <c r="H9" s="45" t="str">
        <f t="shared" ref="H9:H48" si="2">IF(AND(F9&gt;9,F9&lt;=11),"/","")</f>
        <v/>
      </c>
      <c r="I9" s="44" t="str">
        <f t="shared" ref="I9:I48" si="3">IF(AND(F9&gt;11,F9&lt;=13),"/","")</f>
        <v/>
      </c>
      <c r="J9" s="44" t="str">
        <f t="shared" ref="J9:J48" si="4">IF(AND(F9&gt;13,F9&lt;=15),"/","")</f>
        <v/>
      </c>
      <c r="K9" s="44" t="str">
        <f t="shared" ref="K9:K48" si="5">IF(AND(F9&gt;=16),"/","")</f>
        <v/>
      </c>
      <c r="L9" s="44" t="str">
        <f t="shared" ref="L9:L48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85" t="s">
        <v>438</v>
      </c>
      <c r="C10" s="83" t="s">
        <v>439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75" t="s">
        <v>388</v>
      </c>
      <c r="C11" s="76" t="s">
        <v>440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71" t="s">
        <v>441</v>
      </c>
      <c r="C12" s="72" t="s">
        <v>63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71" t="s">
        <v>442</v>
      </c>
      <c r="C13" s="72" t="s">
        <v>443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1" t="s">
        <v>444</v>
      </c>
      <c r="C14" s="72" t="s">
        <v>445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71" t="s">
        <v>446</v>
      </c>
      <c r="C15" s="72" t="s">
        <v>447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71" t="s">
        <v>43</v>
      </c>
      <c r="C16" s="72" t="s">
        <v>448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78" t="s">
        <v>43</v>
      </c>
      <c r="C17" s="79" t="s">
        <v>449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71" t="s">
        <v>15</v>
      </c>
      <c r="C18" s="73" t="s">
        <v>450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7" t="s">
        <v>451</v>
      </c>
      <c r="C19" s="68" t="s">
        <v>452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59" t="s">
        <v>453</v>
      </c>
      <c r="C20" s="63" t="s">
        <v>454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59" t="s">
        <v>455</v>
      </c>
      <c r="C21" s="60" t="s">
        <v>456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59" t="s">
        <v>457</v>
      </c>
      <c r="C22" s="63" t="s">
        <v>458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59" t="s">
        <v>459</v>
      </c>
      <c r="C23" s="63" t="s">
        <v>460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59" t="s">
        <v>461</v>
      </c>
      <c r="C24" s="63" t="s">
        <v>462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59" t="s">
        <v>26</v>
      </c>
      <c r="C25" s="63" t="s">
        <v>463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75" t="s">
        <v>64</v>
      </c>
      <c r="C26" s="81" t="s">
        <v>464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7" t="s">
        <v>37</v>
      </c>
      <c r="C27" s="68" t="s">
        <v>465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59" t="s">
        <v>466</v>
      </c>
      <c r="C28" s="60" t="s">
        <v>467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59" t="s">
        <v>468</v>
      </c>
      <c r="C29" s="63" t="s">
        <v>469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7" t="s">
        <v>470</v>
      </c>
      <c r="C30" s="68" t="s">
        <v>276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1" t="s">
        <v>471</v>
      </c>
      <c r="C31" s="66" t="s">
        <v>472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1" t="s">
        <v>473</v>
      </c>
      <c r="C32" s="66" t="s">
        <v>474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59" t="s">
        <v>475</v>
      </c>
      <c r="C33" s="63" t="s">
        <v>155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59" t="s">
        <v>476</v>
      </c>
      <c r="C34" s="63" t="s">
        <v>477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59" t="s">
        <v>65</v>
      </c>
      <c r="C35" s="63" t="s">
        <v>478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59" t="s">
        <v>479</v>
      </c>
      <c r="C36" s="63" t="s">
        <v>480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1" t="s">
        <v>481</v>
      </c>
      <c r="C37" s="66" t="s">
        <v>482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1" t="s">
        <v>66</v>
      </c>
      <c r="C38" s="66" t="s">
        <v>483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82" t="s">
        <v>484</v>
      </c>
      <c r="C39" s="85" t="s">
        <v>485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86" t="s">
        <v>244</v>
      </c>
      <c r="C40" s="86" t="s">
        <v>31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3" t="s">
        <v>486</v>
      </c>
      <c r="C41" s="63" t="s">
        <v>487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63" t="s">
        <v>67</v>
      </c>
      <c r="C42" s="63" t="s">
        <v>488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87" t="s">
        <v>489</v>
      </c>
      <c r="C43" s="87" t="s">
        <v>490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63" t="s">
        <v>491</v>
      </c>
      <c r="C44" s="63" t="s">
        <v>492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63" t="s">
        <v>493</v>
      </c>
      <c r="C45" s="63" t="s">
        <v>494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75" t="s">
        <v>495</v>
      </c>
      <c r="C46" s="81" t="s">
        <v>496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21">
        <v>40</v>
      </c>
      <c r="B47" s="59" t="s">
        <v>497</v>
      </c>
      <c r="C47" s="60" t="s">
        <v>498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21">
        <v>41</v>
      </c>
      <c r="B48" s="61" t="s">
        <v>499</v>
      </c>
      <c r="C48" s="66" t="s">
        <v>500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15" s="2" customFormat="1" ht="15" customHeight="1" x14ac:dyDescent="0.2">
      <c r="A49" s="49" t="s">
        <v>7</v>
      </c>
      <c r="B49" s="50"/>
      <c r="C49" s="50"/>
      <c r="D49" s="50"/>
      <c r="E49" s="50"/>
      <c r="F49" s="50"/>
      <c r="G49" s="50"/>
      <c r="H49" s="50"/>
      <c r="I49" s="51"/>
      <c r="J49" s="46" t="s">
        <v>13</v>
      </c>
      <c r="K49" s="46"/>
      <c r="L49" s="45">
        <f>COUNTIF(L8:L48,"ผ่าน")</f>
        <v>0</v>
      </c>
      <c r="M49" s="7"/>
      <c r="N49" s="7"/>
      <c r="O49" s="7"/>
    </row>
    <row r="50" spans="1:15" s="2" customFormat="1" ht="15" customHeight="1" x14ac:dyDescent="0.45">
      <c r="A50" s="38" t="s">
        <v>8</v>
      </c>
      <c r="B50" s="39"/>
      <c r="C50" s="39"/>
      <c r="D50" s="39"/>
      <c r="E50" s="39"/>
      <c r="F50" s="39"/>
      <c r="G50" s="39"/>
      <c r="H50" s="39"/>
      <c r="I50" s="40"/>
      <c r="J50" s="48" t="s">
        <v>14</v>
      </c>
      <c r="K50" s="48"/>
      <c r="L50" s="47">
        <f>COUNTIF(L8:L48,"ไม่ผ่าน")</f>
        <v>41</v>
      </c>
      <c r="M50" s="7"/>
      <c r="N50" s="7"/>
      <c r="O50" s="7"/>
    </row>
    <row r="51" spans="1:15" s="2" customFormat="1" ht="15" customHeight="1" x14ac:dyDescent="0.2">
      <c r="A51" s="14"/>
      <c r="B51" s="19" t="s">
        <v>107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7"/>
      <c r="N51" s="7"/>
      <c r="O51" s="7"/>
    </row>
    <row r="52" spans="1:15" s="2" customFormat="1" ht="15" customHeight="1" x14ac:dyDescent="0.2">
      <c r="A52" s="14"/>
      <c r="B52" s="14"/>
      <c r="C52" s="14"/>
      <c r="D52" s="14"/>
      <c r="E52" s="14"/>
      <c r="F52" s="14" t="s">
        <v>113</v>
      </c>
      <c r="G52" s="14"/>
      <c r="H52" s="14"/>
      <c r="I52" s="14"/>
      <c r="J52" s="14"/>
      <c r="K52" s="14"/>
      <c r="L52" s="14"/>
      <c r="M52" s="7"/>
      <c r="N52" s="7"/>
      <c r="O52" s="7"/>
    </row>
    <row r="53" spans="1:15" s="2" customFormat="1" ht="15" customHeight="1" x14ac:dyDescent="0.2">
      <c r="A53" s="14"/>
      <c r="B53" s="14"/>
      <c r="C53" s="14"/>
      <c r="D53" s="14"/>
      <c r="E53" s="14"/>
      <c r="F53" s="14"/>
      <c r="G53" s="14" t="s">
        <v>114</v>
      </c>
      <c r="H53" s="14"/>
      <c r="I53" s="14"/>
      <c r="J53" s="14"/>
      <c r="K53" s="14"/>
      <c r="L53" s="14"/>
      <c r="M53" s="7"/>
      <c r="N53" s="7"/>
      <c r="O53" s="7"/>
    </row>
    <row r="54" spans="1:15" s="2" customFormat="1" ht="15" customHeight="1" x14ac:dyDescent="0.2">
      <c r="A54" s="14"/>
      <c r="B54" s="14"/>
      <c r="C54" s="14"/>
      <c r="D54" s="14"/>
      <c r="E54" s="14"/>
      <c r="F54" s="14"/>
      <c r="G54" s="36" t="s">
        <v>115</v>
      </c>
      <c r="H54" s="36"/>
      <c r="I54" s="36"/>
      <c r="J54" s="36"/>
      <c r="K54" s="14"/>
      <c r="L54" s="14"/>
      <c r="M54" s="7"/>
      <c r="N54" s="7"/>
      <c r="O54" s="7"/>
    </row>
    <row r="55" spans="1:15" s="2" customFormat="1" ht="15" customHeight="1" x14ac:dyDescent="0.45">
      <c r="A55" s="20"/>
      <c r="B55" s="14"/>
      <c r="C55" s="14"/>
      <c r="D55" s="20"/>
      <c r="E55" s="20"/>
      <c r="F55" s="20"/>
      <c r="G55" s="20"/>
      <c r="H55" s="20"/>
      <c r="I55" s="20"/>
      <c r="J55" s="20"/>
      <c r="K55" s="20"/>
      <c r="L55" s="20"/>
      <c r="M55" s="7"/>
      <c r="N55" s="7"/>
      <c r="O55" s="7"/>
    </row>
    <row r="56" spans="1:15" s="3" customFormat="1" ht="21" x14ac:dyDescent="0.45">
      <c r="A56" s="20"/>
      <c r="B56" s="52" t="s">
        <v>10</v>
      </c>
      <c r="C56" s="38" t="s">
        <v>11</v>
      </c>
      <c r="D56" s="39"/>
      <c r="E56" s="40"/>
      <c r="F56" s="53" t="s">
        <v>12</v>
      </c>
      <c r="G56" s="53"/>
      <c r="H56" s="53"/>
      <c r="I56" s="53"/>
      <c r="J56" s="20"/>
      <c r="K56" s="20"/>
      <c r="L56" s="20"/>
      <c r="M56" s="11"/>
      <c r="N56" s="11"/>
      <c r="O56" s="11"/>
    </row>
    <row r="57" spans="1:15" s="3" customFormat="1" ht="21" x14ac:dyDescent="0.45">
      <c r="A57" s="20"/>
      <c r="B57" s="54"/>
      <c r="C57" s="55" t="s">
        <v>96</v>
      </c>
      <c r="D57" s="56"/>
      <c r="E57" s="57"/>
      <c r="F57" s="48">
        <f>COUNTIF(K8:K48,"/")</f>
        <v>0</v>
      </c>
      <c r="G57" s="48"/>
      <c r="H57" s="48"/>
      <c r="I57" s="48"/>
      <c r="J57" s="20"/>
      <c r="K57" s="20"/>
      <c r="L57" s="20"/>
      <c r="M57" s="11"/>
      <c r="N57" s="11"/>
      <c r="O57" s="11"/>
    </row>
    <row r="58" spans="1:15" ht="21" x14ac:dyDescent="0.45">
      <c r="A58" s="20"/>
      <c r="B58" s="54"/>
      <c r="C58" s="55" t="s">
        <v>108</v>
      </c>
      <c r="D58" s="56"/>
      <c r="E58" s="57"/>
      <c r="F58" s="48">
        <f>COUNTIF(J8:J48,"/")</f>
        <v>0</v>
      </c>
      <c r="G58" s="48"/>
      <c r="H58" s="48"/>
      <c r="I58" s="48"/>
      <c r="J58" s="20"/>
      <c r="K58" s="20"/>
      <c r="L58" s="20"/>
    </row>
    <row r="59" spans="1:15" ht="21" x14ac:dyDescent="0.45">
      <c r="A59" s="20"/>
      <c r="B59" s="54"/>
      <c r="C59" s="55" t="s">
        <v>109</v>
      </c>
      <c r="D59" s="56"/>
      <c r="E59" s="57"/>
      <c r="F59" s="48">
        <f>COUNTIF(I8:I48,"/")</f>
        <v>0</v>
      </c>
      <c r="G59" s="48"/>
      <c r="H59" s="48"/>
      <c r="I59" s="48"/>
      <c r="J59" s="20"/>
      <c r="K59" s="20"/>
      <c r="L59" s="20"/>
    </row>
    <row r="60" spans="1:15" ht="21" x14ac:dyDescent="0.45">
      <c r="A60" s="20"/>
      <c r="B60" s="54"/>
      <c r="C60" s="55" t="s">
        <v>110</v>
      </c>
      <c r="D60" s="56"/>
      <c r="E60" s="57"/>
      <c r="F60" s="48">
        <f>COUNTIF(H8:H48,"/")</f>
        <v>0</v>
      </c>
      <c r="G60" s="48"/>
      <c r="H60" s="48"/>
      <c r="I60" s="48"/>
      <c r="J60" s="20"/>
      <c r="K60" s="20"/>
      <c r="L60" s="20"/>
    </row>
    <row r="61" spans="1:15" ht="21" x14ac:dyDescent="0.45">
      <c r="A61" s="20"/>
      <c r="B61" s="58"/>
      <c r="C61" s="55" t="s">
        <v>111</v>
      </c>
      <c r="D61" s="56"/>
      <c r="E61" s="57"/>
      <c r="F61" s="48">
        <f>COUNTIF(G8:G48,"/")</f>
        <v>41</v>
      </c>
      <c r="G61" s="48"/>
      <c r="H61" s="48"/>
      <c r="I61" s="48"/>
      <c r="J61" s="20"/>
      <c r="K61" s="20"/>
      <c r="L61" s="20"/>
    </row>
    <row r="62" spans="1:15" ht="21" x14ac:dyDescent="0.45">
      <c r="A62" s="20"/>
      <c r="B62" s="14"/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5" ht="21" x14ac:dyDescent="0.45">
      <c r="A63" s="20"/>
      <c r="B63" s="14"/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5" s="8" customFormat="1" x14ac:dyDescent="0.25">
      <c r="B64" s="9"/>
      <c r="C64" s="9"/>
    </row>
  </sheetData>
  <mergeCells count="33">
    <mergeCell ref="C59:E59"/>
    <mergeCell ref="F59:I59"/>
    <mergeCell ref="C60:E60"/>
    <mergeCell ref="F60:I60"/>
    <mergeCell ref="C61:E61"/>
    <mergeCell ref="F61:I61"/>
    <mergeCell ref="A50:I50"/>
    <mergeCell ref="J50:K50"/>
    <mergeCell ref="G54:J54"/>
    <mergeCell ref="B56:B61"/>
    <mergeCell ref="C56:E56"/>
    <mergeCell ref="F56:I56"/>
    <mergeCell ref="C57:E57"/>
    <mergeCell ref="F57:I57"/>
    <mergeCell ref="C58:E58"/>
    <mergeCell ref="F58:I58"/>
    <mergeCell ref="D6:D7"/>
    <mergeCell ref="E6:E7"/>
    <mergeCell ref="G6:G7"/>
    <mergeCell ref="H6:H7"/>
    <mergeCell ref="I6:K6"/>
    <mergeCell ref="A49:I49"/>
    <mergeCell ref="J49:K4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7DCE-2A11-44B5-96D6-F361F7720130}">
  <sheetPr>
    <pageSetUpPr fitToPage="1"/>
  </sheetPr>
  <dimension ref="A1:AB64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73" t="s">
        <v>501</v>
      </c>
      <c r="C8" s="73" t="s">
        <v>502</v>
      </c>
      <c r="D8" s="18"/>
      <c r="E8" s="18"/>
      <c r="F8" s="44">
        <f t="shared" ref="F8:F44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3" t="s">
        <v>503</v>
      </c>
      <c r="C9" s="63" t="s">
        <v>504</v>
      </c>
      <c r="D9" s="18"/>
      <c r="E9" s="18"/>
      <c r="F9" s="44">
        <f t="shared" si="0"/>
        <v>0</v>
      </c>
      <c r="G9" s="45" t="str">
        <f t="shared" ref="G9:G44" si="1">IF(F9&lt;=9,"/","")</f>
        <v>/</v>
      </c>
      <c r="H9" s="45" t="str">
        <f t="shared" ref="H9:H44" si="2">IF(AND(F9&gt;9,F9&lt;=11),"/","")</f>
        <v/>
      </c>
      <c r="I9" s="44" t="str">
        <f t="shared" ref="I9:I44" si="3">IF(AND(F9&gt;11,F9&lt;=13),"/","")</f>
        <v/>
      </c>
      <c r="J9" s="44" t="str">
        <f t="shared" ref="J9:J44" si="4">IF(AND(F9&gt;13,F9&lt;=15),"/","")</f>
        <v/>
      </c>
      <c r="K9" s="44" t="str">
        <f t="shared" ref="K9:K44" si="5">IF(AND(F9&gt;=16),"/","")</f>
        <v/>
      </c>
      <c r="L9" s="44" t="str">
        <f t="shared" ref="L9:L44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8" t="s">
        <v>68</v>
      </c>
      <c r="C10" s="68" t="s">
        <v>505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63" t="s">
        <v>506</v>
      </c>
      <c r="C11" s="63" t="s">
        <v>507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63" t="s">
        <v>69</v>
      </c>
      <c r="C12" s="63" t="s">
        <v>508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3" t="s">
        <v>70</v>
      </c>
      <c r="C13" s="63" t="s">
        <v>509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81" t="s">
        <v>510</v>
      </c>
      <c r="C14" s="81" t="s">
        <v>511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3" t="s">
        <v>510</v>
      </c>
      <c r="C15" s="63" t="s">
        <v>512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3" t="s">
        <v>513</v>
      </c>
      <c r="C16" s="63" t="s">
        <v>514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3" t="s">
        <v>515</v>
      </c>
      <c r="C17" s="63" t="s">
        <v>516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8" t="s">
        <v>517</v>
      </c>
      <c r="C18" s="68" t="s">
        <v>518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81" t="s">
        <v>519</v>
      </c>
      <c r="C19" s="81" t="s">
        <v>520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63" t="s">
        <v>521</v>
      </c>
      <c r="C20" s="63" t="s">
        <v>522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63" t="s">
        <v>523</v>
      </c>
      <c r="C21" s="63" t="s">
        <v>524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3" t="s">
        <v>525</v>
      </c>
      <c r="C22" s="63" t="s">
        <v>526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63" t="s">
        <v>527</v>
      </c>
      <c r="C23" s="63" t="s">
        <v>528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81" t="s">
        <v>71</v>
      </c>
      <c r="C24" s="81" t="s">
        <v>529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84" t="s">
        <v>530</v>
      </c>
      <c r="C25" s="84" t="s">
        <v>531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63" t="s">
        <v>532</v>
      </c>
      <c r="C26" s="63" t="s">
        <v>533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3" t="s">
        <v>72</v>
      </c>
      <c r="C27" s="63" t="s">
        <v>9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68" t="s">
        <v>73</v>
      </c>
      <c r="C28" s="68" t="s">
        <v>534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63" t="s">
        <v>535</v>
      </c>
      <c r="C29" s="63" t="s">
        <v>536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63" t="s">
        <v>537</v>
      </c>
      <c r="C30" s="63" t="s">
        <v>538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63" t="s">
        <v>539</v>
      </c>
      <c r="C31" s="63" t="s">
        <v>540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3" t="s">
        <v>541</v>
      </c>
      <c r="C32" s="63" t="s">
        <v>542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81" t="s">
        <v>543</v>
      </c>
      <c r="C33" s="81" t="s">
        <v>544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3" t="s">
        <v>545</v>
      </c>
      <c r="C34" s="63" t="s">
        <v>546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87" t="s">
        <v>547</v>
      </c>
      <c r="C35" s="87" t="s">
        <v>548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8" t="s">
        <v>30</v>
      </c>
      <c r="C36" s="68" t="s">
        <v>549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3" t="s">
        <v>550</v>
      </c>
      <c r="C37" s="63" t="s">
        <v>549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3" t="s">
        <v>551</v>
      </c>
      <c r="C38" s="63" t="s">
        <v>552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63" t="s">
        <v>553</v>
      </c>
      <c r="C39" s="63" t="s">
        <v>28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63" t="s">
        <v>553</v>
      </c>
      <c r="C40" s="63" t="s">
        <v>505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3" t="s">
        <v>554</v>
      </c>
      <c r="C41" s="63" t="s">
        <v>177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66</v>
      </c>
      <c r="C42" s="63" t="s">
        <v>555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7" t="s">
        <v>556</v>
      </c>
      <c r="C43" s="68" t="s">
        <v>557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59" t="s">
        <v>558</v>
      </c>
      <c r="C44" s="63" t="s">
        <v>559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49" t="s">
        <v>7</v>
      </c>
      <c r="B45" s="50"/>
      <c r="C45" s="50"/>
      <c r="D45" s="50"/>
      <c r="E45" s="50"/>
      <c r="F45" s="50"/>
      <c r="G45" s="50"/>
      <c r="H45" s="50"/>
      <c r="I45" s="51"/>
      <c r="J45" s="46" t="s">
        <v>13</v>
      </c>
      <c r="K45" s="46"/>
      <c r="L45" s="45">
        <f>COUNTIF(L8:L44,"ผ่าน")</f>
        <v>0</v>
      </c>
      <c r="M45" s="7"/>
      <c r="N45" s="7"/>
      <c r="O45" s="7"/>
    </row>
    <row r="46" spans="1:15" s="2" customFormat="1" ht="15" customHeight="1" x14ac:dyDescent="0.45">
      <c r="A46" s="38" t="s">
        <v>8</v>
      </c>
      <c r="B46" s="39"/>
      <c r="C46" s="39"/>
      <c r="D46" s="39"/>
      <c r="E46" s="39"/>
      <c r="F46" s="39"/>
      <c r="G46" s="39"/>
      <c r="H46" s="39"/>
      <c r="I46" s="40"/>
      <c r="J46" s="48" t="s">
        <v>14</v>
      </c>
      <c r="K46" s="48"/>
      <c r="L46" s="47">
        <f>COUNTIF(L8:L44,"ไม่ผ่าน")</f>
        <v>37</v>
      </c>
      <c r="M46" s="7"/>
      <c r="N46" s="7"/>
      <c r="O46" s="7"/>
    </row>
    <row r="47" spans="1:15" s="2" customFormat="1" ht="15" customHeight="1" x14ac:dyDescent="0.2">
      <c r="A47" s="14"/>
      <c r="B47" s="19" t="s">
        <v>107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7"/>
      <c r="N47" s="7"/>
      <c r="O47" s="7"/>
    </row>
    <row r="48" spans="1:15" s="2" customFormat="1" ht="15" customHeight="1" x14ac:dyDescent="0.2">
      <c r="A48" s="14"/>
      <c r="B48" s="14"/>
      <c r="C48" s="14"/>
      <c r="D48" s="14"/>
      <c r="E48" s="14"/>
      <c r="F48" s="14" t="s">
        <v>113</v>
      </c>
      <c r="G48" s="14"/>
      <c r="H48" s="14"/>
      <c r="I48" s="14"/>
      <c r="J48" s="14"/>
      <c r="K48" s="14"/>
      <c r="L48" s="14"/>
      <c r="M48" s="7"/>
      <c r="N48" s="7"/>
      <c r="O48" s="7"/>
    </row>
    <row r="49" spans="1:15" s="2" customFormat="1" ht="15" customHeight="1" x14ac:dyDescent="0.2">
      <c r="A49" s="14"/>
      <c r="B49" s="14"/>
      <c r="C49" s="14"/>
      <c r="D49" s="14"/>
      <c r="E49" s="14"/>
      <c r="F49" s="14"/>
      <c r="G49" s="14" t="s">
        <v>114</v>
      </c>
      <c r="H49" s="14"/>
      <c r="I49" s="14"/>
      <c r="J49" s="14"/>
      <c r="K49" s="14"/>
      <c r="L49" s="14"/>
      <c r="M49" s="7"/>
      <c r="N49" s="7"/>
      <c r="O49" s="7"/>
    </row>
    <row r="50" spans="1:15" s="2" customFormat="1" ht="15" customHeight="1" x14ac:dyDescent="0.2">
      <c r="A50" s="14"/>
      <c r="B50" s="14"/>
      <c r="C50" s="14"/>
      <c r="D50" s="14"/>
      <c r="E50" s="14"/>
      <c r="F50" s="14"/>
      <c r="G50" s="36" t="s">
        <v>115</v>
      </c>
      <c r="H50" s="36"/>
      <c r="I50" s="36"/>
      <c r="J50" s="36"/>
      <c r="K50" s="14"/>
      <c r="L50" s="14"/>
      <c r="M50" s="7"/>
      <c r="N50" s="7"/>
      <c r="O50" s="7"/>
    </row>
    <row r="51" spans="1:15" s="2" customFormat="1" ht="15" customHeight="1" x14ac:dyDescent="0.45">
      <c r="A51" s="20"/>
      <c r="B51" s="14"/>
      <c r="C51" s="14"/>
      <c r="D51" s="20"/>
      <c r="E51" s="20"/>
      <c r="F51" s="20"/>
      <c r="G51" s="20"/>
      <c r="H51" s="20"/>
      <c r="I51" s="20"/>
      <c r="J51" s="20"/>
      <c r="K51" s="20"/>
      <c r="L51" s="20"/>
      <c r="M51" s="7"/>
      <c r="N51" s="7"/>
      <c r="O51" s="7"/>
    </row>
    <row r="52" spans="1:15" s="2" customFormat="1" ht="15" customHeight="1" x14ac:dyDescent="0.45">
      <c r="A52" s="20"/>
      <c r="B52" s="52" t="s">
        <v>10</v>
      </c>
      <c r="C52" s="38" t="s">
        <v>11</v>
      </c>
      <c r="D52" s="39"/>
      <c r="E52" s="40"/>
      <c r="F52" s="53" t="s">
        <v>12</v>
      </c>
      <c r="G52" s="53"/>
      <c r="H52" s="53"/>
      <c r="I52" s="53"/>
      <c r="J52" s="20"/>
      <c r="K52" s="20"/>
      <c r="L52" s="20"/>
      <c r="M52" s="7"/>
      <c r="N52" s="7"/>
      <c r="O52" s="7"/>
    </row>
    <row r="53" spans="1:15" s="2" customFormat="1" ht="15" customHeight="1" x14ac:dyDescent="0.45">
      <c r="A53" s="20"/>
      <c r="B53" s="54"/>
      <c r="C53" s="55" t="s">
        <v>96</v>
      </c>
      <c r="D53" s="56"/>
      <c r="E53" s="57"/>
      <c r="F53" s="48">
        <f>COUNTIF(K8:K44,"/")</f>
        <v>0</v>
      </c>
      <c r="G53" s="48"/>
      <c r="H53" s="48"/>
      <c r="I53" s="48"/>
      <c r="J53" s="20"/>
      <c r="K53" s="20"/>
      <c r="L53" s="20"/>
      <c r="M53" s="7"/>
      <c r="N53" s="7"/>
      <c r="O53" s="7"/>
    </row>
    <row r="54" spans="1:15" s="2" customFormat="1" ht="15" customHeight="1" x14ac:dyDescent="0.45">
      <c r="A54" s="20"/>
      <c r="B54" s="54"/>
      <c r="C54" s="55" t="s">
        <v>108</v>
      </c>
      <c r="D54" s="56"/>
      <c r="E54" s="57"/>
      <c r="F54" s="48">
        <f>COUNTIF(J8:J44,"/")</f>
        <v>0</v>
      </c>
      <c r="G54" s="48"/>
      <c r="H54" s="48"/>
      <c r="I54" s="48"/>
      <c r="J54" s="20"/>
      <c r="K54" s="20"/>
      <c r="L54" s="20"/>
      <c r="M54" s="7"/>
      <c r="N54" s="7"/>
      <c r="O54" s="7"/>
    </row>
    <row r="55" spans="1:15" s="2" customFormat="1" ht="15" customHeight="1" x14ac:dyDescent="0.45">
      <c r="A55" s="20"/>
      <c r="B55" s="54"/>
      <c r="C55" s="55" t="s">
        <v>109</v>
      </c>
      <c r="D55" s="56"/>
      <c r="E55" s="57"/>
      <c r="F55" s="48">
        <f>COUNTIF(I8:I44,"/")</f>
        <v>0</v>
      </c>
      <c r="G55" s="48"/>
      <c r="H55" s="48"/>
      <c r="I55" s="48"/>
      <c r="J55" s="20"/>
      <c r="K55" s="20"/>
      <c r="L55" s="20"/>
      <c r="M55" s="7"/>
      <c r="N55" s="7"/>
      <c r="O55" s="7"/>
    </row>
    <row r="56" spans="1:15" s="3" customFormat="1" ht="21" x14ac:dyDescent="0.45">
      <c r="A56" s="20"/>
      <c r="B56" s="54"/>
      <c r="C56" s="55" t="s">
        <v>110</v>
      </c>
      <c r="D56" s="56"/>
      <c r="E56" s="57"/>
      <c r="F56" s="48">
        <f>COUNTIF(H8:H44,"/")</f>
        <v>0</v>
      </c>
      <c r="G56" s="48"/>
      <c r="H56" s="48"/>
      <c r="I56" s="48"/>
      <c r="J56" s="20"/>
      <c r="K56" s="20"/>
      <c r="L56" s="20"/>
      <c r="M56" s="11"/>
      <c r="N56" s="11"/>
      <c r="O56" s="11"/>
    </row>
    <row r="57" spans="1:15" s="3" customFormat="1" ht="21" x14ac:dyDescent="0.45">
      <c r="A57" s="20"/>
      <c r="B57" s="58"/>
      <c r="C57" s="55" t="s">
        <v>111</v>
      </c>
      <c r="D57" s="56"/>
      <c r="E57" s="57"/>
      <c r="F57" s="48">
        <f>COUNTIF(G8:G44,"/")</f>
        <v>37</v>
      </c>
      <c r="G57" s="48"/>
      <c r="H57" s="48"/>
      <c r="I57" s="48"/>
      <c r="J57" s="20"/>
      <c r="K57" s="20"/>
      <c r="L57" s="20"/>
      <c r="M57" s="11"/>
      <c r="N57" s="11"/>
      <c r="O57" s="11"/>
    </row>
    <row r="58" spans="1:15" ht="21" x14ac:dyDescent="0.45">
      <c r="A58" s="20"/>
      <c r="B58" s="14"/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59" spans="1:15" ht="21" x14ac:dyDescent="0.45">
      <c r="A59" s="20"/>
      <c r="B59" s="14"/>
      <c r="C59" s="14"/>
      <c r="D59" s="20"/>
      <c r="E59" s="20"/>
      <c r="F59" s="20"/>
      <c r="G59" s="20"/>
      <c r="H59" s="20"/>
      <c r="I59" s="20"/>
      <c r="J59" s="20"/>
      <c r="K59" s="20"/>
      <c r="L59" s="20"/>
    </row>
    <row r="64" spans="1:15" s="8" customFormat="1" x14ac:dyDescent="0.25">
      <c r="B64" s="9"/>
      <c r="C64" s="9"/>
    </row>
  </sheetData>
  <mergeCells count="33">
    <mergeCell ref="C55:E55"/>
    <mergeCell ref="F55:I55"/>
    <mergeCell ref="C56:E56"/>
    <mergeCell ref="F56:I56"/>
    <mergeCell ref="C57:E57"/>
    <mergeCell ref="F57:I57"/>
    <mergeCell ref="A46:I46"/>
    <mergeCell ref="J46:K46"/>
    <mergeCell ref="G50:J50"/>
    <mergeCell ref="B52:B57"/>
    <mergeCell ref="C52:E52"/>
    <mergeCell ref="F52:I52"/>
    <mergeCell ref="C53:E53"/>
    <mergeCell ref="F53:I53"/>
    <mergeCell ref="C54:E54"/>
    <mergeCell ref="F54:I54"/>
    <mergeCell ref="D6:D7"/>
    <mergeCell ref="E6:E7"/>
    <mergeCell ref="G6:G7"/>
    <mergeCell ref="H6:H7"/>
    <mergeCell ref="I6:K6"/>
    <mergeCell ref="A45:I45"/>
    <mergeCell ref="J45:K4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9162-30DA-42C0-AF9B-8F723328D952}">
  <sheetPr>
    <pageSetUpPr fitToPage="1"/>
  </sheetPr>
  <dimension ref="A1:AB64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59" t="s">
        <v>560</v>
      </c>
      <c r="C8" s="60" t="s">
        <v>561</v>
      </c>
      <c r="D8" s="18"/>
      <c r="E8" s="18"/>
      <c r="F8" s="44">
        <f t="shared" ref="F8:F48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59" t="s">
        <v>457</v>
      </c>
      <c r="C9" s="60" t="s">
        <v>562</v>
      </c>
      <c r="D9" s="18"/>
      <c r="E9" s="18"/>
      <c r="F9" s="44">
        <f t="shared" si="0"/>
        <v>0</v>
      </c>
      <c r="G9" s="45" t="str">
        <f t="shared" ref="G9:G48" si="1">IF(F9&lt;=9,"/","")</f>
        <v>/</v>
      </c>
      <c r="H9" s="45" t="str">
        <f t="shared" ref="H9:H48" si="2">IF(AND(F9&gt;9,F9&lt;=11),"/","")</f>
        <v/>
      </c>
      <c r="I9" s="44" t="str">
        <f t="shared" ref="I9:I48" si="3">IF(AND(F9&gt;11,F9&lt;=13),"/","")</f>
        <v/>
      </c>
      <c r="J9" s="44" t="str">
        <f t="shared" ref="J9:J48" si="4">IF(AND(F9&gt;13,F9&lt;=15),"/","")</f>
        <v/>
      </c>
      <c r="K9" s="44" t="str">
        <f t="shared" ref="K9:K48" si="5">IF(AND(F9&gt;=16),"/","")</f>
        <v/>
      </c>
      <c r="L9" s="44" t="str">
        <f t="shared" ref="L9:L48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75" t="s">
        <v>563</v>
      </c>
      <c r="C10" s="76" t="s">
        <v>564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59" t="s">
        <v>565</v>
      </c>
      <c r="C11" s="60" t="s">
        <v>566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87" t="s">
        <v>567</v>
      </c>
      <c r="C12" s="87" t="s">
        <v>568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63" t="s">
        <v>569</v>
      </c>
      <c r="C13" s="63" t="s">
        <v>570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59" t="s">
        <v>571</v>
      </c>
      <c r="C14" s="60" t="s">
        <v>572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59" t="s">
        <v>388</v>
      </c>
      <c r="C15" s="60" t="s">
        <v>573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67" t="s">
        <v>441</v>
      </c>
      <c r="C16" s="77" t="s">
        <v>574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75" t="s">
        <v>575</v>
      </c>
      <c r="C17" s="76" t="s">
        <v>576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59" t="s">
        <v>575</v>
      </c>
      <c r="C18" s="60" t="s">
        <v>577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59" t="s">
        <v>578</v>
      </c>
      <c r="C19" s="60" t="s">
        <v>579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59" t="s">
        <v>74</v>
      </c>
      <c r="C20" s="60" t="s">
        <v>580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59" t="s">
        <v>581</v>
      </c>
      <c r="C21" s="60" t="s">
        <v>582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75" t="s">
        <v>583</v>
      </c>
      <c r="C22" s="76" t="s">
        <v>584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59" t="s">
        <v>585</v>
      </c>
      <c r="C23" s="63" t="s">
        <v>75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59" t="s">
        <v>586</v>
      </c>
      <c r="C24" s="63" t="s">
        <v>587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59" t="s">
        <v>588</v>
      </c>
      <c r="C25" s="63" t="s">
        <v>589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59" t="s">
        <v>590</v>
      </c>
      <c r="C26" s="60" t="s">
        <v>591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7" t="s">
        <v>592</v>
      </c>
      <c r="C27" s="68" t="s">
        <v>593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59" t="s">
        <v>594</v>
      </c>
      <c r="C28" s="63" t="s">
        <v>595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75" t="s">
        <v>596</v>
      </c>
      <c r="C29" s="81" t="s">
        <v>597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59" t="s">
        <v>598</v>
      </c>
      <c r="C30" s="63" t="s">
        <v>599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59" t="s">
        <v>600</v>
      </c>
      <c r="C31" s="63" t="s">
        <v>601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67" t="s">
        <v>602</v>
      </c>
      <c r="C32" s="68" t="s">
        <v>603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59" t="s">
        <v>604</v>
      </c>
      <c r="C33" s="63" t="s">
        <v>605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5" t="s">
        <v>606</v>
      </c>
      <c r="C34" s="81" t="s">
        <v>607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59" t="s">
        <v>608</v>
      </c>
      <c r="C35" s="63" t="s">
        <v>609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59" t="s">
        <v>610</v>
      </c>
      <c r="C36" s="63" t="s">
        <v>611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7" t="s">
        <v>612</v>
      </c>
      <c r="C37" s="68" t="s">
        <v>613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59" t="s">
        <v>16</v>
      </c>
      <c r="C38" s="63" t="s">
        <v>614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59" t="s">
        <v>615</v>
      </c>
      <c r="C39" s="63" t="s">
        <v>616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59" t="s">
        <v>617</v>
      </c>
      <c r="C40" s="63" t="s">
        <v>618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7" t="s">
        <v>619</v>
      </c>
      <c r="C41" s="68" t="s">
        <v>620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621</v>
      </c>
      <c r="C42" s="63" t="s">
        <v>622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7" t="s">
        <v>623</v>
      </c>
      <c r="C43" s="68" t="s">
        <v>624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21">
        <v>37</v>
      </c>
      <c r="B44" s="59" t="s">
        <v>299</v>
      </c>
      <c r="C44" s="63" t="s">
        <v>625</v>
      </c>
      <c r="D44" s="18"/>
      <c r="E44" s="18"/>
      <c r="F44" s="44">
        <f t="shared" si="0"/>
        <v>0</v>
      </c>
      <c r="G44" s="45" t="str">
        <f t="shared" si="1"/>
        <v>/</v>
      </c>
      <c r="H44" s="45" t="str">
        <f t="shared" si="2"/>
        <v/>
      </c>
      <c r="I44" s="44" t="str">
        <f t="shared" si="3"/>
        <v/>
      </c>
      <c r="J44" s="44" t="str">
        <f t="shared" si="4"/>
        <v/>
      </c>
      <c r="K44" s="44" t="str">
        <f t="shared" si="5"/>
        <v/>
      </c>
      <c r="L44" s="44" t="str">
        <f t="shared" si="6"/>
        <v>ไม่ผ่าน</v>
      </c>
      <c r="M44" s="7"/>
      <c r="N44" s="7"/>
      <c r="O44" s="7"/>
    </row>
    <row r="45" spans="1:15" s="2" customFormat="1" ht="15" customHeight="1" x14ac:dyDescent="0.2">
      <c r="A45" s="21">
        <v>38</v>
      </c>
      <c r="B45" s="59" t="s">
        <v>626</v>
      </c>
      <c r="C45" s="60" t="s">
        <v>627</v>
      </c>
      <c r="D45" s="18"/>
      <c r="E45" s="18"/>
      <c r="F45" s="44">
        <f t="shared" si="0"/>
        <v>0</v>
      </c>
      <c r="G45" s="45" t="str">
        <f t="shared" si="1"/>
        <v>/</v>
      </c>
      <c r="H45" s="45" t="str">
        <f t="shared" si="2"/>
        <v/>
      </c>
      <c r="I45" s="44" t="str">
        <f t="shared" si="3"/>
        <v/>
      </c>
      <c r="J45" s="44" t="str">
        <f t="shared" si="4"/>
        <v/>
      </c>
      <c r="K45" s="44" t="str">
        <f t="shared" si="5"/>
        <v/>
      </c>
      <c r="L45" s="44" t="str">
        <f t="shared" si="6"/>
        <v>ไม่ผ่าน</v>
      </c>
      <c r="M45" s="7"/>
      <c r="N45" s="7"/>
      <c r="O45" s="7"/>
    </row>
    <row r="46" spans="1:15" s="2" customFormat="1" ht="15" customHeight="1" x14ac:dyDescent="0.2">
      <c r="A46" s="21">
        <v>39</v>
      </c>
      <c r="B46" s="59" t="s">
        <v>628</v>
      </c>
      <c r="C46" s="60" t="s">
        <v>629</v>
      </c>
      <c r="D46" s="18"/>
      <c r="E46" s="18"/>
      <c r="F46" s="44">
        <f t="shared" si="0"/>
        <v>0</v>
      </c>
      <c r="G46" s="45" t="str">
        <f t="shared" si="1"/>
        <v>/</v>
      </c>
      <c r="H46" s="45" t="str">
        <f t="shared" si="2"/>
        <v/>
      </c>
      <c r="I46" s="44" t="str">
        <f t="shared" si="3"/>
        <v/>
      </c>
      <c r="J46" s="44" t="str">
        <f t="shared" si="4"/>
        <v/>
      </c>
      <c r="K46" s="44" t="str">
        <f t="shared" si="5"/>
        <v/>
      </c>
      <c r="L46" s="44" t="str">
        <f t="shared" si="6"/>
        <v>ไม่ผ่าน</v>
      </c>
      <c r="M46" s="7"/>
      <c r="N46" s="7"/>
      <c r="O46" s="7"/>
    </row>
    <row r="47" spans="1:15" s="2" customFormat="1" ht="15" customHeight="1" x14ac:dyDescent="0.2">
      <c r="A47" s="21">
        <v>40</v>
      </c>
      <c r="B47" s="59" t="s">
        <v>20</v>
      </c>
      <c r="C47" s="63" t="s">
        <v>630</v>
      </c>
      <c r="D47" s="18"/>
      <c r="E47" s="18"/>
      <c r="F47" s="44">
        <f t="shared" si="0"/>
        <v>0</v>
      </c>
      <c r="G47" s="45" t="str">
        <f t="shared" si="1"/>
        <v>/</v>
      </c>
      <c r="H47" s="45" t="str">
        <f t="shared" si="2"/>
        <v/>
      </c>
      <c r="I47" s="44" t="str">
        <f t="shared" si="3"/>
        <v/>
      </c>
      <c r="J47" s="44" t="str">
        <f t="shared" si="4"/>
        <v/>
      </c>
      <c r="K47" s="44" t="str">
        <f t="shared" si="5"/>
        <v/>
      </c>
      <c r="L47" s="44" t="str">
        <f t="shared" si="6"/>
        <v>ไม่ผ่าน</v>
      </c>
      <c r="M47" s="7"/>
      <c r="N47" s="7"/>
      <c r="O47" s="7"/>
    </row>
    <row r="48" spans="1:15" s="2" customFormat="1" ht="15" customHeight="1" x14ac:dyDescent="0.2">
      <c r="A48" s="21">
        <v>41</v>
      </c>
      <c r="B48" s="75" t="s">
        <v>631</v>
      </c>
      <c r="C48" s="81" t="s">
        <v>35</v>
      </c>
      <c r="D48" s="18"/>
      <c r="E48" s="18"/>
      <c r="F48" s="44">
        <f t="shared" si="0"/>
        <v>0</v>
      </c>
      <c r="G48" s="45" t="str">
        <f t="shared" si="1"/>
        <v>/</v>
      </c>
      <c r="H48" s="45" t="str">
        <f t="shared" si="2"/>
        <v/>
      </c>
      <c r="I48" s="44" t="str">
        <f t="shared" si="3"/>
        <v/>
      </c>
      <c r="J48" s="44" t="str">
        <f t="shared" si="4"/>
        <v/>
      </c>
      <c r="K48" s="44" t="str">
        <f t="shared" si="5"/>
        <v/>
      </c>
      <c r="L48" s="44" t="str">
        <f t="shared" si="6"/>
        <v>ไม่ผ่าน</v>
      </c>
      <c r="M48" s="7"/>
      <c r="N48" s="7"/>
      <c r="O48" s="7"/>
    </row>
    <row r="49" spans="1:15" s="2" customFormat="1" ht="15" customHeight="1" x14ac:dyDescent="0.2">
      <c r="A49" s="49" t="s">
        <v>7</v>
      </c>
      <c r="B49" s="50"/>
      <c r="C49" s="50"/>
      <c r="D49" s="50"/>
      <c r="E49" s="50"/>
      <c r="F49" s="50"/>
      <c r="G49" s="50"/>
      <c r="H49" s="50"/>
      <c r="I49" s="51"/>
      <c r="J49" s="46" t="s">
        <v>13</v>
      </c>
      <c r="K49" s="46"/>
      <c r="L49" s="45">
        <f>COUNTIF(L8:L48,"ผ่าน")</f>
        <v>0</v>
      </c>
      <c r="M49" s="7"/>
      <c r="N49" s="7"/>
      <c r="O49" s="7"/>
    </row>
    <row r="50" spans="1:15" s="2" customFormat="1" ht="15" customHeight="1" x14ac:dyDescent="0.45">
      <c r="A50" s="38" t="s">
        <v>8</v>
      </c>
      <c r="B50" s="39"/>
      <c r="C50" s="39"/>
      <c r="D50" s="39"/>
      <c r="E50" s="39"/>
      <c r="F50" s="39"/>
      <c r="G50" s="39"/>
      <c r="H50" s="39"/>
      <c r="I50" s="40"/>
      <c r="J50" s="48" t="s">
        <v>14</v>
      </c>
      <c r="K50" s="48"/>
      <c r="L50" s="47">
        <f>COUNTIF(L8:L48,"ไม่ผ่าน")</f>
        <v>41</v>
      </c>
      <c r="M50" s="7"/>
      <c r="N50" s="7"/>
      <c r="O50" s="7"/>
    </row>
    <row r="51" spans="1:15" s="2" customFormat="1" ht="15" customHeight="1" x14ac:dyDescent="0.2">
      <c r="A51" s="14"/>
      <c r="B51" s="19" t="s">
        <v>107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7"/>
      <c r="N51" s="7"/>
      <c r="O51" s="7"/>
    </row>
    <row r="52" spans="1:15" s="2" customFormat="1" ht="15" customHeight="1" x14ac:dyDescent="0.2">
      <c r="A52" s="14"/>
      <c r="B52" s="14"/>
      <c r="C52" s="14"/>
      <c r="D52" s="14"/>
      <c r="E52" s="14"/>
      <c r="F52" s="14" t="s">
        <v>113</v>
      </c>
      <c r="G52" s="14"/>
      <c r="H52" s="14"/>
      <c r="I52" s="14"/>
      <c r="J52" s="14"/>
      <c r="K52" s="14"/>
      <c r="L52" s="14"/>
      <c r="M52" s="7"/>
      <c r="N52" s="7"/>
      <c r="O52" s="7"/>
    </row>
    <row r="53" spans="1:15" s="2" customFormat="1" ht="15" customHeight="1" x14ac:dyDescent="0.2">
      <c r="A53" s="14"/>
      <c r="B53" s="14"/>
      <c r="C53" s="14"/>
      <c r="D53" s="14"/>
      <c r="E53" s="14"/>
      <c r="F53" s="14"/>
      <c r="G53" s="14" t="s">
        <v>114</v>
      </c>
      <c r="H53" s="14"/>
      <c r="I53" s="14"/>
      <c r="J53" s="14"/>
      <c r="K53" s="14"/>
      <c r="L53" s="14"/>
      <c r="M53" s="7"/>
      <c r="N53" s="7"/>
      <c r="O53" s="7"/>
    </row>
    <row r="54" spans="1:15" s="2" customFormat="1" ht="15" customHeight="1" x14ac:dyDescent="0.2">
      <c r="A54" s="14"/>
      <c r="B54" s="14"/>
      <c r="C54" s="14"/>
      <c r="D54" s="14"/>
      <c r="E54" s="14"/>
      <c r="F54" s="14"/>
      <c r="G54" s="36" t="s">
        <v>115</v>
      </c>
      <c r="H54" s="36"/>
      <c r="I54" s="36"/>
      <c r="J54" s="36"/>
      <c r="K54" s="14"/>
      <c r="L54" s="14"/>
      <c r="M54" s="7"/>
      <c r="N54" s="7"/>
      <c r="O54" s="7"/>
    </row>
    <row r="55" spans="1:15" s="2" customFormat="1" ht="15" customHeight="1" x14ac:dyDescent="0.45">
      <c r="A55" s="20"/>
      <c r="B55" s="14"/>
      <c r="C55" s="14"/>
      <c r="D55" s="20"/>
      <c r="E55" s="20"/>
      <c r="F55" s="20"/>
      <c r="G55" s="20"/>
      <c r="H55" s="20"/>
      <c r="I55" s="20"/>
      <c r="J55" s="20"/>
      <c r="K55" s="20"/>
      <c r="L55" s="20"/>
      <c r="M55" s="7"/>
      <c r="N55" s="7"/>
      <c r="O55" s="7"/>
    </row>
    <row r="56" spans="1:15" s="3" customFormat="1" ht="21" x14ac:dyDescent="0.45">
      <c r="A56" s="20"/>
      <c r="B56" s="52" t="s">
        <v>10</v>
      </c>
      <c r="C56" s="38" t="s">
        <v>11</v>
      </c>
      <c r="D56" s="39"/>
      <c r="E56" s="40"/>
      <c r="F56" s="53" t="s">
        <v>12</v>
      </c>
      <c r="G56" s="53"/>
      <c r="H56" s="53"/>
      <c r="I56" s="53"/>
      <c r="J56" s="20"/>
      <c r="K56" s="20"/>
      <c r="L56" s="20"/>
      <c r="M56" s="11"/>
      <c r="N56" s="11"/>
      <c r="O56" s="11"/>
    </row>
    <row r="57" spans="1:15" s="3" customFormat="1" ht="21" x14ac:dyDescent="0.45">
      <c r="A57" s="20"/>
      <c r="B57" s="54"/>
      <c r="C57" s="55" t="s">
        <v>96</v>
      </c>
      <c r="D57" s="56"/>
      <c r="E57" s="57"/>
      <c r="F57" s="48">
        <f>COUNTIF(K8:K48,"/")</f>
        <v>0</v>
      </c>
      <c r="G57" s="48"/>
      <c r="H57" s="48"/>
      <c r="I57" s="48"/>
      <c r="J57" s="20"/>
      <c r="K57" s="20"/>
      <c r="L57" s="20"/>
      <c r="M57" s="11"/>
      <c r="N57" s="11"/>
      <c r="O57" s="11"/>
    </row>
    <row r="58" spans="1:15" ht="21" x14ac:dyDescent="0.45">
      <c r="A58" s="20"/>
      <c r="B58" s="54"/>
      <c r="C58" s="55" t="s">
        <v>108</v>
      </c>
      <c r="D58" s="56"/>
      <c r="E58" s="57"/>
      <c r="F58" s="48">
        <f>COUNTIF(J8:J48,"/")</f>
        <v>0</v>
      </c>
      <c r="G58" s="48"/>
      <c r="H58" s="48"/>
      <c r="I58" s="48"/>
      <c r="J58" s="20"/>
      <c r="K58" s="20"/>
      <c r="L58" s="20"/>
    </row>
    <row r="59" spans="1:15" ht="21" x14ac:dyDescent="0.45">
      <c r="A59" s="20"/>
      <c r="B59" s="54"/>
      <c r="C59" s="55" t="s">
        <v>109</v>
      </c>
      <c r="D59" s="56"/>
      <c r="E59" s="57"/>
      <c r="F59" s="48">
        <f>COUNTIF(I8:I48,"/")</f>
        <v>0</v>
      </c>
      <c r="G59" s="48"/>
      <c r="H59" s="48"/>
      <c r="I59" s="48"/>
      <c r="J59" s="20"/>
      <c r="K59" s="20"/>
      <c r="L59" s="20"/>
    </row>
    <row r="60" spans="1:15" ht="21" x14ac:dyDescent="0.45">
      <c r="A60" s="20"/>
      <c r="B60" s="54"/>
      <c r="C60" s="55" t="s">
        <v>110</v>
      </c>
      <c r="D60" s="56"/>
      <c r="E60" s="57"/>
      <c r="F60" s="48">
        <f>COUNTIF(H8:H48,"/")</f>
        <v>0</v>
      </c>
      <c r="G60" s="48"/>
      <c r="H60" s="48"/>
      <c r="I60" s="48"/>
      <c r="J60" s="20"/>
      <c r="K60" s="20"/>
      <c r="L60" s="20"/>
    </row>
    <row r="61" spans="1:15" ht="21" x14ac:dyDescent="0.45">
      <c r="A61" s="20"/>
      <c r="B61" s="58"/>
      <c r="C61" s="55" t="s">
        <v>111</v>
      </c>
      <c r="D61" s="56"/>
      <c r="E61" s="57"/>
      <c r="F61" s="48">
        <f>COUNTIF(G8:G48,"/")</f>
        <v>41</v>
      </c>
      <c r="G61" s="48"/>
      <c r="H61" s="48"/>
      <c r="I61" s="48"/>
      <c r="J61" s="20"/>
      <c r="K61" s="20"/>
      <c r="L61" s="20"/>
    </row>
    <row r="62" spans="1:15" ht="21" x14ac:dyDescent="0.45">
      <c r="A62" s="20"/>
      <c r="B62" s="14"/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5" ht="21" x14ac:dyDescent="0.45">
      <c r="A63" s="20"/>
      <c r="B63" s="14"/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5" s="8" customFormat="1" x14ac:dyDescent="0.25">
      <c r="B64" s="9"/>
      <c r="C64" s="9"/>
    </row>
  </sheetData>
  <mergeCells count="33">
    <mergeCell ref="C59:E59"/>
    <mergeCell ref="F59:I59"/>
    <mergeCell ref="C60:E60"/>
    <mergeCell ref="F60:I60"/>
    <mergeCell ref="C61:E61"/>
    <mergeCell ref="F61:I61"/>
    <mergeCell ref="A50:I50"/>
    <mergeCell ref="J50:K50"/>
    <mergeCell ref="G54:J54"/>
    <mergeCell ref="B56:B61"/>
    <mergeCell ref="C56:E56"/>
    <mergeCell ref="F56:I56"/>
    <mergeCell ref="C57:E57"/>
    <mergeCell ref="F57:I57"/>
    <mergeCell ref="C58:E58"/>
    <mergeCell ref="F58:I58"/>
    <mergeCell ref="D6:D7"/>
    <mergeCell ref="E6:E7"/>
    <mergeCell ref="G6:G7"/>
    <mergeCell ref="H6:H7"/>
    <mergeCell ref="I6:K6"/>
    <mergeCell ref="A49:I49"/>
    <mergeCell ref="J49:K4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D973-E505-4888-BD34-3BC2156E829B}">
  <sheetPr>
    <pageSetUpPr fitToPage="1"/>
  </sheetPr>
  <dimension ref="A1:AB64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59" t="s">
        <v>632</v>
      </c>
      <c r="C8" s="60" t="s">
        <v>633</v>
      </c>
      <c r="D8" s="18"/>
      <c r="E8" s="18"/>
      <c r="F8" s="44">
        <f t="shared" ref="F8:F43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59" t="s">
        <v>634</v>
      </c>
      <c r="C9" s="60" t="s">
        <v>635</v>
      </c>
      <c r="D9" s="18"/>
      <c r="E9" s="18"/>
      <c r="F9" s="44">
        <f t="shared" si="0"/>
        <v>0</v>
      </c>
      <c r="G9" s="45" t="str">
        <f t="shared" ref="G9:G43" si="1">IF(F9&lt;=9,"/","")</f>
        <v>/</v>
      </c>
      <c r="H9" s="45" t="str">
        <f t="shared" ref="H9:H43" si="2">IF(AND(F9&gt;9,F9&lt;=11),"/","")</f>
        <v/>
      </c>
      <c r="I9" s="44" t="str">
        <f t="shared" ref="I9:I43" si="3">IF(AND(F9&gt;11,F9&lt;=13),"/","")</f>
        <v/>
      </c>
      <c r="J9" s="44" t="str">
        <f t="shared" ref="J9:J43" si="4">IF(AND(F9&gt;13,F9&lt;=15),"/","")</f>
        <v/>
      </c>
      <c r="K9" s="44" t="str">
        <f t="shared" ref="K9:K43" si="5">IF(AND(F9&gt;=16),"/","")</f>
        <v/>
      </c>
      <c r="L9" s="44" t="str">
        <f t="shared" ref="L9:L43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7" t="s">
        <v>76</v>
      </c>
      <c r="C10" s="77" t="s">
        <v>636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59" t="s">
        <v>637</v>
      </c>
      <c r="C11" s="60" t="s">
        <v>638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59" t="s">
        <v>639</v>
      </c>
      <c r="C12" s="60" t="s">
        <v>640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59" t="s">
        <v>641</v>
      </c>
      <c r="C13" s="60" t="s">
        <v>642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67" t="s">
        <v>643</v>
      </c>
      <c r="C14" s="77" t="s">
        <v>416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59" t="s">
        <v>644</v>
      </c>
      <c r="C15" s="60" t="s">
        <v>645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59" t="s">
        <v>646</v>
      </c>
      <c r="C16" s="60" t="s">
        <v>647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59" t="s">
        <v>648</v>
      </c>
      <c r="C17" s="60" t="s">
        <v>647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61" t="s">
        <v>649</v>
      </c>
      <c r="C18" s="62" t="s">
        <v>599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61" t="s">
        <v>650</v>
      </c>
      <c r="C19" s="62" t="s">
        <v>77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59" t="s">
        <v>651</v>
      </c>
      <c r="C20" s="60" t="s">
        <v>652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59" t="s">
        <v>653</v>
      </c>
      <c r="C21" s="60" t="s">
        <v>654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67" t="s">
        <v>655</v>
      </c>
      <c r="C22" s="77" t="s">
        <v>656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59" t="s">
        <v>657</v>
      </c>
      <c r="C23" s="60" t="s">
        <v>658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75" t="s">
        <v>659</v>
      </c>
      <c r="C24" s="76" t="s">
        <v>660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59" t="s">
        <v>661</v>
      </c>
      <c r="C25" s="60" t="s">
        <v>662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59" t="s">
        <v>663</v>
      </c>
      <c r="C26" s="60" t="s">
        <v>576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61" t="s">
        <v>664</v>
      </c>
      <c r="C27" s="62" t="s">
        <v>665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59" t="s">
        <v>666</v>
      </c>
      <c r="C28" s="63" t="s">
        <v>667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59" t="s">
        <v>668</v>
      </c>
      <c r="C29" s="63" t="s">
        <v>669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59" t="s">
        <v>670</v>
      </c>
      <c r="C30" s="63" t="s">
        <v>671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59" t="s">
        <v>672</v>
      </c>
      <c r="C31" s="63" t="s">
        <v>673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59" t="s">
        <v>674</v>
      </c>
      <c r="C32" s="60" t="s">
        <v>675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67" t="s">
        <v>676</v>
      </c>
      <c r="C33" s="68" t="s">
        <v>677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63" t="s">
        <v>678</v>
      </c>
      <c r="C34" s="63" t="s">
        <v>679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3" t="s">
        <v>680</v>
      </c>
      <c r="C35" s="63" t="s">
        <v>175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84" t="s">
        <v>681</v>
      </c>
      <c r="C36" s="84" t="s">
        <v>682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63" t="s">
        <v>683</v>
      </c>
      <c r="C37" s="63" t="s">
        <v>684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63" t="s">
        <v>685</v>
      </c>
      <c r="C38" s="63" t="s">
        <v>686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81" t="s">
        <v>176</v>
      </c>
      <c r="C39" s="81" t="s">
        <v>687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87" t="s">
        <v>688</v>
      </c>
      <c r="C40" s="87" t="s">
        <v>538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68" t="s">
        <v>689</v>
      </c>
      <c r="C41" s="68" t="s">
        <v>690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87" t="s">
        <v>78</v>
      </c>
      <c r="C42" s="87" t="s">
        <v>691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21">
        <v>36</v>
      </c>
      <c r="B43" s="63" t="s">
        <v>692</v>
      </c>
      <c r="C43" s="63" t="s">
        <v>693</v>
      </c>
      <c r="D43" s="18"/>
      <c r="E43" s="18"/>
      <c r="F43" s="44">
        <f t="shared" si="0"/>
        <v>0</v>
      </c>
      <c r="G43" s="45" t="str">
        <f t="shared" si="1"/>
        <v>/</v>
      </c>
      <c r="H43" s="45" t="str">
        <f t="shared" si="2"/>
        <v/>
      </c>
      <c r="I43" s="44" t="str">
        <f t="shared" si="3"/>
        <v/>
      </c>
      <c r="J43" s="44" t="str">
        <f t="shared" si="4"/>
        <v/>
      </c>
      <c r="K43" s="44" t="str">
        <f t="shared" si="5"/>
        <v/>
      </c>
      <c r="L43" s="44" t="str">
        <f t="shared" si="6"/>
        <v>ไม่ผ่าน</v>
      </c>
      <c r="M43" s="7"/>
      <c r="N43" s="7"/>
      <c r="O43" s="7"/>
    </row>
    <row r="44" spans="1:15" s="2" customFormat="1" ht="15" customHeight="1" x14ac:dyDescent="0.2">
      <c r="A44" s="49" t="s">
        <v>7</v>
      </c>
      <c r="B44" s="50"/>
      <c r="C44" s="50"/>
      <c r="D44" s="50"/>
      <c r="E44" s="50"/>
      <c r="F44" s="50"/>
      <c r="G44" s="50"/>
      <c r="H44" s="50"/>
      <c r="I44" s="51"/>
      <c r="J44" s="46" t="s">
        <v>13</v>
      </c>
      <c r="K44" s="46"/>
      <c r="L44" s="45">
        <f>COUNTIF(L8:L43,"ผ่าน")</f>
        <v>0</v>
      </c>
      <c r="M44" s="7"/>
      <c r="N44" s="7"/>
      <c r="O44" s="7"/>
    </row>
    <row r="45" spans="1:15" s="2" customFormat="1" ht="15" customHeight="1" x14ac:dyDescent="0.45">
      <c r="A45" s="38" t="s">
        <v>8</v>
      </c>
      <c r="B45" s="39"/>
      <c r="C45" s="39"/>
      <c r="D45" s="39"/>
      <c r="E45" s="39"/>
      <c r="F45" s="39"/>
      <c r="G45" s="39"/>
      <c r="H45" s="39"/>
      <c r="I45" s="40"/>
      <c r="J45" s="48" t="s">
        <v>14</v>
      </c>
      <c r="K45" s="48"/>
      <c r="L45" s="47">
        <f>COUNTIF(L8:L43,"ไม่ผ่าน")</f>
        <v>36</v>
      </c>
      <c r="M45" s="7"/>
      <c r="N45" s="7"/>
      <c r="O45" s="7"/>
    </row>
    <row r="46" spans="1:15" s="2" customFormat="1" ht="15" customHeight="1" x14ac:dyDescent="0.2">
      <c r="A46" s="14"/>
      <c r="B46" s="19" t="s">
        <v>107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7"/>
      <c r="N46" s="7"/>
      <c r="O46" s="7"/>
    </row>
    <row r="47" spans="1:15" s="2" customFormat="1" ht="15" customHeight="1" x14ac:dyDescent="0.2">
      <c r="A47" s="14"/>
      <c r="B47" s="14"/>
      <c r="C47" s="14"/>
      <c r="D47" s="14"/>
      <c r="E47" s="14"/>
      <c r="F47" s="14" t="s">
        <v>113</v>
      </c>
      <c r="G47" s="14"/>
      <c r="H47" s="14"/>
      <c r="I47" s="14"/>
      <c r="J47" s="14"/>
      <c r="K47" s="14"/>
      <c r="L47" s="14"/>
      <c r="M47" s="7"/>
      <c r="N47" s="7"/>
      <c r="O47" s="7"/>
    </row>
    <row r="48" spans="1:15" s="2" customFormat="1" ht="15" customHeight="1" x14ac:dyDescent="0.2">
      <c r="A48" s="14"/>
      <c r="B48" s="14"/>
      <c r="C48" s="14"/>
      <c r="D48" s="14"/>
      <c r="E48" s="14"/>
      <c r="F48" s="14"/>
      <c r="G48" s="14" t="s">
        <v>114</v>
      </c>
      <c r="H48" s="14"/>
      <c r="I48" s="14"/>
      <c r="J48" s="14"/>
      <c r="K48" s="14"/>
      <c r="L48" s="14"/>
      <c r="M48" s="7"/>
      <c r="N48" s="7"/>
      <c r="O48" s="7"/>
    </row>
    <row r="49" spans="1:15" s="2" customFormat="1" ht="15" customHeight="1" x14ac:dyDescent="0.2">
      <c r="A49" s="14"/>
      <c r="B49" s="14"/>
      <c r="C49" s="14"/>
      <c r="D49" s="14"/>
      <c r="E49" s="14"/>
      <c r="F49" s="14"/>
      <c r="G49" s="36" t="s">
        <v>115</v>
      </c>
      <c r="H49" s="36"/>
      <c r="I49" s="36"/>
      <c r="J49" s="36"/>
      <c r="K49" s="14"/>
      <c r="L49" s="14"/>
      <c r="M49" s="7"/>
      <c r="N49" s="7"/>
      <c r="O49" s="7"/>
    </row>
    <row r="50" spans="1:15" s="2" customFormat="1" ht="15" customHeight="1" x14ac:dyDescent="0.45">
      <c r="A50" s="20"/>
      <c r="B50" s="14"/>
      <c r="C50" s="14"/>
      <c r="D50" s="20"/>
      <c r="E50" s="20"/>
      <c r="F50" s="20"/>
      <c r="G50" s="20"/>
      <c r="H50" s="20"/>
      <c r="I50" s="20"/>
      <c r="J50" s="20"/>
      <c r="K50" s="20"/>
      <c r="L50" s="20"/>
      <c r="M50" s="7"/>
      <c r="N50" s="7"/>
      <c r="O50" s="7"/>
    </row>
    <row r="51" spans="1:15" s="2" customFormat="1" ht="15" customHeight="1" x14ac:dyDescent="0.45">
      <c r="A51" s="20"/>
      <c r="B51" s="52" t="s">
        <v>10</v>
      </c>
      <c r="C51" s="38" t="s">
        <v>11</v>
      </c>
      <c r="D51" s="39"/>
      <c r="E51" s="40"/>
      <c r="F51" s="53" t="s">
        <v>12</v>
      </c>
      <c r="G51" s="53"/>
      <c r="H51" s="53"/>
      <c r="I51" s="53"/>
      <c r="J51" s="20"/>
      <c r="K51" s="20"/>
      <c r="L51" s="20"/>
      <c r="M51" s="7"/>
      <c r="N51" s="7"/>
      <c r="O51" s="7"/>
    </row>
    <row r="52" spans="1:15" s="2" customFormat="1" ht="15" customHeight="1" x14ac:dyDescent="0.45">
      <c r="A52" s="20"/>
      <c r="B52" s="54"/>
      <c r="C52" s="55" t="s">
        <v>96</v>
      </c>
      <c r="D52" s="56"/>
      <c r="E52" s="57"/>
      <c r="F52" s="48">
        <f>COUNTIF(K8:K43,"/")</f>
        <v>0</v>
      </c>
      <c r="G52" s="48"/>
      <c r="H52" s="48"/>
      <c r="I52" s="48"/>
      <c r="J52" s="20"/>
      <c r="K52" s="20"/>
      <c r="L52" s="20"/>
      <c r="M52" s="7"/>
      <c r="N52" s="7"/>
      <c r="O52" s="7"/>
    </row>
    <row r="53" spans="1:15" s="2" customFormat="1" ht="15" customHeight="1" x14ac:dyDescent="0.45">
      <c r="A53" s="20"/>
      <c r="B53" s="54"/>
      <c r="C53" s="55" t="s">
        <v>108</v>
      </c>
      <c r="D53" s="56"/>
      <c r="E53" s="57"/>
      <c r="F53" s="48">
        <f>COUNTIF(J8:J43,"/")</f>
        <v>0</v>
      </c>
      <c r="G53" s="48"/>
      <c r="H53" s="48"/>
      <c r="I53" s="48"/>
      <c r="J53" s="20"/>
      <c r="K53" s="20"/>
      <c r="L53" s="20"/>
      <c r="M53" s="7"/>
      <c r="N53" s="7"/>
      <c r="O53" s="7"/>
    </row>
    <row r="54" spans="1:15" s="2" customFormat="1" ht="15" customHeight="1" x14ac:dyDescent="0.45">
      <c r="A54" s="20"/>
      <c r="B54" s="54"/>
      <c r="C54" s="55" t="s">
        <v>109</v>
      </c>
      <c r="D54" s="56"/>
      <c r="E54" s="57"/>
      <c r="F54" s="48">
        <f>COUNTIF(I8:I43,"/")</f>
        <v>0</v>
      </c>
      <c r="G54" s="48"/>
      <c r="H54" s="48"/>
      <c r="I54" s="48"/>
      <c r="J54" s="20"/>
      <c r="K54" s="20"/>
      <c r="L54" s="20"/>
      <c r="M54" s="7"/>
      <c r="N54" s="7"/>
      <c r="O54" s="7"/>
    </row>
    <row r="55" spans="1:15" s="2" customFormat="1" ht="15" customHeight="1" x14ac:dyDescent="0.45">
      <c r="A55" s="20"/>
      <c r="B55" s="54"/>
      <c r="C55" s="55" t="s">
        <v>110</v>
      </c>
      <c r="D55" s="56"/>
      <c r="E55" s="57"/>
      <c r="F55" s="48">
        <f>COUNTIF(H8:H43,"/")</f>
        <v>0</v>
      </c>
      <c r="G55" s="48"/>
      <c r="H55" s="48"/>
      <c r="I55" s="48"/>
      <c r="J55" s="20"/>
      <c r="K55" s="20"/>
      <c r="L55" s="20"/>
      <c r="M55" s="7"/>
      <c r="N55" s="7"/>
      <c r="O55" s="7"/>
    </row>
    <row r="56" spans="1:15" s="3" customFormat="1" ht="21" x14ac:dyDescent="0.45">
      <c r="A56" s="20"/>
      <c r="B56" s="58"/>
      <c r="C56" s="55" t="s">
        <v>111</v>
      </c>
      <c r="D56" s="56"/>
      <c r="E56" s="57"/>
      <c r="F56" s="48">
        <f>COUNTIF(G8:G43,"/")</f>
        <v>36</v>
      </c>
      <c r="G56" s="48"/>
      <c r="H56" s="48"/>
      <c r="I56" s="48"/>
      <c r="J56" s="20"/>
      <c r="K56" s="20"/>
      <c r="L56" s="20"/>
      <c r="M56" s="11"/>
      <c r="N56" s="11"/>
      <c r="O56" s="11"/>
    </row>
    <row r="57" spans="1:15" s="3" customFormat="1" ht="21" x14ac:dyDescent="0.45">
      <c r="A57" s="20"/>
      <c r="B57" s="14"/>
      <c r="C57" s="14"/>
      <c r="D57" s="20"/>
      <c r="E57" s="20"/>
      <c r="F57" s="20"/>
      <c r="G57" s="20"/>
      <c r="H57" s="20"/>
      <c r="I57" s="20"/>
      <c r="J57" s="20"/>
      <c r="K57" s="20"/>
      <c r="L57" s="20"/>
      <c r="M57" s="11"/>
      <c r="N57" s="11"/>
      <c r="O57" s="11"/>
    </row>
    <row r="58" spans="1:15" ht="21" x14ac:dyDescent="0.45">
      <c r="A58" s="20"/>
      <c r="B58" s="14"/>
      <c r="C58" s="14"/>
      <c r="D58" s="20"/>
      <c r="E58" s="20"/>
      <c r="F58" s="20"/>
      <c r="G58" s="20"/>
      <c r="H58" s="20"/>
      <c r="I58" s="20"/>
      <c r="J58" s="20"/>
      <c r="K58" s="20"/>
      <c r="L58" s="20"/>
    </row>
    <row r="64" spans="1:15" s="8" customFormat="1" x14ac:dyDescent="0.25">
      <c r="B64" s="9"/>
      <c r="C64" s="9"/>
    </row>
  </sheetData>
  <mergeCells count="33">
    <mergeCell ref="C54:E54"/>
    <mergeCell ref="F54:I54"/>
    <mergeCell ref="C55:E55"/>
    <mergeCell ref="F55:I55"/>
    <mergeCell ref="C56:E56"/>
    <mergeCell ref="F56:I56"/>
    <mergeCell ref="A45:I45"/>
    <mergeCell ref="J45:K45"/>
    <mergeCell ref="G49:J49"/>
    <mergeCell ref="B51:B56"/>
    <mergeCell ref="C51:E51"/>
    <mergeCell ref="F51:I51"/>
    <mergeCell ref="C52:E52"/>
    <mergeCell ref="F52:I52"/>
    <mergeCell ref="C53:E53"/>
    <mergeCell ref="F53:I53"/>
    <mergeCell ref="D6:D7"/>
    <mergeCell ref="E6:E7"/>
    <mergeCell ref="G6:G7"/>
    <mergeCell ref="H6:H7"/>
    <mergeCell ref="I6:K6"/>
    <mergeCell ref="A44:I44"/>
    <mergeCell ref="J44:K4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4A68-23A2-443D-BE4E-066DA1AF22BB}">
  <sheetPr>
    <pageSetUpPr fitToPage="1"/>
  </sheetPr>
  <dimension ref="A1:AB64"/>
  <sheetViews>
    <sheetView zoomScale="118" zoomScaleNormal="118" zoomScalePageLayoutView="110" workbookViewId="0">
      <selection activeCell="A2" sqref="A2:L2"/>
    </sheetView>
  </sheetViews>
  <sheetFormatPr defaultColWidth="9.140625" defaultRowHeight="15.75" x14ac:dyDescent="0.25"/>
  <cols>
    <col min="1" max="1" width="7.28515625" style="8" customWidth="1"/>
    <col min="2" max="2" width="15.5703125" style="9" customWidth="1"/>
    <col min="3" max="3" width="14.85546875" style="9" customWidth="1"/>
    <col min="4" max="5" width="6.85546875" style="8" customWidth="1"/>
    <col min="6" max="6" width="7.140625" style="8" customWidth="1"/>
    <col min="7" max="8" width="3.7109375" style="8" customWidth="1"/>
    <col min="9" max="11" width="6.42578125" style="8" customWidth="1"/>
    <col min="12" max="12" width="8.28515625" style="8" customWidth="1"/>
    <col min="13" max="15" width="9.140625" style="8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1" x14ac:dyDescent="0.45">
      <c r="A1" s="2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0"/>
      <c r="N1" s="10"/>
      <c r="O1" s="10"/>
    </row>
    <row r="2" spans="1:15" ht="21" x14ac:dyDescent="0.45">
      <c r="A2" s="24" t="s">
        <v>105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0"/>
      <c r="N2" s="10"/>
      <c r="O2" s="10"/>
    </row>
    <row r="3" spans="1:15" ht="21" x14ac:dyDescent="0.45">
      <c r="A3" s="24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0"/>
      <c r="N3" s="10"/>
      <c r="O3" s="10"/>
    </row>
    <row r="4" spans="1:15" ht="21" x14ac:dyDescent="0.45">
      <c r="A4" s="12" t="s">
        <v>2</v>
      </c>
      <c r="B4" s="12"/>
      <c r="C4" s="13"/>
      <c r="D4" s="14"/>
      <c r="E4" s="14"/>
      <c r="F4" s="15"/>
      <c r="G4" s="15"/>
      <c r="H4" s="15"/>
      <c r="I4" s="14"/>
      <c r="J4" s="14"/>
      <c r="K4" s="16"/>
      <c r="L4" s="16"/>
      <c r="M4" s="10"/>
      <c r="N4" s="10"/>
      <c r="O4" s="10"/>
    </row>
    <row r="5" spans="1:15" ht="17.25" customHeight="1" x14ac:dyDescent="0.25">
      <c r="A5" s="25" t="s">
        <v>0</v>
      </c>
      <c r="B5" s="28" t="s">
        <v>3</v>
      </c>
      <c r="C5" s="31" t="s">
        <v>4</v>
      </c>
      <c r="D5" s="22" t="s">
        <v>5</v>
      </c>
      <c r="E5" s="23"/>
      <c r="F5" s="37" t="s">
        <v>91</v>
      </c>
      <c r="G5" s="38" t="s">
        <v>5</v>
      </c>
      <c r="H5" s="39"/>
      <c r="I5" s="39"/>
      <c r="J5" s="39"/>
      <c r="K5" s="40"/>
      <c r="L5" s="37" t="s">
        <v>88</v>
      </c>
    </row>
    <row r="6" spans="1:15" ht="17.25" customHeight="1" x14ac:dyDescent="0.25">
      <c r="A6" s="26"/>
      <c r="B6" s="29"/>
      <c r="C6" s="32"/>
      <c r="D6" s="34" t="s">
        <v>89</v>
      </c>
      <c r="E6" s="34" t="s">
        <v>90</v>
      </c>
      <c r="F6" s="41"/>
      <c r="G6" s="37" t="s">
        <v>92</v>
      </c>
      <c r="H6" s="37" t="s">
        <v>93</v>
      </c>
      <c r="I6" s="38" t="s">
        <v>6</v>
      </c>
      <c r="J6" s="39"/>
      <c r="K6" s="40"/>
      <c r="L6" s="41"/>
    </row>
    <row r="7" spans="1:15" ht="70.5" x14ac:dyDescent="0.25">
      <c r="A7" s="27"/>
      <c r="B7" s="30"/>
      <c r="C7" s="33"/>
      <c r="D7" s="35"/>
      <c r="E7" s="35"/>
      <c r="F7" s="42"/>
      <c r="G7" s="42"/>
      <c r="H7" s="42"/>
      <c r="I7" s="43" t="s">
        <v>94</v>
      </c>
      <c r="J7" s="43" t="s">
        <v>95</v>
      </c>
      <c r="K7" s="43" t="s">
        <v>96</v>
      </c>
      <c r="L7" s="42"/>
    </row>
    <row r="8" spans="1:15" s="2" customFormat="1" ht="15" customHeight="1" x14ac:dyDescent="0.2">
      <c r="A8" s="21">
        <v>1</v>
      </c>
      <c r="B8" s="59" t="s">
        <v>79</v>
      </c>
      <c r="C8" s="60" t="s">
        <v>694</v>
      </c>
      <c r="D8" s="18"/>
      <c r="E8" s="18"/>
      <c r="F8" s="44">
        <f t="shared" ref="F8:F42" si="0">D8+E8</f>
        <v>0</v>
      </c>
      <c r="G8" s="45" t="str">
        <f>IF(F8&lt;=9,"/","")</f>
        <v>/</v>
      </c>
      <c r="H8" s="45" t="str">
        <f>IF(AND(F8&gt;9,F8&lt;=11),"/","")</f>
        <v/>
      </c>
      <c r="I8" s="44" t="str">
        <f>IF(AND(F8&gt;11,F8&lt;=13),"/","")</f>
        <v/>
      </c>
      <c r="J8" s="44" t="str">
        <f>IF(AND(F8&gt;13,F8&lt;=15),"/","")</f>
        <v/>
      </c>
      <c r="K8" s="44" t="str">
        <f>IF(AND(F8&gt;=16),"/","")</f>
        <v/>
      </c>
      <c r="L8" s="44" t="str">
        <f>IF(F8&gt;=10,"ผ่าน","ไม่ผ่าน")</f>
        <v>ไม่ผ่าน</v>
      </c>
      <c r="M8" s="7"/>
      <c r="N8" s="7"/>
      <c r="O8" s="7"/>
    </row>
    <row r="9" spans="1:15" s="2" customFormat="1" ht="15" customHeight="1" x14ac:dyDescent="0.2">
      <c r="A9" s="21">
        <v>2</v>
      </c>
      <c r="B9" s="67" t="s">
        <v>695</v>
      </c>
      <c r="C9" s="77" t="s">
        <v>696</v>
      </c>
      <c r="D9" s="18"/>
      <c r="E9" s="18"/>
      <c r="F9" s="44">
        <f t="shared" si="0"/>
        <v>0</v>
      </c>
      <c r="G9" s="45" t="str">
        <f t="shared" ref="G9:G42" si="1">IF(F9&lt;=9,"/","")</f>
        <v>/</v>
      </c>
      <c r="H9" s="45" t="str">
        <f t="shared" ref="H9:H42" si="2">IF(AND(F9&gt;9,F9&lt;=11),"/","")</f>
        <v/>
      </c>
      <c r="I9" s="44" t="str">
        <f t="shared" ref="I9:I42" si="3">IF(AND(F9&gt;11,F9&lt;=13),"/","")</f>
        <v/>
      </c>
      <c r="J9" s="44" t="str">
        <f t="shared" ref="J9:J42" si="4">IF(AND(F9&gt;13,F9&lt;=15),"/","")</f>
        <v/>
      </c>
      <c r="K9" s="44" t="str">
        <f t="shared" ref="K9:K42" si="5">IF(AND(F9&gt;=16),"/","")</f>
        <v/>
      </c>
      <c r="L9" s="44" t="str">
        <f t="shared" ref="L9:L42" si="6">IF(F9&gt;=10,"ผ่าน","ไม่ผ่าน")</f>
        <v>ไม่ผ่าน</v>
      </c>
      <c r="M9" s="7"/>
      <c r="N9" s="7"/>
      <c r="O9" s="7"/>
    </row>
    <row r="10" spans="1:15" s="2" customFormat="1" ht="15" customHeight="1" x14ac:dyDescent="0.2">
      <c r="A10" s="21">
        <v>3</v>
      </c>
      <c r="B10" s="67" t="s">
        <v>695</v>
      </c>
      <c r="C10" s="77" t="s">
        <v>264</v>
      </c>
      <c r="D10" s="18"/>
      <c r="E10" s="18"/>
      <c r="F10" s="44">
        <f t="shared" si="0"/>
        <v>0</v>
      </c>
      <c r="G10" s="45" t="str">
        <f t="shared" si="1"/>
        <v>/</v>
      </c>
      <c r="H10" s="45" t="str">
        <f t="shared" si="2"/>
        <v/>
      </c>
      <c r="I10" s="44" t="str">
        <f t="shared" si="3"/>
        <v/>
      </c>
      <c r="J10" s="44" t="str">
        <f t="shared" si="4"/>
        <v/>
      </c>
      <c r="K10" s="44" t="str">
        <f t="shared" si="5"/>
        <v/>
      </c>
      <c r="L10" s="44" t="str">
        <f t="shared" si="6"/>
        <v>ไม่ผ่าน</v>
      </c>
      <c r="M10" s="7"/>
      <c r="N10" s="7"/>
      <c r="O10" s="7"/>
    </row>
    <row r="11" spans="1:15" s="2" customFormat="1" ht="15" customHeight="1" x14ac:dyDescent="0.2">
      <c r="A11" s="21">
        <v>4</v>
      </c>
      <c r="B11" s="59" t="s">
        <v>697</v>
      </c>
      <c r="C11" s="60" t="s">
        <v>698</v>
      </c>
      <c r="D11" s="18"/>
      <c r="E11" s="18"/>
      <c r="F11" s="44">
        <f t="shared" si="0"/>
        <v>0</v>
      </c>
      <c r="G11" s="45" t="str">
        <f t="shared" si="1"/>
        <v>/</v>
      </c>
      <c r="H11" s="45" t="str">
        <f t="shared" si="2"/>
        <v/>
      </c>
      <c r="I11" s="44" t="str">
        <f t="shared" si="3"/>
        <v/>
      </c>
      <c r="J11" s="44" t="str">
        <f t="shared" si="4"/>
        <v/>
      </c>
      <c r="K11" s="44" t="str">
        <f t="shared" si="5"/>
        <v/>
      </c>
      <c r="L11" s="44" t="str">
        <f t="shared" si="6"/>
        <v>ไม่ผ่าน</v>
      </c>
      <c r="M11" s="7"/>
      <c r="N11" s="7"/>
      <c r="O11" s="7"/>
    </row>
    <row r="12" spans="1:15" s="2" customFormat="1" ht="15" customHeight="1" x14ac:dyDescent="0.2">
      <c r="A12" s="21">
        <v>5</v>
      </c>
      <c r="B12" s="59" t="s">
        <v>699</v>
      </c>
      <c r="C12" s="60" t="s">
        <v>700</v>
      </c>
      <c r="D12" s="18"/>
      <c r="E12" s="18"/>
      <c r="F12" s="44">
        <f t="shared" si="0"/>
        <v>0</v>
      </c>
      <c r="G12" s="45" t="str">
        <f t="shared" si="1"/>
        <v>/</v>
      </c>
      <c r="H12" s="45" t="str">
        <f t="shared" si="2"/>
        <v/>
      </c>
      <c r="I12" s="44" t="str">
        <f t="shared" si="3"/>
        <v/>
      </c>
      <c r="J12" s="44" t="str">
        <f t="shared" si="4"/>
        <v/>
      </c>
      <c r="K12" s="44" t="str">
        <f t="shared" si="5"/>
        <v/>
      </c>
      <c r="L12" s="44" t="str">
        <f t="shared" si="6"/>
        <v>ไม่ผ่าน</v>
      </c>
      <c r="M12" s="7"/>
      <c r="N12" s="7"/>
      <c r="O12" s="7"/>
    </row>
    <row r="13" spans="1:15" s="2" customFormat="1" ht="15" customHeight="1" x14ac:dyDescent="0.2">
      <c r="A13" s="21">
        <v>6</v>
      </c>
      <c r="B13" s="59" t="s">
        <v>701</v>
      </c>
      <c r="C13" s="60" t="s">
        <v>702</v>
      </c>
      <c r="D13" s="18"/>
      <c r="E13" s="18"/>
      <c r="F13" s="44">
        <f t="shared" si="0"/>
        <v>0</v>
      </c>
      <c r="G13" s="45" t="str">
        <f t="shared" si="1"/>
        <v>/</v>
      </c>
      <c r="H13" s="45" t="str">
        <f t="shared" si="2"/>
        <v/>
      </c>
      <c r="I13" s="44" t="str">
        <f t="shared" si="3"/>
        <v/>
      </c>
      <c r="J13" s="44" t="str">
        <f t="shared" si="4"/>
        <v/>
      </c>
      <c r="K13" s="44" t="str">
        <f t="shared" si="5"/>
        <v/>
      </c>
      <c r="L13" s="44" t="str">
        <f t="shared" si="6"/>
        <v>ไม่ผ่าน</v>
      </c>
      <c r="M13" s="7"/>
      <c r="N13" s="7"/>
      <c r="O13" s="7"/>
    </row>
    <row r="14" spans="1:15" s="2" customFormat="1" ht="15" customHeight="1" x14ac:dyDescent="0.2">
      <c r="A14" s="21">
        <v>7</v>
      </c>
      <c r="B14" s="75" t="s">
        <v>26</v>
      </c>
      <c r="C14" s="76" t="s">
        <v>703</v>
      </c>
      <c r="D14" s="18"/>
      <c r="E14" s="18"/>
      <c r="F14" s="44">
        <f t="shared" si="0"/>
        <v>0</v>
      </c>
      <c r="G14" s="45" t="str">
        <f t="shared" si="1"/>
        <v>/</v>
      </c>
      <c r="H14" s="45" t="str">
        <f t="shared" si="2"/>
        <v/>
      </c>
      <c r="I14" s="44" t="str">
        <f t="shared" si="3"/>
        <v/>
      </c>
      <c r="J14" s="44" t="str">
        <f t="shared" si="4"/>
        <v/>
      </c>
      <c r="K14" s="44" t="str">
        <f t="shared" si="5"/>
        <v/>
      </c>
      <c r="L14" s="44" t="str">
        <f t="shared" si="6"/>
        <v>ไม่ผ่าน</v>
      </c>
      <c r="M14" s="7"/>
      <c r="N14" s="7"/>
      <c r="O14" s="7"/>
    </row>
    <row r="15" spans="1:15" s="2" customFormat="1" ht="15" customHeight="1" x14ac:dyDescent="0.2">
      <c r="A15" s="21">
        <v>8</v>
      </c>
      <c r="B15" s="63" t="s">
        <v>80</v>
      </c>
      <c r="C15" s="63" t="s">
        <v>704</v>
      </c>
      <c r="D15" s="18"/>
      <c r="E15" s="18"/>
      <c r="F15" s="44">
        <f t="shared" si="0"/>
        <v>0</v>
      </c>
      <c r="G15" s="45" t="str">
        <f t="shared" si="1"/>
        <v>/</v>
      </c>
      <c r="H15" s="45" t="str">
        <f t="shared" si="2"/>
        <v/>
      </c>
      <c r="I15" s="44" t="str">
        <f t="shared" si="3"/>
        <v/>
      </c>
      <c r="J15" s="44" t="str">
        <f t="shared" si="4"/>
        <v/>
      </c>
      <c r="K15" s="44" t="str">
        <f t="shared" si="5"/>
        <v/>
      </c>
      <c r="L15" s="44" t="str">
        <f t="shared" si="6"/>
        <v>ไม่ผ่าน</v>
      </c>
      <c r="M15" s="7"/>
      <c r="N15" s="7"/>
      <c r="O15" s="7"/>
    </row>
    <row r="16" spans="1:15" s="2" customFormat="1" ht="15" customHeight="1" x14ac:dyDescent="0.2">
      <c r="A16" s="21">
        <v>9</v>
      </c>
      <c r="B16" s="87" t="s">
        <v>388</v>
      </c>
      <c r="C16" s="87" t="s">
        <v>705</v>
      </c>
      <c r="D16" s="18"/>
      <c r="E16" s="18"/>
      <c r="F16" s="44">
        <f t="shared" si="0"/>
        <v>0</v>
      </c>
      <c r="G16" s="45" t="str">
        <f t="shared" si="1"/>
        <v>/</v>
      </c>
      <c r="H16" s="45" t="str">
        <f t="shared" si="2"/>
        <v/>
      </c>
      <c r="I16" s="44" t="str">
        <f t="shared" si="3"/>
        <v/>
      </c>
      <c r="J16" s="44" t="str">
        <f t="shared" si="4"/>
        <v/>
      </c>
      <c r="K16" s="44" t="str">
        <f t="shared" si="5"/>
        <v/>
      </c>
      <c r="L16" s="44" t="str">
        <f t="shared" si="6"/>
        <v>ไม่ผ่าน</v>
      </c>
      <c r="M16" s="7"/>
      <c r="N16" s="7"/>
      <c r="O16" s="7"/>
    </row>
    <row r="17" spans="1:28" s="2" customFormat="1" ht="15" customHeight="1" x14ac:dyDescent="0.2">
      <c r="A17" s="21">
        <v>10</v>
      </c>
      <c r="B17" s="63" t="s">
        <v>81</v>
      </c>
      <c r="C17" s="63" t="s">
        <v>706</v>
      </c>
      <c r="D17" s="18"/>
      <c r="E17" s="18"/>
      <c r="F17" s="44">
        <f t="shared" si="0"/>
        <v>0</v>
      </c>
      <c r="G17" s="45" t="str">
        <f t="shared" si="1"/>
        <v>/</v>
      </c>
      <c r="H17" s="45" t="str">
        <f t="shared" si="2"/>
        <v/>
      </c>
      <c r="I17" s="44" t="str">
        <f t="shared" si="3"/>
        <v/>
      </c>
      <c r="J17" s="44" t="str">
        <f t="shared" si="4"/>
        <v/>
      </c>
      <c r="K17" s="44" t="str">
        <f t="shared" si="5"/>
        <v/>
      </c>
      <c r="L17" s="44" t="str">
        <f t="shared" si="6"/>
        <v>ไม่ผ่าน</v>
      </c>
      <c r="M17" s="7"/>
      <c r="N17" s="7"/>
      <c r="O17" s="7"/>
    </row>
    <row r="18" spans="1:28" s="2" customFormat="1" ht="15" customHeight="1" x14ac:dyDescent="0.2">
      <c r="A18" s="21">
        <v>11</v>
      </c>
      <c r="B18" s="59" t="s">
        <v>707</v>
      </c>
      <c r="C18" s="60" t="s">
        <v>708</v>
      </c>
      <c r="D18" s="18"/>
      <c r="E18" s="18"/>
      <c r="F18" s="44">
        <f t="shared" si="0"/>
        <v>0</v>
      </c>
      <c r="G18" s="45" t="str">
        <f t="shared" si="1"/>
        <v>/</v>
      </c>
      <c r="H18" s="45" t="str">
        <f t="shared" si="2"/>
        <v/>
      </c>
      <c r="I18" s="44" t="str">
        <f t="shared" si="3"/>
        <v/>
      </c>
      <c r="J18" s="44" t="str">
        <f t="shared" si="4"/>
        <v/>
      </c>
      <c r="K18" s="44" t="str">
        <f t="shared" si="5"/>
        <v/>
      </c>
      <c r="L18" s="44" t="str">
        <f t="shared" si="6"/>
        <v>ไม่ผ่าน</v>
      </c>
      <c r="M18" s="7"/>
      <c r="N18" s="7"/>
      <c r="O18" s="7"/>
    </row>
    <row r="19" spans="1:28" s="2" customFormat="1" ht="15" customHeight="1" x14ac:dyDescent="0.2">
      <c r="A19" s="21">
        <v>12</v>
      </c>
      <c r="B19" s="59" t="s">
        <v>709</v>
      </c>
      <c r="C19" s="60" t="s">
        <v>710</v>
      </c>
      <c r="D19" s="18"/>
      <c r="E19" s="18"/>
      <c r="F19" s="44">
        <f t="shared" si="0"/>
        <v>0</v>
      </c>
      <c r="G19" s="45" t="str">
        <f t="shared" si="1"/>
        <v>/</v>
      </c>
      <c r="H19" s="45" t="str">
        <f t="shared" si="2"/>
        <v/>
      </c>
      <c r="I19" s="44" t="str">
        <f t="shared" si="3"/>
        <v/>
      </c>
      <c r="J19" s="44" t="str">
        <f t="shared" si="4"/>
        <v/>
      </c>
      <c r="K19" s="44" t="str">
        <f t="shared" si="5"/>
        <v/>
      </c>
      <c r="L19" s="44" t="str">
        <f t="shared" si="6"/>
        <v>ไม่ผ่าน</v>
      </c>
      <c r="M19" s="7"/>
      <c r="N19" s="7"/>
      <c r="O19" s="7"/>
    </row>
    <row r="20" spans="1:28" s="2" customFormat="1" ht="14.25" customHeight="1" x14ac:dyDescent="0.2">
      <c r="A20" s="21">
        <v>13</v>
      </c>
      <c r="B20" s="59" t="s">
        <v>711</v>
      </c>
      <c r="C20" s="60" t="s">
        <v>712</v>
      </c>
      <c r="D20" s="18"/>
      <c r="E20" s="18"/>
      <c r="F20" s="44">
        <f t="shared" si="0"/>
        <v>0</v>
      </c>
      <c r="G20" s="45" t="str">
        <f t="shared" si="1"/>
        <v>/</v>
      </c>
      <c r="H20" s="45" t="str">
        <f t="shared" si="2"/>
        <v/>
      </c>
      <c r="I20" s="44" t="str">
        <f t="shared" si="3"/>
        <v/>
      </c>
      <c r="J20" s="44" t="str">
        <f t="shared" si="4"/>
        <v/>
      </c>
      <c r="K20" s="44" t="str">
        <f t="shared" si="5"/>
        <v/>
      </c>
      <c r="L20" s="44" t="str">
        <f t="shared" si="6"/>
        <v>ไม่ผ่าน</v>
      </c>
      <c r="M20" s="7"/>
      <c r="N20" s="7"/>
      <c r="O20" s="7"/>
      <c r="P20" s="5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" customFormat="1" ht="15" customHeight="1" x14ac:dyDescent="0.2">
      <c r="A21" s="21">
        <v>14</v>
      </c>
      <c r="B21" s="59" t="s">
        <v>713</v>
      </c>
      <c r="C21" s="60" t="s">
        <v>714</v>
      </c>
      <c r="D21" s="18"/>
      <c r="E21" s="18"/>
      <c r="F21" s="44">
        <f t="shared" si="0"/>
        <v>0</v>
      </c>
      <c r="G21" s="45" t="str">
        <f t="shared" si="1"/>
        <v>/</v>
      </c>
      <c r="H21" s="45" t="str">
        <f t="shared" si="2"/>
        <v/>
      </c>
      <c r="I21" s="44" t="str">
        <f t="shared" si="3"/>
        <v/>
      </c>
      <c r="J21" s="44" t="str">
        <f t="shared" si="4"/>
        <v/>
      </c>
      <c r="K21" s="44" t="str">
        <f t="shared" si="5"/>
        <v/>
      </c>
      <c r="L21" s="44" t="str">
        <f t="shared" si="6"/>
        <v>ไม่ผ่าน</v>
      </c>
      <c r="M21" s="7"/>
      <c r="N21" s="7"/>
      <c r="O21" s="7"/>
    </row>
    <row r="22" spans="1:28" s="2" customFormat="1" ht="15" customHeight="1" x14ac:dyDescent="0.2">
      <c r="A22" s="21">
        <v>15</v>
      </c>
      <c r="B22" s="59" t="s">
        <v>715</v>
      </c>
      <c r="C22" s="60" t="s">
        <v>716</v>
      </c>
      <c r="D22" s="18"/>
      <c r="E22" s="18"/>
      <c r="F22" s="44">
        <f t="shared" si="0"/>
        <v>0</v>
      </c>
      <c r="G22" s="45" t="str">
        <f t="shared" si="1"/>
        <v>/</v>
      </c>
      <c r="H22" s="45" t="str">
        <f t="shared" si="2"/>
        <v/>
      </c>
      <c r="I22" s="44" t="str">
        <f t="shared" si="3"/>
        <v/>
      </c>
      <c r="J22" s="44" t="str">
        <f t="shared" si="4"/>
        <v/>
      </c>
      <c r="K22" s="44" t="str">
        <f t="shared" si="5"/>
        <v/>
      </c>
      <c r="L22" s="44" t="str">
        <f t="shared" si="6"/>
        <v>ไม่ผ่าน</v>
      </c>
      <c r="M22" s="7"/>
      <c r="N22" s="7"/>
      <c r="O22" s="7"/>
    </row>
    <row r="23" spans="1:28" s="2" customFormat="1" ht="15" customHeight="1" x14ac:dyDescent="0.2">
      <c r="A23" s="21">
        <v>16</v>
      </c>
      <c r="B23" s="59" t="s">
        <v>717</v>
      </c>
      <c r="C23" s="60" t="s">
        <v>718</v>
      </c>
      <c r="D23" s="18"/>
      <c r="E23" s="18"/>
      <c r="F23" s="44">
        <f t="shared" si="0"/>
        <v>0</v>
      </c>
      <c r="G23" s="45" t="str">
        <f t="shared" si="1"/>
        <v>/</v>
      </c>
      <c r="H23" s="45" t="str">
        <f t="shared" si="2"/>
        <v/>
      </c>
      <c r="I23" s="44" t="str">
        <f t="shared" si="3"/>
        <v/>
      </c>
      <c r="J23" s="44" t="str">
        <f t="shared" si="4"/>
        <v/>
      </c>
      <c r="K23" s="44" t="str">
        <f t="shared" si="5"/>
        <v/>
      </c>
      <c r="L23" s="44" t="str">
        <f t="shared" si="6"/>
        <v>ไม่ผ่าน</v>
      </c>
      <c r="M23" s="7"/>
      <c r="N23" s="7"/>
      <c r="O23" s="7"/>
    </row>
    <row r="24" spans="1:28" s="2" customFormat="1" ht="15" customHeight="1" x14ac:dyDescent="0.2">
      <c r="A24" s="21">
        <v>17</v>
      </c>
      <c r="B24" s="67" t="s">
        <v>82</v>
      </c>
      <c r="C24" s="77" t="s">
        <v>719</v>
      </c>
      <c r="D24" s="18"/>
      <c r="E24" s="18"/>
      <c r="F24" s="44">
        <f t="shared" si="0"/>
        <v>0</v>
      </c>
      <c r="G24" s="45" t="str">
        <f t="shared" si="1"/>
        <v>/</v>
      </c>
      <c r="H24" s="45" t="str">
        <f t="shared" si="2"/>
        <v/>
      </c>
      <c r="I24" s="44" t="str">
        <f t="shared" si="3"/>
        <v/>
      </c>
      <c r="J24" s="44" t="str">
        <f t="shared" si="4"/>
        <v/>
      </c>
      <c r="K24" s="44" t="str">
        <f t="shared" si="5"/>
        <v/>
      </c>
      <c r="L24" s="44" t="str">
        <f t="shared" si="6"/>
        <v>ไม่ผ่าน</v>
      </c>
      <c r="M24" s="7"/>
      <c r="N24" s="7"/>
      <c r="O24" s="7"/>
    </row>
    <row r="25" spans="1:28" s="2" customFormat="1" ht="15" customHeight="1" x14ac:dyDescent="0.2">
      <c r="A25" s="21">
        <v>18</v>
      </c>
      <c r="B25" s="59" t="s">
        <v>720</v>
      </c>
      <c r="C25" s="60" t="s">
        <v>721</v>
      </c>
      <c r="D25" s="18"/>
      <c r="E25" s="18"/>
      <c r="F25" s="44">
        <f t="shared" si="0"/>
        <v>0</v>
      </c>
      <c r="G25" s="45" t="str">
        <f t="shared" si="1"/>
        <v>/</v>
      </c>
      <c r="H25" s="45" t="str">
        <f t="shared" si="2"/>
        <v/>
      </c>
      <c r="I25" s="44" t="str">
        <f t="shared" si="3"/>
        <v/>
      </c>
      <c r="J25" s="44" t="str">
        <f t="shared" si="4"/>
        <v/>
      </c>
      <c r="K25" s="44" t="str">
        <f t="shared" si="5"/>
        <v/>
      </c>
      <c r="L25" s="44" t="str">
        <f t="shared" si="6"/>
        <v>ไม่ผ่าน</v>
      </c>
      <c r="M25" s="7"/>
      <c r="N25" s="7"/>
      <c r="O25" s="7"/>
    </row>
    <row r="26" spans="1:28" s="2" customFormat="1" ht="15" customHeight="1" x14ac:dyDescent="0.2">
      <c r="A26" s="21">
        <v>19</v>
      </c>
      <c r="B26" s="59" t="s">
        <v>720</v>
      </c>
      <c r="C26" s="63" t="s">
        <v>722</v>
      </c>
      <c r="D26" s="18"/>
      <c r="E26" s="18"/>
      <c r="F26" s="44">
        <f t="shared" si="0"/>
        <v>0</v>
      </c>
      <c r="G26" s="45" t="str">
        <f t="shared" si="1"/>
        <v>/</v>
      </c>
      <c r="H26" s="45" t="str">
        <f t="shared" si="2"/>
        <v/>
      </c>
      <c r="I26" s="44" t="str">
        <f t="shared" si="3"/>
        <v/>
      </c>
      <c r="J26" s="44" t="str">
        <f t="shared" si="4"/>
        <v/>
      </c>
      <c r="K26" s="44" t="str">
        <f t="shared" si="5"/>
        <v/>
      </c>
      <c r="L26" s="44" t="str">
        <f t="shared" si="6"/>
        <v>ไม่ผ่าน</v>
      </c>
      <c r="M26" s="7"/>
      <c r="N26" s="7"/>
      <c r="O26" s="7"/>
    </row>
    <row r="27" spans="1:28" s="2" customFormat="1" ht="15" customHeight="1" x14ac:dyDescent="0.2">
      <c r="A27" s="21">
        <v>20</v>
      </c>
      <c r="B27" s="75" t="s">
        <v>723</v>
      </c>
      <c r="C27" s="81" t="s">
        <v>724</v>
      </c>
      <c r="D27" s="18"/>
      <c r="E27" s="18"/>
      <c r="F27" s="44">
        <f t="shared" si="0"/>
        <v>0</v>
      </c>
      <c r="G27" s="45" t="str">
        <f t="shared" si="1"/>
        <v>/</v>
      </c>
      <c r="H27" s="45" t="str">
        <f t="shared" si="2"/>
        <v/>
      </c>
      <c r="I27" s="44" t="str">
        <f t="shared" si="3"/>
        <v/>
      </c>
      <c r="J27" s="44" t="str">
        <f t="shared" si="4"/>
        <v/>
      </c>
      <c r="K27" s="44" t="str">
        <f t="shared" si="5"/>
        <v/>
      </c>
      <c r="L27" s="44" t="str">
        <f t="shared" si="6"/>
        <v>ไม่ผ่าน</v>
      </c>
      <c r="M27" s="7"/>
      <c r="N27" s="7"/>
      <c r="O27" s="7"/>
    </row>
    <row r="28" spans="1:28" s="2" customFormat="1" ht="15" customHeight="1" x14ac:dyDescent="0.2">
      <c r="A28" s="21">
        <v>21</v>
      </c>
      <c r="B28" s="59" t="s">
        <v>725</v>
      </c>
      <c r="C28" s="63" t="s">
        <v>726</v>
      </c>
      <c r="D28" s="18"/>
      <c r="E28" s="18"/>
      <c r="F28" s="44">
        <f t="shared" si="0"/>
        <v>0</v>
      </c>
      <c r="G28" s="45" t="str">
        <f t="shared" si="1"/>
        <v>/</v>
      </c>
      <c r="H28" s="45" t="str">
        <f t="shared" si="2"/>
        <v/>
      </c>
      <c r="I28" s="44" t="str">
        <f t="shared" si="3"/>
        <v/>
      </c>
      <c r="J28" s="44" t="str">
        <f t="shared" si="4"/>
        <v/>
      </c>
      <c r="K28" s="44" t="str">
        <f t="shared" si="5"/>
        <v/>
      </c>
      <c r="L28" s="44" t="str">
        <f t="shared" si="6"/>
        <v>ไม่ผ่าน</v>
      </c>
      <c r="M28" s="7"/>
      <c r="N28" s="7"/>
      <c r="O28" s="7"/>
    </row>
    <row r="29" spans="1:28" s="2" customFormat="1" ht="15" customHeight="1" x14ac:dyDescent="0.2">
      <c r="A29" s="21">
        <v>22</v>
      </c>
      <c r="B29" s="59" t="s">
        <v>33</v>
      </c>
      <c r="C29" s="63" t="s">
        <v>727</v>
      </c>
      <c r="D29" s="18"/>
      <c r="E29" s="18"/>
      <c r="F29" s="44">
        <f t="shared" si="0"/>
        <v>0</v>
      </c>
      <c r="G29" s="45" t="str">
        <f t="shared" si="1"/>
        <v>/</v>
      </c>
      <c r="H29" s="45" t="str">
        <f t="shared" si="2"/>
        <v/>
      </c>
      <c r="I29" s="44" t="str">
        <f t="shared" si="3"/>
        <v/>
      </c>
      <c r="J29" s="44" t="str">
        <f t="shared" si="4"/>
        <v/>
      </c>
      <c r="K29" s="44" t="str">
        <f t="shared" si="5"/>
        <v/>
      </c>
      <c r="L29" s="44" t="str">
        <f t="shared" si="6"/>
        <v>ไม่ผ่าน</v>
      </c>
      <c r="M29" s="7"/>
      <c r="N29" s="7"/>
      <c r="O29" s="7"/>
    </row>
    <row r="30" spans="1:28" s="2" customFormat="1" ht="15" customHeight="1" x14ac:dyDescent="0.2">
      <c r="A30" s="21">
        <v>23</v>
      </c>
      <c r="B30" s="59" t="s">
        <v>728</v>
      </c>
      <c r="C30" s="63" t="s">
        <v>729</v>
      </c>
      <c r="D30" s="18"/>
      <c r="E30" s="18"/>
      <c r="F30" s="44">
        <f t="shared" si="0"/>
        <v>0</v>
      </c>
      <c r="G30" s="45" t="str">
        <f t="shared" si="1"/>
        <v>/</v>
      </c>
      <c r="H30" s="45" t="str">
        <f t="shared" si="2"/>
        <v/>
      </c>
      <c r="I30" s="44" t="str">
        <f t="shared" si="3"/>
        <v/>
      </c>
      <c r="J30" s="44" t="str">
        <f t="shared" si="4"/>
        <v/>
      </c>
      <c r="K30" s="44" t="str">
        <f t="shared" si="5"/>
        <v/>
      </c>
      <c r="L30" s="44" t="str">
        <f t="shared" si="6"/>
        <v>ไม่ผ่าน</v>
      </c>
      <c r="M30" s="7"/>
      <c r="N30" s="7"/>
      <c r="O30" s="7"/>
    </row>
    <row r="31" spans="1:28" s="2" customFormat="1" ht="15" customHeight="1" x14ac:dyDescent="0.2">
      <c r="A31" s="21">
        <v>24</v>
      </c>
      <c r="B31" s="59" t="s">
        <v>24</v>
      </c>
      <c r="C31" s="63" t="s">
        <v>730</v>
      </c>
      <c r="D31" s="18"/>
      <c r="E31" s="18"/>
      <c r="F31" s="44">
        <f t="shared" si="0"/>
        <v>0</v>
      </c>
      <c r="G31" s="45" t="str">
        <f t="shared" si="1"/>
        <v>/</v>
      </c>
      <c r="H31" s="45" t="str">
        <f t="shared" si="2"/>
        <v/>
      </c>
      <c r="I31" s="44" t="str">
        <f t="shared" si="3"/>
        <v/>
      </c>
      <c r="J31" s="44" t="str">
        <f t="shared" si="4"/>
        <v/>
      </c>
      <c r="K31" s="44" t="str">
        <f t="shared" si="5"/>
        <v/>
      </c>
      <c r="L31" s="44" t="str">
        <f t="shared" si="6"/>
        <v>ไม่ผ่าน</v>
      </c>
      <c r="M31" s="7"/>
      <c r="N31" s="7"/>
      <c r="O31" s="7"/>
    </row>
    <row r="32" spans="1:28" s="2" customFormat="1" ht="15" customHeight="1" x14ac:dyDescent="0.2">
      <c r="A32" s="21">
        <v>25</v>
      </c>
      <c r="B32" s="59" t="s">
        <v>244</v>
      </c>
      <c r="C32" s="63" t="s">
        <v>83</v>
      </c>
      <c r="D32" s="18"/>
      <c r="E32" s="18"/>
      <c r="F32" s="44">
        <f t="shared" si="0"/>
        <v>0</v>
      </c>
      <c r="G32" s="45" t="str">
        <f t="shared" si="1"/>
        <v>/</v>
      </c>
      <c r="H32" s="45" t="str">
        <f t="shared" si="2"/>
        <v/>
      </c>
      <c r="I32" s="44" t="str">
        <f t="shared" si="3"/>
        <v/>
      </c>
      <c r="J32" s="44" t="str">
        <f t="shared" si="4"/>
        <v/>
      </c>
      <c r="K32" s="44" t="str">
        <f t="shared" si="5"/>
        <v/>
      </c>
      <c r="L32" s="44" t="str">
        <f t="shared" si="6"/>
        <v>ไม่ผ่าน</v>
      </c>
      <c r="M32" s="7"/>
      <c r="N32" s="7"/>
      <c r="O32" s="7"/>
    </row>
    <row r="33" spans="1:15" s="2" customFormat="1" ht="15" customHeight="1" x14ac:dyDescent="0.2">
      <c r="A33" s="21">
        <v>26</v>
      </c>
      <c r="B33" s="59" t="s">
        <v>731</v>
      </c>
      <c r="C33" s="63" t="s">
        <v>732</v>
      </c>
      <c r="D33" s="18"/>
      <c r="E33" s="18"/>
      <c r="F33" s="44">
        <f t="shared" si="0"/>
        <v>0</v>
      </c>
      <c r="G33" s="45" t="str">
        <f t="shared" si="1"/>
        <v>/</v>
      </c>
      <c r="H33" s="45" t="str">
        <f t="shared" si="2"/>
        <v/>
      </c>
      <c r="I33" s="44" t="str">
        <f t="shared" si="3"/>
        <v/>
      </c>
      <c r="J33" s="44" t="str">
        <f t="shared" si="4"/>
        <v/>
      </c>
      <c r="K33" s="44" t="str">
        <f t="shared" si="5"/>
        <v/>
      </c>
      <c r="L33" s="44" t="str">
        <f t="shared" si="6"/>
        <v>ไม่ผ่าน</v>
      </c>
      <c r="M33" s="7"/>
      <c r="N33" s="7"/>
      <c r="O33" s="7"/>
    </row>
    <row r="34" spans="1:15" s="2" customFormat="1" ht="15" customHeight="1" x14ac:dyDescent="0.2">
      <c r="A34" s="21">
        <v>27</v>
      </c>
      <c r="B34" s="75" t="s">
        <v>733</v>
      </c>
      <c r="C34" s="81" t="s">
        <v>734</v>
      </c>
      <c r="D34" s="18"/>
      <c r="E34" s="18"/>
      <c r="F34" s="44">
        <f t="shared" si="0"/>
        <v>0</v>
      </c>
      <c r="G34" s="45" t="str">
        <f t="shared" si="1"/>
        <v>/</v>
      </c>
      <c r="H34" s="45" t="str">
        <f t="shared" si="2"/>
        <v/>
      </c>
      <c r="I34" s="44" t="str">
        <f t="shared" si="3"/>
        <v/>
      </c>
      <c r="J34" s="44" t="str">
        <f t="shared" si="4"/>
        <v/>
      </c>
      <c r="K34" s="44" t="str">
        <f t="shared" si="5"/>
        <v/>
      </c>
      <c r="L34" s="44" t="str">
        <f t="shared" si="6"/>
        <v>ไม่ผ่าน</v>
      </c>
      <c r="M34" s="7"/>
      <c r="N34" s="7"/>
      <c r="O34" s="7"/>
    </row>
    <row r="35" spans="1:15" s="2" customFormat="1" ht="15" customHeight="1" x14ac:dyDescent="0.2">
      <c r="A35" s="21">
        <v>28</v>
      </c>
      <c r="B35" s="67" t="s">
        <v>292</v>
      </c>
      <c r="C35" s="68" t="s">
        <v>25</v>
      </c>
      <c r="D35" s="18"/>
      <c r="E35" s="18"/>
      <c r="F35" s="44">
        <f t="shared" si="0"/>
        <v>0</v>
      </c>
      <c r="G35" s="45" t="str">
        <f t="shared" si="1"/>
        <v>/</v>
      </c>
      <c r="H35" s="45" t="str">
        <f t="shared" si="2"/>
        <v/>
      </c>
      <c r="I35" s="44" t="str">
        <f t="shared" si="3"/>
        <v/>
      </c>
      <c r="J35" s="44" t="str">
        <f t="shared" si="4"/>
        <v/>
      </c>
      <c r="K35" s="44" t="str">
        <f t="shared" si="5"/>
        <v/>
      </c>
      <c r="L35" s="44" t="str">
        <f t="shared" si="6"/>
        <v>ไม่ผ่าน</v>
      </c>
      <c r="M35" s="7"/>
      <c r="N35" s="7"/>
      <c r="O35" s="7"/>
    </row>
    <row r="36" spans="1:15" s="2" customFormat="1" ht="15" customHeight="1" x14ac:dyDescent="0.2">
      <c r="A36" s="21">
        <v>29</v>
      </c>
      <c r="B36" s="67" t="s">
        <v>735</v>
      </c>
      <c r="C36" s="68" t="s">
        <v>84</v>
      </c>
      <c r="D36" s="18"/>
      <c r="E36" s="18"/>
      <c r="F36" s="44">
        <f t="shared" si="0"/>
        <v>0</v>
      </c>
      <c r="G36" s="45" t="str">
        <f t="shared" si="1"/>
        <v>/</v>
      </c>
      <c r="H36" s="45" t="str">
        <f t="shared" si="2"/>
        <v/>
      </c>
      <c r="I36" s="44" t="str">
        <f t="shared" si="3"/>
        <v/>
      </c>
      <c r="J36" s="44" t="str">
        <f t="shared" si="4"/>
        <v/>
      </c>
      <c r="K36" s="44" t="str">
        <f t="shared" si="5"/>
        <v/>
      </c>
      <c r="L36" s="44" t="str">
        <f t="shared" si="6"/>
        <v>ไม่ผ่าน</v>
      </c>
      <c r="M36" s="7"/>
      <c r="N36" s="7"/>
      <c r="O36" s="7"/>
    </row>
    <row r="37" spans="1:15" s="2" customFormat="1" ht="15" customHeight="1" x14ac:dyDescent="0.2">
      <c r="A37" s="21">
        <v>30</v>
      </c>
      <c r="B37" s="59" t="s">
        <v>736</v>
      </c>
      <c r="C37" s="63" t="s">
        <v>737</v>
      </c>
      <c r="D37" s="18"/>
      <c r="E37" s="18"/>
      <c r="F37" s="44">
        <f t="shared" si="0"/>
        <v>0</v>
      </c>
      <c r="G37" s="45" t="str">
        <f t="shared" si="1"/>
        <v>/</v>
      </c>
      <c r="H37" s="45" t="str">
        <f t="shared" si="2"/>
        <v/>
      </c>
      <c r="I37" s="44" t="str">
        <f t="shared" si="3"/>
        <v/>
      </c>
      <c r="J37" s="44" t="str">
        <f t="shared" si="4"/>
        <v/>
      </c>
      <c r="K37" s="44" t="str">
        <f t="shared" si="5"/>
        <v/>
      </c>
      <c r="L37" s="44" t="str">
        <f t="shared" si="6"/>
        <v>ไม่ผ่าน</v>
      </c>
      <c r="M37" s="7"/>
      <c r="N37" s="7"/>
      <c r="O37" s="7"/>
    </row>
    <row r="38" spans="1:15" s="2" customFormat="1" ht="15" customHeight="1" x14ac:dyDescent="0.2">
      <c r="A38" s="21">
        <v>31</v>
      </c>
      <c r="B38" s="59" t="s">
        <v>738</v>
      </c>
      <c r="C38" s="63" t="s">
        <v>739</v>
      </c>
      <c r="D38" s="18"/>
      <c r="E38" s="18"/>
      <c r="F38" s="44">
        <f t="shared" si="0"/>
        <v>0</v>
      </c>
      <c r="G38" s="45" t="str">
        <f t="shared" si="1"/>
        <v>/</v>
      </c>
      <c r="H38" s="45" t="str">
        <f t="shared" si="2"/>
        <v/>
      </c>
      <c r="I38" s="44" t="str">
        <f t="shared" si="3"/>
        <v/>
      </c>
      <c r="J38" s="44" t="str">
        <f t="shared" si="4"/>
        <v/>
      </c>
      <c r="K38" s="44" t="str">
        <f t="shared" si="5"/>
        <v/>
      </c>
      <c r="L38" s="44" t="str">
        <f t="shared" si="6"/>
        <v>ไม่ผ่าน</v>
      </c>
      <c r="M38" s="7"/>
      <c r="N38" s="7"/>
      <c r="O38" s="7"/>
    </row>
    <row r="39" spans="1:15" s="2" customFormat="1" ht="15" customHeight="1" x14ac:dyDescent="0.2">
      <c r="A39" s="21">
        <v>32</v>
      </c>
      <c r="B39" s="59" t="s">
        <v>740</v>
      </c>
      <c r="C39" s="63" t="s">
        <v>22</v>
      </c>
      <c r="D39" s="18"/>
      <c r="E39" s="18"/>
      <c r="F39" s="44">
        <f t="shared" si="0"/>
        <v>0</v>
      </c>
      <c r="G39" s="45" t="str">
        <f t="shared" si="1"/>
        <v>/</v>
      </c>
      <c r="H39" s="45" t="str">
        <f t="shared" si="2"/>
        <v/>
      </c>
      <c r="I39" s="44" t="str">
        <f t="shared" si="3"/>
        <v/>
      </c>
      <c r="J39" s="44" t="str">
        <f t="shared" si="4"/>
        <v/>
      </c>
      <c r="K39" s="44" t="str">
        <f t="shared" si="5"/>
        <v/>
      </c>
      <c r="L39" s="44" t="str">
        <f t="shared" si="6"/>
        <v>ไม่ผ่าน</v>
      </c>
      <c r="M39" s="7"/>
      <c r="N39" s="7"/>
      <c r="O39" s="7"/>
    </row>
    <row r="40" spans="1:15" s="2" customFormat="1" ht="15" customHeight="1" x14ac:dyDescent="0.2">
      <c r="A40" s="21">
        <v>33</v>
      </c>
      <c r="B40" s="75" t="s">
        <v>741</v>
      </c>
      <c r="C40" s="81" t="s">
        <v>742</v>
      </c>
      <c r="D40" s="18"/>
      <c r="E40" s="18"/>
      <c r="F40" s="44">
        <f t="shared" si="0"/>
        <v>0</v>
      </c>
      <c r="G40" s="45" t="str">
        <f t="shared" si="1"/>
        <v>/</v>
      </c>
      <c r="H40" s="45" t="str">
        <f t="shared" si="2"/>
        <v/>
      </c>
      <c r="I40" s="44" t="str">
        <f t="shared" si="3"/>
        <v/>
      </c>
      <c r="J40" s="44" t="str">
        <f t="shared" si="4"/>
        <v/>
      </c>
      <c r="K40" s="44" t="str">
        <f t="shared" si="5"/>
        <v/>
      </c>
      <c r="L40" s="44" t="str">
        <f t="shared" si="6"/>
        <v>ไม่ผ่าน</v>
      </c>
      <c r="M40" s="7"/>
      <c r="N40" s="7"/>
      <c r="O40" s="7"/>
    </row>
    <row r="41" spans="1:15" s="2" customFormat="1" ht="15" customHeight="1" x14ac:dyDescent="0.2">
      <c r="A41" s="21">
        <v>34</v>
      </c>
      <c r="B41" s="59" t="s">
        <v>743</v>
      </c>
      <c r="C41" s="63" t="s">
        <v>744</v>
      </c>
      <c r="D41" s="18"/>
      <c r="E41" s="18"/>
      <c r="F41" s="44">
        <f t="shared" si="0"/>
        <v>0</v>
      </c>
      <c r="G41" s="45" t="str">
        <f t="shared" si="1"/>
        <v>/</v>
      </c>
      <c r="H41" s="45" t="str">
        <f t="shared" si="2"/>
        <v/>
      </c>
      <c r="I41" s="44" t="str">
        <f t="shared" si="3"/>
        <v/>
      </c>
      <c r="J41" s="44" t="str">
        <f t="shared" si="4"/>
        <v/>
      </c>
      <c r="K41" s="44" t="str">
        <f t="shared" si="5"/>
        <v/>
      </c>
      <c r="L41" s="44" t="str">
        <f t="shared" si="6"/>
        <v>ไม่ผ่าน</v>
      </c>
      <c r="M41" s="7"/>
      <c r="N41" s="7"/>
      <c r="O41" s="7"/>
    </row>
    <row r="42" spans="1:15" s="2" customFormat="1" ht="15" customHeight="1" x14ac:dyDescent="0.2">
      <c r="A42" s="21">
        <v>35</v>
      </c>
      <c r="B42" s="59" t="s">
        <v>745</v>
      </c>
      <c r="C42" s="63" t="s">
        <v>746</v>
      </c>
      <c r="D42" s="18"/>
      <c r="E42" s="18"/>
      <c r="F42" s="44">
        <f t="shared" si="0"/>
        <v>0</v>
      </c>
      <c r="G42" s="45" t="str">
        <f t="shared" si="1"/>
        <v>/</v>
      </c>
      <c r="H42" s="45" t="str">
        <f t="shared" si="2"/>
        <v/>
      </c>
      <c r="I42" s="44" t="str">
        <f t="shared" si="3"/>
        <v/>
      </c>
      <c r="J42" s="44" t="str">
        <f t="shared" si="4"/>
        <v/>
      </c>
      <c r="K42" s="44" t="str">
        <f t="shared" si="5"/>
        <v/>
      </c>
      <c r="L42" s="44" t="str">
        <f t="shared" si="6"/>
        <v>ไม่ผ่าน</v>
      </c>
      <c r="M42" s="7"/>
      <c r="N42" s="7"/>
      <c r="O42" s="7"/>
    </row>
    <row r="43" spans="1:15" s="2" customFormat="1" ht="15" customHeight="1" x14ac:dyDescent="0.2">
      <c r="A43" s="49" t="s">
        <v>7</v>
      </c>
      <c r="B43" s="50"/>
      <c r="C43" s="50"/>
      <c r="D43" s="50"/>
      <c r="E43" s="50"/>
      <c r="F43" s="50"/>
      <c r="G43" s="50"/>
      <c r="H43" s="50"/>
      <c r="I43" s="51"/>
      <c r="J43" s="46" t="s">
        <v>13</v>
      </c>
      <c r="K43" s="46"/>
      <c r="L43" s="45">
        <f>COUNTIF(L8:L42,"ผ่าน")</f>
        <v>0</v>
      </c>
      <c r="M43" s="7"/>
      <c r="N43" s="7"/>
      <c r="O43" s="7"/>
    </row>
    <row r="44" spans="1:15" s="2" customFormat="1" ht="15" customHeight="1" x14ac:dyDescent="0.45">
      <c r="A44" s="38" t="s">
        <v>8</v>
      </c>
      <c r="B44" s="39"/>
      <c r="C44" s="39"/>
      <c r="D44" s="39"/>
      <c r="E44" s="39"/>
      <c r="F44" s="39"/>
      <c r="G44" s="39"/>
      <c r="H44" s="39"/>
      <c r="I44" s="40"/>
      <c r="J44" s="48" t="s">
        <v>14</v>
      </c>
      <c r="K44" s="48"/>
      <c r="L44" s="47">
        <f>COUNTIF(L8:L42,"ไม่ผ่าน")</f>
        <v>35</v>
      </c>
      <c r="M44" s="7"/>
      <c r="N44" s="7"/>
      <c r="O44" s="7"/>
    </row>
    <row r="45" spans="1:15" s="2" customFormat="1" ht="15" customHeight="1" x14ac:dyDescent="0.2">
      <c r="A45" s="14"/>
      <c r="B45" s="19" t="s">
        <v>107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7"/>
      <c r="N45" s="7"/>
      <c r="O45" s="7"/>
    </row>
    <row r="46" spans="1:15" s="2" customFormat="1" ht="15" customHeight="1" x14ac:dyDescent="0.2">
      <c r="A46" s="14"/>
      <c r="B46" s="14"/>
      <c r="C46" s="14"/>
      <c r="D46" s="14"/>
      <c r="E46" s="14"/>
      <c r="F46" s="14" t="s">
        <v>113</v>
      </c>
      <c r="G46" s="14"/>
      <c r="H46" s="14"/>
      <c r="I46" s="14"/>
      <c r="J46" s="14"/>
      <c r="K46" s="14"/>
      <c r="L46" s="14"/>
      <c r="M46" s="7"/>
      <c r="N46" s="7"/>
      <c r="O46" s="7"/>
    </row>
    <row r="47" spans="1:15" s="2" customFormat="1" ht="15" customHeight="1" x14ac:dyDescent="0.2">
      <c r="A47" s="14"/>
      <c r="B47" s="14"/>
      <c r="C47" s="14"/>
      <c r="D47" s="14"/>
      <c r="E47" s="14"/>
      <c r="F47" s="14"/>
      <c r="G47" s="14" t="s">
        <v>114</v>
      </c>
      <c r="H47" s="14"/>
      <c r="I47" s="14"/>
      <c r="J47" s="14"/>
      <c r="K47" s="14"/>
      <c r="L47" s="14"/>
      <c r="M47" s="7"/>
      <c r="N47" s="7"/>
      <c r="O47" s="7"/>
    </row>
    <row r="48" spans="1:15" s="2" customFormat="1" ht="15" customHeight="1" x14ac:dyDescent="0.2">
      <c r="A48" s="14"/>
      <c r="B48" s="14"/>
      <c r="C48" s="14"/>
      <c r="D48" s="14"/>
      <c r="E48" s="14"/>
      <c r="F48" s="14"/>
      <c r="G48" s="36" t="s">
        <v>115</v>
      </c>
      <c r="H48" s="36"/>
      <c r="I48" s="36"/>
      <c r="J48" s="36"/>
      <c r="K48" s="14"/>
      <c r="L48" s="14"/>
      <c r="M48" s="7"/>
      <c r="N48" s="7"/>
      <c r="O48" s="7"/>
    </row>
    <row r="49" spans="1:15" s="2" customFormat="1" ht="15" customHeight="1" x14ac:dyDescent="0.45">
      <c r="A49" s="20"/>
      <c r="B49" s="14"/>
      <c r="C49" s="14"/>
      <c r="D49" s="20"/>
      <c r="E49" s="20"/>
      <c r="F49" s="20"/>
      <c r="G49" s="20"/>
      <c r="H49" s="20"/>
      <c r="I49" s="20"/>
      <c r="J49" s="20"/>
      <c r="K49" s="20"/>
      <c r="L49" s="20"/>
      <c r="M49" s="7"/>
      <c r="N49" s="7"/>
      <c r="O49" s="7"/>
    </row>
    <row r="50" spans="1:15" s="2" customFormat="1" ht="15" customHeight="1" x14ac:dyDescent="0.45">
      <c r="A50" s="20"/>
      <c r="B50" s="52" t="s">
        <v>10</v>
      </c>
      <c r="C50" s="38" t="s">
        <v>11</v>
      </c>
      <c r="D50" s="39"/>
      <c r="E50" s="40"/>
      <c r="F50" s="53" t="s">
        <v>12</v>
      </c>
      <c r="G50" s="53"/>
      <c r="H50" s="53"/>
      <c r="I50" s="53"/>
      <c r="J50" s="20"/>
      <c r="K50" s="20"/>
      <c r="L50" s="20"/>
      <c r="M50" s="7"/>
      <c r="N50" s="7"/>
      <c r="O50" s="7"/>
    </row>
    <row r="51" spans="1:15" s="2" customFormat="1" ht="15" customHeight="1" x14ac:dyDescent="0.45">
      <c r="A51" s="20"/>
      <c r="B51" s="54"/>
      <c r="C51" s="55" t="s">
        <v>96</v>
      </c>
      <c r="D51" s="56"/>
      <c r="E51" s="57"/>
      <c r="F51" s="48">
        <f>COUNTIF(K8:K42,"/")</f>
        <v>0</v>
      </c>
      <c r="G51" s="48"/>
      <c r="H51" s="48"/>
      <c r="I51" s="48"/>
      <c r="J51" s="20"/>
      <c r="K51" s="20"/>
      <c r="L51" s="20"/>
      <c r="M51" s="7"/>
      <c r="N51" s="7"/>
      <c r="O51" s="7"/>
    </row>
    <row r="52" spans="1:15" s="2" customFormat="1" ht="15" customHeight="1" x14ac:dyDescent="0.45">
      <c r="A52" s="20"/>
      <c r="B52" s="54"/>
      <c r="C52" s="55" t="s">
        <v>108</v>
      </c>
      <c r="D52" s="56"/>
      <c r="E52" s="57"/>
      <c r="F52" s="48">
        <f>COUNTIF(J8:J42,"/")</f>
        <v>0</v>
      </c>
      <c r="G52" s="48"/>
      <c r="H52" s="48"/>
      <c r="I52" s="48"/>
      <c r="J52" s="20"/>
      <c r="K52" s="20"/>
      <c r="L52" s="20"/>
      <c r="M52" s="7"/>
      <c r="N52" s="7"/>
      <c r="O52" s="7"/>
    </row>
    <row r="53" spans="1:15" s="2" customFormat="1" ht="15" customHeight="1" x14ac:dyDescent="0.45">
      <c r="A53" s="20"/>
      <c r="B53" s="54"/>
      <c r="C53" s="55" t="s">
        <v>109</v>
      </c>
      <c r="D53" s="56"/>
      <c r="E53" s="57"/>
      <c r="F53" s="48">
        <f>COUNTIF(I8:I42,"/")</f>
        <v>0</v>
      </c>
      <c r="G53" s="48"/>
      <c r="H53" s="48"/>
      <c r="I53" s="48"/>
      <c r="J53" s="20"/>
      <c r="K53" s="20"/>
      <c r="L53" s="20"/>
      <c r="M53" s="7"/>
      <c r="N53" s="7"/>
      <c r="O53" s="7"/>
    </row>
    <row r="54" spans="1:15" s="2" customFormat="1" ht="15" customHeight="1" x14ac:dyDescent="0.45">
      <c r="A54" s="20"/>
      <c r="B54" s="54"/>
      <c r="C54" s="55" t="s">
        <v>110</v>
      </c>
      <c r="D54" s="56"/>
      <c r="E54" s="57"/>
      <c r="F54" s="48">
        <f>COUNTIF(H8:H42,"/")</f>
        <v>0</v>
      </c>
      <c r="G54" s="48"/>
      <c r="H54" s="48"/>
      <c r="I54" s="48"/>
      <c r="J54" s="20"/>
      <c r="K54" s="20"/>
      <c r="L54" s="20"/>
      <c r="M54" s="7"/>
      <c r="N54" s="7"/>
      <c r="O54" s="7"/>
    </row>
    <row r="55" spans="1:15" s="2" customFormat="1" ht="15" customHeight="1" x14ac:dyDescent="0.45">
      <c r="A55" s="20"/>
      <c r="B55" s="58"/>
      <c r="C55" s="55" t="s">
        <v>111</v>
      </c>
      <c r="D55" s="56"/>
      <c r="E55" s="57"/>
      <c r="F55" s="48">
        <f>COUNTIF(G8:G42,"/")</f>
        <v>35</v>
      </c>
      <c r="G55" s="48"/>
      <c r="H55" s="48"/>
      <c r="I55" s="48"/>
      <c r="J55" s="20"/>
      <c r="K55" s="20"/>
      <c r="L55" s="20"/>
      <c r="M55" s="7"/>
      <c r="N55" s="7"/>
      <c r="O55" s="7"/>
    </row>
    <row r="56" spans="1:15" s="3" customFormat="1" ht="21" x14ac:dyDescent="0.45">
      <c r="A56" s="20"/>
      <c r="B56" s="14"/>
      <c r="C56" s="14"/>
      <c r="D56" s="20"/>
      <c r="E56" s="20"/>
      <c r="F56" s="20"/>
      <c r="G56" s="20"/>
      <c r="H56" s="20"/>
      <c r="I56" s="20"/>
      <c r="J56" s="20"/>
      <c r="K56" s="20"/>
      <c r="L56" s="20"/>
      <c r="M56" s="11"/>
      <c r="N56" s="11"/>
      <c r="O56" s="11"/>
    </row>
    <row r="57" spans="1:15" s="3" customFormat="1" ht="21" x14ac:dyDescent="0.45">
      <c r="A57" s="20"/>
      <c r="B57" s="14"/>
      <c r="C57" s="14"/>
      <c r="D57" s="20"/>
      <c r="E57" s="20"/>
      <c r="F57" s="20"/>
      <c r="G57" s="20"/>
      <c r="H57" s="20"/>
      <c r="I57" s="20"/>
      <c r="J57" s="20"/>
      <c r="K57" s="20"/>
      <c r="L57" s="20"/>
      <c r="M57" s="11"/>
      <c r="N57" s="11"/>
      <c r="O57" s="11"/>
    </row>
    <row r="64" spans="1:15" s="8" customFormat="1" x14ac:dyDescent="0.25">
      <c r="B64" s="9"/>
      <c r="C64" s="9"/>
    </row>
  </sheetData>
  <mergeCells count="33">
    <mergeCell ref="C53:E53"/>
    <mergeCell ref="F53:I53"/>
    <mergeCell ref="C54:E54"/>
    <mergeCell ref="F54:I54"/>
    <mergeCell ref="C55:E55"/>
    <mergeCell ref="F55:I55"/>
    <mergeCell ref="A44:I44"/>
    <mergeCell ref="J44:K44"/>
    <mergeCell ref="G48:J48"/>
    <mergeCell ref="B50:B55"/>
    <mergeCell ref="C50:E50"/>
    <mergeCell ref="F50:I50"/>
    <mergeCell ref="C51:E51"/>
    <mergeCell ref="F51:I51"/>
    <mergeCell ref="C52:E52"/>
    <mergeCell ref="F52:I52"/>
    <mergeCell ref="D6:D7"/>
    <mergeCell ref="E6:E7"/>
    <mergeCell ref="G6:G7"/>
    <mergeCell ref="H6:H7"/>
    <mergeCell ref="I6:K6"/>
    <mergeCell ref="A43:I43"/>
    <mergeCell ref="J43:K4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55000000000000004" right="0.19685039370078741" top="0.39" bottom="0.15748031496062992" header="0.11811023622047245" footer="0.31496062992125984"/>
  <pageSetup paperSize="9" scale="6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 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lenovo</cp:lastModifiedBy>
  <cp:lastPrinted>2019-03-09T09:17:30Z</cp:lastPrinted>
  <dcterms:created xsi:type="dcterms:W3CDTF">2005-03-17T02:29:30Z</dcterms:created>
  <dcterms:modified xsi:type="dcterms:W3CDTF">2020-01-20T09:01:49Z</dcterms:modified>
</cp:coreProperties>
</file>