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รวมจุดเน้น ปีการศึกษา 2562\จุดเน้นส่งครบ ม.ต้น เตย\ม.2\"/>
    </mc:Choice>
  </mc:AlternateContent>
  <xr:revisionPtr revIDLastSave="0" documentId="13_ncr:1_{3EBC8C3D-E1BB-412A-9DC8-5557255D6926}" xr6:coauthVersionLast="45" xr6:coauthVersionMax="45" xr10:uidLastSave="{00000000-0000-0000-0000-000000000000}"/>
  <bookViews>
    <workbookView xWindow="10575" yWindow="0" windowWidth="9900" windowHeight="10710" tabRatio="813" firstSheet="7" activeTab="10" xr2:uid="{00000000-000D-0000-FFFF-FFFF00000000}"/>
  </bookViews>
  <sheets>
    <sheet name="ห้อง 1 " sheetId="143" r:id="rId1"/>
    <sheet name="ห้อง 2" sheetId="147" r:id="rId2"/>
    <sheet name="ห้อง 3" sheetId="148" r:id="rId3"/>
    <sheet name="ห้อง 4" sheetId="149" r:id="rId4"/>
    <sheet name="ห้อง 5" sheetId="150" r:id="rId5"/>
    <sheet name="ห้อง 6" sheetId="151" r:id="rId6"/>
    <sheet name="ห้อง 7" sheetId="152" r:id="rId7"/>
    <sheet name="ห้อง 8" sheetId="153" r:id="rId8"/>
    <sheet name="ห้อง 9" sheetId="154" r:id="rId9"/>
    <sheet name="ห้อง 10" sheetId="155" r:id="rId10"/>
    <sheet name="ห้อง 11" sheetId="156" r:id="rId11"/>
  </sheets>
  <definedNames>
    <definedName name="_xlnm._FilterDatabase" localSheetId="0" hidden="1">'ห้อง 1 '!$B$8:$C$30</definedName>
    <definedName name="_xlnm._FilterDatabase" localSheetId="9" hidden="1">'ห้อง 10'!$B$8:$C$30</definedName>
    <definedName name="_xlnm._FilterDatabase" localSheetId="10" hidden="1">'ห้อง 11'!$B$8:$C$30</definedName>
    <definedName name="_xlnm._FilterDatabase" localSheetId="1" hidden="1">'ห้อง 2'!$B$8:$C$30</definedName>
    <definedName name="_xlnm._FilterDatabase" localSheetId="2" hidden="1">'ห้อง 3'!$B$8:$C$30</definedName>
    <definedName name="_xlnm._FilterDatabase" localSheetId="3" hidden="1">'ห้อง 4'!$B$8:$C$30</definedName>
    <definedName name="_xlnm._FilterDatabase" localSheetId="4" hidden="1">'ห้อง 5'!$B$8:$C$30</definedName>
    <definedName name="_xlnm._FilterDatabase" localSheetId="5" hidden="1">'ห้อง 6'!$B$8:$C$30</definedName>
    <definedName name="_xlnm._FilterDatabase" localSheetId="6" hidden="1">'ห้อง 7'!$B$8:$C$30</definedName>
    <definedName name="_xlnm._FilterDatabase" localSheetId="7" hidden="1">'ห้อง 8'!$B$8:$C$30</definedName>
    <definedName name="_xlnm._FilterDatabase" localSheetId="8" hidden="1">'ห้อง 9'!$B$8:$C$30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56" l="1"/>
  <c r="K36" i="156" s="1"/>
  <c r="L35" i="156"/>
  <c r="F35" i="156"/>
  <c r="I35" i="156" s="1"/>
  <c r="F34" i="156"/>
  <c r="H34" i="156" s="1"/>
  <c r="L33" i="156"/>
  <c r="K33" i="156"/>
  <c r="H33" i="156"/>
  <c r="F33" i="156"/>
  <c r="G33" i="156" s="1"/>
  <c r="K32" i="156"/>
  <c r="I32" i="156"/>
  <c r="F32" i="156"/>
  <c r="J32" i="156" s="1"/>
  <c r="G31" i="156"/>
  <c r="F31" i="156"/>
  <c r="L31" i="156" s="1"/>
  <c r="F30" i="156"/>
  <c r="L30" i="156" s="1"/>
  <c r="F29" i="156"/>
  <c r="L29" i="156" s="1"/>
  <c r="L28" i="156"/>
  <c r="K28" i="156"/>
  <c r="F28" i="156"/>
  <c r="J28" i="156" s="1"/>
  <c r="F27" i="156"/>
  <c r="I27" i="156" s="1"/>
  <c r="J26" i="156"/>
  <c r="F26" i="156"/>
  <c r="H26" i="156" s="1"/>
  <c r="F25" i="156"/>
  <c r="G25" i="156" s="1"/>
  <c r="H24" i="156"/>
  <c r="F24" i="156"/>
  <c r="L24" i="156" s="1"/>
  <c r="H23" i="156"/>
  <c r="F23" i="156"/>
  <c r="L23" i="156" s="1"/>
  <c r="F22" i="156"/>
  <c r="L22" i="156" s="1"/>
  <c r="F21" i="156"/>
  <c r="L21" i="156" s="1"/>
  <c r="L20" i="156"/>
  <c r="F20" i="156"/>
  <c r="J20" i="156" s="1"/>
  <c r="F19" i="156"/>
  <c r="I19" i="156" s="1"/>
  <c r="K18" i="156"/>
  <c r="I18" i="156"/>
  <c r="F18" i="156"/>
  <c r="H18" i="156" s="1"/>
  <c r="F17" i="156"/>
  <c r="L17" i="156" s="1"/>
  <c r="F16" i="156"/>
  <c r="L16" i="156" s="1"/>
  <c r="F15" i="156"/>
  <c r="L15" i="156" s="1"/>
  <c r="F14" i="156"/>
  <c r="L14" i="156" s="1"/>
  <c r="F13" i="156"/>
  <c r="L13" i="156" s="1"/>
  <c r="K12" i="156"/>
  <c r="F12" i="156"/>
  <c r="J12" i="156" s="1"/>
  <c r="K11" i="156"/>
  <c r="I11" i="156"/>
  <c r="F11" i="156"/>
  <c r="H11" i="156" s="1"/>
  <c r="F10" i="156"/>
  <c r="G10" i="156" s="1"/>
  <c r="F9" i="156"/>
  <c r="L9" i="156" s="1"/>
  <c r="H8" i="156"/>
  <c r="F8" i="156"/>
  <c r="L8" i="156" s="1"/>
  <c r="F43" i="155"/>
  <c r="I43" i="155" s="1"/>
  <c r="G43" i="155"/>
  <c r="H43" i="155"/>
  <c r="F44" i="155"/>
  <c r="G44" i="155" s="1"/>
  <c r="F45" i="155"/>
  <c r="K45" i="155" s="1"/>
  <c r="G45" i="155"/>
  <c r="H45" i="155"/>
  <c r="I45" i="155"/>
  <c r="J45" i="155"/>
  <c r="F46" i="155"/>
  <c r="L46" i="155" s="1"/>
  <c r="H46" i="155"/>
  <c r="I46" i="155"/>
  <c r="J46" i="155"/>
  <c r="K46" i="155"/>
  <c r="F47" i="155"/>
  <c r="G47" i="155"/>
  <c r="H47" i="155"/>
  <c r="I47" i="155"/>
  <c r="J47" i="155"/>
  <c r="K47" i="155"/>
  <c r="L47" i="155"/>
  <c r="F48" i="155"/>
  <c r="G48" i="155"/>
  <c r="H48" i="155"/>
  <c r="I48" i="155"/>
  <c r="J48" i="155"/>
  <c r="K48" i="155"/>
  <c r="L48" i="155"/>
  <c r="L42" i="155"/>
  <c r="K42" i="155"/>
  <c r="J42" i="155"/>
  <c r="I42" i="155"/>
  <c r="G42" i="155"/>
  <c r="F42" i="155"/>
  <c r="H42" i="155" s="1"/>
  <c r="F41" i="155"/>
  <c r="L41" i="155" s="1"/>
  <c r="K40" i="155"/>
  <c r="J40" i="155"/>
  <c r="I40" i="155"/>
  <c r="G40" i="155"/>
  <c r="F40" i="155"/>
  <c r="L40" i="155" s="1"/>
  <c r="J39" i="155"/>
  <c r="F39" i="155"/>
  <c r="K39" i="155" s="1"/>
  <c r="K38" i="155"/>
  <c r="H38" i="155"/>
  <c r="F38" i="155"/>
  <c r="J38" i="155" s="1"/>
  <c r="J37" i="155"/>
  <c r="G37" i="155"/>
  <c r="F37" i="155"/>
  <c r="I37" i="155" s="1"/>
  <c r="F36" i="155"/>
  <c r="H36" i="155" s="1"/>
  <c r="H35" i="155"/>
  <c r="F35" i="155"/>
  <c r="G35" i="155" s="1"/>
  <c r="L34" i="155"/>
  <c r="J34" i="155"/>
  <c r="I34" i="155"/>
  <c r="F34" i="155"/>
  <c r="H34" i="155" s="1"/>
  <c r="F33" i="155"/>
  <c r="L33" i="155" s="1"/>
  <c r="K32" i="155"/>
  <c r="I32" i="155"/>
  <c r="H32" i="155"/>
  <c r="F32" i="155"/>
  <c r="J32" i="155" s="1"/>
  <c r="L31" i="155"/>
  <c r="I31" i="155"/>
  <c r="F31" i="155"/>
  <c r="K31" i="155" s="1"/>
  <c r="K30" i="155"/>
  <c r="I30" i="155"/>
  <c r="F30" i="155"/>
  <c r="J30" i="155" s="1"/>
  <c r="H29" i="155"/>
  <c r="F29" i="155"/>
  <c r="I29" i="155" s="1"/>
  <c r="I28" i="155"/>
  <c r="F28" i="155"/>
  <c r="H28" i="155" s="1"/>
  <c r="F27" i="155"/>
  <c r="G27" i="155" s="1"/>
  <c r="K26" i="155"/>
  <c r="J26" i="155"/>
  <c r="I26" i="155"/>
  <c r="G26" i="155"/>
  <c r="F26" i="155"/>
  <c r="H26" i="155" s="1"/>
  <c r="F25" i="155"/>
  <c r="L25" i="155" s="1"/>
  <c r="L24" i="155"/>
  <c r="J24" i="155"/>
  <c r="I24" i="155"/>
  <c r="H24" i="155"/>
  <c r="G24" i="155"/>
  <c r="F24" i="155"/>
  <c r="K24" i="155" s="1"/>
  <c r="F23" i="155"/>
  <c r="K23" i="155" s="1"/>
  <c r="K22" i="155"/>
  <c r="I22" i="155"/>
  <c r="H22" i="155"/>
  <c r="F22" i="155"/>
  <c r="J22" i="155" s="1"/>
  <c r="L21" i="155"/>
  <c r="J21" i="155"/>
  <c r="G21" i="155"/>
  <c r="F21" i="155"/>
  <c r="I21" i="155" s="1"/>
  <c r="I20" i="155"/>
  <c r="F20" i="155"/>
  <c r="H20" i="155" s="1"/>
  <c r="F19" i="155"/>
  <c r="G19" i="155" s="1"/>
  <c r="J18" i="155"/>
  <c r="G18" i="155"/>
  <c r="F18" i="155"/>
  <c r="H18" i="155" s="1"/>
  <c r="F17" i="155"/>
  <c r="L17" i="155" s="1"/>
  <c r="I16" i="155"/>
  <c r="F16" i="155"/>
  <c r="H16" i="155" s="1"/>
  <c r="F15" i="155"/>
  <c r="K15" i="155" s="1"/>
  <c r="K14" i="155"/>
  <c r="I14" i="155"/>
  <c r="H14" i="155"/>
  <c r="F14" i="155"/>
  <c r="J14" i="155" s="1"/>
  <c r="J13" i="155"/>
  <c r="G13" i="155"/>
  <c r="F13" i="155"/>
  <c r="I13" i="155" s="1"/>
  <c r="I12" i="155"/>
  <c r="F12" i="155"/>
  <c r="H12" i="155" s="1"/>
  <c r="F11" i="155"/>
  <c r="G11" i="155" s="1"/>
  <c r="J10" i="155"/>
  <c r="G10" i="155"/>
  <c r="F10" i="155"/>
  <c r="H10" i="155" s="1"/>
  <c r="F9" i="155"/>
  <c r="L9" i="155" s="1"/>
  <c r="I8" i="155"/>
  <c r="F8" i="155"/>
  <c r="H8" i="155" s="1"/>
  <c r="L47" i="154"/>
  <c r="G47" i="154"/>
  <c r="F47" i="154"/>
  <c r="K47" i="154" s="1"/>
  <c r="F46" i="154"/>
  <c r="L46" i="154" s="1"/>
  <c r="L45" i="154"/>
  <c r="K45" i="154"/>
  <c r="J45" i="154"/>
  <c r="I45" i="154"/>
  <c r="H45" i="154"/>
  <c r="G45" i="154"/>
  <c r="F45" i="154"/>
  <c r="L44" i="154"/>
  <c r="K44" i="154"/>
  <c r="J44" i="154"/>
  <c r="I44" i="154"/>
  <c r="F44" i="154"/>
  <c r="H44" i="154" s="1"/>
  <c r="K43" i="154"/>
  <c r="J43" i="154"/>
  <c r="I43" i="154"/>
  <c r="H43" i="154"/>
  <c r="F43" i="154"/>
  <c r="G43" i="154" s="1"/>
  <c r="L42" i="154"/>
  <c r="J42" i="154"/>
  <c r="I42" i="154"/>
  <c r="H42" i="154"/>
  <c r="G42" i="154"/>
  <c r="F42" i="154"/>
  <c r="K42" i="154" s="1"/>
  <c r="I41" i="154"/>
  <c r="F41" i="154"/>
  <c r="H41" i="154" s="1"/>
  <c r="H40" i="154"/>
  <c r="F40" i="154"/>
  <c r="G40" i="154" s="1"/>
  <c r="L39" i="154"/>
  <c r="G39" i="154"/>
  <c r="F39" i="154"/>
  <c r="K39" i="154" s="1"/>
  <c r="F38" i="154"/>
  <c r="L38" i="154" s="1"/>
  <c r="L37" i="154"/>
  <c r="K37" i="154"/>
  <c r="J37" i="154"/>
  <c r="I37" i="154"/>
  <c r="H37" i="154"/>
  <c r="G37" i="154"/>
  <c r="F37" i="154"/>
  <c r="L36" i="154"/>
  <c r="K36" i="154"/>
  <c r="J36" i="154"/>
  <c r="I36" i="154"/>
  <c r="F36" i="154"/>
  <c r="H36" i="154" s="1"/>
  <c r="K35" i="154"/>
  <c r="J35" i="154"/>
  <c r="I35" i="154"/>
  <c r="H35" i="154"/>
  <c r="G35" i="154"/>
  <c r="F35" i="154"/>
  <c r="L35" i="154" s="1"/>
  <c r="L34" i="154"/>
  <c r="J34" i="154"/>
  <c r="I34" i="154"/>
  <c r="H34" i="154"/>
  <c r="G34" i="154"/>
  <c r="F34" i="154"/>
  <c r="K34" i="154" s="1"/>
  <c r="I33" i="154"/>
  <c r="F33" i="154"/>
  <c r="H33" i="154" s="1"/>
  <c r="H32" i="154"/>
  <c r="F32" i="154"/>
  <c r="G32" i="154" s="1"/>
  <c r="L31" i="154"/>
  <c r="G31" i="154"/>
  <c r="F31" i="154"/>
  <c r="K31" i="154" s="1"/>
  <c r="F30" i="154"/>
  <c r="L30" i="154" s="1"/>
  <c r="L29" i="154"/>
  <c r="K29" i="154"/>
  <c r="J29" i="154"/>
  <c r="I29" i="154"/>
  <c r="H29" i="154"/>
  <c r="G29" i="154"/>
  <c r="F29" i="154"/>
  <c r="L28" i="154"/>
  <c r="K28" i="154"/>
  <c r="J28" i="154"/>
  <c r="I28" i="154"/>
  <c r="F28" i="154"/>
  <c r="H28" i="154" s="1"/>
  <c r="K27" i="154"/>
  <c r="J27" i="154"/>
  <c r="I27" i="154"/>
  <c r="H27" i="154"/>
  <c r="G27" i="154"/>
  <c r="F27" i="154"/>
  <c r="L27" i="154" s="1"/>
  <c r="L26" i="154"/>
  <c r="J26" i="154"/>
  <c r="I26" i="154"/>
  <c r="H26" i="154"/>
  <c r="G26" i="154"/>
  <c r="F26" i="154"/>
  <c r="K26" i="154" s="1"/>
  <c r="I25" i="154"/>
  <c r="F25" i="154"/>
  <c r="H25" i="154" s="1"/>
  <c r="H24" i="154"/>
  <c r="F24" i="154"/>
  <c r="G24" i="154" s="1"/>
  <c r="L23" i="154"/>
  <c r="G23" i="154"/>
  <c r="F23" i="154"/>
  <c r="K23" i="154" s="1"/>
  <c r="F22" i="154"/>
  <c r="L22" i="154" s="1"/>
  <c r="L21" i="154"/>
  <c r="K21" i="154"/>
  <c r="J21" i="154"/>
  <c r="I21" i="154"/>
  <c r="H21" i="154"/>
  <c r="G21" i="154"/>
  <c r="F21" i="154"/>
  <c r="L20" i="154"/>
  <c r="K20" i="154"/>
  <c r="J20" i="154"/>
  <c r="I20" i="154"/>
  <c r="F20" i="154"/>
  <c r="H20" i="154" s="1"/>
  <c r="K19" i="154"/>
  <c r="J19" i="154"/>
  <c r="I19" i="154"/>
  <c r="H19" i="154"/>
  <c r="G19" i="154"/>
  <c r="F19" i="154"/>
  <c r="L19" i="154" s="1"/>
  <c r="L18" i="154"/>
  <c r="J18" i="154"/>
  <c r="I18" i="154"/>
  <c r="H18" i="154"/>
  <c r="G18" i="154"/>
  <c r="F18" i="154"/>
  <c r="K18" i="154" s="1"/>
  <c r="I17" i="154"/>
  <c r="F17" i="154"/>
  <c r="H17" i="154" s="1"/>
  <c r="H16" i="154"/>
  <c r="F16" i="154"/>
  <c r="G16" i="154" s="1"/>
  <c r="L15" i="154"/>
  <c r="G15" i="154"/>
  <c r="F15" i="154"/>
  <c r="K15" i="154" s="1"/>
  <c r="F14" i="154"/>
  <c r="L14" i="154" s="1"/>
  <c r="L13" i="154"/>
  <c r="K13" i="154"/>
  <c r="J13" i="154"/>
  <c r="I13" i="154"/>
  <c r="H13" i="154"/>
  <c r="G13" i="154"/>
  <c r="F13" i="154"/>
  <c r="L12" i="154"/>
  <c r="K12" i="154"/>
  <c r="J12" i="154"/>
  <c r="I12" i="154"/>
  <c r="F12" i="154"/>
  <c r="H12" i="154" s="1"/>
  <c r="K11" i="154"/>
  <c r="J11" i="154"/>
  <c r="I11" i="154"/>
  <c r="H11" i="154"/>
  <c r="G11" i="154"/>
  <c r="F11" i="154"/>
  <c r="L11" i="154" s="1"/>
  <c r="L10" i="154"/>
  <c r="J10" i="154"/>
  <c r="I10" i="154"/>
  <c r="H10" i="154"/>
  <c r="G10" i="154"/>
  <c r="F10" i="154"/>
  <c r="K10" i="154" s="1"/>
  <c r="I9" i="154"/>
  <c r="F9" i="154"/>
  <c r="H9" i="154" s="1"/>
  <c r="H8" i="154"/>
  <c r="F8" i="154"/>
  <c r="G8" i="154" s="1"/>
  <c r="L49" i="153"/>
  <c r="K49" i="153"/>
  <c r="I49" i="153"/>
  <c r="H49" i="153"/>
  <c r="G49" i="153"/>
  <c r="F49" i="153"/>
  <c r="J49" i="153" s="1"/>
  <c r="K48" i="153"/>
  <c r="J48" i="153"/>
  <c r="H48" i="153"/>
  <c r="F48" i="153"/>
  <c r="G48" i="153" s="1"/>
  <c r="J47" i="153"/>
  <c r="I47" i="153"/>
  <c r="G47" i="153"/>
  <c r="F47" i="153"/>
  <c r="L47" i="153" s="1"/>
  <c r="F46" i="153"/>
  <c r="L46" i="153" s="1"/>
  <c r="L45" i="153"/>
  <c r="K45" i="153"/>
  <c r="H45" i="153"/>
  <c r="G45" i="153"/>
  <c r="F45" i="153"/>
  <c r="J45" i="153" s="1"/>
  <c r="L44" i="153"/>
  <c r="F44" i="153"/>
  <c r="K44" i="153" s="1"/>
  <c r="K43" i="153"/>
  <c r="F43" i="153"/>
  <c r="J43" i="153" s="1"/>
  <c r="L42" i="153"/>
  <c r="J42" i="153"/>
  <c r="I42" i="153"/>
  <c r="H42" i="153"/>
  <c r="F42" i="153"/>
  <c r="G42" i="153" s="1"/>
  <c r="L41" i="153"/>
  <c r="K41" i="153"/>
  <c r="I41" i="153"/>
  <c r="H41" i="153"/>
  <c r="G41" i="153"/>
  <c r="F41" i="153"/>
  <c r="J41" i="153" s="1"/>
  <c r="K40" i="153"/>
  <c r="J40" i="153"/>
  <c r="H40" i="153"/>
  <c r="F40" i="153"/>
  <c r="G40" i="153" s="1"/>
  <c r="J39" i="153"/>
  <c r="I39" i="153"/>
  <c r="G39" i="153"/>
  <c r="F39" i="153"/>
  <c r="L39" i="153" s="1"/>
  <c r="F38" i="153"/>
  <c r="H38" i="153" s="1"/>
  <c r="L37" i="153"/>
  <c r="K37" i="153"/>
  <c r="H37" i="153"/>
  <c r="G37" i="153"/>
  <c r="F37" i="153"/>
  <c r="J37" i="153" s="1"/>
  <c r="L36" i="153"/>
  <c r="F36" i="153"/>
  <c r="K36" i="153" s="1"/>
  <c r="K35" i="153"/>
  <c r="F35" i="153"/>
  <c r="J35" i="153" s="1"/>
  <c r="L34" i="153"/>
  <c r="J34" i="153"/>
  <c r="I34" i="153"/>
  <c r="H34" i="153"/>
  <c r="F34" i="153"/>
  <c r="G34" i="153" s="1"/>
  <c r="L33" i="153"/>
  <c r="K33" i="153"/>
  <c r="I33" i="153"/>
  <c r="H33" i="153"/>
  <c r="G33" i="153"/>
  <c r="F33" i="153"/>
  <c r="J33" i="153" s="1"/>
  <c r="K32" i="153"/>
  <c r="J32" i="153"/>
  <c r="H32" i="153"/>
  <c r="F32" i="153"/>
  <c r="G32" i="153" s="1"/>
  <c r="J31" i="153"/>
  <c r="I31" i="153"/>
  <c r="G31" i="153"/>
  <c r="F31" i="153"/>
  <c r="L31" i="153" s="1"/>
  <c r="F30" i="153"/>
  <c r="H30" i="153" s="1"/>
  <c r="L29" i="153"/>
  <c r="K29" i="153"/>
  <c r="H29" i="153"/>
  <c r="G29" i="153"/>
  <c r="F29" i="153"/>
  <c r="J29" i="153" s="1"/>
  <c r="L28" i="153"/>
  <c r="F28" i="153"/>
  <c r="K28" i="153" s="1"/>
  <c r="K27" i="153"/>
  <c r="F27" i="153"/>
  <c r="J27" i="153" s="1"/>
  <c r="L26" i="153"/>
  <c r="J26" i="153"/>
  <c r="I26" i="153"/>
  <c r="H26" i="153"/>
  <c r="F26" i="153"/>
  <c r="G26" i="153" s="1"/>
  <c r="L25" i="153"/>
  <c r="K25" i="153"/>
  <c r="I25" i="153"/>
  <c r="H25" i="153"/>
  <c r="G25" i="153"/>
  <c r="F25" i="153"/>
  <c r="J25" i="153" s="1"/>
  <c r="K24" i="153"/>
  <c r="J24" i="153"/>
  <c r="H24" i="153"/>
  <c r="F24" i="153"/>
  <c r="G24" i="153" s="1"/>
  <c r="J23" i="153"/>
  <c r="I23" i="153"/>
  <c r="G23" i="153"/>
  <c r="F23" i="153"/>
  <c r="L23" i="153" s="1"/>
  <c r="F22" i="153"/>
  <c r="L22" i="153" s="1"/>
  <c r="L21" i="153"/>
  <c r="K21" i="153"/>
  <c r="H21" i="153"/>
  <c r="G21" i="153"/>
  <c r="F21" i="153"/>
  <c r="J21" i="153" s="1"/>
  <c r="L20" i="153"/>
  <c r="F20" i="153"/>
  <c r="K20" i="153" s="1"/>
  <c r="K19" i="153"/>
  <c r="F19" i="153"/>
  <c r="J19" i="153" s="1"/>
  <c r="L18" i="153"/>
  <c r="J18" i="153"/>
  <c r="I18" i="153"/>
  <c r="H18" i="153"/>
  <c r="F18" i="153"/>
  <c r="G18" i="153" s="1"/>
  <c r="L17" i="153"/>
  <c r="K17" i="153"/>
  <c r="I17" i="153"/>
  <c r="H17" i="153"/>
  <c r="G17" i="153"/>
  <c r="F17" i="153"/>
  <c r="J17" i="153" s="1"/>
  <c r="K16" i="153"/>
  <c r="J16" i="153"/>
  <c r="H16" i="153"/>
  <c r="F16" i="153"/>
  <c r="G16" i="153" s="1"/>
  <c r="J15" i="153"/>
  <c r="I15" i="153"/>
  <c r="G15" i="153"/>
  <c r="F15" i="153"/>
  <c r="L15" i="153" s="1"/>
  <c r="F14" i="153"/>
  <c r="L14" i="153" s="1"/>
  <c r="L13" i="153"/>
  <c r="K13" i="153"/>
  <c r="H13" i="153"/>
  <c r="G13" i="153"/>
  <c r="F13" i="153"/>
  <c r="J13" i="153" s="1"/>
  <c r="L12" i="153"/>
  <c r="F12" i="153"/>
  <c r="K12" i="153" s="1"/>
  <c r="K11" i="153"/>
  <c r="F11" i="153"/>
  <c r="J11" i="153" s="1"/>
  <c r="L10" i="153"/>
  <c r="J10" i="153"/>
  <c r="I10" i="153"/>
  <c r="H10" i="153"/>
  <c r="F10" i="153"/>
  <c r="G10" i="153" s="1"/>
  <c r="L9" i="153"/>
  <c r="K9" i="153"/>
  <c r="I9" i="153"/>
  <c r="H9" i="153"/>
  <c r="G9" i="153"/>
  <c r="F9" i="153"/>
  <c r="J9" i="153" s="1"/>
  <c r="J8" i="153"/>
  <c r="H8" i="153"/>
  <c r="G8" i="153"/>
  <c r="F8" i="153"/>
  <c r="L8" i="153" s="1"/>
  <c r="L50" i="152"/>
  <c r="J50" i="152"/>
  <c r="I50" i="152"/>
  <c r="H50" i="152"/>
  <c r="G50" i="152"/>
  <c r="F50" i="152"/>
  <c r="K50" i="152" s="1"/>
  <c r="I49" i="152"/>
  <c r="G49" i="152"/>
  <c r="F49" i="152"/>
  <c r="H49" i="152" s="1"/>
  <c r="H48" i="152"/>
  <c r="F48" i="152"/>
  <c r="G48" i="152" s="1"/>
  <c r="G47" i="152"/>
  <c r="F47" i="152"/>
  <c r="L47" i="152" s="1"/>
  <c r="F46" i="152"/>
  <c r="L46" i="152" s="1"/>
  <c r="L45" i="152"/>
  <c r="K45" i="152"/>
  <c r="J45" i="152"/>
  <c r="I45" i="152"/>
  <c r="H45" i="152"/>
  <c r="G45" i="152"/>
  <c r="F45" i="152"/>
  <c r="L44" i="152"/>
  <c r="K44" i="152"/>
  <c r="J44" i="152"/>
  <c r="I44" i="152"/>
  <c r="F44" i="152"/>
  <c r="H44" i="152" s="1"/>
  <c r="K43" i="152"/>
  <c r="J43" i="152"/>
  <c r="I43" i="152"/>
  <c r="H43" i="152"/>
  <c r="F43" i="152"/>
  <c r="G43" i="152" s="1"/>
  <c r="L42" i="152"/>
  <c r="J42" i="152"/>
  <c r="I42" i="152"/>
  <c r="H42" i="152"/>
  <c r="G42" i="152"/>
  <c r="F42" i="152"/>
  <c r="K42" i="152" s="1"/>
  <c r="I41" i="152"/>
  <c r="G41" i="152"/>
  <c r="F41" i="152"/>
  <c r="H41" i="152" s="1"/>
  <c r="H40" i="152"/>
  <c r="F40" i="152"/>
  <c r="G40" i="152" s="1"/>
  <c r="G39" i="152"/>
  <c r="F39" i="152"/>
  <c r="L39" i="152" s="1"/>
  <c r="F38" i="152"/>
  <c r="L38" i="152" s="1"/>
  <c r="L37" i="152"/>
  <c r="K37" i="152"/>
  <c r="J37" i="152"/>
  <c r="I37" i="152"/>
  <c r="H37" i="152"/>
  <c r="G37" i="152"/>
  <c r="F37" i="152"/>
  <c r="L36" i="152"/>
  <c r="K36" i="152"/>
  <c r="J36" i="152"/>
  <c r="I36" i="152"/>
  <c r="F36" i="152"/>
  <c r="H36" i="152" s="1"/>
  <c r="K35" i="152"/>
  <c r="J35" i="152"/>
  <c r="I35" i="152"/>
  <c r="H35" i="152"/>
  <c r="G35" i="152"/>
  <c r="F35" i="152"/>
  <c r="L35" i="152" s="1"/>
  <c r="L34" i="152"/>
  <c r="J34" i="152"/>
  <c r="I34" i="152"/>
  <c r="H34" i="152"/>
  <c r="G34" i="152"/>
  <c r="F34" i="152"/>
  <c r="K34" i="152" s="1"/>
  <c r="I33" i="152"/>
  <c r="H33" i="152"/>
  <c r="F33" i="152"/>
  <c r="G33" i="152" s="1"/>
  <c r="H32" i="152"/>
  <c r="G32" i="152"/>
  <c r="F32" i="152"/>
  <c r="L32" i="152" s="1"/>
  <c r="G31" i="152"/>
  <c r="F31" i="152"/>
  <c r="L31" i="152" s="1"/>
  <c r="F30" i="152"/>
  <c r="L30" i="152" s="1"/>
  <c r="L29" i="152"/>
  <c r="K29" i="152"/>
  <c r="J29" i="152"/>
  <c r="I29" i="152"/>
  <c r="H29" i="152"/>
  <c r="G29" i="152"/>
  <c r="F29" i="152"/>
  <c r="L28" i="152"/>
  <c r="K28" i="152"/>
  <c r="J28" i="152"/>
  <c r="I28" i="152"/>
  <c r="F28" i="152"/>
  <c r="H28" i="152" s="1"/>
  <c r="K27" i="152"/>
  <c r="J27" i="152"/>
  <c r="I27" i="152"/>
  <c r="H27" i="152"/>
  <c r="G27" i="152"/>
  <c r="F27" i="152"/>
  <c r="L27" i="152" s="1"/>
  <c r="L26" i="152"/>
  <c r="J26" i="152"/>
  <c r="I26" i="152"/>
  <c r="H26" i="152"/>
  <c r="G26" i="152"/>
  <c r="F26" i="152"/>
  <c r="K26" i="152" s="1"/>
  <c r="I25" i="152"/>
  <c r="H25" i="152"/>
  <c r="F25" i="152"/>
  <c r="G25" i="152" s="1"/>
  <c r="H24" i="152"/>
  <c r="G24" i="152"/>
  <c r="F24" i="152"/>
  <c r="L24" i="152" s="1"/>
  <c r="G23" i="152"/>
  <c r="F23" i="152"/>
  <c r="L23" i="152" s="1"/>
  <c r="F22" i="152"/>
  <c r="L22" i="152" s="1"/>
  <c r="L21" i="152"/>
  <c r="K21" i="152"/>
  <c r="J21" i="152"/>
  <c r="I21" i="152"/>
  <c r="H21" i="152"/>
  <c r="G21" i="152"/>
  <c r="F21" i="152"/>
  <c r="L20" i="152"/>
  <c r="K20" i="152"/>
  <c r="J20" i="152"/>
  <c r="I20" i="152"/>
  <c r="F20" i="152"/>
  <c r="H20" i="152" s="1"/>
  <c r="K19" i="152"/>
  <c r="J19" i="152"/>
  <c r="I19" i="152"/>
  <c r="H19" i="152"/>
  <c r="G19" i="152"/>
  <c r="F19" i="152"/>
  <c r="L19" i="152" s="1"/>
  <c r="L18" i="152"/>
  <c r="J18" i="152"/>
  <c r="I18" i="152"/>
  <c r="H18" i="152"/>
  <c r="G18" i="152"/>
  <c r="F18" i="152"/>
  <c r="K18" i="152" s="1"/>
  <c r="I17" i="152"/>
  <c r="H17" i="152"/>
  <c r="F17" i="152"/>
  <c r="G17" i="152" s="1"/>
  <c r="H16" i="152"/>
  <c r="G16" i="152"/>
  <c r="F16" i="152"/>
  <c r="L16" i="152" s="1"/>
  <c r="G15" i="152"/>
  <c r="F15" i="152"/>
  <c r="L15" i="152" s="1"/>
  <c r="F14" i="152"/>
  <c r="L14" i="152" s="1"/>
  <c r="L13" i="152"/>
  <c r="K13" i="152"/>
  <c r="J13" i="152"/>
  <c r="I13" i="152"/>
  <c r="H13" i="152"/>
  <c r="G13" i="152"/>
  <c r="F13" i="152"/>
  <c r="L12" i="152"/>
  <c r="K12" i="152"/>
  <c r="J12" i="152"/>
  <c r="I12" i="152"/>
  <c r="F12" i="152"/>
  <c r="H12" i="152" s="1"/>
  <c r="K11" i="152"/>
  <c r="J11" i="152"/>
  <c r="I11" i="152"/>
  <c r="H11" i="152"/>
  <c r="G11" i="152"/>
  <c r="F11" i="152"/>
  <c r="L11" i="152" s="1"/>
  <c r="L10" i="152"/>
  <c r="J10" i="152"/>
  <c r="I10" i="152"/>
  <c r="H10" i="152"/>
  <c r="G10" i="152"/>
  <c r="F10" i="152"/>
  <c r="K10" i="152" s="1"/>
  <c r="I9" i="152"/>
  <c r="H9" i="152"/>
  <c r="F9" i="152"/>
  <c r="G9" i="152" s="1"/>
  <c r="H8" i="152"/>
  <c r="G8" i="152"/>
  <c r="F8" i="152"/>
  <c r="L8" i="152" s="1"/>
  <c r="L50" i="151"/>
  <c r="J50" i="151"/>
  <c r="I50" i="151"/>
  <c r="H50" i="151"/>
  <c r="G50" i="151"/>
  <c r="F50" i="151"/>
  <c r="K50" i="151" s="1"/>
  <c r="K49" i="151"/>
  <c r="I49" i="151"/>
  <c r="H49" i="151"/>
  <c r="F49" i="151"/>
  <c r="G49" i="151" s="1"/>
  <c r="J48" i="151"/>
  <c r="H48" i="151"/>
  <c r="G48" i="151"/>
  <c r="F48" i="151"/>
  <c r="L48" i="151" s="1"/>
  <c r="G47" i="151"/>
  <c r="F47" i="151"/>
  <c r="L47" i="151" s="1"/>
  <c r="F46" i="151"/>
  <c r="L46" i="151" s="1"/>
  <c r="L45" i="151"/>
  <c r="K45" i="151"/>
  <c r="J45" i="151"/>
  <c r="I45" i="151"/>
  <c r="H45" i="151"/>
  <c r="G45" i="151"/>
  <c r="F45" i="151"/>
  <c r="L44" i="151"/>
  <c r="K44" i="151"/>
  <c r="F44" i="151"/>
  <c r="J44" i="151" s="1"/>
  <c r="K43" i="151"/>
  <c r="J43" i="151"/>
  <c r="I43" i="151"/>
  <c r="H43" i="151"/>
  <c r="F43" i="151"/>
  <c r="G43" i="151" s="1"/>
  <c r="L42" i="151"/>
  <c r="J42" i="151"/>
  <c r="I42" i="151"/>
  <c r="H42" i="151"/>
  <c r="G42" i="151"/>
  <c r="F42" i="151"/>
  <c r="K42" i="151" s="1"/>
  <c r="K41" i="151"/>
  <c r="I41" i="151"/>
  <c r="H41" i="151"/>
  <c r="F41" i="151"/>
  <c r="G41" i="151" s="1"/>
  <c r="J40" i="151"/>
  <c r="H40" i="151"/>
  <c r="G40" i="151"/>
  <c r="F40" i="151"/>
  <c r="L40" i="151" s="1"/>
  <c r="G39" i="151"/>
  <c r="F39" i="151"/>
  <c r="L39" i="151" s="1"/>
  <c r="F38" i="151"/>
  <c r="L38" i="151" s="1"/>
  <c r="L37" i="151"/>
  <c r="K37" i="151"/>
  <c r="J37" i="151"/>
  <c r="I37" i="151"/>
  <c r="H37" i="151"/>
  <c r="G37" i="151"/>
  <c r="F37" i="151"/>
  <c r="L36" i="151"/>
  <c r="K36" i="151"/>
  <c r="F36" i="151"/>
  <c r="J36" i="151" s="1"/>
  <c r="K35" i="151"/>
  <c r="J35" i="151"/>
  <c r="I35" i="151"/>
  <c r="H35" i="151"/>
  <c r="F35" i="151"/>
  <c r="G35" i="151" s="1"/>
  <c r="L34" i="151"/>
  <c r="J34" i="151"/>
  <c r="I34" i="151"/>
  <c r="H34" i="151"/>
  <c r="G34" i="151"/>
  <c r="F34" i="151"/>
  <c r="K34" i="151" s="1"/>
  <c r="K33" i="151"/>
  <c r="I33" i="151"/>
  <c r="H33" i="151"/>
  <c r="F33" i="151"/>
  <c r="G33" i="151" s="1"/>
  <c r="J32" i="151"/>
  <c r="H32" i="151"/>
  <c r="G32" i="151"/>
  <c r="F32" i="151"/>
  <c r="L32" i="151" s="1"/>
  <c r="G31" i="151"/>
  <c r="F31" i="151"/>
  <c r="L31" i="151" s="1"/>
  <c r="F30" i="151"/>
  <c r="L30" i="151" s="1"/>
  <c r="L29" i="151"/>
  <c r="K29" i="151"/>
  <c r="J29" i="151"/>
  <c r="I29" i="151"/>
  <c r="H29" i="151"/>
  <c r="G29" i="151"/>
  <c r="F29" i="151"/>
  <c r="L28" i="151"/>
  <c r="K28" i="151"/>
  <c r="F28" i="151"/>
  <c r="J28" i="151" s="1"/>
  <c r="K27" i="151"/>
  <c r="J27" i="151"/>
  <c r="I27" i="151"/>
  <c r="H27" i="151"/>
  <c r="F27" i="151"/>
  <c r="G27" i="151" s="1"/>
  <c r="L26" i="151"/>
  <c r="J26" i="151"/>
  <c r="I26" i="151"/>
  <c r="H26" i="151"/>
  <c r="G26" i="151"/>
  <c r="F26" i="151"/>
  <c r="K26" i="151" s="1"/>
  <c r="K25" i="151"/>
  <c r="I25" i="151"/>
  <c r="H25" i="151"/>
  <c r="F25" i="151"/>
  <c r="G25" i="151" s="1"/>
  <c r="J24" i="151"/>
  <c r="H24" i="151"/>
  <c r="G24" i="151"/>
  <c r="F24" i="151"/>
  <c r="L24" i="151" s="1"/>
  <c r="G23" i="151"/>
  <c r="F23" i="151"/>
  <c r="L23" i="151" s="1"/>
  <c r="F22" i="151"/>
  <c r="L22" i="151" s="1"/>
  <c r="L21" i="151"/>
  <c r="K21" i="151"/>
  <c r="J21" i="151"/>
  <c r="I21" i="151"/>
  <c r="H21" i="151"/>
  <c r="G21" i="151"/>
  <c r="F21" i="151"/>
  <c r="L20" i="151"/>
  <c r="K20" i="151"/>
  <c r="F20" i="151"/>
  <c r="J20" i="151" s="1"/>
  <c r="K19" i="151"/>
  <c r="J19" i="151"/>
  <c r="I19" i="151"/>
  <c r="H19" i="151"/>
  <c r="F19" i="151"/>
  <c r="G19" i="151" s="1"/>
  <c r="L18" i="151"/>
  <c r="J18" i="151"/>
  <c r="I18" i="151"/>
  <c r="H18" i="151"/>
  <c r="G18" i="151"/>
  <c r="F18" i="151"/>
  <c r="K18" i="151" s="1"/>
  <c r="K17" i="151"/>
  <c r="I17" i="151"/>
  <c r="H17" i="151"/>
  <c r="F17" i="151"/>
  <c r="G17" i="151" s="1"/>
  <c r="J16" i="151"/>
  <c r="H16" i="151"/>
  <c r="G16" i="151"/>
  <c r="F16" i="151"/>
  <c r="L16" i="151" s="1"/>
  <c r="G15" i="151"/>
  <c r="F15" i="151"/>
  <c r="L15" i="151" s="1"/>
  <c r="F14" i="151"/>
  <c r="L14" i="151" s="1"/>
  <c r="L13" i="151"/>
  <c r="K13" i="151"/>
  <c r="J13" i="151"/>
  <c r="I13" i="151"/>
  <c r="H13" i="151"/>
  <c r="G13" i="151"/>
  <c r="F13" i="151"/>
  <c r="L12" i="151"/>
  <c r="K12" i="151"/>
  <c r="F12" i="151"/>
  <c r="J12" i="151" s="1"/>
  <c r="K11" i="151"/>
  <c r="J11" i="151"/>
  <c r="I11" i="151"/>
  <c r="H11" i="151"/>
  <c r="F11" i="151"/>
  <c r="G11" i="151" s="1"/>
  <c r="L10" i="151"/>
  <c r="J10" i="151"/>
  <c r="I10" i="151"/>
  <c r="H10" i="151"/>
  <c r="G10" i="151"/>
  <c r="F10" i="151"/>
  <c r="K10" i="151" s="1"/>
  <c r="K9" i="151"/>
  <c r="I9" i="151"/>
  <c r="H9" i="151"/>
  <c r="F9" i="151"/>
  <c r="G9" i="151" s="1"/>
  <c r="J8" i="151"/>
  <c r="H8" i="151"/>
  <c r="G8" i="151"/>
  <c r="F8" i="151"/>
  <c r="L8" i="151" s="1"/>
  <c r="I49" i="150"/>
  <c r="G49" i="150"/>
  <c r="F49" i="150"/>
  <c r="H49" i="150" s="1"/>
  <c r="F48" i="150"/>
  <c r="G48" i="150" s="1"/>
  <c r="L47" i="150"/>
  <c r="G47" i="150"/>
  <c r="F47" i="150"/>
  <c r="K47" i="150" s="1"/>
  <c r="L46" i="150"/>
  <c r="F46" i="150"/>
  <c r="K46" i="150" s="1"/>
  <c r="L45" i="150"/>
  <c r="K45" i="150"/>
  <c r="J45" i="150"/>
  <c r="I45" i="150"/>
  <c r="H45" i="150"/>
  <c r="G45" i="150"/>
  <c r="F45" i="150"/>
  <c r="L44" i="150"/>
  <c r="K44" i="150"/>
  <c r="J44" i="150"/>
  <c r="I44" i="150"/>
  <c r="F44" i="150"/>
  <c r="H44" i="150" s="1"/>
  <c r="K43" i="150"/>
  <c r="J43" i="150"/>
  <c r="I43" i="150"/>
  <c r="H43" i="150"/>
  <c r="F43" i="150"/>
  <c r="G43" i="150" s="1"/>
  <c r="L42" i="150"/>
  <c r="J42" i="150"/>
  <c r="I42" i="150"/>
  <c r="H42" i="150"/>
  <c r="G42" i="150"/>
  <c r="F42" i="150"/>
  <c r="K42" i="150" s="1"/>
  <c r="I41" i="150"/>
  <c r="G41" i="150"/>
  <c r="F41" i="150"/>
  <c r="H41" i="150" s="1"/>
  <c r="F40" i="150"/>
  <c r="G40" i="150" s="1"/>
  <c r="L39" i="150"/>
  <c r="G39" i="150"/>
  <c r="F39" i="150"/>
  <c r="K39" i="150" s="1"/>
  <c r="L38" i="150"/>
  <c r="F38" i="150"/>
  <c r="K38" i="150" s="1"/>
  <c r="L37" i="150"/>
  <c r="K37" i="150"/>
  <c r="J37" i="150"/>
  <c r="I37" i="150"/>
  <c r="H37" i="150"/>
  <c r="G37" i="150"/>
  <c r="F37" i="150"/>
  <c r="L36" i="150"/>
  <c r="K36" i="150"/>
  <c r="J36" i="150"/>
  <c r="I36" i="150"/>
  <c r="F36" i="150"/>
  <c r="H36" i="150" s="1"/>
  <c r="K35" i="150"/>
  <c r="J35" i="150"/>
  <c r="I35" i="150"/>
  <c r="H35" i="150"/>
  <c r="F35" i="150"/>
  <c r="G35" i="150" s="1"/>
  <c r="L34" i="150"/>
  <c r="J34" i="150"/>
  <c r="I34" i="150"/>
  <c r="H34" i="150"/>
  <c r="G34" i="150"/>
  <c r="F34" i="150"/>
  <c r="K34" i="150" s="1"/>
  <c r="I33" i="150"/>
  <c r="G33" i="150"/>
  <c r="F33" i="150"/>
  <c r="H33" i="150" s="1"/>
  <c r="F32" i="150"/>
  <c r="G32" i="150" s="1"/>
  <c r="L31" i="150"/>
  <c r="G31" i="150"/>
  <c r="F31" i="150"/>
  <c r="K31" i="150" s="1"/>
  <c r="L30" i="150"/>
  <c r="F30" i="150"/>
  <c r="K30" i="150" s="1"/>
  <c r="L29" i="150"/>
  <c r="K29" i="150"/>
  <c r="J29" i="150"/>
  <c r="I29" i="150"/>
  <c r="H29" i="150"/>
  <c r="G29" i="150"/>
  <c r="F29" i="150"/>
  <c r="L28" i="150"/>
  <c r="K28" i="150"/>
  <c r="J28" i="150"/>
  <c r="I28" i="150"/>
  <c r="F28" i="150"/>
  <c r="H28" i="150" s="1"/>
  <c r="K27" i="150"/>
  <c r="J27" i="150"/>
  <c r="I27" i="150"/>
  <c r="H27" i="150"/>
  <c r="F27" i="150"/>
  <c r="G27" i="150" s="1"/>
  <c r="L26" i="150"/>
  <c r="J26" i="150"/>
  <c r="I26" i="150"/>
  <c r="H26" i="150"/>
  <c r="G26" i="150"/>
  <c r="F26" i="150"/>
  <c r="K26" i="150" s="1"/>
  <c r="G25" i="150"/>
  <c r="F25" i="150"/>
  <c r="H25" i="150" s="1"/>
  <c r="F24" i="150"/>
  <c r="G24" i="150" s="1"/>
  <c r="L23" i="150"/>
  <c r="G23" i="150"/>
  <c r="F23" i="150"/>
  <c r="K23" i="150" s="1"/>
  <c r="L22" i="150"/>
  <c r="K22" i="150"/>
  <c r="F22" i="150"/>
  <c r="J22" i="150" s="1"/>
  <c r="L21" i="150"/>
  <c r="K21" i="150"/>
  <c r="J21" i="150"/>
  <c r="I21" i="150"/>
  <c r="H21" i="150"/>
  <c r="G21" i="150"/>
  <c r="F21" i="150"/>
  <c r="L20" i="150"/>
  <c r="K20" i="150"/>
  <c r="J20" i="150"/>
  <c r="I20" i="150"/>
  <c r="F20" i="150"/>
  <c r="H20" i="150" s="1"/>
  <c r="K19" i="150"/>
  <c r="J19" i="150"/>
  <c r="I19" i="150"/>
  <c r="H19" i="150"/>
  <c r="F19" i="150"/>
  <c r="G19" i="150" s="1"/>
  <c r="L18" i="150"/>
  <c r="J18" i="150"/>
  <c r="I18" i="150"/>
  <c r="H18" i="150"/>
  <c r="G18" i="150"/>
  <c r="F18" i="150"/>
  <c r="K18" i="150" s="1"/>
  <c r="G17" i="150"/>
  <c r="F17" i="150"/>
  <c r="H17" i="150" s="1"/>
  <c r="F16" i="150"/>
  <c r="G16" i="150" s="1"/>
  <c r="L15" i="150"/>
  <c r="G15" i="150"/>
  <c r="F15" i="150"/>
  <c r="K15" i="150" s="1"/>
  <c r="L14" i="150"/>
  <c r="K14" i="150"/>
  <c r="F14" i="150"/>
  <c r="J14" i="150" s="1"/>
  <c r="L13" i="150"/>
  <c r="K13" i="150"/>
  <c r="J13" i="150"/>
  <c r="I13" i="150"/>
  <c r="H13" i="150"/>
  <c r="G13" i="150"/>
  <c r="F13" i="150"/>
  <c r="L12" i="150"/>
  <c r="K12" i="150"/>
  <c r="J12" i="150"/>
  <c r="I12" i="150"/>
  <c r="F12" i="150"/>
  <c r="H12" i="150" s="1"/>
  <c r="K11" i="150"/>
  <c r="J11" i="150"/>
  <c r="I11" i="150"/>
  <c r="H11" i="150"/>
  <c r="F11" i="150"/>
  <c r="G11" i="150" s="1"/>
  <c r="L10" i="150"/>
  <c r="J10" i="150"/>
  <c r="I10" i="150"/>
  <c r="H10" i="150"/>
  <c r="G10" i="150"/>
  <c r="F10" i="150"/>
  <c r="K10" i="150" s="1"/>
  <c r="G9" i="150"/>
  <c r="F9" i="150"/>
  <c r="H9" i="150" s="1"/>
  <c r="F8" i="150"/>
  <c r="G8" i="150" s="1"/>
  <c r="F50" i="149"/>
  <c r="I50" i="149" s="1"/>
  <c r="I49" i="149"/>
  <c r="G49" i="149"/>
  <c r="F49" i="149"/>
  <c r="H49" i="149" s="1"/>
  <c r="F48" i="149"/>
  <c r="G48" i="149" s="1"/>
  <c r="K47" i="149"/>
  <c r="G47" i="149"/>
  <c r="F47" i="149"/>
  <c r="L47" i="149" s="1"/>
  <c r="L46" i="149"/>
  <c r="J46" i="149"/>
  <c r="F46" i="149"/>
  <c r="K46" i="149" s="1"/>
  <c r="L45" i="149"/>
  <c r="K45" i="149"/>
  <c r="J45" i="149"/>
  <c r="I45" i="149"/>
  <c r="H45" i="149"/>
  <c r="F45" i="149"/>
  <c r="G45" i="149" s="1"/>
  <c r="L44" i="149"/>
  <c r="K44" i="149"/>
  <c r="J44" i="149"/>
  <c r="I44" i="149"/>
  <c r="H44" i="149"/>
  <c r="G44" i="149"/>
  <c r="F44" i="149"/>
  <c r="K43" i="149"/>
  <c r="J43" i="149"/>
  <c r="I43" i="149"/>
  <c r="H43" i="149"/>
  <c r="G43" i="149"/>
  <c r="F43" i="149"/>
  <c r="L43" i="149" s="1"/>
  <c r="F42" i="149"/>
  <c r="I42" i="149" s="1"/>
  <c r="I41" i="149"/>
  <c r="H41" i="149"/>
  <c r="G41" i="149"/>
  <c r="F41" i="149"/>
  <c r="L41" i="149" s="1"/>
  <c r="F40" i="149"/>
  <c r="G40" i="149" s="1"/>
  <c r="K39" i="149"/>
  <c r="G39" i="149"/>
  <c r="F39" i="149"/>
  <c r="L39" i="149" s="1"/>
  <c r="L38" i="149"/>
  <c r="J38" i="149"/>
  <c r="F38" i="149"/>
  <c r="K38" i="149" s="1"/>
  <c r="L37" i="149"/>
  <c r="K37" i="149"/>
  <c r="J37" i="149"/>
  <c r="I37" i="149"/>
  <c r="H37" i="149"/>
  <c r="F37" i="149"/>
  <c r="G37" i="149" s="1"/>
  <c r="L36" i="149"/>
  <c r="K36" i="149"/>
  <c r="J36" i="149"/>
  <c r="I36" i="149"/>
  <c r="H36" i="149"/>
  <c r="G36" i="149"/>
  <c r="F36" i="149"/>
  <c r="K35" i="149"/>
  <c r="J35" i="149"/>
  <c r="I35" i="149"/>
  <c r="H35" i="149"/>
  <c r="G35" i="149"/>
  <c r="F35" i="149"/>
  <c r="L35" i="149" s="1"/>
  <c r="H34" i="149"/>
  <c r="F34" i="149"/>
  <c r="I34" i="149" s="1"/>
  <c r="I33" i="149"/>
  <c r="H33" i="149"/>
  <c r="G33" i="149"/>
  <c r="F33" i="149"/>
  <c r="L33" i="149" s="1"/>
  <c r="F32" i="149"/>
  <c r="G32" i="149" s="1"/>
  <c r="K31" i="149"/>
  <c r="G31" i="149"/>
  <c r="F31" i="149"/>
  <c r="L31" i="149" s="1"/>
  <c r="L30" i="149"/>
  <c r="J30" i="149"/>
  <c r="F30" i="149"/>
  <c r="K30" i="149" s="1"/>
  <c r="L29" i="149"/>
  <c r="K29" i="149"/>
  <c r="J29" i="149"/>
  <c r="I29" i="149"/>
  <c r="H29" i="149"/>
  <c r="F29" i="149"/>
  <c r="G29" i="149" s="1"/>
  <c r="L28" i="149"/>
  <c r="K28" i="149"/>
  <c r="J28" i="149"/>
  <c r="I28" i="149"/>
  <c r="H28" i="149"/>
  <c r="G28" i="149"/>
  <c r="F28" i="149"/>
  <c r="K27" i="149"/>
  <c r="J27" i="149"/>
  <c r="I27" i="149"/>
  <c r="H27" i="149"/>
  <c r="G27" i="149"/>
  <c r="F27" i="149"/>
  <c r="L27" i="149" s="1"/>
  <c r="F26" i="149"/>
  <c r="I26" i="149" s="1"/>
  <c r="I25" i="149"/>
  <c r="H25" i="149"/>
  <c r="G25" i="149"/>
  <c r="F25" i="149"/>
  <c r="L25" i="149" s="1"/>
  <c r="L24" i="149"/>
  <c r="F24" i="149"/>
  <c r="G24" i="149" s="1"/>
  <c r="K23" i="149"/>
  <c r="G23" i="149"/>
  <c r="F23" i="149"/>
  <c r="L23" i="149" s="1"/>
  <c r="L22" i="149"/>
  <c r="J22" i="149"/>
  <c r="F22" i="149"/>
  <c r="K22" i="149" s="1"/>
  <c r="L21" i="149"/>
  <c r="K21" i="149"/>
  <c r="J21" i="149"/>
  <c r="I21" i="149"/>
  <c r="H21" i="149"/>
  <c r="F21" i="149"/>
  <c r="G21" i="149" s="1"/>
  <c r="L20" i="149"/>
  <c r="K20" i="149"/>
  <c r="J20" i="149"/>
  <c r="I20" i="149"/>
  <c r="H20" i="149"/>
  <c r="G20" i="149"/>
  <c r="F20" i="149"/>
  <c r="K19" i="149"/>
  <c r="J19" i="149"/>
  <c r="I19" i="149"/>
  <c r="H19" i="149"/>
  <c r="G19" i="149"/>
  <c r="F19" i="149"/>
  <c r="L19" i="149" s="1"/>
  <c r="F18" i="149"/>
  <c r="I18" i="149" s="1"/>
  <c r="I17" i="149"/>
  <c r="H17" i="149"/>
  <c r="G17" i="149"/>
  <c r="F17" i="149"/>
  <c r="L17" i="149" s="1"/>
  <c r="L16" i="149"/>
  <c r="F16" i="149"/>
  <c r="G16" i="149" s="1"/>
  <c r="K15" i="149"/>
  <c r="G15" i="149"/>
  <c r="F15" i="149"/>
  <c r="L15" i="149" s="1"/>
  <c r="L14" i="149"/>
  <c r="J14" i="149"/>
  <c r="F14" i="149"/>
  <c r="K14" i="149" s="1"/>
  <c r="L13" i="149"/>
  <c r="K13" i="149"/>
  <c r="J13" i="149"/>
  <c r="I13" i="149"/>
  <c r="H13" i="149"/>
  <c r="F13" i="149"/>
  <c r="G13" i="149" s="1"/>
  <c r="L12" i="149"/>
  <c r="K12" i="149"/>
  <c r="J12" i="149"/>
  <c r="I12" i="149"/>
  <c r="H12" i="149"/>
  <c r="G12" i="149"/>
  <c r="F12" i="149"/>
  <c r="K11" i="149"/>
  <c r="J11" i="149"/>
  <c r="I11" i="149"/>
  <c r="H11" i="149"/>
  <c r="G11" i="149"/>
  <c r="F11" i="149"/>
  <c r="L11" i="149" s="1"/>
  <c r="F10" i="149"/>
  <c r="I10" i="149" s="1"/>
  <c r="I9" i="149"/>
  <c r="H9" i="149"/>
  <c r="G9" i="149"/>
  <c r="F9" i="149"/>
  <c r="L9" i="149" s="1"/>
  <c r="L8" i="149"/>
  <c r="F8" i="149"/>
  <c r="G8" i="149" s="1"/>
  <c r="J51" i="148"/>
  <c r="I51" i="148"/>
  <c r="F51" i="148"/>
  <c r="H51" i="148" s="1"/>
  <c r="L50" i="148"/>
  <c r="K50" i="148"/>
  <c r="I50" i="148"/>
  <c r="H50" i="148"/>
  <c r="G50" i="148"/>
  <c r="F50" i="148"/>
  <c r="J50" i="148" s="1"/>
  <c r="K49" i="148"/>
  <c r="J49" i="148"/>
  <c r="H49" i="148"/>
  <c r="G49" i="148"/>
  <c r="F49" i="148"/>
  <c r="L49" i="148" s="1"/>
  <c r="J48" i="148"/>
  <c r="F48" i="148"/>
  <c r="G48" i="148" s="1"/>
  <c r="I47" i="148"/>
  <c r="F47" i="148"/>
  <c r="L47" i="148" s="1"/>
  <c r="L46" i="148"/>
  <c r="K46" i="148"/>
  <c r="J46" i="148"/>
  <c r="I46" i="148"/>
  <c r="H46" i="148"/>
  <c r="G46" i="148"/>
  <c r="F46" i="148"/>
  <c r="L45" i="148"/>
  <c r="K45" i="148"/>
  <c r="G45" i="148"/>
  <c r="F45" i="148"/>
  <c r="J45" i="148" s="1"/>
  <c r="F44" i="148"/>
  <c r="K44" i="148" s="1"/>
  <c r="L43" i="148"/>
  <c r="J43" i="148"/>
  <c r="I43" i="148"/>
  <c r="H43" i="148"/>
  <c r="F43" i="148"/>
  <c r="G43" i="148" s="1"/>
  <c r="L42" i="148"/>
  <c r="K42" i="148"/>
  <c r="I42" i="148"/>
  <c r="H42" i="148"/>
  <c r="G42" i="148"/>
  <c r="F42" i="148"/>
  <c r="J42" i="148" s="1"/>
  <c r="K41" i="148"/>
  <c r="J41" i="148"/>
  <c r="H41" i="148"/>
  <c r="G41" i="148"/>
  <c r="F41" i="148"/>
  <c r="L41" i="148" s="1"/>
  <c r="J40" i="148"/>
  <c r="F40" i="148"/>
  <c r="G40" i="148" s="1"/>
  <c r="I39" i="148"/>
  <c r="F39" i="148"/>
  <c r="L39" i="148" s="1"/>
  <c r="L38" i="148"/>
  <c r="K38" i="148"/>
  <c r="J38" i="148"/>
  <c r="I38" i="148"/>
  <c r="H38" i="148"/>
  <c r="G38" i="148"/>
  <c r="F38" i="148"/>
  <c r="L37" i="148"/>
  <c r="K37" i="148"/>
  <c r="G37" i="148"/>
  <c r="F37" i="148"/>
  <c r="J37" i="148" s="1"/>
  <c r="F36" i="148"/>
  <c r="J36" i="148" s="1"/>
  <c r="L35" i="148"/>
  <c r="J35" i="148"/>
  <c r="I35" i="148"/>
  <c r="H35" i="148"/>
  <c r="F35" i="148"/>
  <c r="G35" i="148" s="1"/>
  <c r="L34" i="148"/>
  <c r="K34" i="148"/>
  <c r="I34" i="148"/>
  <c r="H34" i="148"/>
  <c r="G34" i="148"/>
  <c r="F34" i="148"/>
  <c r="J34" i="148" s="1"/>
  <c r="K33" i="148"/>
  <c r="J33" i="148"/>
  <c r="H33" i="148"/>
  <c r="G33" i="148"/>
  <c r="F33" i="148"/>
  <c r="L33" i="148" s="1"/>
  <c r="F32" i="148"/>
  <c r="J32" i="148" s="1"/>
  <c r="I31" i="148"/>
  <c r="F31" i="148"/>
  <c r="L31" i="148" s="1"/>
  <c r="L30" i="148"/>
  <c r="K30" i="148"/>
  <c r="J30" i="148"/>
  <c r="I30" i="148"/>
  <c r="H30" i="148"/>
  <c r="G30" i="148"/>
  <c r="F30" i="148"/>
  <c r="L29" i="148"/>
  <c r="K29" i="148"/>
  <c r="G29" i="148"/>
  <c r="F29" i="148"/>
  <c r="J29" i="148" s="1"/>
  <c r="J28" i="148"/>
  <c r="F28" i="148"/>
  <c r="I28" i="148" s="1"/>
  <c r="L27" i="148"/>
  <c r="J27" i="148"/>
  <c r="I27" i="148"/>
  <c r="H27" i="148"/>
  <c r="F27" i="148"/>
  <c r="G27" i="148" s="1"/>
  <c r="L26" i="148"/>
  <c r="K26" i="148"/>
  <c r="I26" i="148"/>
  <c r="H26" i="148"/>
  <c r="G26" i="148"/>
  <c r="F26" i="148"/>
  <c r="J26" i="148" s="1"/>
  <c r="K25" i="148"/>
  <c r="J25" i="148"/>
  <c r="H25" i="148"/>
  <c r="G25" i="148"/>
  <c r="F25" i="148"/>
  <c r="L25" i="148" s="1"/>
  <c r="F24" i="148"/>
  <c r="J24" i="148" s="1"/>
  <c r="I23" i="148"/>
  <c r="F23" i="148"/>
  <c r="L23" i="148" s="1"/>
  <c r="L22" i="148"/>
  <c r="K22" i="148"/>
  <c r="J22" i="148"/>
  <c r="I22" i="148"/>
  <c r="H22" i="148"/>
  <c r="G22" i="148"/>
  <c r="F22" i="148"/>
  <c r="L21" i="148"/>
  <c r="K21" i="148"/>
  <c r="G21" i="148"/>
  <c r="F21" i="148"/>
  <c r="J21" i="148" s="1"/>
  <c r="J20" i="148"/>
  <c r="F20" i="148"/>
  <c r="I20" i="148" s="1"/>
  <c r="L19" i="148"/>
  <c r="J19" i="148"/>
  <c r="I19" i="148"/>
  <c r="H19" i="148"/>
  <c r="F19" i="148"/>
  <c r="G19" i="148" s="1"/>
  <c r="L18" i="148"/>
  <c r="K18" i="148"/>
  <c r="I18" i="148"/>
  <c r="H18" i="148"/>
  <c r="G18" i="148"/>
  <c r="F18" i="148"/>
  <c r="J18" i="148" s="1"/>
  <c r="K17" i="148"/>
  <c r="J17" i="148"/>
  <c r="H17" i="148"/>
  <c r="G17" i="148"/>
  <c r="F17" i="148"/>
  <c r="L17" i="148" s="1"/>
  <c r="F16" i="148"/>
  <c r="L16" i="148" s="1"/>
  <c r="I15" i="148"/>
  <c r="F15" i="148"/>
  <c r="L15" i="148" s="1"/>
  <c r="L14" i="148"/>
  <c r="K14" i="148"/>
  <c r="J14" i="148"/>
  <c r="I14" i="148"/>
  <c r="H14" i="148"/>
  <c r="G14" i="148"/>
  <c r="F14" i="148"/>
  <c r="L13" i="148"/>
  <c r="K13" i="148"/>
  <c r="G13" i="148"/>
  <c r="F13" i="148"/>
  <c r="J13" i="148" s="1"/>
  <c r="J12" i="148"/>
  <c r="F12" i="148"/>
  <c r="I12" i="148" s="1"/>
  <c r="L11" i="148"/>
  <c r="J11" i="148"/>
  <c r="I11" i="148"/>
  <c r="H11" i="148"/>
  <c r="F11" i="148"/>
  <c r="G11" i="148" s="1"/>
  <c r="L10" i="148"/>
  <c r="K10" i="148"/>
  <c r="I10" i="148"/>
  <c r="H10" i="148"/>
  <c r="G10" i="148"/>
  <c r="F10" i="148"/>
  <c r="J10" i="148" s="1"/>
  <c r="K9" i="148"/>
  <c r="J9" i="148"/>
  <c r="H9" i="148"/>
  <c r="G9" i="148"/>
  <c r="F9" i="148"/>
  <c r="L9" i="148" s="1"/>
  <c r="F8" i="148"/>
  <c r="L8" i="148" s="1"/>
  <c r="H49" i="147"/>
  <c r="F49" i="147"/>
  <c r="G49" i="147" s="1"/>
  <c r="L48" i="147"/>
  <c r="K48" i="147"/>
  <c r="J48" i="147"/>
  <c r="H48" i="147"/>
  <c r="G48" i="147"/>
  <c r="F48" i="147"/>
  <c r="I48" i="147" s="1"/>
  <c r="F47" i="147"/>
  <c r="L47" i="147" s="1"/>
  <c r="K46" i="147"/>
  <c r="F46" i="147"/>
  <c r="L46" i="147" s="1"/>
  <c r="L45" i="147"/>
  <c r="J45" i="147"/>
  <c r="I45" i="147"/>
  <c r="H45" i="147"/>
  <c r="G45" i="147"/>
  <c r="F45" i="147"/>
  <c r="K45" i="147" s="1"/>
  <c r="L44" i="147"/>
  <c r="K44" i="147"/>
  <c r="I44" i="147"/>
  <c r="F44" i="147"/>
  <c r="J44" i="147" s="1"/>
  <c r="K43" i="147"/>
  <c r="J43" i="147"/>
  <c r="H43" i="147"/>
  <c r="G43" i="147"/>
  <c r="F43" i="147"/>
  <c r="I43" i="147" s="1"/>
  <c r="L42" i="147"/>
  <c r="J42" i="147"/>
  <c r="I42" i="147"/>
  <c r="G42" i="147"/>
  <c r="F42" i="147"/>
  <c r="H42" i="147" s="1"/>
  <c r="H41" i="147"/>
  <c r="F41" i="147"/>
  <c r="G41" i="147" s="1"/>
  <c r="L40" i="147"/>
  <c r="K40" i="147"/>
  <c r="J40" i="147"/>
  <c r="H40" i="147"/>
  <c r="G40" i="147"/>
  <c r="F40" i="147"/>
  <c r="I40" i="147" s="1"/>
  <c r="F39" i="147"/>
  <c r="L39" i="147" s="1"/>
  <c r="K38" i="147"/>
  <c r="F38" i="147"/>
  <c r="L38" i="147" s="1"/>
  <c r="L37" i="147"/>
  <c r="J37" i="147"/>
  <c r="I37" i="147"/>
  <c r="H37" i="147"/>
  <c r="G37" i="147"/>
  <c r="F37" i="147"/>
  <c r="K37" i="147" s="1"/>
  <c r="L36" i="147"/>
  <c r="K36" i="147"/>
  <c r="I36" i="147"/>
  <c r="F36" i="147"/>
  <c r="J36" i="147" s="1"/>
  <c r="K35" i="147"/>
  <c r="J35" i="147"/>
  <c r="H35" i="147"/>
  <c r="G35" i="147"/>
  <c r="F35" i="147"/>
  <c r="I35" i="147" s="1"/>
  <c r="L34" i="147"/>
  <c r="J34" i="147"/>
  <c r="I34" i="147"/>
  <c r="G34" i="147"/>
  <c r="F34" i="147"/>
  <c r="H34" i="147" s="1"/>
  <c r="H33" i="147"/>
  <c r="F33" i="147"/>
  <c r="G33" i="147" s="1"/>
  <c r="L32" i="147"/>
  <c r="K32" i="147"/>
  <c r="J32" i="147"/>
  <c r="H32" i="147"/>
  <c r="G32" i="147"/>
  <c r="F32" i="147"/>
  <c r="I32" i="147" s="1"/>
  <c r="F31" i="147"/>
  <c r="L31" i="147" s="1"/>
  <c r="K30" i="147"/>
  <c r="F30" i="147"/>
  <c r="L30" i="147" s="1"/>
  <c r="L29" i="147"/>
  <c r="J29" i="147"/>
  <c r="I29" i="147"/>
  <c r="H29" i="147"/>
  <c r="G29" i="147"/>
  <c r="F29" i="147"/>
  <c r="K29" i="147" s="1"/>
  <c r="L28" i="147"/>
  <c r="K28" i="147"/>
  <c r="I28" i="147"/>
  <c r="F28" i="147"/>
  <c r="J28" i="147" s="1"/>
  <c r="K27" i="147"/>
  <c r="J27" i="147"/>
  <c r="H27" i="147"/>
  <c r="G27" i="147"/>
  <c r="F27" i="147"/>
  <c r="I27" i="147" s="1"/>
  <c r="L26" i="147"/>
  <c r="J26" i="147"/>
  <c r="I26" i="147"/>
  <c r="G26" i="147"/>
  <c r="F26" i="147"/>
  <c r="H26" i="147" s="1"/>
  <c r="H25" i="147"/>
  <c r="F25" i="147"/>
  <c r="G25" i="147" s="1"/>
  <c r="L24" i="147"/>
  <c r="K24" i="147"/>
  <c r="J24" i="147"/>
  <c r="H24" i="147"/>
  <c r="G24" i="147"/>
  <c r="F24" i="147"/>
  <c r="I24" i="147" s="1"/>
  <c r="F23" i="147"/>
  <c r="L23" i="147" s="1"/>
  <c r="K22" i="147"/>
  <c r="F22" i="147"/>
  <c r="L22" i="147" s="1"/>
  <c r="L21" i="147"/>
  <c r="J21" i="147"/>
  <c r="I21" i="147"/>
  <c r="H21" i="147"/>
  <c r="G21" i="147"/>
  <c r="F21" i="147"/>
  <c r="K21" i="147" s="1"/>
  <c r="L20" i="147"/>
  <c r="K20" i="147"/>
  <c r="I20" i="147"/>
  <c r="F20" i="147"/>
  <c r="J20" i="147" s="1"/>
  <c r="K19" i="147"/>
  <c r="J19" i="147"/>
  <c r="H19" i="147"/>
  <c r="G19" i="147"/>
  <c r="F19" i="147"/>
  <c r="I19" i="147" s="1"/>
  <c r="L18" i="147"/>
  <c r="J18" i="147"/>
  <c r="I18" i="147"/>
  <c r="G18" i="147"/>
  <c r="F18" i="147"/>
  <c r="H18" i="147" s="1"/>
  <c r="H17" i="147"/>
  <c r="F17" i="147"/>
  <c r="G17" i="147" s="1"/>
  <c r="L16" i="147"/>
  <c r="K16" i="147"/>
  <c r="J16" i="147"/>
  <c r="H16" i="147"/>
  <c r="G16" i="147"/>
  <c r="F16" i="147"/>
  <c r="I16" i="147" s="1"/>
  <c r="L15" i="147"/>
  <c r="F15" i="147"/>
  <c r="K15" i="147" s="1"/>
  <c r="K14" i="147"/>
  <c r="F14" i="147"/>
  <c r="L14" i="147" s="1"/>
  <c r="L13" i="147"/>
  <c r="J13" i="147"/>
  <c r="I13" i="147"/>
  <c r="H13" i="147"/>
  <c r="G13" i="147"/>
  <c r="F13" i="147"/>
  <c r="K13" i="147" s="1"/>
  <c r="L12" i="147"/>
  <c r="K12" i="147"/>
  <c r="I12" i="147"/>
  <c r="F12" i="147"/>
  <c r="J12" i="147" s="1"/>
  <c r="K11" i="147"/>
  <c r="J11" i="147"/>
  <c r="H11" i="147"/>
  <c r="G11" i="147"/>
  <c r="F11" i="147"/>
  <c r="I11" i="147" s="1"/>
  <c r="J10" i="147"/>
  <c r="I10" i="147"/>
  <c r="G10" i="147"/>
  <c r="F10" i="147"/>
  <c r="H10" i="147" s="1"/>
  <c r="F9" i="147"/>
  <c r="G9" i="147" s="1"/>
  <c r="L8" i="147"/>
  <c r="K8" i="147"/>
  <c r="J8" i="147"/>
  <c r="H8" i="147"/>
  <c r="G8" i="147"/>
  <c r="F8" i="147"/>
  <c r="I8" i="147" s="1"/>
  <c r="F41" i="143"/>
  <c r="H41" i="143" s="1"/>
  <c r="G41" i="143"/>
  <c r="I41" i="143"/>
  <c r="J41" i="143"/>
  <c r="K41" i="143"/>
  <c r="L41" i="143"/>
  <c r="F42" i="143"/>
  <c r="G42" i="143" s="1"/>
  <c r="F43" i="143"/>
  <c r="H43" i="143" s="1"/>
  <c r="G43" i="143"/>
  <c r="I43" i="143"/>
  <c r="L43" i="143"/>
  <c r="F44" i="143"/>
  <c r="I44" i="143" s="1"/>
  <c r="H44" i="143"/>
  <c r="F45" i="143"/>
  <c r="J45" i="143" s="1"/>
  <c r="G45" i="143"/>
  <c r="I45" i="143"/>
  <c r="K45" i="143"/>
  <c r="F46" i="143"/>
  <c r="K46" i="143" s="1"/>
  <c r="G46" i="143"/>
  <c r="H46" i="143"/>
  <c r="I46" i="143"/>
  <c r="J46" i="143"/>
  <c r="L46" i="143"/>
  <c r="F47" i="143"/>
  <c r="G47" i="143"/>
  <c r="H47" i="143"/>
  <c r="I47" i="143"/>
  <c r="J47" i="143"/>
  <c r="K47" i="143"/>
  <c r="L47" i="143"/>
  <c r="F48" i="143"/>
  <c r="G48" i="143" s="1"/>
  <c r="J48" i="143"/>
  <c r="L48" i="143"/>
  <c r="I8" i="156" l="1"/>
  <c r="L11" i="156"/>
  <c r="G16" i="156"/>
  <c r="L19" i="156"/>
  <c r="K26" i="156"/>
  <c r="L32" i="156"/>
  <c r="I34" i="156"/>
  <c r="J8" i="156"/>
  <c r="J16" i="156"/>
  <c r="L26" i="156"/>
  <c r="L34" i="156"/>
  <c r="H17" i="156"/>
  <c r="H25" i="156"/>
  <c r="G32" i="156"/>
  <c r="I33" i="156"/>
  <c r="J35" i="156"/>
  <c r="J25" i="156"/>
  <c r="H32" i="156"/>
  <c r="J33" i="156"/>
  <c r="K35" i="156"/>
  <c r="G8" i="156"/>
  <c r="J11" i="156"/>
  <c r="H15" i="156"/>
  <c r="G23" i="156"/>
  <c r="I26" i="156"/>
  <c r="H10" i="156"/>
  <c r="G15" i="156"/>
  <c r="G17" i="156"/>
  <c r="J18" i="156"/>
  <c r="K20" i="156"/>
  <c r="G24" i="156"/>
  <c r="I25" i="156"/>
  <c r="I10" i="156"/>
  <c r="G9" i="156"/>
  <c r="J10" i="156"/>
  <c r="I17" i="156"/>
  <c r="L18" i="156"/>
  <c r="I24" i="156"/>
  <c r="K25" i="156"/>
  <c r="J27" i="156"/>
  <c r="H9" i="156"/>
  <c r="K10" i="156"/>
  <c r="J17" i="156"/>
  <c r="J24" i="156"/>
  <c r="L25" i="156"/>
  <c r="K27" i="156"/>
  <c r="I9" i="156"/>
  <c r="L10" i="156"/>
  <c r="L12" i="156"/>
  <c r="H16" i="156"/>
  <c r="K17" i="156"/>
  <c r="J19" i="156"/>
  <c r="K24" i="156"/>
  <c r="L27" i="156"/>
  <c r="H31" i="156"/>
  <c r="J34" i="156"/>
  <c r="L36" i="156"/>
  <c r="J9" i="156"/>
  <c r="I16" i="156"/>
  <c r="K19" i="156"/>
  <c r="K34" i="156"/>
  <c r="K9" i="156"/>
  <c r="G13" i="156"/>
  <c r="H14" i="156"/>
  <c r="I15" i="156"/>
  <c r="G21" i="156"/>
  <c r="H22" i="156"/>
  <c r="I23" i="156"/>
  <c r="G29" i="156"/>
  <c r="H30" i="156"/>
  <c r="I31" i="156"/>
  <c r="G22" i="156"/>
  <c r="K8" i="156"/>
  <c r="G12" i="156"/>
  <c r="H13" i="156"/>
  <c r="I14" i="156"/>
  <c r="J15" i="156"/>
  <c r="K16" i="156"/>
  <c r="G20" i="156"/>
  <c r="H21" i="156"/>
  <c r="I22" i="156"/>
  <c r="J23" i="156"/>
  <c r="G28" i="156"/>
  <c r="H29" i="156"/>
  <c r="I30" i="156"/>
  <c r="J31" i="156"/>
  <c r="G36" i="156"/>
  <c r="G14" i="156"/>
  <c r="G11" i="156"/>
  <c r="H12" i="156"/>
  <c r="I13" i="156"/>
  <c r="J14" i="156"/>
  <c r="K15" i="156"/>
  <c r="G19" i="156"/>
  <c r="H20" i="156"/>
  <c r="I21" i="156"/>
  <c r="J22" i="156"/>
  <c r="K23" i="156"/>
  <c r="G27" i="156"/>
  <c r="H28" i="156"/>
  <c r="I29" i="156"/>
  <c r="J30" i="156"/>
  <c r="K31" i="156"/>
  <c r="G35" i="156"/>
  <c r="H36" i="156"/>
  <c r="I12" i="156"/>
  <c r="J13" i="156"/>
  <c r="K14" i="156"/>
  <c r="G18" i="156"/>
  <c r="H19" i="156"/>
  <c r="I20" i="156"/>
  <c r="J21" i="156"/>
  <c r="K22" i="156"/>
  <c r="G26" i="156"/>
  <c r="H27" i="156"/>
  <c r="I28" i="156"/>
  <c r="J29" i="156"/>
  <c r="K30" i="156"/>
  <c r="G34" i="156"/>
  <c r="H35" i="156"/>
  <c r="I36" i="156"/>
  <c r="G30" i="156"/>
  <c r="K13" i="156"/>
  <c r="K21" i="156"/>
  <c r="K29" i="156"/>
  <c r="J36" i="156"/>
  <c r="G46" i="155"/>
  <c r="L43" i="155"/>
  <c r="L44" i="155"/>
  <c r="K43" i="155"/>
  <c r="L45" i="155"/>
  <c r="K44" i="155"/>
  <c r="J43" i="155"/>
  <c r="J44" i="155"/>
  <c r="I44" i="155"/>
  <c r="H44" i="155"/>
  <c r="J8" i="155"/>
  <c r="K10" i="155"/>
  <c r="H13" i="155"/>
  <c r="G15" i="155"/>
  <c r="J16" i="155"/>
  <c r="K18" i="155"/>
  <c r="H21" i="155"/>
  <c r="I23" i="155"/>
  <c r="L26" i="155"/>
  <c r="J29" i="155"/>
  <c r="J31" i="155"/>
  <c r="L32" i="155"/>
  <c r="L37" i="155"/>
  <c r="L39" i="155"/>
  <c r="K8" i="155"/>
  <c r="L10" i="155"/>
  <c r="I15" i="155"/>
  <c r="K16" i="155"/>
  <c r="L18" i="155"/>
  <c r="J23" i="155"/>
  <c r="L29" i="155"/>
  <c r="L8" i="155"/>
  <c r="L13" i="155"/>
  <c r="J15" i="155"/>
  <c r="L16" i="155"/>
  <c r="L23" i="155"/>
  <c r="H27" i="155"/>
  <c r="H11" i="155"/>
  <c r="L15" i="155"/>
  <c r="H19" i="155"/>
  <c r="H30" i="155"/>
  <c r="G32" i="155"/>
  <c r="G34" i="155"/>
  <c r="I36" i="155"/>
  <c r="I38" i="155"/>
  <c r="H40" i="155"/>
  <c r="G8" i="155"/>
  <c r="G16" i="155"/>
  <c r="I10" i="155"/>
  <c r="I18" i="155"/>
  <c r="G29" i="155"/>
  <c r="K34" i="155"/>
  <c r="H37" i="155"/>
  <c r="I39" i="155"/>
  <c r="G9" i="155"/>
  <c r="I11" i="155"/>
  <c r="J12" i="155"/>
  <c r="K13" i="155"/>
  <c r="L14" i="155"/>
  <c r="G17" i="155"/>
  <c r="I19" i="155"/>
  <c r="J20" i="155"/>
  <c r="K21" i="155"/>
  <c r="L22" i="155"/>
  <c r="G25" i="155"/>
  <c r="I27" i="155"/>
  <c r="J28" i="155"/>
  <c r="K29" i="155"/>
  <c r="L30" i="155"/>
  <c r="G33" i="155"/>
  <c r="I35" i="155"/>
  <c r="J36" i="155"/>
  <c r="K37" i="155"/>
  <c r="L38" i="155"/>
  <c r="G41" i="155"/>
  <c r="H9" i="155"/>
  <c r="J11" i="155"/>
  <c r="K12" i="155"/>
  <c r="H17" i="155"/>
  <c r="J19" i="155"/>
  <c r="K20" i="155"/>
  <c r="H25" i="155"/>
  <c r="J27" i="155"/>
  <c r="K28" i="155"/>
  <c r="H33" i="155"/>
  <c r="J35" i="155"/>
  <c r="K36" i="155"/>
  <c r="H41" i="155"/>
  <c r="I9" i="155"/>
  <c r="K11" i="155"/>
  <c r="L12" i="155"/>
  <c r="I17" i="155"/>
  <c r="K19" i="155"/>
  <c r="L20" i="155"/>
  <c r="G23" i="155"/>
  <c r="I25" i="155"/>
  <c r="K27" i="155"/>
  <c r="L28" i="155"/>
  <c r="G31" i="155"/>
  <c r="I33" i="155"/>
  <c r="K35" i="155"/>
  <c r="L36" i="155"/>
  <c r="G39" i="155"/>
  <c r="I41" i="155"/>
  <c r="J9" i="155"/>
  <c r="L11" i="155"/>
  <c r="G14" i="155"/>
  <c r="H15" i="155"/>
  <c r="J17" i="155"/>
  <c r="L19" i="155"/>
  <c r="G22" i="155"/>
  <c r="H23" i="155"/>
  <c r="J25" i="155"/>
  <c r="L27" i="155"/>
  <c r="G30" i="155"/>
  <c r="H31" i="155"/>
  <c r="J33" i="155"/>
  <c r="L35" i="155"/>
  <c r="G38" i="155"/>
  <c r="H39" i="155"/>
  <c r="J41" i="155"/>
  <c r="K9" i="155"/>
  <c r="K17" i="155"/>
  <c r="K25" i="155"/>
  <c r="K33" i="155"/>
  <c r="K41" i="155"/>
  <c r="G12" i="155"/>
  <c r="G20" i="155"/>
  <c r="G28" i="155"/>
  <c r="G36" i="155"/>
  <c r="I8" i="154"/>
  <c r="J9" i="154"/>
  <c r="G14" i="154"/>
  <c r="H15" i="154"/>
  <c r="I16" i="154"/>
  <c r="J17" i="154"/>
  <c r="G22" i="154"/>
  <c r="H23" i="154"/>
  <c r="I24" i="154"/>
  <c r="J25" i="154"/>
  <c r="G30" i="154"/>
  <c r="H31" i="154"/>
  <c r="I32" i="154"/>
  <c r="J33" i="154"/>
  <c r="G38" i="154"/>
  <c r="H39" i="154"/>
  <c r="I40" i="154"/>
  <c r="J41" i="154"/>
  <c r="L43" i="154"/>
  <c r="G46" i="154"/>
  <c r="H47" i="154"/>
  <c r="J8" i="154"/>
  <c r="K9" i="154"/>
  <c r="H14" i="154"/>
  <c r="H60" i="154" s="1"/>
  <c r="I15" i="154"/>
  <c r="J16" i="154"/>
  <c r="K17" i="154"/>
  <c r="H22" i="154"/>
  <c r="I23" i="154"/>
  <c r="J24" i="154"/>
  <c r="K25" i="154"/>
  <c r="H30" i="154"/>
  <c r="I31" i="154"/>
  <c r="J32" i="154"/>
  <c r="K33" i="154"/>
  <c r="H38" i="154"/>
  <c r="I39" i="154"/>
  <c r="J40" i="154"/>
  <c r="K41" i="154"/>
  <c r="H46" i="154"/>
  <c r="I47" i="154"/>
  <c r="K8" i="154"/>
  <c r="L9" i="154"/>
  <c r="G12" i="154"/>
  <c r="I14" i="154"/>
  <c r="J15" i="154"/>
  <c r="K16" i="154"/>
  <c r="L17" i="154"/>
  <c r="G20" i="154"/>
  <c r="I22" i="154"/>
  <c r="J23" i="154"/>
  <c r="K24" i="154"/>
  <c r="L25" i="154"/>
  <c r="G28" i="154"/>
  <c r="I30" i="154"/>
  <c r="J31" i="154"/>
  <c r="K32" i="154"/>
  <c r="L33" i="154"/>
  <c r="G36" i="154"/>
  <c r="I38" i="154"/>
  <c r="J39" i="154"/>
  <c r="K40" i="154"/>
  <c r="L41" i="154"/>
  <c r="G44" i="154"/>
  <c r="I46" i="154"/>
  <c r="J47" i="154"/>
  <c r="L8" i="154"/>
  <c r="J14" i="154"/>
  <c r="L16" i="154"/>
  <c r="J22" i="154"/>
  <c r="L24" i="154"/>
  <c r="J30" i="154"/>
  <c r="L32" i="154"/>
  <c r="J38" i="154"/>
  <c r="L40" i="154"/>
  <c r="J46" i="154"/>
  <c r="K14" i="154"/>
  <c r="K22" i="154"/>
  <c r="K30" i="154"/>
  <c r="K38" i="154"/>
  <c r="K46" i="154"/>
  <c r="G9" i="154"/>
  <c r="H61" i="154" s="1"/>
  <c r="G17" i="154"/>
  <c r="G25" i="154"/>
  <c r="G33" i="154"/>
  <c r="G41" i="154"/>
  <c r="I8" i="153"/>
  <c r="K10" i="153"/>
  <c r="L11" i="153"/>
  <c r="G14" i="153"/>
  <c r="H15" i="153"/>
  <c r="I16" i="153"/>
  <c r="K18" i="153"/>
  <c r="L19" i="153"/>
  <c r="G22" i="153"/>
  <c r="H23" i="153"/>
  <c r="I24" i="153"/>
  <c r="K26" i="153"/>
  <c r="L27" i="153"/>
  <c r="G30" i="153"/>
  <c r="H31" i="153"/>
  <c r="I32" i="153"/>
  <c r="K34" i="153"/>
  <c r="L35" i="153"/>
  <c r="G38" i="153"/>
  <c r="H39" i="153"/>
  <c r="I40" i="153"/>
  <c r="K42" i="153"/>
  <c r="L43" i="153"/>
  <c r="G46" i="153"/>
  <c r="H47" i="153"/>
  <c r="I48" i="153"/>
  <c r="H22" i="153"/>
  <c r="H46" i="153"/>
  <c r="K8" i="153"/>
  <c r="G12" i="153"/>
  <c r="I14" i="153"/>
  <c r="G20" i="153"/>
  <c r="I22" i="153"/>
  <c r="G28" i="153"/>
  <c r="I30" i="153"/>
  <c r="G36" i="153"/>
  <c r="I38" i="153"/>
  <c r="G44" i="153"/>
  <c r="I46" i="153"/>
  <c r="H14" i="153"/>
  <c r="G11" i="153"/>
  <c r="H12" i="153"/>
  <c r="I13" i="153"/>
  <c r="J14" i="153"/>
  <c r="K15" i="153"/>
  <c r="L16" i="153"/>
  <c r="L51" i="153" s="1"/>
  <c r="G19" i="153"/>
  <c r="H20" i="153"/>
  <c r="I21" i="153"/>
  <c r="J22" i="153"/>
  <c r="K23" i="153"/>
  <c r="L24" i="153"/>
  <c r="G27" i="153"/>
  <c r="H28" i="153"/>
  <c r="I29" i="153"/>
  <c r="J30" i="153"/>
  <c r="K31" i="153"/>
  <c r="L32" i="153"/>
  <c r="G35" i="153"/>
  <c r="H36" i="153"/>
  <c r="I37" i="153"/>
  <c r="J38" i="153"/>
  <c r="K39" i="153"/>
  <c r="L40" i="153"/>
  <c r="G43" i="153"/>
  <c r="H44" i="153"/>
  <c r="I45" i="153"/>
  <c r="J46" i="153"/>
  <c r="K47" i="153"/>
  <c r="L48" i="153"/>
  <c r="H11" i="153"/>
  <c r="I12" i="153"/>
  <c r="K14" i="153"/>
  <c r="H19" i="153"/>
  <c r="I20" i="153"/>
  <c r="K22" i="153"/>
  <c r="H27" i="153"/>
  <c r="I28" i="153"/>
  <c r="K30" i="153"/>
  <c r="H35" i="153"/>
  <c r="I36" i="153"/>
  <c r="K38" i="153"/>
  <c r="H43" i="153"/>
  <c r="I44" i="153"/>
  <c r="K46" i="153"/>
  <c r="I11" i="153"/>
  <c r="J12" i="153"/>
  <c r="I19" i="153"/>
  <c r="J20" i="153"/>
  <c r="I27" i="153"/>
  <c r="J28" i="153"/>
  <c r="L30" i="153"/>
  <c r="I35" i="153"/>
  <c r="J36" i="153"/>
  <c r="L38" i="153"/>
  <c r="I43" i="153"/>
  <c r="J44" i="153"/>
  <c r="I8" i="152"/>
  <c r="J9" i="152"/>
  <c r="G14" i="152"/>
  <c r="H15" i="152"/>
  <c r="I16" i="152"/>
  <c r="J17" i="152"/>
  <c r="G22" i="152"/>
  <c r="H23" i="152"/>
  <c r="I24" i="152"/>
  <c r="J25" i="152"/>
  <c r="G30" i="152"/>
  <c r="H31" i="152"/>
  <c r="I32" i="152"/>
  <c r="J33" i="152"/>
  <c r="G38" i="152"/>
  <c r="H39" i="152"/>
  <c r="I40" i="152"/>
  <c r="J41" i="152"/>
  <c r="L43" i="152"/>
  <c r="G46" i="152"/>
  <c r="H47" i="152"/>
  <c r="I48" i="152"/>
  <c r="J49" i="152"/>
  <c r="J8" i="152"/>
  <c r="K9" i="152"/>
  <c r="H14" i="152"/>
  <c r="I15" i="152"/>
  <c r="J16" i="152"/>
  <c r="K17" i="152"/>
  <c r="H22" i="152"/>
  <c r="I23" i="152"/>
  <c r="J24" i="152"/>
  <c r="K25" i="152"/>
  <c r="H30" i="152"/>
  <c r="I31" i="152"/>
  <c r="J32" i="152"/>
  <c r="K33" i="152"/>
  <c r="H38" i="152"/>
  <c r="I39" i="152"/>
  <c r="J40" i="152"/>
  <c r="K41" i="152"/>
  <c r="H46" i="152"/>
  <c r="I47" i="152"/>
  <c r="J48" i="152"/>
  <c r="K49" i="152"/>
  <c r="K8" i="152"/>
  <c r="L9" i="152"/>
  <c r="L52" i="152" s="1"/>
  <c r="G12" i="152"/>
  <c r="I14" i="152"/>
  <c r="J15" i="152"/>
  <c r="K16" i="152"/>
  <c r="L17" i="152"/>
  <c r="L51" i="152" s="1"/>
  <c r="G20" i="152"/>
  <c r="I22" i="152"/>
  <c r="J23" i="152"/>
  <c r="K24" i="152"/>
  <c r="L25" i="152"/>
  <c r="G28" i="152"/>
  <c r="I30" i="152"/>
  <c r="J31" i="152"/>
  <c r="K32" i="152"/>
  <c r="L33" i="152"/>
  <c r="G36" i="152"/>
  <c r="I38" i="152"/>
  <c r="J39" i="152"/>
  <c r="K40" i="152"/>
  <c r="L41" i="152"/>
  <c r="G44" i="152"/>
  <c r="I46" i="152"/>
  <c r="J47" i="152"/>
  <c r="K48" i="152"/>
  <c r="L49" i="152"/>
  <c r="J14" i="152"/>
  <c r="K15" i="152"/>
  <c r="J22" i="152"/>
  <c r="K23" i="152"/>
  <c r="J30" i="152"/>
  <c r="K31" i="152"/>
  <c r="J38" i="152"/>
  <c r="K39" i="152"/>
  <c r="L40" i="152"/>
  <c r="J46" i="152"/>
  <c r="K47" i="152"/>
  <c r="L48" i="152"/>
  <c r="K14" i="152"/>
  <c r="K22" i="152"/>
  <c r="K30" i="152"/>
  <c r="K38" i="152"/>
  <c r="K46" i="152"/>
  <c r="L52" i="151"/>
  <c r="I8" i="151"/>
  <c r="J9" i="151"/>
  <c r="L11" i="151"/>
  <c r="G14" i="151"/>
  <c r="H15" i="151"/>
  <c r="I16" i="151"/>
  <c r="J17" i="151"/>
  <c r="L19" i="151"/>
  <c r="G22" i="151"/>
  <c r="H23" i="151"/>
  <c r="I24" i="151"/>
  <c r="J25" i="151"/>
  <c r="L27" i="151"/>
  <c r="G30" i="151"/>
  <c r="H31" i="151"/>
  <c r="I32" i="151"/>
  <c r="J33" i="151"/>
  <c r="L35" i="151"/>
  <c r="G38" i="151"/>
  <c r="H39" i="151"/>
  <c r="I40" i="151"/>
  <c r="J41" i="151"/>
  <c r="L43" i="151"/>
  <c r="G46" i="151"/>
  <c r="H47" i="151"/>
  <c r="I48" i="151"/>
  <c r="J49" i="151"/>
  <c r="H14" i="151"/>
  <c r="I15" i="151"/>
  <c r="H22" i="151"/>
  <c r="I23" i="151"/>
  <c r="H30" i="151"/>
  <c r="I31" i="151"/>
  <c r="H38" i="151"/>
  <c r="I39" i="151"/>
  <c r="H46" i="151"/>
  <c r="I47" i="151"/>
  <c r="K8" i="151"/>
  <c r="L9" i="151"/>
  <c r="G12" i="151"/>
  <c r="H64" i="151" s="1"/>
  <c r="I14" i="151"/>
  <c r="J15" i="151"/>
  <c r="K16" i="151"/>
  <c r="L17" i="151"/>
  <c r="G20" i="151"/>
  <c r="I22" i="151"/>
  <c r="J23" i="151"/>
  <c r="K24" i="151"/>
  <c r="L25" i="151"/>
  <c r="G28" i="151"/>
  <c r="I30" i="151"/>
  <c r="J31" i="151"/>
  <c r="K32" i="151"/>
  <c r="L33" i="151"/>
  <c r="G36" i="151"/>
  <c r="I38" i="151"/>
  <c r="J39" i="151"/>
  <c r="K40" i="151"/>
  <c r="L41" i="151"/>
  <c r="G44" i="151"/>
  <c r="I46" i="151"/>
  <c r="J47" i="151"/>
  <c r="K48" i="151"/>
  <c r="L49" i="151"/>
  <c r="H12" i="151"/>
  <c r="J14" i="151"/>
  <c r="K15" i="151"/>
  <c r="H20" i="151"/>
  <c r="J22" i="151"/>
  <c r="K23" i="151"/>
  <c r="H28" i="151"/>
  <c r="J30" i="151"/>
  <c r="K31" i="151"/>
  <c r="H36" i="151"/>
  <c r="J38" i="151"/>
  <c r="K39" i="151"/>
  <c r="H44" i="151"/>
  <c r="J46" i="151"/>
  <c r="K47" i="151"/>
  <c r="I12" i="151"/>
  <c r="K14" i="151"/>
  <c r="I20" i="151"/>
  <c r="K22" i="151"/>
  <c r="I28" i="151"/>
  <c r="K30" i="151"/>
  <c r="I36" i="151"/>
  <c r="K38" i="151"/>
  <c r="I44" i="151"/>
  <c r="K46" i="151"/>
  <c r="I9" i="150"/>
  <c r="H48" i="150"/>
  <c r="I8" i="150"/>
  <c r="J9" i="150"/>
  <c r="L11" i="150"/>
  <c r="G14" i="150"/>
  <c r="H15" i="150"/>
  <c r="I16" i="150"/>
  <c r="J17" i="150"/>
  <c r="L19" i="150"/>
  <c r="G22" i="150"/>
  <c r="H23" i="150"/>
  <c r="I24" i="150"/>
  <c r="J25" i="150"/>
  <c r="L27" i="150"/>
  <c r="G30" i="150"/>
  <c r="H31" i="150"/>
  <c r="I32" i="150"/>
  <c r="J33" i="150"/>
  <c r="L35" i="150"/>
  <c r="G38" i="150"/>
  <c r="H39" i="150"/>
  <c r="I40" i="150"/>
  <c r="J41" i="150"/>
  <c r="L43" i="150"/>
  <c r="G46" i="150"/>
  <c r="H47" i="150"/>
  <c r="I48" i="150"/>
  <c r="J49" i="150"/>
  <c r="H8" i="150"/>
  <c r="I17" i="150"/>
  <c r="H40" i="150"/>
  <c r="J8" i="150"/>
  <c r="K9" i="150"/>
  <c r="H14" i="150"/>
  <c r="I15" i="150"/>
  <c r="J16" i="150"/>
  <c r="K17" i="150"/>
  <c r="H22" i="150"/>
  <c r="I23" i="150"/>
  <c r="J24" i="150"/>
  <c r="K25" i="150"/>
  <c r="H30" i="150"/>
  <c r="I31" i="150"/>
  <c r="J32" i="150"/>
  <c r="K33" i="150"/>
  <c r="H38" i="150"/>
  <c r="I39" i="150"/>
  <c r="J40" i="150"/>
  <c r="K41" i="150"/>
  <c r="H46" i="150"/>
  <c r="I47" i="150"/>
  <c r="J48" i="150"/>
  <c r="K49" i="150"/>
  <c r="K8" i="150"/>
  <c r="L9" i="150"/>
  <c r="G12" i="150"/>
  <c r="H63" i="150" s="1"/>
  <c r="I14" i="150"/>
  <c r="J15" i="150"/>
  <c r="K16" i="150"/>
  <c r="L17" i="150"/>
  <c r="G20" i="150"/>
  <c r="I22" i="150"/>
  <c r="J23" i="150"/>
  <c r="K24" i="150"/>
  <c r="L25" i="150"/>
  <c r="G28" i="150"/>
  <c r="I30" i="150"/>
  <c r="J31" i="150"/>
  <c r="K32" i="150"/>
  <c r="L33" i="150"/>
  <c r="G36" i="150"/>
  <c r="I38" i="150"/>
  <c r="J39" i="150"/>
  <c r="K40" i="150"/>
  <c r="L41" i="150"/>
  <c r="G44" i="150"/>
  <c r="I46" i="150"/>
  <c r="J47" i="150"/>
  <c r="K48" i="150"/>
  <c r="L49" i="150"/>
  <c r="H16" i="150"/>
  <c r="H24" i="150"/>
  <c r="I25" i="150"/>
  <c r="H32" i="150"/>
  <c r="L8" i="150"/>
  <c r="L16" i="150"/>
  <c r="L24" i="150"/>
  <c r="J30" i="150"/>
  <c r="L32" i="150"/>
  <c r="J38" i="150"/>
  <c r="L40" i="150"/>
  <c r="J46" i="150"/>
  <c r="L48" i="150"/>
  <c r="H18" i="149"/>
  <c r="J10" i="149"/>
  <c r="J18" i="149"/>
  <c r="J34" i="149"/>
  <c r="J42" i="149"/>
  <c r="I8" i="149"/>
  <c r="J9" i="149"/>
  <c r="K10" i="149"/>
  <c r="G14" i="149"/>
  <c r="H15" i="149"/>
  <c r="I16" i="149"/>
  <c r="J17" i="149"/>
  <c r="K18" i="149"/>
  <c r="G22" i="149"/>
  <c r="H23" i="149"/>
  <c r="I24" i="149"/>
  <c r="J25" i="149"/>
  <c r="K26" i="149"/>
  <c r="G30" i="149"/>
  <c r="H31" i="149"/>
  <c r="I32" i="149"/>
  <c r="J33" i="149"/>
  <c r="K34" i="149"/>
  <c r="G38" i="149"/>
  <c r="H39" i="149"/>
  <c r="I40" i="149"/>
  <c r="J41" i="149"/>
  <c r="K42" i="149"/>
  <c r="G46" i="149"/>
  <c r="H47" i="149"/>
  <c r="I48" i="149"/>
  <c r="J49" i="149"/>
  <c r="K50" i="149"/>
  <c r="J26" i="149"/>
  <c r="J8" i="149"/>
  <c r="K9" i="149"/>
  <c r="L10" i="149"/>
  <c r="L51" i="149" s="1"/>
  <c r="H14" i="149"/>
  <c r="I15" i="149"/>
  <c r="J16" i="149"/>
  <c r="K17" i="149"/>
  <c r="L18" i="149"/>
  <c r="H22" i="149"/>
  <c r="I23" i="149"/>
  <c r="J24" i="149"/>
  <c r="K25" i="149"/>
  <c r="L26" i="149"/>
  <c r="H30" i="149"/>
  <c r="I31" i="149"/>
  <c r="J32" i="149"/>
  <c r="K33" i="149"/>
  <c r="L34" i="149"/>
  <c r="H38" i="149"/>
  <c r="I39" i="149"/>
  <c r="J40" i="149"/>
  <c r="K41" i="149"/>
  <c r="L42" i="149"/>
  <c r="H46" i="149"/>
  <c r="I47" i="149"/>
  <c r="J48" i="149"/>
  <c r="K49" i="149"/>
  <c r="L50" i="149"/>
  <c r="H8" i="149"/>
  <c r="H16" i="149"/>
  <c r="H24" i="149"/>
  <c r="H32" i="149"/>
  <c r="H40" i="149"/>
  <c r="H48" i="149"/>
  <c r="J50" i="149"/>
  <c r="K8" i="149"/>
  <c r="I14" i="149"/>
  <c r="J15" i="149"/>
  <c r="K16" i="149"/>
  <c r="I22" i="149"/>
  <c r="J23" i="149"/>
  <c r="K24" i="149"/>
  <c r="I30" i="149"/>
  <c r="J31" i="149"/>
  <c r="K32" i="149"/>
  <c r="I38" i="149"/>
  <c r="J39" i="149"/>
  <c r="K40" i="149"/>
  <c r="I46" i="149"/>
  <c r="J47" i="149"/>
  <c r="K48" i="149"/>
  <c r="L49" i="149"/>
  <c r="L32" i="149"/>
  <c r="L40" i="149"/>
  <c r="L48" i="149"/>
  <c r="G10" i="149"/>
  <c r="H64" i="149" s="1"/>
  <c r="G18" i="149"/>
  <c r="G26" i="149"/>
  <c r="G34" i="149"/>
  <c r="G42" i="149"/>
  <c r="G50" i="149"/>
  <c r="H10" i="149"/>
  <c r="H26" i="149"/>
  <c r="H42" i="149"/>
  <c r="H50" i="149"/>
  <c r="L53" i="148"/>
  <c r="G8" i="148"/>
  <c r="K12" i="148"/>
  <c r="K36" i="148"/>
  <c r="H8" i="148"/>
  <c r="I9" i="148"/>
  <c r="K11" i="148"/>
  <c r="L12" i="148"/>
  <c r="G15" i="148"/>
  <c r="H16" i="148"/>
  <c r="I17" i="148"/>
  <c r="K19" i="148"/>
  <c r="L20" i="148"/>
  <c r="G23" i="148"/>
  <c r="H24" i="148"/>
  <c r="I25" i="148"/>
  <c r="K27" i="148"/>
  <c r="L28" i="148"/>
  <c r="G31" i="148"/>
  <c r="H32" i="148"/>
  <c r="I33" i="148"/>
  <c r="K35" i="148"/>
  <c r="L36" i="148"/>
  <c r="G39" i="148"/>
  <c r="H40" i="148"/>
  <c r="I41" i="148"/>
  <c r="K43" i="148"/>
  <c r="L44" i="148"/>
  <c r="G47" i="148"/>
  <c r="H48" i="148"/>
  <c r="I49" i="148"/>
  <c r="K51" i="148"/>
  <c r="G16" i="148"/>
  <c r="K20" i="148"/>
  <c r="G24" i="148"/>
  <c r="K28" i="148"/>
  <c r="G32" i="148"/>
  <c r="I8" i="148"/>
  <c r="H15" i="148"/>
  <c r="I16" i="148"/>
  <c r="H23" i="148"/>
  <c r="I24" i="148"/>
  <c r="H31" i="148"/>
  <c r="I32" i="148"/>
  <c r="H39" i="148"/>
  <c r="I40" i="148"/>
  <c r="H47" i="148"/>
  <c r="I48" i="148"/>
  <c r="L51" i="148"/>
  <c r="J8" i="148"/>
  <c r="K8" i="148"/>
  <c r="G12" i="148"/>
  <c r="H13" i="148"/>
  <c r="J15" i="148"/>
  <c r="K16" i="148"/>
  <c r="G20" i="148"/>
  <c r="H21" i="148"/>
  <c r="J23" i="148"/>
  <c r="K24" i="148"/>
  <c r="G28" i="148"/>
  <c r="H29" i="148"/>
  <c r="J31" i="148"/>
  <c r="K32" i="148"/>
  <c r="G36" i="148"/>
  <c r="H37" i="148"/>
  <c r="J39" i="148"/>
  <c r="K40" i="148"/>
  <c r="G44" i="148"/>
  <c r="H45" i="148"/>
  <c r="J47" i="148"/>
  <c r="K48" i="148"/>
  <c r="J16" i="148"/>
  <c r="H12" i="148"/>
  <c r="I13" i="148"/>
  <c r="K15" i="148"/>
  <c r="H20" i="148"/>
  <c r="I21" i="148"/>
  <c r="K23" i="148"/>
  <c r="L24" i="148"/>
  <c r="H28" i="148"/>
  <c r="I29" i="148"/>
  <c r="K31" i="148"/>
  <c r="L32" i="148"/>
  <c r="H36" i="148"/>
  <c r="I37" i="148"/>
  <c r="K39" i="148"/>
  <c r="L40" i="148"/>
  <c r="H44" i="148"/>
  <c r="I45" i="148"/>
  <c r="K47" i="148"/>
  <c r="L48" i="148"/>
  <c r="G51" i="148"/>
  <c r="I36" i="148"/>
  <c r="I44" i="148"/>
  <c r="J44" i="148"/>
  <c r="H9" i="147"/>
  <c r="I33" i="147"/>
  <c r="G47" i="147"/>
  <c r="I49" i="147"/>
  <c r="J9" i="147"/>
  <c r="K10" i="147"/>
  <c r="L11" i="147"/>
  <c r="G14" i="147"/>
  <c r="H15" i="147"/>
  <c r="J17" i="147"/>
  <c r="K18" i="147"/>
  <c r="L19" i="147"/>
  <c r="G22" i="147"/>
  <c r="H23" i="147"/>
  <c r="J25" i="147"/>
  <c r="K26" i="147"/>
  <c r="L27" i="147"/>
  <c r="G30" i="147"/>
  <c r="H31" i="147"/>
  <c r="J33" i="147"/>
  <c r="K34" i="147"/>
  <c r="L35" i="147"/>
  <c r="G38" i="147"/>
  <c r="H39" i="147"/>
  <c r="J41" i="147"/>
  <c r="K42" i="147"/>
  <c r="L43" i="147"/>
  <c r="G46" i="147"/>
  <c r="H47" i="147"/>
  <c r="J49" i="147"/>
  <c r="I17" i="147"/>
  <c r="H22" i="147"/>
  <c r="I23" i="147"/>
  <c r="K25" i="147"/>
  <c r="H30" i="147"/>
  <c r="I31" i="147"/>
  <c r="K33" i="147"/>
  <c r="H38" i="147"/>
  <c r="I39" i="147"/>
  <c r="K41" i="147"/>
  <c r="H46" i="147"/>
  <c r="I47" i="147"/>
  <c r="K49" i="147"/>
  <c r="I9" i="147"/>
  <c r="G23" i="147"/>
  <c r="I25" i="147"/>
  <c r="G31" i="147"/>
  <c r="G39" i="147"/>
  <c r="I41" i="147"/>
  <c r="K9" i="147"/>
  <c r="H59" i="147" s="1"/>
  <c r="L10" i="147"/>
  <c r="H14" i="147"/>
  <c r="I15" i="147"/>
  <c r="K17" i="147"/>
  <c r="L9" i="147"/>
  <c r="L51" i="147" s="1"/>
  <c r="G12" i="147"/>
  <c r="I14" i="147"/>
  <c r="J15" i="147"/>
  <c r="L17" i="147"/>
  <c r="G20" i="147"/>
  <c r="I22" i="147"/>
  <c r="J23" i="147"/>
  <c r="L25" i="147"/>
  <c r="G28" i="147"/>
  <c r="I30" i="147"/>
  <c r="J31" i="147"/>
  <c r="L33" i="147"/>
  <c r="G36" i="147"/>
  <c r="I38" i="147"/>
  <c r="J39" i="147"/>
  <c r="L41" i="147"/>
  <c r="G44" i="147"/>
  <c r="I46" i="147"/>
  <c r="J47" i="147"/>
  <c r="L49" i="147"/>
  <c r="G15" i="147"/>
  <c r="H12" i="147"/>
  <c r="J14" i="147"/>
  <c r="H60" i="147" s="1"/>
  <c r="H20" i="147"/>
  <c r="J22" i="147"/>
  <c r="K23" i="147"/>
  <c r="H28" i="147"/>
  <c r="J30" i="147"/>
  <c r="K31" i="147"/>
  <c r="H36" i="147"/>
  <c r="J38" i="147"/>
  <c r="K39" i="147"/>
  <c r="H44" i="147"/>
  <c r="J46" i="147"/>
  <c r="K47" i="147"/>
  <c r="K48" i="143"/>
  <c r="H45" i="143"/>
  <c r="G44" i="143"/>
  <c r="L42" i="143"/>
  <c r="K42" i="143"/>
  <c r="I48" i="143"/>
  <c r="H48" i="143"/>
  <c r="L44" i="143"/>
  <c r="K43" i="143"/>
  <c r="J42" i="143"/>
  <c r="L45" i="143"/>
  <c r="K44" i="143"/>
  <c r="J43" i="143"/>
  <c r="I42" i="143"/>
  <c r="J44" i="143"/>
  <c r="H42" i="143"/>
  <c r="F9" i="143"/>
  <c r="F10" i="143"/>
  <c r="F11" i="143"/>
  <c r="F12" i="143"/>
  <c r="F13" i="143"/>
  <c r="F14" i="143"/>
  <c r="F15" i="143"/>
  <c r="F16" i="143"/>
  <c r="F17" i="143"/>
  <c r="F18" i="143"/>
  <c r="F19" i="143"/>
  <c r="F20" i="143"/>
  <c r="F21" i="143"/>
  <c r="F22" i="143"/>
  <c r="F23" i="143"/>
  <c r="F24" i="143"/>
  <c r="F25" i="143"/>
  <c r="F26" i="143"/>
  <c r="F27" i="143"/>
  <c r="F28" i="143"/>
  <c r="F29" i="143"/>
  <c r="F30" i="143"/>
  <c r="F31" i="143"/>
  <c r="F32" i="143"/>
  <c r="F33" i="143"/>
  <c r="F34" i="143"/>
  <c r="F35" i="143"/>
  <c r="F36" i="143"/>
  <c r="F37" i="143"/>
  <c r="F38" i="143"/>
  <c r="F39" i="143"/>
  <c r="F40" i="143"/>
  <c r="F8" i="143"/>
  <c r="L38" i="156" l="1"/>
  <c r="L37" i="156"/>
  <c r="H49" i="156"/>
  <c r="H47" i="156"/>
  <c r="H50" i="156"/>
  <c r="H48" i="156"/>
  <c r="H58" i="155"/>
  <c r="H60" i="155"/>
  <c r="H46" i="156"/>
  <c r="L50" i="155"/>
  <c r="H59" i="155"/>
  <c r="H61" i="155"/>
  <c r="H62" i="155"/>
  <c r="L49" i="155"/>
  <c r="H63" i="153"/>
  <c r="H60" i="153"/>
  <c r="H62" i="153"/>
  <c r="L49" i="154"/>
  <c r="L48" i="154"/>
  <c r="H58" i="154"/>
  <c r="H59" i="154"/>
  <c r="H57" i="154"/>
  <c r="H63" i="152"/>
  <c r="H64" i="152"/>
  <c r="H61" i="153"/>
  <c r="H59" i="153"/>
  <c r="L50" i="153"/>
  <c r="L51" i="151"/>
  <c r="H61" i="151"/>
  <c r="H63" i="151"/>
  <c r="H61" i="152"/>
  <c r="H62" i="152"/>
  <c r="H60" i="152"/>
  <c r="H62" i="151"/>
  <c r="H60" i="151"/>
  <c r="L52" i="149"/>
  <c r="L51" i="150"/>
  <c r="L50" i="150"/>
  <c r="H62" i="150"/>
  <c r="H61" i="150"/>
  <c r="H60" i="150"/>
  <c r="H59" i="150"/>
  <c r="L52" i="148"/>
  <c r="H62" i="149"/>
  <c r="H60" i="149"/>
  <c r="H61" i="149"/>
  <c r="H63" i="149"/>
  <c r="H61" i="147"/>
  <c r="H62" i="147"/>
  <c r="H63" i="147"/>
  <c r="H63" i="148"/>
  <c r="H64" i="148"/>
  <c r="H61" i="148"/>
  <c r="H62" i="148"/>
  <c r="H65" i="148"/>
  <c r="L50" i="147"/>
  <c r="L8" i="143"/>
  <c r="H8" i="143"/>
  <c r="J8" i="143"/>
  <c r="I8" i="143"/>
  <c r="G8" i="143"/>
  <c r="K8" i="143"/>
  <c r="G39" i="143"/>
  <c r="K39" i="143"/>
  <c r="H39" i="143"/>
  <c r="J39" i="143"/>
  <c r="L39" i="143"/>
  <c r="I39" i="143"/>
  <c r="G35" i="143"/>
  <c r="K35" i="143"/>
  <c r="J35" i="143"/>
  <c r="H35" i="143"/>
  <c r="I35" i="143"/>
  <c r="L35" i="143"/>
  <c r="G31" i="143"/>
  <c r="K31" i="143"/>
  <c r="H31" i="143"/>
  <c r="I31" i="143"/>
  <c r="J31" i="143"/>
  <c r="L31" i="143"/>
  <c r="G37" i="143"/>
  <c r="K37" i="143"/>
  <c r="I37" i="143"/>
  <c r="H37" i="143"/>
  <c r="J37" i="143"/>
  <c r="L37" i="143"/>
  <c r="G33" i="143"/>
  <c r="K33" i="143"/>
  <c r="L33" i="143"/>
  <c r="J33" i="143"/>
  <c r="H33" i="143"/>
  <c r="I33" i="143"/>
  <c r="G29" i="143"/>
  <c r="K29" i="143"/>
  <c r="I29" i="143"/>
  <c r="H29" i="143"/>
  <c r="J29" i="143"/>
  <c r="L29" i="143"/>
  <c r="H25" i="143"/>
  <c r="L25" i="143"/>
  <c r="J25" i="143"/>
  <c r="K25" i="143"/>
  <c r="G25" i="143"/>
  <c r="I25" i="143"/>
  <c r="H21" i="143"/>
  <c r="L21" i="143"/>
  <c r="G21" i="143"/>
  <c r="I21" i="143"/>
  <c r="J21" i="143"/>
  <c r="K21" i="143"/>
  <c r="H17" i="143"/>
  <c r="L17" i="143"/>
  <c r="J17" i="143"/>
  <c r="I17" i="143"/>
  <c r="K17" i="143"/>
  <c r="G17" i="143"/>
  <c r="H13" i="143"/>
  <c r="L13" i="143"/>
  <c r="G13" i="143"/>
  <c r="K13" i="143"/>
  <c r="I13" i="143"/>
  <c r="J13" i="143"/>
  <c r="H9" i="143"/>
  <c r="L9" i="143"/>
  <c r="J9" i="143"/>
  <c r="G9" i="143"/>
  <c r="I9" i="143"/>
  <c r="K9" i="143"/>
  <c r="G27" i="143"/>
  <c r="K27" i="143"/>
  <c r="J27" i="143"/>
  <c r="L27" i="143"/>
  <c r="H27" i="143"/>
  <c r="I27" i="143"/>
  <c r="H23" i="143"/>
  <c r="L23" i="143"/>
  <c r="K23" i="143"/>
  <c r="I23" i="143"/>
  <c r="J23" i="143"/>
  <c r="G23" i="143"/>
  <c r="H19" i="143"/>
  <c r="L19" i="143"/>
  <c r="I19" i="143"/>
  <c r="K19" i="143"/>
  <c r="G19" i="143"/>
  <c r="J19" i="143"/>
  <c r="H15" i="143"/>
  <c r="L15" i="143"/>
  <c r="K15" i="143"/>
  <c r="G15" i="143"/>
  <c r="I15" i="143"/>
  <c r="J15" i="143"/>
  <c r="H11" i="143"/>
  <c r="L11" i="143"/>
  <c r="I11" i="143"/>
  <c r="J11" i="143"/>
  <c r="K11" i="143"/>
  <c r="G11" i="143"/>
  <c r="I38" i="143"/>
  <c r="H38" i="143"/>
  <c r="J38" i="143"/>
  <c r="K38" i="143"/>
  <c r="L38" i="143"/>
  <c r="G38" i="143"/>
  <c r="I34" i="143"/>
  <c r="K34" i="143"/>
  <c r="L34" i="143"/>
  <c r="G34" i="143"/>
  <c r="H34" i="143"/>
  <c r="J34" i="143"/>
  <c r="I30" i="143"/>
  <c r="H30" i="143"/>
  <c r="G30" i="143"/>
  <c r="J30" i="143"/>
  <c r="K30" i="143"/>
  <c r="L30" i="143"/>
  <c r="I26" i="143"/>
  <c r="K26" i="143"/>
  <c r="H26" i="143"/>
  <c r="J26" i="143"/>
  <c r="L26" i="143"/>
  <c r="G26" i="143"/>
  <c r="J22" i="143"/>
  <c r="G22" i="143"/>
  <c r="L22" i="143"/>
  <c r="H22" i="143"/>
  <c r="I22" i="143"/>
  <c r="K22" i="143"/>
  <c r="J18" i="143"/>
  <c r="I18" i="143"/>
  <c r="K18" i="143"/>
  <c r="L18" i="143"/>
  <c r="G18" i="143"/>
  <c r="H18" i="143"/>
  <c r="J14" i="143"/>
  <c r="G14" i="143"/>
  <c r="L14" i="143"/>
  <c r="H14" i="143"/>
  <c r="I14" i="143"/>
  <c r="K14" i="143"/>
  <c r="J10" i="143"/>
  <c r="I10" i="143"/>
  <c r="H10" i="143"/>
  <c r="K10" i="143"/>
  <c r="L10" i="143"/>
  <c r="G10" i="143"/>
  <c r="I40" i="143"/>
  <c r="G40" i="143"/>
  <c r="L40" i="143"/>
  <c r="K40" i="143"/>
  <c r="H40" i="143"/>
  <c r="J40" i="143"/>
  <c r="I36" i="143"/>
  <c r="J36" i="143"/>
  <c r="G36" i="143"/>
  <c r="H36" i="143"/>
  <c r="K36" i="143"/>
  <c r="L36" i="143"/>
  <c r="I32" i="143"/>
  <c r="G32" i="143"/>
  <c r="L32" i="143"/>
  <c r="J32" i="143"/>
  <c r="K32" i="143"/>
  <c r="H32" i="143"/>
  <c r="I28" i="143"/>
  <c r="J28" i="143"/>
  <c r="L28" i="143"/>
  <c r="G28" i="143"/>
  <c r="H28" i="143"/>
  <c r="K28" i="143"/>
  <c r="J24" i="143"/>
  <c r="K24" i="143"/>
  <c r="I24" i="143"/>
  <c r="L24" i="143"/>
  <c r="G24" i="143"/>
  <c r="H24" i="143"/>
  <c r="J20" i="143"/>
  <c r="H20" i="143"/>
  <c r="L20" i="143"/>
  <c r="G20" i="143"/>
  <c r="I20" i="143"/>
  <c r="K20" i="143"/>
  <c r="J16" i="143"/>
  <c r="K16" i="143"/>
  <c r="H16" i="143"/>
  <c r="I16" i="143"/>
  <c r="G16" i="143"/>
  <c r="L16" i="143"/>
  <c r="J12" i="143"/>
  <c r="H12" i="143"/>
  <c r="K12" i="143"/>
  <c r="L12" i="143"/>
  <c r="G12" i="143"/>
  <c r="I12" i="143"/>
  <c r="H58" i="143" l="1"/>
  <c r="H61" i="143"/>
  <c r="H62" i="143"/>
  <c r="H59" i="143"/>
  <c r="H60" i="143"/>
  <c r="L50" i="143" l="1"/>
  <c r="L49" i="143"/>
</calcChain>
</file>

<file path=xl/sharedStrings.xml><?xml version="1.0" encoding="utf-8"?>
<sst xmlns="http://schemas.openxmlformats.org/spreadsheetml/2006/main" count="1351" uniqueCount="895">
  <si>
    <t>เลขที่</t>
  </si>
  <si>
    <t>แบบบันทึกผลการประเมินความสามารถและทักษะการคิดขั้นสูง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</si>
  <si>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</si>
  <si>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</si>
  <si>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</si>
  <si>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รายการประเมิน</t>
  </si>
  <si>
    <t>สรุป(ผ่าน/ไม่ผ่าน</t>
  </si>
  <si>
    <t>ผ่านเกณฑ์การประเมิน</t>
  </si>
  <si>
    <t>รวมจำนวนคน</t>
  </si>
  <si>
    <t>ร้อยละ</t>
  </si>
  <si>
    <t>ศรีสุข</t>
  </si>
  <si>
    <t>อ่อนน้อม</t>
  </si>
  <si>
    <t>พูลประสาท</t>
  </si>
  <si>
    <t>ซื่อสัตย์</t>
  </si>
  <si>
    <t>เกณฑ์การประเมิน</t>
  </si>
  <si>
    <t>คะแนน</t>
  </si>
  <si>
    <t>ระดับคุณภาพ</t>
  </si>
  <si>
    <t>จำนวนคน</t>
  </si>
  <si>
    <t>ดีมาก</t>
  </si>
  <si>
    <t>พอใช้</t>
  </si>
  <si>
    <t>ผ่าน</t>
  </si>
  <si>
    <t>ไม่ผ่าน</t>
  </si>
  <si>
    <t>ดี</t>
  </si>
  <si>
    <t>เด็กชายก้องภพ</t>
  </si>
  <si>
    <t>เด็กชายศิวกร</t>
  </si>
  <si>
    <t>เด็กหญิงชนากานต์</t>
  </si>
  <si>
    <t>เด็กหญิงธนัญญา</t>
  </si>
  <si>
    <t>เด็กหญิงวรรณพร</t>
  </si>
  <si>
    <t>เด็กชายธนภูมิ</t>
  </si>
  <si>
    <t>เด็กชายรัฐภูมิ</t>
  </si>
  <si>
    <t>ตะเภาพงศ์</t>
  </si>
  <si>
    <t>ยะประดิษฐ์</t>
  </si>
  <si>
    <t>เด็กหญิงพิชญา</t>
  </si>
  <si>
    <t>เด็กหญิงอภิษฎา</t>
  </si>
  <si>
    <t>เด็กหญิงวรนุช</t>
  </si>
  <si>
    <t>เด็กหญิงวรัญญา</t>
  </si>
  <si>
    <t>เด็กหญิงสุกัญญา</t>
  </si>
  <si>
    <t>เชื้อวงษ์</t>
  </si>
  <si>
    <t>เด็กชายณัฐภูมิ</t>
  </si>
  <si>
    <t>เด็กชายธนภัทร</t>
  </si>
  <si>
    <t>เด็กชายพีรพงศ์</t>
  </si>
  <si>
    <t>เด็กชายภานุวัฒน์</t>
  </si>
  <si>
    <t>หัสดี</t>
  </si>
  <si>
    <t>เด็กชายอภิรักษ์</t>
  </si>
  <si>
    <t>เด็กหญิงณัฐณิชา</t>
  </si>
  <si>
    <t>เด็กหญิงธัญชนก</t>
  </si>
  <si>
    <t>แผ่นผา</t>
  </si>
  <si>
    <t>บุญเจริญ</t>
  </si>
  <si>
    <t>แสงตา</t>
  </si>
  <si>
    <t>วงษ์สุวรรณ์</t>
  </si>
  <si>
    <t>เด็กหญิงณัชชา</t>
  </si>
  <si>
    <t>เด็กหญิงณัฐธิดา</t>
  </si>
  <si>
    <t>เด็กหญิงธัญสรณ์</t>
  </si>
  <si>
    <t>คำดวง</t>
  </si>
  <si>
    <t>พลอยแย้ม</t>
  </si>
  <si>
    <t>เด็กหญิงรุ่งนภา</t>
  </si>
  <si>
    <t>ปรุงนิยม</t>
  </si>
  <si>
    <t>เด็กหญิงวิภาวี</t>
  </si>
  <si>
    <t>ซื่อตรง</t>
  </si>
  <si>
    <t>เด็กชายนนทพัทธ์</t>
  </si>
  <si>
    <t>ชาวเวียง</t>
  </si>
  <si>
    <t>เด็กหญิงกนกพร</t>
  </si>
  <si>
    <t>เด็กหญิงกนกวรรณ</t>
  </si>
  <si>
    <t>ทนทาน</t>
  </si>
  <si>
    <t>เด็กหญิงปนัดดา</t>
  </si>
  <si>
    <t>เด็กหญิงปัญญาพร</t>
  </si>
  <si>
    <t>โพธิ์ศรี</t>
  </si>
  <si>
    <t>สันทัด</t>
  </si>
  <si>
    <t>เด็กชายณัฐวุฒิ</t>
  </si>
  <si>
    <t>เด็กหญิงกนกกร</t>
  </si>
  <si>
    <t>ว่องไว</t>
  </si>
  <si>
    <t>เด็กหญิงศิริวรรณ</t>
  </si>
  <si>
    <t>ชัยศรี</t>
  </si>
  <si>
    <t>เด็กชายปณิธาน</t>
  </si>
  <si>
    <t>เด็กชายภัทรพล</t>
  </si>
  <si>
    <t>บุญธรรม</t>
  </si>
  <si>
    <t>เด็กหญิงณัฐพร</t>
  </si>
  <si>
    <t>เด็กหญิงพนิดา</t>
  </si>
  <si>
    <t>เด็กหญิงวีรดา</t>
  </si>
  <si>
    <t>ผ่องผิว</t>
  </si>
  <si>
    <t>เด็กหญิงเพ็ญพิชชา</t>
  </si>
  <si>
    <t>ยิ่งผล</t>
  </si>
  <si>
    <t>เด็กหญิงสุทธิดา</t>
  </si>
  <si>
    <t>จันทรา</t>
  </si>
  <si>
    <t>เด็กชายกฤติเดช</t>
  </si>
  <si>
    <t>ครูสอน</t>
  </si>
  <si>
    <t>เด็กชายพีระพล</t>
  </si>
  <si>
    <t>เด็กชายสิรภพ</t>
  </si>
  <si>
    <t>เด็กหญิงกัญญาวีร์</t>
  </si>
  <si>
    <t>เด็กหญิงเปมิกา</t>
  </si>
  <si>
    <t>แซ่ลิ้ม</t>
  </si>
  <si>
    <t>เด็กชายณัฐดนัย</t>
  </si>
  <si>
    <t>เดชสุภา</t>
  </si>
  <si>
    <t>เด็กหญิงกฤติยา</t>
  </si>
  <si>
    <t>เด็กหญิงจุฑามาศ</t>
  </si>
  <si>
    <t>น้อยศรี</t>
  </si>
  <si>
    <t>ลือคำงาม</t>
  </si>
  <si>
    <t>เด็กหญิงอรอนงค์</t>
  </si>
  <si>
    <t>เด็กชายณภัทร</t>
  </si>
  <si>
    <t>เด็กชายธนากร</t>
  </si>
  <si>
    <t>จินจู</t>
  </si>
  <si>
    <t>วันจีน</t>
  </si>
  <si>
    <t>เด็กหญิงภารดี</t>
  </si>
  <si>
    <t>สุภาพุฒ</t>
  </si>
  <si>
    <t>เอื้อเฟื้อ</t>
  </si>
  <si>
    <t>เกตุโคกกรวด</t>
  </si>
  <si>
    <t>มีรส</t>
  </si>
  <si>
    <t>เด็กชายธนกฤต</t>
  </si>
  <si>
    <t>บุญเกิด</t>
  </si>
  <si>
    <t>เด็กหญิงกัญญาพัชร</t>
  </si>
  <si>
    <t>เด็กหญิงนัทธมน</t>
  </si>
  <si>
    <t>เด็กชายฐิติศักดิ์</t>
  </si>
  <si>
    <t>ผินสูงเนิน</t>
  </si>
  <si>
    <t>ชั้นมัธยมศึกษาปีที่ 2/1</t>
  </si>
  <si>
    <t>ชั้นมัธยมศึกษาปีที่ 2/2</t>
  </si>
  <si>
    <t>ชั้นมัธยมศึกษาปีที่ 2/3</t>
  </si>
  <si>
    <t>ชั้นมัธยมศึกษาปีที่ 2/4</t>
  </si>
  <si>
    <t>ชั้นมัธยมศึกษาปีที่ 2/5</t>
  </si>
  <si>
    <t>ชั้นมัธยมศึกษาปีที่ 2/6</t>
  </si>
  <si>
    <t>ชั้นมัธยมศึกษาปีที่ 2/7</t>
  </si>
  <si>
    <t>ชั้นมัธยมศึกษาปีที่ 2/8</t>
  </si>
  <si>
    <t>ชั้นมัธยมศึกษาปีที่ 2/9</t>
  </si>
  <si>
    <t>ชั้นมัธยมศึกษาปีที่ 2/10</t>
  </si>
  <si>
    <t>คะแนนตอนที่ 1 (11)</t>
  </si>
  <si>
    <t>คะแนนตอนที่ 2 (9)</t>
  </si>
  <si>
    <t>ต่ำกว่าร้อยละ 50</t>
  </si>
  <si>
    <t>ร้อยละ 50-59</t>
  </si>
  <si>
    <t>ร้อยละ 60-69</t>
  </si>
  <si>
    <t>ร้อยละ 70-79</t>
  </si>
  <si>
    <t>ร้อยละ 80 ขึ้นไป</t>
  </si>
  <si>
    <t>คะแนนรวม (2๐ คะแนน)</t>
  </si>
  <si>
    <t>เกณฑ์การตัดสินได้ร้อยละ 60-69 ขึ้นไปถือว่าผ่าน</t>
  </si>
  <si>
    <t xml:space="preserve">ร้อยละ 70 - 79 </t>
  </si>
  <si>
    <t>ร้อยละ 60 - 69 (ผ่านจุดเน้นทักษะการคิด)</t>
  </si>
  <si>
    <t>ร้อยละ 50 - 59</t>
  </si>
  <si>
    <t xml:space="preserve">ต่ำกว่าร้อยละ 50 </t>
  </si>
  <si>
    <t xml:space="preserve">     ประเมิน วันที่........เดือน..............................พ.ศ. ..........</t>
  </si>
  <si>
    <t>ลงชื่อ.....................................................ผู้ประเมิน</t>
  </si>
  <si>
    <t>(...................................................)</t>
  </si>
  <si>
    <t>ตำแหน่ง ..............................</t>
  </si>
  <si>
    <t>เด็กชายวิชชากร</t>
  </si>
  <si>
    <t>เด็กหญิงกษมา</t>
  </si>
  <si>
    <t>พรหมรักษา</t>
  </si>
  <si>
    <t>เด็กหญิงกัลยา</t>
  </si>
  <si>
    <t>แพรงาม</t>
  </si>
  <si>
    <t>เด็กหญิงชนิดาภา</t>
  </si>
  <si>
    <t>ฉิมไพบูลย์</t>
  </si>
  <si>
    <t>สุขสบาย</t>
  </si>
  <si>
    <t>เด็กหญิงธนาวรรณ์</t>
  </si>
  <si>
    <t>ปราณี</t>
  </si>
  <si>
    <t>เด็กหญิงธันย์ชนก</t>
  </si>
  <si>
    <t>พุทธสุวรรณ์</t>
  </si>
  <si>
    <t>เด็กหญิงนิภาพร</t>
  </si>
  <si>
    <t>สุวรรณะ</t>
  </si>
  <si>
    <t>เด็กหญิงปรียาดา</t>
  </si>
  <si>
    <t>อัมพวานนท์</t>
  </si>
  <si>
    <t>เด็กหญิงปัทมพร</t>
  </si>
  <si>
    <t>วงษ์เลิศ</t>
  </si>
  <si>
    <t>เด็กหญิงพีรดา</t>
  </si>
  <si>
    <t>อยู่จ้า</t>
  </si>
  <si>
    <t>เด็กหญิงภูมิพรรณ</t>
  </si>
  <si>
    <t>รอดสุวรรณ</t>
  </si>
  <si>
    <t>ขำดี</t>
  </si>
  <si>
    <t>เด็กหญิงสุกฤตา</t>
  </si>
  <si>
    <t>เด็กหญิงสุภาสวัสดิ์</t>
  </si>
  <si>
    <t>โกเมศ</t>
  </si>
  <si>
    <t>เด็กหญิงอรชพร</t>
  </si>
  <si>
    <t>ปักษี</t>
  </si>
  <si>
    <t>เด็กหญิงกรพันธุ์</t>
  </si>
  <si>
    <t>พงษ์นอก</t>
  </si>
  <si>
    <t>เด็กหญิงชนิตรา</t>
  </si>
  <si>
    <t>พุ่มไสว</t>
  </si>
  <si>
    <t xml:space="preserve">เด็กหญิงกชพรรณ  </t>
  </si>
  <si>
    <t>จอมศรี</t>
  </si>
  <si>
    <t>ไวว่อง</t>
  </si>
  <si>
    <t>เด็กหญิงวิไลลักษณ์</t>
  </si>
  <si>
    <t>สุบุตรดี</t>
  </si>
  <si>
    <t>เด็กหญิงสุมาลี</t>
  </si>
  <si>
    <t>โพธิ์วรรณ</t>
  </si>
  <si>
    <t>เด็กหญิงจิรัชญา</t>
  </si>
  <si>
    <t>จันทร์คุ้ม</t>
  </si>
  <si>
    <t>เด็กหญิงเพชรลดา</t>
  </si>
  <si>
    <t xml:space="preserve">เด็กหญิงนวพรรษ </t>
  </si>
  <si>
    <t>ใจอุ่น</t>
  </si>
  <si>
    <t>เด็กหญิงปณิดา</t>
  </si>
  <si>
    <t>คุ้มทอง</t>
  </si>
  <si>
    <t>สถิตย์</t>
  </si>
  <si>
    <t>เด็กหญิงภัทราพร</t>
  </si>
  <si>
    <t>ธีรชัย</t>
  </si>
  <si>
    <t>กรกระหนก</t>
  </si>
  <si>
    <t>สมคุณ</t>
  </si>
  <si>
    <t>เด็กหญิงปุณยนุช</t>
  </si>
  <si>
    <t>สมใจเพ็ง</t>
  </si>
  <si>
    <t>ตาทอง</t>
  </si>
  <si>
    <t>เด็กหญิงกนกกาญจน์</t>
  </si>
  <si>
    <t>เกียรติกูล</t>
  </si>
  <si>
    <t>เสมอเหมือน</t>
  </si>
  <si>
    <t>เด็กหญิงชญาทิพย์</t>
  </si>
  <si>
    <t>ทับมีบุญ</t>
  </si>
  <si>
    <t>เด็กหญิงชาลินี</t>
  </si>
  <si>
    <t>ไมตรีจิตต์</t>
  </si>
  <si>
    <t>เด็กหญิงปภาวริณท์</t>
  </si>
  <si>
    <t>เด็กหญิงวริศรา</t>
  </si>
  <si>
    <t>เด็กหญิงธันยพร</t>
  </si>
  <si>
    <t>พันธ์ธรรม</t>
  </si>
  <si>
    <t>สุวรรณศรี</t>
  </si>
  <si>
    <t>เด็กชายกวี</t>
  </si>
  <si>
    <t>มุ้งบัง</t>
  </si>
  <si>
    <t>เด็กชายณัฐชนินท์</t>
  </si>
  <si>
    <t>พูลสวัสดิ์</t>
  </si>
  <si>
    <t>เด็กชายภานุวัตร</t>
  </si>
  <si>
    <t>อยู่เจริญ</t>
  </si>
  <si>
    <t>เด็กชายรหัส</t>
  </si>
  <si>
    <t>ศรีสวัสดิ์</t>
  </si>
  <si>
    <t>เด็กชายบัณทัต</t>
  </si>
  <si>
    <t>ธนสารกุล</t>
  </si>
  <si>
    <t>พืชคูณ</t>
  </si>
  <si>
    <t>ทรงบัญฑิต</t>
  </si>
  <si>
    <t>เด็กชายภูธเนศ</t>
  </si>
  <si>
    <t>ชาวเมือง</t>
  </si>
  <si>
    <t>เด็กชายวรวิทย์</t>
  </si>
  <si>
    <t>กงแก้ว</t>
  </si>
  <si>
    <t>เด็กชายสุกฤษฏิ์</t>
  </si>
  <si>
    <t>นวลโสภา</t>
  </si>
  <si>
    <t>เด็กชายรัตนโชติ</t>
  </si>
  <si>
    <t>พรมปะ</t>
  </si>
  <si>
    <t>เด็กชายวัชรินทร์</t>
  </si>
  <si>
    <t>ทิพย์วงษา</t>
  </si>
  <si>
    <t>เด็กชายองอาจ</t>
  </si>
  <si>
    <t>คงเทศ</t>
  </si>
  <si>
    <t>เด็กชายชวกร</t>
  </si>
  <si>
    <t>แสงฉาย</t>
  </si>
  <si>
    <t>เด็กชายเอกราช</t>
  </si>
  <si>
    <t>เด็กชายณพล</t>
  </si>
  <si>
    <t>พุฒตีบ</t>
  </si>
  <si>
    <t>เด็กชายสุรสีห์</t>
  </si>
  <si>
    <t>สุขวิเศษ</t>
  </si>
  <si>
    <t>เด็กชายนวมินทร์</t>
  </si>
  <si>
    <t>เหลาฉลาด</t>
  </si>
  <si>
    <t>เด็กชายธนชาติ</t>
  </si>
  <si>
    <t>พรมพิทักษ์</t>
  </si>
  <si>
    <t>เด็กหญิงกมลรัตน์</t>
  </si>
  <si>
    <t>อยู่คง</t>
  </si>
  <si>
    <t>เด็กหญิงญาตาวี</t>
  </si>
  <si>
    <t>นามวงศ์</t>
  </si>
  <si>
    <t>เด็กหญิงศิริวดี</t>
  </si>
  <si>
    <t>ออมทรัพย์วัฒนา</t>
  </si>
  <si>
    <t>เด็กหญิงจันทร์วิมล</t>
  </si>
  <si>
    <t>ทรัพย์มั่น</t>
  </si>
  <si>
    <t>เด็กหญิงโชติรส</t>
  </si>
  <si>
    <t>สาโพธิ์</t>
  </si>
  <si>
    <t>เด็กหญิงนภัสตรา</t>
  </si>
  <si>
    <t>จันทร์ทอง</t>
  </si>
  <si>
    <t>ศรีสุขโข</t>
  </si>
  <si>
    <t>เด็กหญิงสุจิตรา</t>
  </si>
  <si>
    <t>ครูศรี</t>
  </si>
  <si>
    <t>เด็กหญิงจิราภรณ์</t>
  </si>
  <si>
    <t>คนซื่อ</t>
  </si>
  <si>
    <t>ถนอมเวช</t>
  </si>
  <si>
    <t>เด็กหญิงเพ็ญผกามาศ</t>
  </si>
  <si>
    <t>เด็กหญิงศรีประภา</t>
  </si>
  <si>
    <t>ดอนปัด</t>
  </si>
  <si>
    <t>เด็กหญิงณัฐฐาพร</t>
  </si>
  <si>
    <t>เด็กหญิงอนันตพร</t>
  </si>
  <si>
    <t>เพ็ชรคง</t>
  </si>
  <si>
    <t>เด็กหญิงนภัสสร</t>
  </si>
  <si>
    <t>เจียมกรกต</t>
  </si>
  <si>
    <t>เด็กหญิงกมลชนก</t>
  </si>
  <si>
    <t>เหล่าไพบูลย์ศิลป์</t>
  </si>
  <si>
    <t>เด็กหญิงณัฏฐ์ธนัน</t>
  </si>
  <si>
    <t>ธนกุลธิรัตน์</t>
  </si>
  <si>
    <t>เด็กหญิงปริชญา</t>
  </si>
  <si>
    <t>จันทร์ศรีสุริยวงค์</t>
  </si>
  <si>
    <t>เด็กหญิงปิยธิดา</t>
  </si>
  <si>
    <t>คงศร</t>
  </si>
  <si>
    <t>เด็กหญิงชลนิภา</t>
  </si>
  <si>
    <t>แช่มช้อย</t>
  </si>
  <si>
    <t>เด็กหญิงเบญจมิน</t>
  </si>
  <si>
    <t>อัศวภูมิ</t>
  </si>
  <si>
    <t>บุรีวงศ์</t>
  </si>
  <si>
    <t>เด็กหญิงวิลาสินี</t>
  </si>
  <si>
    <t>เด็กชายเจษฎา</t>
  </si>
  <si>
    <t>ทองบุญนาค</t>
  </si>
  <si>
    <t>เด็กชายศิววงศ์</t>
  </si>
  <si>
    <t>ไชยมงคล</t>
  </si>
  <si>
    <t>เด็กชายปัณณธร</t>
  </si>
  <si>
    <t>ทองเลื่อน</t>
  </si>
  <si>
    <t>เด็กชายสุเมธา</t>
  </si>
  <si>
    <t>ชูรังสฤษดิ์</t>
  </si>
  <si>
    <t>เด็กชายภัทรธาดา</t>
  </si>
  <si>
    <t>ป่ากว้าง</t>
  </si>
  <si>
    <t>คงเจริญ</t>
  </si>
  <si>
    <t>เด็กชายนิปุณ</t>
  </si>
  <si>
    <t>สังฆมณี</t>
  </si>
  <si>
    <t>เด็กชายปัณณวัฒน์</t>
  </si>
  <si>
    <t>เด็กชายวรเมธ</t>
  </si>
  <si>
    <t>ทวีประยูร</t>
  </si>
  <si>
    <t>เด็กชายดนุพร</t>
  </si>
  <si>
    <t>พูลเชื้อ</t>
  </si>
  <si>
    <t>แก้วชา</t>
  </si>
  <si>
    <t>เด็กชายดนูศิษฏ์</t>
  </si>
  <si>
    <t>มาลยาภรณ์</t>
  </si>
  <si>
    <t>เด็กชายธนาธิป</t>
  </si>
  <si>
    <t>หอมกลิ่น</t>
  </si>
  <si>
    <t>พรมา</t>
  </si>
  <si>
    <t>เด็กหญิงฐิติภรณ์</t>
  </si>
  <si>
    <t>เด็กหญิงปรียาภัทร</t>
  </si>
  <si>
    <t>ประทุมรุ่ง</t>
  </si>
  <si>
    <t>เด็กหญิงอรวรรณ</t>
  </si>
  <si>
    <t>วงสุพรรณ</t>
  </si>
  <si>
    <t>เด็กหญิงอรัญญา</t>
  </si>
  <si>
    <t>สังข์ทอง</t>
  </si>
  <si>
    <t>มากเจริญ</t>
  </si>
  <si>
    <t>เด็กหญิงภัควลัญช์</t>
  </si>
  <si>
    <t>ศรีตระกูลพันธ์</t>
  </si>
  <si>
    <t>เด็กหญิงรุ้งตะวัน</t>
  </si>
  <si>
    <t>จงรั้งกลาง</t>
  </si>
  <si>
    <t>เด็กหญิงสุพิชญา</t>
  </si>
  <si>
    <t>ภามัง</t>
  </si>
  <si>
    <t>เด็กหญิงฐิติรัตน์</t>
  </si>
  <si>
    <t>ศรีสังข์</t>
  </si>
  <si>
    <t>เด็กหญิงปภาวรินทร์</t>
  </si>
  <si>
    <t>ทักษรี</t>
  </si>
  <si>
    <t>ดวงรัตน์</t>
  </si>
  <si>
    <t>เด็กหญิงพรไพลิน</t>
  </si>
  <si>
    <t>ก้อนทองคำ</t>
  </si>
  <si>
    <t>เด็กหญิงสมฤดี</t>
  </si>
  <si>
    <t>เดชผิว</t>
  </si>
  <si>
    <t>เด็กหญิงนราทิพย์</t>
  </si>
  <si>
    <t>สีตา</t>
  </si>
  <si>
    <t>เด็กหญิงพีรภาร์</t>
  </si>
  <si>
    <t>เชี่ยวชาญกิจยิ่ง</t>
  </si>
  <si>
    <t>เด็กหญิงวรนารี</t>
  </si>
  <si>
    <t>กิ่งแก้ว</t>
  </si>
  <si>
    <t>สร้อยถาวร</t>
  </si>
  <si>
    <t>รอดคุ้ม</t>
  </si>
  <si>
    <t>เด็กหญิงสุประกายดาว</t>
  </si>
  <si>
    <t>บ่อทอง</t>
  </si>
  <si>
    <t>ตันกูล</t>
  </si>
  <si>
    <t>เด็กหญิงดวงนฤมล</t>
  </si>
  <si>
    <t>เลิศศรี</t>
  </si>
  <si>
    <t>เด็กหญิงนวนันท์</t>
  </si>
  <si>
    <t>ชุมจันทร์</t>
  </si>
  <si>
    <t>เด็กหญิงพิชชา</t>
  </si>
  <si>
    <t>อภิสุนทรางกูร</t>
  </si>
  <si>
    <t>เด็กหญิงกัญญารัตน์</t>
  </si>
  <si>
    <t>แสนดงแคน</t>
  </si>
  <si>
    <t>เด็กหญิงคณัญญา</t>
  </si>
  <si>
    <t>รุ่งเรือง</t>
  </si>
  <si>
    <t>สมัครสมาน</t>
  </si>
  <si>
    <t>เด็กหญิงญาณิศา</t>
  </si>
  <si>
    <t>ดอนมอญ</t>
  </si>
  <si>
    <t>เด็กหญิงสวิตตา</t>
  </si>
  <si>
    <t>จิตต์สุภา</t>
  </si>
  <si>
    <t>เด็กชายกฤติพัฒน์</t>
  </si>
  <si>
    <t>พรมงาม</t>
  </si>
  <si>
    <t>เด็กชายนราทัศน์</t>
  </si>
  <si>
    <t>เหลืองทอง</t>
  </si>
  <si>
    <t>เด็กชายปิยะภัทร</t>
  </si>
  <si>
    <t>สนามพลี</t>
  </si>
  <si>
    <t>เด็กชายภาคิน</t>
  </si>
  <si>
    <t>มฤกุล</t>
  </si>
  <si>
    <t>อาจหาญ</t>
  </si>
  <si>
    <t>เด็กชายไตรรงค์</t>
  </si>
  <si>
    <t>ธนไพบูลย์</t>
  </si>
  <si>
    <t>เด็กชายธนวัฒน์</t>
  </si>
  <si>
    <t>พิมพิสาร</t>
  </si>
  <si>
    <t>เด็กชายภัคภณ</t>
  </si>
  <si>
    <t>ทองทาย</t>
  </si>
  <si>
    <t>เด็กชายธนวรรธน์</t>
  </si>
  <si>
    <t>ความเพียร</t>
  </si>
  <si>
    <t>เด็กชายนิพนธ์</t>
  </si>
  <si>
    <t>เนตรสุวรรณ</t>
  </si>
  <si>
    <t>เด็กชายจิรพัฒน์</t>
  </si>
  <si>
    <t>สุขอรุณ</t>
  </si>
  <si>
    <t>เด็กชายกษิดิศ</t>
  </si>
  <si>
    <t>เกษมสรวล</t>
  </si>
  <si>
    <t>เด็กชายศุภฤกษ์</t>
  </si>
  <si>
    <t>โปรยลาภ</t>
  </si>
  <si>
    <t>เด็กชายธีรภาพ</t>
  </si>
  <si>
    <t>สัจจานนท์</t>
  </si>
  <si>
    <t>เด็กชายพงศธร</t>
  </si>
  <si>
    <t>บัณฑิตกุล</t>
  </si>
  <si>
    <t xml:space="preserve">เด็กชายสิริกร </t>
  </si>
  <si>
    <t>พรหมรัตน์</t>
  </si>
  <si>
    <t>เด็กชายสิริภพ</t>
  </si>
  <si>
    <t>เด็กหญิงภูศนีษา</t>
  </si>
  <si>
    <t>สรรพคุณ</t>
  </si>
  <si>
    <t>เด็กหญิงกชพร</t>
  </si>
  <si>
    <t>เด็กหญิงเกณิกา</t>
  </si>
  <si>
    <t>เด็กหญิงชนาภัทร</t>
  </si>
  <si>
    <t>พนาศักดิ์</t>
  </si>
  <si>
    <t>จันทคุณ</t>
  </si>
  <si>
    <t>เด็กหญิงญาศิภา</t>
  </si>
  <si>
    <t>แก้วทองตาล</t>
  </si>
  <si>
    <t>เด็กหญิงนารีรัตน์</t>
  </si>
  <si>
    <t>เด็กหญิงวาสนา</t>
  </si>
  <si>
    <t>โยธา</t>
  </si>
  <si>
    <t>เด็กหญิงศิรภัสสร</t>
  </si>
  <si>
    <t>เดชดำรง</t>
  </si>
  <si>
    <t>เด็กหญิงสุวรรณา</t>
  </si>
  <si>
    <t>คงมี</t>
  </si>
  <si>
    <t>ศรีทะนุ</t>
  </si>
  <si>
    <t>พันธ์หมุด</t>
  </si>
  <si>
    <t>สังข์เผือก</t>
  </si>
  <si>
    <t>หอมเดิม</t>
  </si>
  <si>
    <t>เด็กหญิงกัญญาภัค</t>
  </si>
  <si>
    <t>นามโคตร</t>
  </si>
  <si>
    <t>เด็กหญิงปาริชาต</t>
  </si>
  <si>
    <t>ชมบุตร</t>
  </si>
  <si>
    <t>เด็กหญิงภาวิณี</t>
  </si>
  <si>
    <t>ใจสงัด</t>
  </si>
  <si>
    <t>เด็กหญิงลักษิกา</t>
  </si>
  <si>
    <t>คนรู้</t>
  </si>
  <si>
    <t>เด็กหญิงอรอินทุ์</t>
  </si>
  <si>
    <t>วันทามิ</t>
  </si>
  <si>
    <t>เด็กหญิงอารยา</t>
  </si>
  <si>
    <t>อรชร</t>
  </si>
  <si>
    <t>เครือแดง</t>
  </si>
  <si>
    <t>เด็กหญิงกิตติยากร</t>
  </si>
  <si>
    <t>กลิ้งพะไล</t>
  </si>
  <si>
    <t>เด็กหญิงวรพร</t>
  </si>
  <si>
    <t>สมนาม</t>
  </si>
  <si>
    <t>เจริญยิ่ง</t>
  </si>
  <si>
    <t>เด็กหญิงจุฑาทิพย์</t>
  </si>
  <si>
    <t>วงษ์ตระกูลพัด</t>
  </si>
  <si>
    <t>เด็กหญิงปพิชญา</t>
  </si>
  <si>
    <t>เอี่ยมยัง</t>
  </si>
  <si>
    <t>เด็กชายปุณณพัฒน์</t>
  </si>
  <si>
    <t>เจนการ</t>
  </si>
  <si>
    <t>เด็กชายกรวีร์</t>
  </si>
  <si>
    <t>เด็กชายธนกฤษ</t>
  </si>
  <si>
    <t>ภู่พิมล</t>
  </si>
  <si>
    <t>เด็กชายปัญญากร</t>
  </si>
  <si>
    <t>ดีศรี</t>
  </si>
  <si>
    <t>เด็กชายเมฆา</t>
  </si>
  <si>
    <t>โอสถานนท์</t>
  </si>
  <si>
    <t>เด็กชายอนันดา</t>
  </si>
  <si>
    <t>พรมนนท์</t>
  </si>
  <si>
    <t>เด็กชายจิรเดช</t>
  </si>
  <si>
    <t>ส่านสม</t>
  </si>
  <si>
    <t>พระครูถิ่น</t>
  </si>
  <si>
    <t>เสาร์ศิริ</t>
  </si>
  <si>
    <t>เด็กชายภูริพัฒน์</t>
  </si>
  <si>
    <t>ตานน้อย</t>
  </si>
  <si>
    <t>เด็กชายอาณา</t>
  </si>
  <si>
    <t>ผิวประเสริฐ</t>
  </si>
  <si>
    <t>เด็กชายนารายณ์</t>
  </si>
  <si>
    <t>จันทร์พวง</t>
  </si>
  <si>
    <t>เด็กชายสกานต์</t>
  </si>
  <si>
    <t>โพนงาม</t>
  </si>
  <si>
    <t>เด็กชายกฤตะนัญ</t>
  </si>
  <si>
    <t>พิมพ์ดีด</t>
  </si>
  <si>
    <t>เด็กชายกฤษฏ์ชญาห์</t>
  </si>
  <si>
    <t>พลชนากฤษฏิ์</t>
  </si>
  <si>
    <t>เด็กชายณฐกร</t>
  </si>
  <si>
    <t>เหลืองอร่ามจิตร</t>
  </si>
  <si>
    <t>อินทคล้าย</t>
  </si>
  <si>
    <t>เด็กชายปราจีณ</t>
  </si>
  <si>
    <t>เขตสกุล</t>
  </si>
  <si>
    <t>เด็กชายไพศาล</t>
  </si>
  <si>
    <t>สังข์มงคล</t>
  </si>
  <si>
    <t>เด็กชายญาณเสฎฐ์</t>
  </si>
  <si>
    <t>โรจนจันทร์</t>
  </si>
  <si>
    <t>เด็กชายณัฐนันท์</t>
  </si>
  <si>
    <t>ไชยบุรุษ</t>
  </si>
  <si>
    <t>เด็กชายกิตติศักรินทร์</t>
  </si>
  <si>
    <t>ปังประเสริฐ</t>
  </si>
  <si>
    <t>เด็กชายเวชพิสิฐ</t>
  </si>
  <si>
    <t>อุทโก</t>
  </si>
  <si>
    <t>เด็กหญิงปานลดา</t>
  </si>
  <si>
    <t>ตีสถิตย์</t>
  </si>
  <si>
    <t>เด็กหญิงณัฐวรรณ</t>
  </si>
  <si>
    <t>จันทบุตร</t>
  </si>
  <si>
    <t>ศรีบุญเรือง</t>
  </si>
  <si>
    <t>สมบุรุษ</t>
  </si>
  <si>
    <t>เด็กหญิงศิรินทิพย์</t>
  </si>
  <si>
    <t>ขาวเกตุ</t>
  </si>
  <si>
    <t>เด็กหญิงจิราพัชร</t>
  </si>
  <si>
    <t>เพ็งรอด</t>
  </si>
  <si>
    <t>เด็กหญิงทาริกา</t>
  </si>
  <si>
    <t>สุดงูเหลือม</t>
  </si>
  <si>
    <t>เด็กหญิงนุขวรา</t>
  </si>
  <si>
    <t>ภูจอมแก้ว</t>
  </si>
  <si>
    <t>ใจแข็ง</t>
  </si>
  <si>
    <t>เด็กหญิงกษินา</t>
  </si>
  <si>
    <t>หันทยุง</t>
  </si>
  <si>
    <t>เด็กหญิงพิมพ์ชนก</t>
  </si>
  <si>
    <t>ไพศาล</t>
  </si>
  <si>
    <t>เด็กหญิงดวงฤทัย</t>
  </si>
  <si>
    <t>สงค์วิชัย</t>
  </si>
  <si>
    <t>เด็กหญิงฉัตรธิดา</t>
  </si>
  <si>
    <t>ทานทน</t>
  </si>
  <si>
    <t>เด็กหญิงบุตรสกาว</t>
  </si>
  <si>
    <t>ชื่นคุ้ม</t>
  </si>
  <si>
    <t>เด็กหญิงมลฤดี</t>
  </si>
  <si>
    <t>สุขสวัสดิ์</t>
  </si>
  <si>
    <t>เด็กหญิงชญานิศภ์</t>
  </si>
  <si>
    <t>แดงวัน</t>
  </si>
  <si>
    <t>เด็กหญิงครีมาศ</t>
  </si>
  <si>
    <t>เจริญทรัพย์</t>
  </si>
  <si>
    <t>เด็กหญิงฐิติธนพร</t>
  </si>
  <si>
    <t>ลาโว</t>
  </si>
  <si>
    <t>เด็กหญิงธันยา</t>
  </si>
  <si>
    <t>บุตรสาลี</t>
  </si>
  <si>
    <t>เด็กชายจักรินทร์</t>
  </si>
  <si>
    <t>ขุนพัดกิจ</t>
  </si>
  <si>
    <t>เด็กชายชุณนเกียรติ</t>
  </si>
  <si>
    <t>เด็กชายจิรายุ</t>
  </si>
  <si>
    <t>เด็กชายพิทักษ์พงศ์</t>
  </si>
  <si>
    <t>ชนศิริ</t>
  </si>
  <si>
    <t>เด็กชายปุญญพัฒน์</t>
  </si>
  <si>
    <t>เด็กชายมหาสมุทร</t>
  </si>
  <si>
    <t>เอี่ยมไพฑูรย์</t>
  </si>
  <si>
    <t>สิงห์คำ</t>
  </si>
  <si>
    <t>เด็กชายวงศธร</t>
  </si>
  <si>
    <t>เกิดปลั่ง</t>
  </si>
  <si>
    <t>คชสวัสดิ์</t>
  </si>
  <si>
    <t>เด็กชายนราศักดิ์</t>
  </si>
  <si>
    <t>พิมพ์แหวน</t>
  </si>
  <si>
    <t>เด็กชายพงศ์เทพ</t>
  </si>
  <si>
    <t>พลพิทักษ์</t>
  </si>
  <si>
    <t>เด็กชายธนกร</t>
  </si>
  <si>
    <t>เหมือนส่อน</t>
  </si>
  <si>
    <t>โถทอง</t>
  </si>
  <si>
    <t>เด็กชายศิรภัทร</t>
  </si>
  <si>
    <t>เด็กชายมารวย</t>
  </si>
  <si>
    <t>ทองดีแสน</t>
  </si>
  <si>
    <t>เด็กหญิงปัณฑารีย์</t>
  </si>
  <si>
    <t>ประสงค์</t>
  </si>
  <si>
    <t>เด็กหญิงธนัชชา</t>
  </si>
  <si>
    <t>เที่ยงตรงภิญโญ</t>
  </si>
  <si>
    <t>เด็กหญิงบุณยวีย์</t>
  </si>
  <si>
    <t>แก้วโกรพ</t>
  </si>
  <si>
    <t>ศรีสุขสกุลไทย</t>
  </si>
  <si>
    <t>เด็กหญิงสุคนธ์ทิพย์</t>
  </si>
  <si>
    <t>สอนเอี่ยม</t>
  </si>
  <si>
    <t>เด็กหญิงสุรีวรรณ</t>
  </si>
  <si>
    <t>จันแดง</t>
  </si>
  <si>
    <t>เด็กหญิงธิดาวัฒน์</t>
  </si>
  <si>
    <t>วงษ์นิกร</t>
  </si>
  <si>
    <t>หล้ามูลชา</t>
  </si>
  <si>
    <t>เด็กหญิงลดาวัลย์</t>
  </si>
  <si>
    <t>เด็กหญิงณัฏฐณิชา</t>
  </si>
  <si>
    <t>นวลสุวรรณ์</t>
  </si>
  <si>
    <t>เด็กหญิงว่านวิกา</t>
  </si>
  <si>
    <t>เลิกทอง</t>
  </si>
  <si>
    <t>เด็กหญิงสุทธิกานต์</t>
  </si>
  <si>
    <t>แคะสูงเนิน</t>
  </si>
  <si>
    <t>เด็กหญิงอชิรญา</t>
  </si>
  <si>
    <t>ภูมิดี</t>
  </si>
  <si>
    <t>ปิติกุล</t>
  </si>
  <si>
    <t>เด็กหญิงกฤติกา</t>
  </si>
  <si>
    <t>จันทร์เพ็ญ</t>
  </si>
  <si>
    <t>เด็กหญิงญาชิภา</t>
  </si>
  <si>
    <t>ชูใจ</t>
  </si>
  <si>
    <t>เด็กหญิงปณาลี</t>
  </si>
  <si>
    <t>เจิมพันธ์นิตย์</t>
  </si>
  <si>
    <t>เรืองราม</t>
  </si>
  <si>
    <t>เด็กหญิงชุลีรัตน์</t>
  </si>
  <si>
    <t>กรุงแก้ว</t>
  </si>
  <si>
    <t>เด็กหญิงกัญญารุ่ง</t>
  </si>
  <si>
    <t>ขาวทั่ว</t>
  </si>
  <si>
    <t>เรียนศรี</t>
  </si>
  <si>
    <t>เด็กหญิงชญาภา</t>
  </si>
  <si>
    <t>ศรีตะเวน</t>
  </si>
  <si>
    <t>เด็กหญิงณัฐชยา</t>
  </si>
  <si>
    <t>ลำบอง</t>
  </si>
  <si>
    <t>เด็กหญิงธัญญาลักษณ์</t>
  </si>
  <si>
    <t>จำลองราช</t>
  </si>
  <si>
    <t>เด็กหญิงธาริสา</t>
  </si>
  <si>
    <t>วาดถนน</t>
  </si>
  <si>
    <t>เด็กชายมินทดา</t>
  </si>
  <si>
    <t>อาริยะยิ่ง</t>
  </si>
  <si>
    <t>ประชุมชน</t>
  </si>
  <si>
    <t>เด็กชายภูเบศ</t>
  </si>
  <si>
    <t>ทาประเสริฐ</t>
  </si>
  <si>
    <t>จันงาม</t>
  </si>
  <si>
    <t>เด็กชายกิตติพัฒน์</t>
  </si>
  <si>
    <t>เจริญพันธุ์</t>
  </si>
  <si>
    <t>เด็กชายชิษณุพงศ์</t>
  </si>
  <si>
    <t>บุญโสม</t>
  </si>
  <si>
    <t>เด็กชายอิสระโชติ</t>
  </si>
  <si>
    <t>ปัจจุสมัย</t>
  </si>
  <si>
    <t>เด็กชายชวดล</t>
  </si>
  <si>
    <t>ครองยุฒธ์</t>
  </si>
  <si>
    <t>แตงพงษ์</t>
  </si>
  <si>
    <t>เด็กชายพพิธชัย</t>
  </si>
  <si>
    <t>เด็กชายวีรภัทร</t>
  </si>
  <si>
    <t>เงินพา</t>
  </si>
  <si>
    <t>เด็กชายชานนท์</t>
  </si>
  <si>
    <t>อินทร์โพธิ์</t>
  </si>
  <si>
    <t>เด็กชายระพีพัฒน์</t>
  </si>
  <si>
    <t>ฤาษี</t>
  </si>
  <si>
    <t>เด็กชายสุรชาติ</t>
  </si>
  <si>
    <t>เหมกระจ่าง</t>
  </si>
  <si>
    <t>เด็กชายชนะชล</t>
  </si>
  <si>
    <t>ศิลาวงษ์</t>
  </si>
  <si>
    <t>เด็กชายชนัต</t>
  </si>
  <si>
    <t>จันทร์วิเศษ</t>
  </si>
  <si>
    <t>เด็กชายธนบดี</t>
  </si>
  <si>
    <t>แข็งขัน</t>
  </si>
  <si>
    <t>อุทธสิงห์</t>
  </si>
  <si>
    <t>เด็กชายจักรนรินทร์</t>
  </si>
  <si>
    <t>นันบุตดี</t>
  </si>
  <si>
    <t>เด็กชายธนวันต์</t>
  </si>
  <si>
    <t>เด็กชายวชิรวิทย์</t>
  </si>
  <si>
    <t>เด็กชายสมรักษ์</t>
  </si>
  <si>
    <t>เด็กชายชนชน</t>
  </si>
  <si>
    <t>มงคลพิมพ์</t>
  </si>
  <si>
    <t>เด็กชายปัญญณรงค์</t>
  </si>
  <si>
    <t>สุนทรโกมล</t>
  </si>
  <si>
    <t>เด็กชายภูวดล</t>
  </si>
  <si>
    <t>มาติยานนท์</t>
  </si>
  <si>
    <t>เด็กชายพีรวัส</t>
  </si>
  <si>
    <t>นามสีอุ่น</t>
  </si>
  <si>
    <t>เด็กชายเกียรติวัฒน์</t>
  </si>
  <si>
    <t>เกณฑ์กิจ</t>
  </si>
  <si>
    <t>เด็กชายทักษดนย์</t>
  </si>
  <si>
    <t>เด็กชายแทนคุณ</t>
  </si>
  <si>
    <t>สารกิจ</t>
  </si>
  <si>
    <t>เด็กชายอิทธิพล</t>
  </si>
  <si>
    <t>แสงเดช</t>
  </si>
  <si>
    <t>เด็กหญิงธันยชนก</t>
  </si>
  <si>
    <t>พงษ์เฉย</t>
  </si>
  <si>
    <t>เด็กหญิงสุภาวดี</t>
  </si>
  <si>
    <t>เด็กหญิงมนัสนันท์</t>
  </si>
  <si>
    <t>สร้อยธนศิริกุล</t>
  </si>
  <si>
    <t>ศรีสุธรรม</t>
  </si>
  <si>
    <t>อินทร์ทอง</t>
  </si>
  <si>
    <t>เด็กหญิงเนตรชนก</t>
  </si>
  <si>
    <t>เที่ยงตรง</t>
  </si>
  <si>
    <t>เด็กหญิงรัตนาภรณ์</t>
  </si>
  <si>
    <t>บุรีวงษ์</t>
  </si>
  <si>
    <t>เด็กหญิงสุภรัต</t>
  </si>
  <si>
    <t>ธัญญวุฒิศิริ</t>
  </si>
  <si>
    <t>เด็กหญิงพัชรมณฑ์</t>
  </si>
  <si>
    <t>เด็กหญิงภัทรานิษฐ์</t>
  </si>
  <si>
    <t>ปรีสมุทร</t>
  </si>
  <si>
    <t>เด็กหญิงวรวรรณ</t>
  </si>
  <si>
    <t>วัฒนวิเชียร</t>
  </si>
  <si>
    <t>นวลจันทร์</t>
  </si>
  <si>
    <t>จันทรลักษณ์</t>
  </si>
  <si>
    <t>เด็กชายวิชาญ</t>
  </si>
  <si>
    <t>เมฆลา</t>
  </si>
  <si>
    <t>คงสมบูรณ์</t>
  </si>
  <si>
    <t>เด็กชายปริวัฒน์</t>
  </si>
  <si>
    <t>สุนทรไชย</t>
  </si>
  <si>
    <t>เด็กชายพีรภาส</t>
  </si>
  <si>
    <t>นาเมืองรักษ์</t>
  </si>
  <si>
    <t>เด็กชายธีรพล</t>
  </si>
  <si>
    <t>โทพินิจ</t>
  </si>
  <si>
    <t>เด็กชายนรุจศเรศ</t>
  </si>
  <si>
    <t>เสนีย์วงษ์ ณ อยุธยา</t>
  </si>
  <si>
    <t>เด็กชายภูตะวัน</t>
  </si>
  <si>
    <t>เพ็ชรรื่น</t>
  </si>
  <si>
    <t>เด็กชายพีรพล</t>
  </si>
  <si>
    <t>ขยันคิด</t>
  </si>
  <si>
    <t>เด็กชายเขษมศักดิ์</t>
  </si>
  <si>
    <t>ย้อยดา</t>
  </si>
  <si>
    <t>เด็กชายชัยชนะ</t>
  </si>
  <si>
    <t>แสงทะมาตร์</t>
  </si>
  <si>
    <t>ยอดหนองแก้ว</t>
  </si>
  <si>
    <t>ผะโรทัย</t>
  </si>
  <si>
    <t>เด็กชายชัชชัย</t>
  </si>
  <si>
    <t>ชื่นชม</t>
  </si>
  <si>
    <t>เด็กชายธีระศักดิ์</t>
  </si>
  <si>
    <t>ลุนสะแกวงษ์</t>
  </si>
  <si>
    <t>เด็กชายธงทอง</t>
  </si>
  <si>
    <t>อนันตพงศ์</t>
  </si>
  <si>
    <t>เส้นเกษ</t>
  </si>
  <si>
    <t>เด็กชายภูศินษณ์</t>
  </si>
  <si>
    <t>นวลแก้ว</t>
  </si>
  <si>
    <t>เด็กชายธีรศักดิ์</t>
  </si>
  <si>
    <t>พงค์เปีย</t>
  </si>
  <si>
    <t>เด็กชายยศพล</t>
  </si>
  <si>
    <t>เด็กหญิงภัสราภรณ์</t>
  </si>
  <si>
    <t>ภาชู</t>
  </si>
  <si>
    <t>เด็กหญิงอรนภา</t>
  </si>
  <si>
    <t>ยิ่งประเสริฐ</t>
  </si>
  <si>
    <t>เด็กหญิงผกามาศ</t>
  </si>
  <si>
    <t>พรมมา</t>
  </si>
  <si>
    <t>เด็กหญิงทิพวัลย์</t>
  </si>
  <si>
    <t>เตชาวาลิกานนท์</t>
  </si>
  <si>
    <t>สรรพคุณยา</t>
  </si>
  <si>
    <t>เด็กหญิงระพีพร</t>
  </si>
  <si>
    <t>เด็กหญิงศิริทิพย์</t>
  </si>
  <si>
    <t>ดอกบัว</t>
  </si>
  <si>
    <t>เด็กหญิงณัฐฌา</t>
  </si>
  <si>
    <t>กลีบอุบล</t>
  </si>
  <si>
    <t>เด็กหญิงบวรรัตน์</t>
  </si>
  <si>
    <t>เด็กหญิงกฤษพร</t>
  </si>
  <si>
    <t>ชาญศรี</t>
  </si>
  <si>
    <t>เด็กหญิงมีนา</t>
  </si>
  <si>
    <t>อัณฑสูตร</t>
  </si>
  <si>
    <t>เด็กหญิงชลธิชา</t>
  </si>
  <si>
    <t>มาประเสริฐ</t>
  </si>
  <si>
    <t>เด็กหญิงณิชานันท์</t>
  </si>
  <si>
    <t>โพธิ์วิทูล</t>
  </si>
  <si>
    <t>เด็กหญิงปิยวรรณ</t>
  </si>
  <si>
    <t>กำพุฒ</t>
  </si>
  <si>
    <t>เด็กหญิงรัชมล</t>
  </si>
  <si>
    <t>พรมน้อย</t>
  </si>
  <si>
    <t>เด็กหญิงวรกช</t>
  </si>
  <si>
    <t>เด็กหญิงสิริมล</t>
  </si>
  <si>
    <t>เด็กหญิงขวัญจิรา</t>
  </si>
  <si>
    <t>อโนสูงเนิน</t>
  </si>
  <si>
    <t>เด็กหญิงพิมพรรณ</t>
  </si>
  <si>
    <t>เด็กหญิงญานิศา</t>
  </si>
  <si>
    <t>สุขสุวานนท์</t>
  </si>
  <si>
    <t>อิ่มเอิบ</t>
  </si>
  <si>
    <t>เด็กชายภูเบศร</t>
  </si>
  <si>
    <t>ทิสา</t>
  </si>
  <si>
    <t>เด็กชายสิทธินันท์</t>
  </si>
  <si>
    <t>จัตุรัส</t>
  </si>
  <si>
    <t>เด็กชายจุลจักร</t>
  </si>
  <si>
    <t>มั่งมี</t>
  </si>
  <si>
    <t>เด็กชายชนัญญู</t>
  </si>
  <si>
    <t>ทานะมัย</t>
  </si>
  <si>
    <t>เด็กชายพีรศรุต</t>
  </si>
  <si>
    <t>สุพัฒฑา</t>
  </si>
  <si>
    <t>เด็กชายวรธน</t>
  </si>
  <si>
    <t>เด็กชายฐิติภูมิ</t>
  </si>
  <si>
    <t>แสงดำ</t>
  </si>
  <si>
    <t>เด็กชายกวิน</t>
  </si>
  <si>
    <t>สำเภาจันทร์</t>
  </si>
  <si>
    <t>เด็กชายกิตติมา</t>
  </si>
  <si>
    <t>พูลผล</t>
  </si>
  <si>
    <t>เด็กชายจุฑาพัทธิ์</t>
  </si>
  <si>
    <t>นกน้อย</t>
  </si>
  <si>
    <t>เด็กชายภานุเดช</t>
  </si>
  <si>
    <t>อ่อนละม้าย</t>
  </si>
  <si>
    <t>คำประเสริฐ</t>
  </si>
  <si>
    <t>เด็กชายโอฬาร</t>
  </si>
  <si>
    <t>พุทธสอน</t>
  </si>
  <si>
    <t>เด็กชายกิตติพันธ์</t>
  </si>
  <si>
    <t>กิตติสุนทโรภาศ</t>
  </si>
  <si>
    <t>เด็กชายชนายุส</t>
  </si>
  <si>
    <t>พลอยแก้ว</t>
  </si>
  <si>
    <t>เด็กชายณพสรณ์</t>
  </si>
  <si>
    <t>ชูสงค์</t>
  </si>
  <si>
    <t>ส่งแสง</t>
  </si>
  <si>
    <t>เด็กชายภูมิพัฒณ์</t>
  </si>
  <si>
    <t>อินทวิเศษ</t>
  </si>
  <si>
    <t>เด็กชายอณุวัฒน์</t>
  </si>
  <si>
    <t>เรืองกระจาย</t>
  </si>
  <si>
    <t>เด็กชายอมรเทพ</t>
  </si>
  <si>
    <t>อิ่มจิตต์</t>
  </si>
  <si>
    <t>เด็กชายกรณ์ดนัย</t>
  </si>
  <si>
    <t>แขกพงษ์</t>
  </si>
  <si>
    <t>เด็กชายเจตนิพัทธ์</t>
  </si>
  <si>
    <t>โชติวิทย์</t>
  </si>
  <si>
    <t>เด็กชายธีรวัฒน์</t>
  </si>
  <si>
    <t>สร้อยสิงห์คำ</t>
  </si>
  <si>
    <t>เด็กชายพชร</t>
  </si>
  <si>
    <t>บุญขยาย</t>
  </si>
  <si>
    <t>เด็กชายวศิน</t>
  </si>
  <si>
    <t>ฤกษ์งาม</t>
  </si>
  <si>
    <t>เด็กชายสิรภัทร</t>
  </si>
  <si>
    <t>สุขแก้ว</t>
  </si>
  <si>
    <t>เด็กชายจักรพงษ์</t>
  </si>
  <si>
    <t>ไตรรัตน์</t>
  </si>
  <si>
    <t>ศรีศิริโชคชัย</t>
  </si>
  <si>
    <t>เด็กชายนครินทร์</t>
  </si>
  <si>
    <t>เชียงเดิม</t>
  </si>
  <si>
    <t>เด็กชายภาสกร</t>
  </si>
  <si>
    <t>อาทร</t>
  </si>
  <si>
    <t>เด็กชายศุภกานต์</t>
  </si>
  <si>
    <t>กีบาง</t>
  </si>
  <si>
    <t>สีใส</t>
  </si>
  <si>
    <t>อินทรสุนทร</t>
  </si>
  <si>
    <t>เด็กชายจีรวัฒน์</t>
  </si>
  <si>
    <t>จันทร์ศิริ</t>
  </si>
  <si>
    <t>เด็กชายนิธิ</t>
  </si>
  <si>
    <t>แก้วสว่าง</t>
  </si>
  <si>
    <t>เด็กชายนิพพิชฌน์</t>
  </si>
  <si>
    <t>พิมพ์กิจ</t>
  </si>
  <si>
    <t>เด็กชายปภังกร</t>
  </si>
  <si>
    <t>สีกลม</t>
  </si>
  <si>
    <t>เด็กชายวุฒิภัทร</t>
  </si>
  <si>
    <t>อร่ามเรือง</t>
  </si>
  <si>
    <t>เด็กชายชัชวาลย์</t>
  </si>
  <si>
    <t>จิตรวิโรจน์</t>
  </si>
  <si>
    <t>เด็กชายณัฏฐ์</t>
  </si>
  <si>
    <t>ทรัพย์สิน</t>
  </si>
  <si>
    <t>บำรุงเกตุ</t>
  </si>
  <si>
    <t>เด็กชายนันทกานต์</t>
  </si>
  <si>
    <t>เด็กชายกันดิศ</t>
  </si>
  <si>
    <t>เดชาฤทธิ์</t>
  </si>
  <si>
    <t>เด็กชายปฎิภาณ</t>
  </si>
  <si>
    <t>เชิงศิริ</t>
  </si>
  <si>
    <t>เด็กชายกฤษฏา</t>
  </si>
  <si>
    <t>เด็กชายจักรพรรณ์</t>
  </si>
  <si>
    <t>เด็กชายจีรภัทร</t>
  </si>
  <si>
    <t>รอดเลี้ยง</t>
  </si>
  <si>
    <t>เด็กชายณัฐชนน</t>
  </si>
  <si>
    <t>เผ่าหนอง</t>
  </si>
  <si>
    <t>เด็กชายต้องชนะ</t>
  </si>
  <si>
    <t>เด็กชายธนทัต</t>
  </si>
  <si>
    <t>สุทธิฤกษ์</t>
  </si>
  <si>
    <t>เด็กชายณัฐวัฒน์</t>
  </si>
  <si>
    <t>ใจซื่อ</t>
  </si>
  <si>
    <t>เด็กชายดรัณภพ</t>
  </si>
  <si>
    <t>ทองกุล</t>
  </si>
  <si>
    <t>หลำผาสุข</t>
  </si>
  <si>
    <t>เด็กชายปวรปรัชญ์</t>
  </si>
  <si>
    <t>มงคล</t>
  </si>
  <si>
    <t>เด็กชายพงศกร</t>
  </si>
  <si>
    <t>แพงสุข</t>
  </si>
  <si>
    <t>เด็กชายพนธกร</t>
  </si>
  <si>
    <t>ไพเราะ</t>
  </si>
  <si>
    <t>เด็กชายศุภณัฐ</t>
  </si>
  <si>
    <t>แสงทอง</t>
  </si>
  <si>
    <t>เด็กชายกรรทวิทย์</t>
  </si>
  <si>
    <t>น้อยจินดา</t>
  </si>
  <si>
    <t>เด็กชายกันต์ธร</t>
  </si>
  <si>
    <t>ขันทอง</t>
  </si>
  <si>
    <t>เด็กชายจิรภัทร์</t>
  </si>
  <si>
    <t>เจริญภักดีชุมพล</t>
  </si>
  <si>
    <t>เด็กชายณรงค์ศักดิ์</t>
  </si>
  <si>
    <t>วงษ์นาม</t>
  </si>
  <si>
    <t>เด็กชายเดชนรินทร์</t>
  </si>
  <si>
    <t>กลิ่นคง</t>
  </si>
  <si>
    <t>เด็กชายทรงวุฒิ</t>
  </si>
  <si>
    <t>คะนิกา</t>
  </si>
  <si>
    <t>ฉายอรุณ</t>
  </si>
  <si>
    <t>พักดี</t>
  </si>
  <si>
    <t>เด็กชายพีรพัฒน์</t>
  </si>
  <si>
    <t>บุญมี</t>
  </si>
  <si>
    <t>ศรีกสิกิจ</t>
  </si>
  <si>
    <t>เด็กชายพีรภัทร</t>
  </si>
  <si>
    <t>นวลละออง</t>
  </si>
  <si>
    <t>เด็กชายพีระพัฒน์</t>
  </si>
  <si>
    <t>ภูชำนิ</t>
  </si>
  <si>
    <t>เด็กชายภัทรโชค</t>
  </si>
  <si>
    <t>สีมาคูณ</t>
  </si>
  <si>
    <t>เด็กชายภาณุพงศ์</t>
  </si>
  <si>
    <t>แคนดา</t>
  </si>
  <si>
    <t>เด็กชายวัชรกร</t>
  </si>
  <si>
    <t>อำนาจศิลป์เจริญ</t>
  </si>
  <si>
    <t>เด็กชายสกุลพงษ์</t>
  </si>
  <si>
    <t>ร้อยพวง</t>
  </si>
  <si>
    <t>เด็กชายพัฒนกร</t>
  </si>
  <si>
    <t>เด็กชายภูชิต</t>
  </si>
  <si>
    <t>เด็กชายกฤษฎิ์พงศ์</t>
  </si>
  <si>
    <t>จุรีพงษ์</t>
  </si>
  <si>
    <t>เด็กชายกัณฑ์อเนก</t>
  </si>
  <si>
    <t>เด็กชายอัคคเดช</t>
  </si>
  <si>
    <t>สุขวิลัย</t>
  </si>
  <si>
    <t>เลอนอบ</t>
  </si>
  <si>
    <t>ป้อมตะขบ</t>
  </si>
  <si>
    <t>เด็กชายปฏิพัทธ์</t>
  </si>
  <si>
    <t>เด็กชายพีระพงษ์</t>
  </si>
  <si>
    <t>เด็กชายสุขุม</t>
  </si>
  <si>
    <t>เด็กชายเสฎฐวุฒิ</t>
  </si>
  <si>
    <t>บาดขุนทด</t>
  </si>
  <si>
    <t>เด็กหญิงฑิฆัมพร</t>
  </si>
  <si>
    <t>พูนสระคู</t>
  </si>
  <si>
    <t>เด็กหญิงสิริรัฐ</t>
  </si>
  <si>
    <t>ชาติทอง</t>
  </si>
  <si>
    <t>เด็กหญิงนุชจรีย์</t>
  </si>
  <si>
    <t>โตสุขศรี</t>
  </si>
  <si>
    <t>สมพรนิมิต</t>
  </si>
  <si>
    <t>เด็กหญิงกรกมล</t>
  </si>
  <si>
    <t>นฤภัย</t>
  </si>
  <si>
    <t>บัวส่องใส</t>
  </si>
  <si>
    <t>เด็กหญิงดวงมะณี</t>
  </si>
  <si>
    <t>เอี่ยมอุไร</t>
  </si>
  <si>
    <t>เด็กหญิงธันวดี</t>
  </si>
  <si>
    <t>มณีงาม</t>
  </si>
  <si>
    <t>เด็กหญิงนันท์นภัส</t>
  </si>
  <si>
    <t>รอดบุตร</t>
  </si>
  <si>
    <t>เด็กหญิงปรัตถา</t>
  </si>
  <si>
    <t>พุ่มเผือก</t>
  </si>
  <si>
    <t>เด็กหญิงปิยาภัทร</t>
  </si>
  <si>
    <t>รัตน์วิเศษฤทธิ์</t>
  </si>
  <si>
    <t>เด็กหญิงมนรดา</t>
  </si>
  <si>
    <t>ปักษ์ชัยภูมิ</t>
  </si>
  <si>
    <t>เด็กหญิงมิ่งกมล</t>
  </si>
  <si>
    <t>กรุณา</t>
  </si>
  <si>
    <t>เด็กหญิงรัตนาวรรณ์</t>
  </si>
  <si>
    <t>จรรยาดี</t>
  </si>
  <si>
    <t>เด็กหญิงรุจิรา</t>
  </si>
  <si>
    <t>เด็กหญิงลลิตา</t>
  </si>
  <si>
    <t>เด็กหญิงวรรณศิริ</t>
  </si>
  <si>
    <t>เหล่ามา</t>
  </si>
  <si>
    <t>เธียรเงิน</t>
  </si>
  <si>
    <t>เด็กหญิงสมัชญา</t>
  </si>
  <si>
    <t>โตฉาย</t>
  </si>
  <si>
    <t>เด็กหญิงอรพรรณ</t>
  </si>
  <si>
    <t>เด็กหญิงอรวรรยา</t>
  </si>
  <si>
    <t>พิมแก้ว</t>
  </si>
  <si>
    <t>เด็กหญิงอาทิติยาภรณ์</t>
  </si>
  <si>
    <t>รัศมี</t>
  </si>
  <si>
    <t>ชั้นมัธยมศึกษาปีที่ 2/11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</si>
</sst>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t0\-0000\-00000\-00\-0"/>
    <numFmt numFmtId="188" formatCode="t#,##0_);\(t#,##0\)"/>
  </numFmts>
  <fonts count="16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TH SarabunPSK"/>
      <family val="2"/>
      <charset val="222"/>
    </font>
    <font>
      <sz val="14"/>
      <color theme="1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u val="double"/>
      <sz val="14"/>
      <name val="Angsana New"/>
      <family val="1"/>
    </font>
    <font>
      <sz val="14"/>
      <color indexed="8"/>
      <name val="Angsana New"/>
      <family val="1"/>
    </font>
    <font>
      <b/>
      <sz val="14"/>
      <color indexed="8"/>
      <name val="Angsana New"/>
      <family val="1"/>
    </font>
    <font>
      <sz val="14"/>
      <color rgb="FFFF0000"/>
      <name val="Angsana New"/>
      <family val="1"/>
    </font>
    <font>
      <sz val="14"/>
      <color theme="1"/>
      <name val="TH SarabunPSK"/>
      <family val="2"/>
    </font>
    <font>
      <sz val="14"/>
      <color theme="1"/>
      <name val="TH SarabunIT๙"/>
      <family val="2"/>
    </font>
    <font>
      <sz val="14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NumberFormat="1" applyFont="1" applyBorder="1" applyAlignment="1">
      <alignment vertical="center" shrinkToFit="1"/>
    </xf>
    <xf numFmtId="18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88" fontId="4" fillId="0" borderId="0" xfId="0" applyNumberFormat="1" applyFont="1" applyAlignment="1">
      <alignment vertical="center"/>
    </xf>
    <xf numFmtId="188" fontId="3" fillId="0" borderId="0" xfId="0" applyNumberFormat="1" applyFont="1"/>
    <xf numFmtId="188" fontId="3" fillId="0" borderId="0" xfId="0" applyNumberFormat="1" applyFont="1" applyAlignment="1">
      <alignment vertical="center"/>
    </xf>
    <xf numFmtId="188" fontId="5" fillId="0" borderId="0" xfId="0" applyNumberFormat="1" applyFont="1"/>
    <xf numFmtId="188" fontId="4" fillId="0" borderId="0" xfId="0" applyNumberFormat="1" applyFont="1"/>
    <xf numFmtId="0" fontId="8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/>
    <xf numFmtId="0" fontId="7" fillId="0" borderId="6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horizontal="right" vertical="center"/>
    </xf>
    <xf numFmtId="0" fontId="9" fillId="0" borderId="6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vertical="center"/>
    </xf>
    <xf numFmtId="0" fontId="8" fillId="0" borderId="0" xfId="0" applyNumberFormat="1" applyFont="1" applyFill="1"/>
    <xf numFmtId="0" fontId="8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textRotation="90"/>
    </xf>
    <xf numFmtId="0" fontId="7" fillId="0" borderId="9" xfId="0" applyNumberFormat="1" applyFont="1" applyFill="1" applyBorder="1" applyAlignment="1">
      <alignment horizontal="center" textRotation="90"/>
    </xf>
    <xf numFmtId="0" fontId="8" fillId="0" borderId="0" xfId="0" applyNumberFormat="1" applyFont="1" applyFill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textRotation="90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 textRotation="90"/>
    </xf>
    <xf numFmtId="0" fontId="7" fillId="2" borderId="9" xfId="0" applyNumberFormat="1" applyFont="1" applyFill="1" applyBorder="1" applyAlignment="1">
      <alignment horizontal="center" textRotation="90"/>
    </xf>
    <xf numFmtId="0" fontId="7" fillId="2" borderId="2" xfId="0" applyNumberFormat="1" applyFont="1" applyFill="1" applyBorder="1" applyAlignment="1">
      <alignment horizontal="center" textRotation="90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vertical="center"/>
    </xf>
    <xf numFmtId="0" fontId="11" fillId="2" borderId="10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horizontal="center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/>
    <xf numFmtId="0" fontId="7" fillId="2" borderId="1" xfId="0" applyNumberFormat="1" applyFont="1" applyFill="1" applyBorder="1" applyAlignment="1"/>
    <xf numFmtId="0" fontId="7" fillId="2" borderId="3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12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3" fillId="0" borderId="3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3" fillId="3" borderId="3" xfId="0" applyFont="1" applyFill="1" applyBorder="1" applyAlignment="1">
      <alignment horizontal="left" vertical="center" shrinkToFit="1"/>
    </xf>
    <xf numFmtId="0" fontId="13" fillId="3" borderId="1" xfId="0" applyFont="1" applyFill="1" applyBorder="1" applyAlignment="1">
      <alignment horizontal="left" vertical="center" shrinkToFit="1"/>
    </xf>
    <xf numFmtId="0" fontId="14" fillId="3" borderId="3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187" fontId="15" fillId="0" borderId="3" xfId="0" applyNumberFormat="1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3" fillId="3" borderId="3" xfId="0" applyFont="1" applyFill="1" applyBorder="1" applyAlignment="1">
      <alignment vertical="center" shrinkToFit="1"/>
    </xf>
    <xf numFmtId="0" fontId="13" fillId="3" borderId="1" xfId="0" applyFont="1" applyFill="1" applyBorder="1" applyAlignment="1">
      <alignment vertical="center" shrinkToFit="1"/>
    </xf>
    <xf numFmtId="0" fontId="14" fillId="3" borderId="3" xfId="4" applyFont="1" applyFill="1" applyBorder="1" applyAlignment="1">
      <alignment horizontal="left" vertical="center"/>
    </xf>
    <xf numFmtId="0" fontId="14" fillId="3" borderId="1" xfId="4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 shrinkToFit="1"/>
    </xf>
    <xf numFmtId="0" fontId="14" fillId="3" borderId="1" xfId="0" applyFont="1" applyFill="1" applyBorder="1" applyAlignment="1">
      <alignment horizontal="left" vertical="center" shrinkToFit="1"/>
    </xf>
    <xf numFmtId="0" fontId="14" fillId="0" borderId="3" xfId="4" applyFont="1" applyBorder="1" applyAlignment="1">
      <alignment horizontal="left" vertical="center"/>
    </xf>
    <xf numFmtId="0" fontId="14" fillId="0" borderId="1" xfId="4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 shrinkToFit="1"/>
    </xf>
    <xf numFmtId="0" fontId="14" fillId="0" borderId="10" xfId="0" applyFont="1" applyBorder="1" applyAlignment="1">
      <alignment horizontal="left" vertical="center" shrinkToFit="1"/>
    </xf>
  </cellXfs>
  <cellStyles count="5">
    <cellStyle name="Normal 2" xfId="4" xr:uid="{00000000-0005-0000-0000-000000000000}"/>
    <cellStyle name="Normal 3" xfId="2" xr:uid="{00000000-0005-0000-0000-000001000000}"/>
    <cellStyle name="Normal 4" xfId="3" xr:uid="{00000000-0005-0000-0000-000002000000}"/>
    <cellStyle name="ปกติ" xfId="0" builtinId="0"/>
    <cellStyle name="ปกติ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80383" cy="556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341B828-F305-4D8D-BDBE-119EE756F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356A7EB5-B3A2-4AD9-B726-5FD935642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AFAC0E17-92A4-40EF-8C5C-777848DB0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F6962FE9-F12C-47BA-A2FA-44273EBF8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C79A7BB8-F8ED-4E68-8107-7F1505174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43C8719D-7FDF-49C6-9F24-481EE1E7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51E5F970-026A-435E-9909-9BC22FA08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4F5ED627-2E2C-403A-8C84-8498C9E29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EAADC4D4-6C51-442C-9B4F-5DED65D46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5D116DD9-AC05-4016-A588-D8DC14620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3"/>
  <sheetViews>
    <sheetView topLeftCell="A44" zoomScale="59" zoomScaleNormal="55" zoomScalePageLayoutView="110" workbookViewId="0">
      <selection activeCell="A49" sqref="A49:L5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0"/>
      <c r="N1" s="10"/>
      <c r="O1" s="10"/>
    </row>
    <row r="2" spans="1:15" ht="21" x14ac:dyDescent="0.45">
      <c r="A2" s="22" t="s">
        <v>113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0"/>
      <c r="N2" s="10"/>
      <c r="O2" s="10"/>
    </row>
    <row r="3" spans="1:15" ht="21" x14ac:dyDescent="0.45">
      <c r="A3" s="22" t="s">
        <v>136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23" t="s">
        <v>0</v>
      </c>
      <c r="B5" s="26" t="s">
        <v>3</v>
      </c>
      <c r="C5" s="29" t="s">
        <v>4</v>
      </c>
      <c r="D5" s="32" t="s">
        <v>5</v>
      </c>
      <c r="E5" s="33"/>
      <c r="F5" s="37" t="s">
        <v>130</v>
      </c>
      <c r="G5" s="38" t="s">
        <v>5</v>
      </c>
      <c r="H5" s="39"/>
      <c r="I5" s="39"/>
      <c r="J5" s="39"/>
      <c r="K5" s="40"/>
      <c r="L5" s="37" t="s">
        <v>6</v>
      </c>
    </row>
    <row r="6" spans="1:15" ht="17.25" customHeight="1" x14ac:dyDescent="0.25">
      <c r="A6" s="24"/>
      <c r="B6" s="27"/>
      <c r="C6" s="30"/>
      <c r="D6" s="34" t="s">
        <v>123</v>
      </c>
      <c r="E6" s="34" t="s">
        <v>124</v>
      </c>
      <c r="F6" s="41"/>
      <c r="G6" s="37" t="s">
        <v>125</v>
      </c>
      <c r="H6" s="37" t="s">
        <v>126</v>
      </c>
      <c r="I6" s="38" t="s">
        <v>7</v>
      </c>
      <c r="J6" s="39"/>
      <c r="K6" s="40"/>
      <c r="L6" s="41"/>
    </row>
    <row r="7" spans="1:15" ht="70.5" x14ac:dyDescent="0.25">
      <c r="A7" s="25"/>
      <c r="B7" s="28"/>
      <c r="C7" s="31"/>
      <c r="D7" s="35"/>
      <c r="E7" s="35"/>
      <c r="F7" s="42"/>
      <c r="G7" s="42"/>
      <c r="H7" s="42"/>
      <c r="I7" s="43" t="s">
        <v>127</v>
      </c>
      <c r="J7" s="43" t="s">
        <v>128</v>
      </c>
      <c r="K7" s="43" t="s">
        <v>129</v>
      </c>
      <c r="L7" s="42"/>
    </row>
    <row r="8" spans="1:15" s="2" customFormat="1" ht="15" customHeight="1" x14ac:dyDescent="0.2">
      <c r="A8" s="12">
        <v>1</v>
      </c>
      <c r="B8" s="64" t="s">
        <v>41</v>
      </c>
      <c r="C8" s="65" t="s">
        <v>42</v>
      </c>
      <c r="D8" s="18"/>
      <c r="E8" s="18"/>
      <c r="F8" s="44">
        <f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3">
      <c r="A9" s="12">
        <v>2</v>
      </c>
      <c r="B9" s="66" t="s">
        <v>140</v>
      </c>
      <c r="C9" s="67" t="s">
        <v>92</v>
      </c>
      <c r="D9" s="18"/>
      <c r="E9" s="18"/>
      <c r="F9" s="44">
        <f t="shared" ref="F9:F40" si="0">D9+E9</f>
        <v>0</v>
      </c>
      <c r="G9" s="45" t="str">
        <f t="shared" ref="G9:G40" si="1">IF(F9&lt;=9,"/","")</f>
        <v>/</v>
      </c>
      <c r="H9" s="45" t="str">
        <f t="shared" ref="H9:H40" si="2">IF(AND(F9&gt;9,F9&lt;=11),"/","")</f>
        <v/>
      </c>
      <c r="I9" s="44" t="str">
        <f t="shared" ref="I9:I40" si="3">IF(AND(F9&gt;11,F9&lt;=13),"/","")</f>
        <v/>
      </c>
      <c r="J9" s="44" t="str">
        <f t="shared" ref="J9:J40" si="4">IF(AND(F9&gt;13,F9&lt;=15),"/","")</f>
        <v/>
      </c>
      <c r="K9" s="44" t="str">
        <f t="shared" ref="K9:K40" si="5">IF(AND(F9&gt;=16),"/","")</f>
        <v/>
      </c>
      <c r="L9" s="44" t="str">
        <f t="shared" ref="L9:L40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12">
        <v>3</v>
      </c>
      <c r="B10" s="64" t="s">
        <v>141</v>
      </c>
      <c r="C10" s="65" t="s">
        <v>142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12">
        <v>4</v>
      </c>
      <c r="B11" s="64" t="s">
        <v>143</v>
      </c>
      <c r="C11" s="65" t="s">
        <v>144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12">
        <v>5</v>
      </c>
      <c r="B12" s="64" t="s">
        <v>145</v>
      </c>
      <c r="C12" s="65" t="s">
        <v>146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12">
        <v>6</v>
      </c>
      <c r="B13" s="68" t="s">
        <v>26</v>
      </c>
      <c r="C13" s="69" t="s">
        <v>147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12">
        <v>7</v>
      </c>
      <c r="B14" s="68" t="s">
        <v>148</v>
      </c>
      <c r="C14" s="69" t="s">
        <v>149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12">
        <v>8</v>
      </c>
      <c r="B15" s="64" t="s">
        <v>150</v>
      </c>
      <c r="C15" s="65" t="s">
        <v>151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12">
        <v>9</v>
      </c>
      <c r="B16" s="64" t="s">
        <v>152</v>
      </c>
      <c r="C16" s="65" t="s">
        <v>153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12">
        <v>10</v>
      </c>
      <c r="B17" s="64" t="s">
        <v>154</v>
      </c>
      <c r="C17" s="65" t="s">
        <v>155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12">
        <v>11</v>
      </c>
      <c r="B18" s="64" t="s">
        <v>156</v>
      </c>
      <c r="C18" s="65" t="s">
        <v>157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12">
        <v>12</v>
      </c>
      <c r="B19" s="68" t="s">
        <v>158</v>
      </c>
      <c r="C19" s="69" t="s">
        <v>159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12">
        <v>13</v>
      </c>
      <c r="B20" s="64" t="s">
        <v>160</v>
      </c>
      <c r="C20" s="65" t="s">
        <v>161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12">
        <v>14</v>
      </c>
      <c r="B21" s="68" t="s">
        <v>27</v>
      </c>
      <c r="C21" s="69" t="s">
        <v>162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12">
        <v>15</v>
      </c>
      <c r="B22" s="64" t="s">
        <v>163</v>
      </c>
      <c r="C22" s="65" t="s">
        <v>13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12">
        <v>16</v>
      </c>
      <c r="B23" s="70" t="s">
        <v>164</v>
      </c>
      <c r="C23" s="71" t="s">
        <v>165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12">
        <v>17</v>
      </c>
      <c r="B24" s="68" t="s">
        <v>166</v>
      </c>
      <c r="C24" s="69" t="s">
        <v>167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12">
        <v>18</v>
      </c>
      <c r="B25" s="64" t="s">
        <v>168</v>
      </c>
      <c r="C25" s="65" t="s">
        <v>169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12">
        <v>19</v>
      </c>
      <c r="B26" s="64" t="s">
        <v>170</v>
      </c>
      <c r="C26" s="65" t="s">
        <v>171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12">
        <v>20</v>
      </c>
      <c r="B27" s="64" t="s">
        <v>172</v>
      </c>
      <c r="C27" s="65" t="s">
        <v>173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12">
        <v>21</v>
      </c>
      <c r="B28" s="64" t="s">
        <v>35</v>
      </c>
      <c r="C28" s="65" t="s">
        <v>174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12">
        <v>22</v>
      </c>
      <c r="B29" s="64" t="s">
        <v>175</v>
      </c>
      <c r="C29" s="65" t="s">
        <v>176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12">
        <v>23</v>
      </c>
      <c r="B30" s="64" t="s">
        <v>177</v>
      </c>
      <c r="C30" s="65" t="s">
        <v>178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12">
        <v>24</v>
      </c>
      <c r="B31" s="64" t="s">
        <v>179</v>
      </c>
      <c r="C31" s="65" t="s">
        <v>180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12">
        <v>25</v>
      </c>
      <c r="B32" s="64" t="s">
        <v>181</v>
      </c>
      <c r="C32" s="65" t="s">
        <v>53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12">
        <v>26</v>
      </c>
      <c r="B33" s="64" t="s">
        <v>182</v>
      </c>
      <c r="C33" s="65" t="s">
        <v>183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12">
        <v>27</v>
      </c>
      <c r="B34" s="64" t="s">
        <v>184</v>
      </c>
      <c r="C34" s="65" t="s">
        <v>185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12">
        <v>28</v>
      </c>
      <c r="B35" s="64" t="s">
        <v>64</v>
      </c>
      <c r="C35" s="65" t="s">
        <v>186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12">
        <v>29</v>
      </c>
      <c r="B36" s="64" t="s">
        <v>187</v>
      </c>
      <c r="C36" s="65" t="s">
        <v>188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12">
        <v>30</v>
      </c>
      <c r="B37" s="64" t="s">
        <v>69</v>
      </c>
      <c r="C37" s="65" t="s">
        <v>189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12">
        <v>31</v>
      </c>
      <c r="B38" s="64" t="s">
        <v>179</v>
      </c>
      <c r="C38" s="65" t="s">
        <v>190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12">
        <v>32</v>
      </c>
      <c r="B39" s="64" t="s">
        <v>191</v>
      </c>
      <c r="C39" s="65" t="s">
        <v>192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3">
      <c r="A40" s="12">
        <v>33</v>
      </c>
      <c r="B40" s="66" t="s">
        <v>89</v>
      </c>
      <c r="C40" s="67" t="s">
        <v>193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3">
      <c r="A41" s="21">
        <v>34</v>
      </c>
      <c r="B41" s="66" t="s">
        <v>194</v>
      </c>
      <c r="C41" s="67" t="s">
        <v>195</v>
      </c>
      <c r="D41" s="18"/>
      <c r="E41" s="18"/>
      <c r="F41" s="44">
        <f t="shared" ref="F41:F48" si="7">D41+E41</f>
        <v>0</v>
      </c>
      <c r="G41" s="45" t="str">
        <f t="shared" ref="G41:G48" si="8">IF(F41&lt;=9,"/","")</f>
        <v>/</v>
      </c>
      <c r="H41" s="45" t="str">
        <f t="shared" ref="H41:H48" si="9">IF(AND(F41&gt;9,F41&lt;=11),"/","")</f>
        <v/>
      </c>
      <c r="I41" s="44" t="str">
        <f t="shared" ref="I41:I48" si="10">IF(AND(F41&gt;11,F41&lt;=13),"/","")</f>
        <v/>
      </c>
      <c r="J41" s="44" t="str">
        <f t="shared" ref="J41:J48" si="11">IF(AND(F41&gt;13,F41&lt;=15),"/","")</f>
        <v/>
      </c>
      <c r="K41" s="44" t="str">
        <f t="shared" ref="K41:K48" si="12">IF(AND(F41&gt;=16),"/","")</f>
        <v/>
      </c>
      <c r="L41" s="44" t="str">
        <f t="shared" ref="L41:L48" si="13">IF(F41&gt;=10,"ผ่าน","ไม่ผ่าน")</f>
        <v>ไม่ผ่าน</v>
      </c>
      <c r="M41" s="7"/>
      <c r="N41" s="7"/>
      <c r="O41" s="7"/>
    </row>
    <row r="42" spans="1:15" s="2" customFormat="1" ht="15" customHeight="1" x14ac:dyDescent="0.3">
      <c r="A42" s="21">
        <v>35</v>
      </c>
      <c r="B42" s="66" t="s">
        <v>93</v>
      </c>
      <c r="C42" s="67" t="s">
        <v>196</v>
      </c>
      <c r="D42" s="18"/>
      <c r="E42" s="18"/>
      <c r="F42" s="44">
        <f t="shared" si="7"/>
        <v>0</v>
      </c>
      <c r="G42" s="45" t="str">
        <f t="shared" si="8"/>
        <v>/</v>
      </c>
      <c r="H42" s="45" t="str">
        <f t="shared" si="9"/>
        <v/>
      </c>
      <c r="I42" s="44" t="str">
        <f t="shared" si="10"/>
        <v/>
      </c>
      <c r="J42" s="44" t="str">
        <f t="shared" si="11"/>
        <v/>
      </c>
      <c r="K42" s="44" t="str">
        <f t="shared" si="12"/>
        <v/>
      </c>
      <c r="L42" s="44" t="str">
        <f t="shared" si="13"/>
        <v>ไม่ผ่าน</v>
      </c>
      <c r="M42" s="7"/>
      <c r="N42" s="7"/>
      <c r="O42" s="7"/>
    </row>
    <row r="43" spans="1:15" s="2" customFormat="1" ht="15" customHeight="1" x14ac:dyDescent="0.3">
      <c r="A43" s="21">
        <v>36</v>
      </c>
      <c r="B43" s="66" t="s">
        <v>197</v>
      </c>
      <c r="C43" s="67" t="s">
        <v>198</v>
      </c>
      <c r="D43" s="18"/>
      <c r="E43" s="18"/>
      <c r="F43" s="44">
        <f t="shared" si="7"/>
        <v>0</v>
      </c>
      <c r="G43" s="45" t="str">
        <f t="shared" si="8"/>
        <v>/</v>
      </c>
      <c r="H43" s="45" t="str">
        <f t="shared" si="9"/>
        <v/>
      </c>
      <c r="I43" s="44" t="str">
        <f t="shared" si="10"/>
        <v/>
      </c>
      <c r="J43" s="44" t="str">
        <f t="shared" si="11"/>
        <v/>
      </c>
      <c r="K43" s="44" t="str">
        <f t="shared" si="12"/>
        <v/>
      </c>
      <c r="L43" s="44" t="str">
        <f t="shared" si="13"/>
        <v>ไม่ผ่าน</v>
      </c>
      <c r="M43" s="7"/>
      <c r="N43" s="7"/>
      <c r="O43" s="7"/>
    </row>
    <row r="44" spans="1:15" s="2" customFormat="1" ht="15" customHeight="1" x14ac:dyDescent="0.3">
      <c r="A44" s="21">
        <v>37</v>
      </c>
      <c r="B44" s="66" t="s">
        <v>199</v>
      </c>
      <c r="C44" s="67" t="s">
        <v>200</v>
      </c>
      <c r="D44" s="18"/>
      <c r="E44" s="18"/>
      <c r="F44" s="44">
        <f t="shared" si="7"/>
        <v>0</v>
      </c>
      <c r="G44" s="45" t="str">
        <f t="shared" si="8"/>
        <v>/</v>
      </c>
      <c r="H44" s="45" t="str">
        <f t="shared" si="9"/>
        <v/>
      </c>
      <c r="I44" s="44" t="str">
        <f t="shared" si="10"/>
        <v/>
      </c>
      <c r="J44" s="44" t="str">
        <f t="shared" si="11"/>
        <v/>
      </c>
      <c r="K44" s="44" t="str">
        <f t="shared" si="12"/>
        <v/>
      </c>
      <c r="L44" s="44" t="str">
        <f t="shared" si="13"/>
        <v>ไม่ผ่าน</v>
      </c>
      <c r="M44" s="7"/>
      <c r="N44" s="7"/>
      <c r="O44" s="7"/>
    </row>
    <row r="45" spans="1:15" s="2" customFormat="1" ht="15" customHeight="1" x14ac:dyDescent="0.3">
      <c r="A45" s="21">
        <v>38</v>
      </c>
      <c r="B45" s="66" t="s">
        <v>201</v>
      </c>
      <c r="C45" s="67" t="s">
        <v>95</v>
      </c>
      <c r="D45" s="18"/>
      <c r="E45" s="18"/>
      <c r="F45" s="44">
        <f t="shared" si="7"/>
        <v>0</v>
      </c>
      <c r="G45" s="45" t="str">
        <f t="shared" si="8"/>
        <v>/</v>
      </c>
      <c r="H45" s="45" t="str">
        <f t="shared" si="9"/>
        <v/>
      </c>
      <c r="I45" s="44" t="str">
        <f t="shared" si="10"/>
        <v/>
      </c>
      <c r="J45" s="44" t="str">
        <f t="shared" si="11"/>
        <v/>
      </c>
      <c r="K45" s="44" t="str">
        <f t="shared" si="12"/>
        <v/>
      </c>
      <c r="L45" s="44" t="str">
        <f t="shared" si="13"/>
        <v>ไม่ผ่าน</v>
      </c>
      <c r="M45" s="7"/>
      <c r="N45" s="7"/>
      <c r="O45" s="7"/>
    </row>
    <row r="46" spans="1:15" s="2" customFormat="1" ht="15" customHeight="1" x14ac:dyDescent="0.3">
      <c r="A46" s="21">
        <v>39</v>
      </c>
      <c r="B46" s="66" t="s">
        <v>202</v>
      </c>
      <c r="C46" s="67" t="s">
        <v>96</v>
      </c>
      <c r="D46" s="18"/>
      <c r="E46" s="18"/>
      <c r="F46" s="44">
        <f t="shared" si="7"/>
        <v>0</v>
      </c>
      <c r="G46" s="45" t="str">
        <f t="shared" si="8"/>
        <v>/</v>
      </c>
      <c r="H46" s="45" t="str">
        <f t="shared" si="9"/>
        <v/>
      </c>
      <c r="I46" s="44" t="str">
        <f t="shared" si="10"/>
        <v/>
      </c>
      <c r="J46" s="44" t="str">
        <f t="shared" si="11"/>
        <v/>
      </c>
      <c r="K46" s="44" t="str">
        <f t="shared" si="12"/>
        <v/>
      </c>
      <c r="L46" s="44" t="str">
        <f t="shared" si="13"/>
        <v>ไม่ผ่าน</v>
      </c>
      <c r="M46" s="7"/>
      <c r="N46" s="7"/>
      <c r="O46" s="7"/>
    </row>
    <row r="47" spans="1:15" s="3" customFormat="1" ht="21" x14ac:dyDescent="0.3">
      <c r="A47" s="21">
        <v>40</v>
      </c>
      <c r="B47" s="72" t="s">
        <v>203</v>
      </c>
      <c r="C47" s="73" t="s">
        <v>204</v>
      </c>
      <c r="D47" s="18"/>
      <c r="E47" s="18"/>
      <c r="F47" s="44">
        <f t="shared" si="7"/>
        <v>0</v>
      </c>
      <c r="G47" s="45" t="str">
        <f t="shared" si="8"/>
        <v>/</v>
      </c>
      <c r="H47" s="45" t="str">
        <f t="shared" si="9"/>
        <v/>
      </c>
      <c r="I47" s="44" t="str">
        <f t="shared" si="10"/>
        <v/>
      </c>
      <c r="J47" s="44" t="str">
        <f t="shared" si="11"/>
        <v/>
      </c>
      <c r="K47" s="44" t="str">
        <f t="shared" si="12"/>
        <v/>
      </c>
      <c r="L47" s="44" t="str">
        <f t="shared" si="13"/>
        <v>ไม่ผ่าน</v>
      </c>
      <c r="M47" s="11"/>
      <c r="N47" s="11"/>
      <c r="O47" s="11"/>
    </row>
    <row r="48" spans="1:15" s="3" customFormat="1" ht="21" x14ac:dyDescent="0.3">
      <c r="A48" s="21">
        <v>41</v>
      </c>
      <c r="B48" s="72" t="s">
        <v>110</v>
      </c>
      <c r="C48" s="73" t="s">
        <v>205</v>
      </c>
      <c r="D48" s="18"/>
      <c r="E48" s="18"/>
      <c r="F48" s="44">
        <f t="shared" si="7"/>
        <v>0</v>
      </c>
      <c r="G48" s="45" t="str">
        <f t="shared" si="8"/>
        <v>/</v>
      </c>
      <c r="H48" s="45" t="str">
        <f t="shared" si="9"/>
        <v/>
      </c>
      <c r="I48" s="44" t="str">
        <f t="shared" si="10"/>
        <v/>
      </c>
      <c r="J48" s="44" t="str">
        <f t="shared" si="11"/>
        <v/>
      </c>
      <c r="K48" s="44" t="str">
        <f t="shared" si="12"/>
        <v/>
      </c>
      <c r="L48" s="44" t="str">
        <f t="shared" si="13"/>
        <v>ไม่ผ่าน</v>
      </c>
      <c r="M48" s="11"/>
      <c r="N48" s="11"/>
      <c r="O48" s="11"/>
    </row>
    <row r="49" spans="1:12" ht="21" x14ac:dyDescent="0.25">
      <c r="A49" s="50" t="s">
        <v>8</v>
      </c>
      <c r="B49" s="46"/>
      <c r="C49" s="46"/>
      <c r="D49" s="46"/>
      <c r="E49" s="46"/>
      <c r="F49" s="46"/>
      <c r="G49" s="46"/>
      <c r="H49" s="46"/>
      <c r="I49" s="51"/>
      <c r="J49" s="47" t="s">
        <v>20</v>
      </c>
      <c r="K49" s="47"/>
      <c r="L49" s="45">
        <f>COUNTIF(L8:L48,"ผ่าน")</f>
        <v>0</v>
      </c>
    </row>
    <row r="50" spans="1:12" ht="21" x14ac:dyDescent="0.45">
      <c r="A50" s="38" t="s">
        <v>9</v>
      </c>
      <c r="B50" s="39"/>
      <c r="C50" s="39"/>
      <c r="D50" s="39"/>
      <c r="E50" s="39"/>
      <c r="F50" s="39"/>
      <c r="G50" s="39"/>
      <c r="H50" s="39"/>
      <c r="I50" s="40"/>
      <c r="J50" s="49" t="s">
        <v>21</v>
      </c>
      <c r="K50" s="49"/>
      <c r="L50" s="48">
        <f>COUNTIF(L8:L48,"ไม่ผ่าน")</f>
        <v>41</v>
      </c>
    </row>
    <row r="51" spans="1:12" ht="21" x14ac:dyDescent="0.25">
      <c r="A51" s="15"/>
      <c r="B51" s="19" t="s">
        <v>131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2" s="8" customFormat="1" ht="21" x14ac:dyDescent="0.25">
      <c r="A52" s="15"/>
      <c r="B52" s="19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2" ht="21" x14ac:dyDescent="0.25">
      <c r="A53" s="15"/>
      <c r="B53" s="15"/>
      <c r="C53" s="15"/>
      <c r="D53" s="15"/>
      <c r="E53" s="15"/>
      <c r="F53" s="36" t="s">
        <v>137</v>
      </c>
      <c r="G53" s="36"/>
      <c r="H53" s="36"/>
      <c r="I53" s="36"/>
      <c r="J53" s="36"/>
      <c r="K53" s="36"/>
      <c r="L53" s="36"/>
    </row>
    <row r="54" spans="1:12" ht="21" x14ac:dyDescent="0.25">
      <c r="A54" s="15"/>
      <c r="B54" s="15"/>
      <c r="C54" s="15"/>
      <c r="D54" s="15"/>
      <c r="E54" s="15"/>
      <c r="F54" s="36" t="s">
        <v>138</v>
      </c>
      <c r="G54" s="36"/>
      <c r="H54" s="36"/>
      <c r="I54" s="36"/>
      <c r="J54" s="36"/>
      <c r="K54" s="36"/>
      <c r="L54" s="36"/>
    </row>
    <row r="55" spans="1:12" ht="21" x14ac:dyDescent="0.25">
      <c r="A55" s="15"/>
      <c r="B55" s="15"/>
      <c r="C55" s="15"/>
      <c r="D55" s="15"/>
      <c r="E55" s="15"/>
      <c r="F55" s="15"/>
      <c r="G55" s="36" t="s">
        <v>139</v>
      </c>
      <c r="H55" s="36"/>
      <c r="I55" s="36"/>
      <c r="J55" s="36"/>
      <c r="K55" s="36"/>
      <c r="L55" s="15"/>
    </row>
    <row r="56" spans="1:12" ht="21" x14ac:dyDescent="0.45">
      <c r="A56" s="20"/>
      <c r="B56" s="15"/>
      <c r="C56" s="15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21" x14ac:dyDescent="0.45">
      <c r="A57" s="20"/>
      <c r="B57" s="52" t="s">
        <v>14</v>
      </c>
      <c r="C57" s="38" t="s">
        <v>15</v>
      </c>
      <c r="D57" s="39"/>
      <c r="E57" s="40"/>
      <c r="F57" s="53" t="s">
        <v>16</v>
      </c>
      <c r="G57" s="54"/>
      <c r="H57" s="55" t="s">
        <v>17</v>
      </c>
      <c r="I57" s="56"/>
      <c r="J57" s="20"/>
      <c r="K57" s="20"/>
      <c r="L57" s="20"/>
    </row>
    <row r="58" spans="1:12" ht="21" x14ac:dyDescent="0.45">
      <c r="A58" s="20"/>
      <c r="B58" s="57"/>
      <c r="C58" s="58" t="s">
        <v>129</v>
      </c>
      <c r="D58" s="59"/>
      <c r="E58" s="60"/>
      <c r="F58" s="61" t="s">
        <v>18</v>
      </c>
      <c r="G58" s="62"/>
      <c r="H58" s="55">
        <f>COUNTIF(K8:K48,"/")</f>
        <v>0</v>
      </c>
      <c r="I58" s="56"/>
      <c r="J58" s="20"/>
      <c r="K58" s="20"/>
      <c r="L58" s="20"/>
    </row>
    <row r="59" spans="1:12" ht="21" x14ac:dyDescent="0.45">
      <c r="A59" s="20"/>
      <c r="B59" s="57"/>
      <c r="C59" s="58" t="s">
        <v>132</v>
      </c>
      <c r="D59" s="59"/>
      <c r="E59" s="60"/>
      <c r="F59" s="61" t="s">
        <v>22</v>
      </c>
      <c r="G59" s="62"/>
      <c r="H59" s="55">
        <f>COUNTIF(J8:J48,"/")</f>
        <v>0</v>
      </c>
      <c r="I59" s="56"/>
      <c r="J59" s="20"/>
      <c r="K59" s="20"/>
      <c r="L59" s="20"/>
    </row>
    <row r="60" spans="1:12" ht="21" x14ac:dyDescent="0.45">
      <c r="A60" s="20"/>
      <c r="B60" s="57"/>
      <c r="C60" s="58" t="s">
        <v>133</v>
      </c>
      <c r="D60" s="59"/>
      <c r="E60" s="60"/>
      <c r="F60" s="61" t="s">
        <v>19</v>
      </c>
      <c r="G60" s="62"/>
      <c r="H60" s="55">
        <f>COUNTIF(I8:I48,"/")</f>
        <v>0</v>
      </c>
      <c r="I60" s="56"/>
      <c r="J60" s="20"/>
      <c r="K60" s="20"/>
      <c r="L60" s="20"/>
    </row>
    <row r="61" spans="1:12" ht="21" x14ac:dyDescent="0.45">
      <c r="A61" s="20"/>
      <c r="B61" s="57"/>
      <c r="C61" s="58" t="s">
        <v>134</v>
      </c>
      <c r="D61" s="59"/>
      <c r="E61" s="60"/>
      <c r="F61" s="61" t="s">
        <v>20</v>
      </c>
      <c r="G61" s="62"/>
      <c r="H61" s="55">
        <f>COUNTIF(H8:H48,"/")</f>
        <v>0</v>
      </c>
      <c r="I61" s="56"/>
      <c r="J61" s="20"/>
      <c r="K61" s="20"/>
      <c r="L61" s="20"/>
    </row>
    <row r="62" spans="1:12" ht="21" x14ac:dyDescent="0.45">
      <c r="A62" s="20"/>
      <c r="B62" s="63"/>
      <c r="C62" s="58" t="s">
        <v>135</v>
      </c>
      <c r="D62" s="59"/>
      <c r="E62" s="60"/>
      <c r="F62" s="61" t="s">
        <v>21</v>
      </c>
      <c r="G62" s="62"/>
      <c r="H62" s="55">
        <f>COUNTIF(G8:G48,"/")</f>
        <v>41</v>
      </c>
      <c r="I62" s="56"/>
      <c r="J62" s="20"/>
      <c r="K62" s="20"/>
      <c r="L62" s="20"/>
    </row>
    <row r="63" spans="1:12" ht="21" x14ac:dyDescent="0.45">
      <c r="A63" s="20"/>
      <c r="B63" s="15"/>
      <c r="C63" s="15"/>
      <c r="D63" s="20"/>
      <c r="E63" s="20"/>
      <c r="F63" s="20"/>
      <c r="G63" s="20"/>
      <c r="H63" s="20"/>
      <c r="I63" s="20"/>
      <c r="J63" s="20"/>
      <c r="K63" s="20"/>
      <c r="L63" s="20"/>
    </row>
  </sheetData>
  <mergeCells count="40">
    <mergeCell ref="F60:G60"/>
    <mergeCell ref="C57:E57"/>
    <mergeCell ref="H57:I57"/>
    <mergeCell ref="C58:E58"/>
    <mergeCell ref="H58:I58"/>
    <mergeCell ref="C59:E59"/>
    <mergeCell ref="A49:I49"/>
    <mergeCell ref="A50:I50"/>
    <mergeCell ref="J49:K49"/>
    <mergeCell ref="J50:K50"/>
    <mergeCell ref="F58:G58"/>
    <mergeCell ref="F59:G59"/>
    <mergeCell ref="F54:L54"/>
    <mergeCell ref="F53:L53"/>
    <mergeCell ref="G55:K55"/>
    <mergeCell ref="H59:I59"/>
    <mergeCell ref="C60:E60"/>
    <mergeCell ref="H60:I60"/>
    <mergeCell ref="B57:B62"/>
    <mergeCell ref="H61:I61"/>
    <mergeCell ref="C62:E62"/>
    <mergeCell ref="H62:I62"/>
    <mergeCell ref="F62:G62"/>
    <mergeCell ref="C61:E61"/>
    <mergeCell ref="F61:G61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G6:G7"/>
    <mergeCell ref="H6:H7"/>
    <mergeCell ref="I6:K6"/>
    <mergeCell ref="E6:E7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2211-939F-407C-A6A4-CC099BD69B44}">
  <sheetPr>
    <pageSetUpPr fitToPage="1"/>
  </sheetPr>
  <dimension ref="A1:AB63"/>
  <sheetViews>
    <sheetView zoomScale="59" zoomScaleNormal="55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0"/>
      <c r="N1" s="10"/>
      <c r="O1" s="10"/>
    </row>
    <row r="2" spans="1:15" ht="21" x14ac:dyDescent="0.45">
      <c r="A2" s="22" t="s">
        <v>122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0"/>
      <c r="N2" s="10"/>
      <c r="O2" s="10"/>
    </row>
    <row r="3" spans="1:15" ht="21" x14ac:dyDescent="0.45">
      <c r="A3" s="22" t="s">
        <v>136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23" t="s">
        <v>0</v>
      </c>
      <c r="B5" s="26" t="s">
        <v>3</v>
      </c>
      <c r="C5" s="29" t="s">
        <v>4</v>
      </c>
      <c r="D5" s="32" t="s">
        <v>5</v>
      </c>
      <c r="E5" s="33"/>
      <c r="F5" s="37" t="s">
        <v>130</v>
      </c>
      <c r="G5" s="38" t="s">
        <v>5</v>
      </c>
      <c r="H5" s="39"/>
      <c r="I5" s="39"/>
      <c r="J5" s="39"/>
      <c r="K5" s="40"/>
      <c r="L5" s="37" t="s">
        <v>6</v>
      </c>
    </row>
    <row r="6" spans="1:15" ht="17.25" customHeight="1" x14ac:dyDescent="0.25">
      <c r="A6" s="24"/>
      <c r="B6" s="27"/>
      <c r="C6" s="30"/>
      <c r="D6" s="34" t="s">
        <v>123</v>
      </c>
      <c r="E6" s="34" t="s">
        <v>124</v>
      </c>
      <c r="F6" s="41"/>
      <c r="G6" s="37" t="s">
        <v>125</v>
      </c>
      <c r="H6" s="37" t="s">
        <v>126</v>
      </c>
      <c r="I6" s="38" t="s">
        <v>7</v>
      </c>
      <c r="J6" s="39"/>
      <c r="K6" s="40"/>
      <c r="L6" s="41"/>
    </row>
    <row r="7" spans="1:15" ht="70.5" x14ac:dyDescent="0.25">
      <c r="A7" s="25"/>
      <c r="B7" s="28"/>
      <c r="C7" s="31"/>
      <c r="D7" s="35"/>
      <c r="E7" s="35"/>
      <c r="F7" s="42"/>
      <c r="G7" s="42"/>
      <c r="H7" s="42"/>
      <c r="I7" s="43" t="s">
        <v>127</v>
      </c>
      <c r="J7" s="43" t="s">
        <v>128</v>
      </c>
      <c r="K7" s="43" t="s">
        <v>129</v>
      </c>
      <c r="L7" s="42"/>
    </row>
    <row r="8" spans="1:15" s="2" customFormat="1" ht="15" customHeight="1" x14ac:dyDescent="0.2">
      <c r="A8" s="21">
        <v>1</v>
      </c>
      <c r="B8" s="81" t="s">
        <v>111</v>
      </c>
      <c r="C8" s="81" t="s">
        <v>112</v>
      </c>
      <c r="D8" s="18"/>
      <c r="E8" s="18"/>
      <c r="F8" s="44">
        <f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82" t="s">
        <v>781</v>
      </c>
      <c r="C9" s="83" t="s">
        <v>782</v>
      </c>
      <c r="D9" s="18"/>
      <c r="E9" s="18"/>
      <c r="F9" s="44">
        <f t="shared" ref="F9:F42" si="0">D9+E9</f>
        <v>0</v>
      </c>
      <c r="G9" s="45" t="str">
        <f t="shared" ref="G9:G42" si="1">IF(F9&lt;=9,"/","")</f>
        <v>/</v>
      </c>
      <c r="H9" s="45" t="str">
        <f t="shared" ref="H9:H42" si="2">IF(AND(F9&gt;9,F9&lt;=11),"/","")</f>
        <v/>
      </c>
      <c r="I9" s="44" t="str">
        <f t="shared" ref="I9:I42" si="3">IF(AND(F9&gt;11,F9&lt;=13),"/","")</f>
        <v/>
      </c>
      <c r="J9" s="44" t="str">
        <f t="shared" ref="J9:J42" si="4">IF(AND(F9&gt;13,F9&lt;=15),"/","")</f>
        <v/>
      </c>
      <c r="K9" s="44" t="str">
        <f t="shared" ref="K9:K42" si="5">IF(AND(F9&gt;=16),"/","")</f>
        <v/>
      </c>
      <c r="L9" s="44" t="str">
        <f t="shared" ref="L9:L42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64" t="s">
        <v>783</v>
      </c>
      <c r="C10" s="65" t="s">
        <v>784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64" t="s">
        <v>673</v>
      </c>
      <c r="C11" s="65" t="s">
        <v>785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64" t="s">
        <v>786</v>
      </c>
      <c r="C12" s="65" t="s">
        <v>631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68" t="s">
        <v>787</v>
      </c>
      <c r="C13" s="69" t="s">
        <v>788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64" t="s">
        <v>789</v>
      </c>
      <c r="C14" s="65" t="s">
        <v>790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64" t="s">
        <v>791</v>
      </c>
      <c r="C15" s="65" t="s">
        <v>66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64" t="s">
        <v>792</v>
      </c>
      <c r="C16" s="65" t="s">
        <v>67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64" t="s">
        <v>793</v>
      </c>
      <c r="C17" s="65" t="s">
        <v>794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64" t="s">
        <v>795</v>
      </c>
      <c r="C18" s="65" t="s">
        <v>796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64" t="s">
        <v>797</v>
      </c>
      <c r="C19" s="65" t="s">
        <v>10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64" t="s">
        <v>798</v>
      </c>
      <c r="C20" s="65" t="s">
        <v>799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64" t="s">
        <v>800</v>
      </c>
      <c r="C21" s="65" t="s">
        <v>801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64" t="s">
        <v>802</v>
      </c>
      <c r="C22" s="65" t="s">
        <v>803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64" t="s">
        <v>39</v>
      </c>
      <c r="C23" s="65" t="s">
        <v>804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64" t="s">
        <v>805</v>
      </c>
      <c r="C24" s="65" t="s">
        <v>806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64" t="s">
        <v>807</v>
      </c>
      <c r="C25" s="65" t="s">
        <v>808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64" t="s">
        <v>809</v>
      </c>
      <c r="C26" s="65" t="s">
        <v>810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64" t="s">
        <v>29</v>
      </c>
      <c r="C27" s="65" t="s">
        <v>75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64" t="s">
        <v>811</v>
      </c>
      <c r="C28" s="65" t="s">
        <v>812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64" t="s">
        <v>813</v>
      </c>
      <c r="C29" s="65" t="s">
        <v>814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64" t="s">
        <v>815</v>
      </c>
      <c r="C30" s="65" t="s">
        <v>816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64" t="s">
        <v>817</v>
      </c>
      <c r="C31" s="65" t="s">
        <v>818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64" t="s">
        <v>819</v>
      </c>
      <c r="C32" s="65" t="s">
        <v>820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28" s="2" customFormat="1" ht="15" customHeight="1" x14ac:dyDescent="0.2">
      <c r="A33" s="21">
        <v>26</v>
      </c>
      <c r="B33" s="64" t="s">
        <v>821</v>
      </c>
      <c r="C33" s="65" t="s">
        <v>822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28" s="2" customFormat="1" ht="15" customHeight="1" x14ac:dyDescent="0.2">
      <c r="A34" s="21">
        <v>27</v>
      </c>
      <c r="B34" s="68" t="s">
        <v>823</v>
      </c>
      <c r="C34" s="69" t="s">
        <v>824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28" s="2" customFormat="1" ht="15" customHeight="1" x14ac:dyDescent="0.2">
      <c r="A35" s="21">
        <v>28</v>
      </c>
      <c r="B35" s="64" t="s">
        <v>522</v>
      </c>
      <c r="C35" s="65" t="s">
        <v>825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28" s="2" customFormat="1" ht="15" customHeight="1" x14ac:dyDescent="0.2">
      <c r="A36" s="21">
        <v>29</v>
      </c>
      <c r="B36" s="64" t="s">
        <v>777</v>
      </c>
      <c r="C36" s="65" t="s">
        <v>826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28" s="2" customFormat="1" ht="15" customHeight="1" x14ac:dyDescent="0.2">
      <c r="A37" s="21">
        <v>30</v>
      </c>
      <c r="B37" s="64" t="s">
        <v>827</v>
      </c>
      <c r="C37" s="65" t="s">
        <v>828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28" s="2" customFormat="1" ht="15" customHeight="1" x14ac:dyDescent="0.2">
      <c r="A38" s="21">
        <v>31</v>
      </c>
      <c r="B38" s="64" t="s">
        <v>827</v>
      </c>
      <c r="C38" s="65" t="s">
        <v>829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28" s="2" customFormat="1" ht="15" customHeight="1" x14ac:dyDescent="0.2">
      <c r="A39" s="21">
        <v>32</v>
      </c>
      <c r="B39" s="64" t="s">
        <v>830</v>
      </c>
      <c r="C39" s="65" t="s">
        <v>831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28" s="2" customFormat="1" ht="15" customHeight="1" x14ac:dyDescent="0.2">
      <c r="A40" s="21">
        <v>33</v>
      </c>
      <c r="B40" s="64" t="s">
        <v>832</v>
      </c>
      <c r="C40" s="65" t="s">
        <v>833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28" s="2" customFormat="1" ht="15" customHeight="1" x14ac:dyDescent="0.2">
      <c r="A41" s="21">
        <v>34</v>
      </c>
      <c r="B41" s="64" t="s">
        <v>834</v>
      </c>
      <c r="C41" s="65" t="s">
        <v>835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28" s="2" customFormat="1" ht="15" customHeight="1" x14ac:dyDescent="0.2">
      <c r="A42" s="21">
        <v>35</v>
      </c>
      <c r="B42" s="64" t="s">
        <v>836</v>
      </c>
      <c r="C42" s="65" t="s">
        <v>837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28" s="2" customFormat="1" ht="15" customHeight="1" x14ac:dyDescent="0.2">
      <c r="A43" s="21">
        <v>36</v>
      </c>
      <c r="B43" s="64" t="s">
        <v>838</v>
      </c>
      <c r="C43" s="65" t="s">
        <v>839</v>
      </c>
      <c r="D43" s="18"/>
      <c r="E43" s="18"/>
      <c r="F43" s="44">
        <f t="shared" ref="F43:F48" si="7">D43+E43</f>
        <v>0</v>
      </c>
      <c r="G43" s="45" t="str">
        <f t="shared" ref="G43:G48" si="8">IF(F43&lt;=9,"/","")</f>
        <v>/</v>
      </c>
      <c r="H43" s="45" t="str">
        <f t="shared" ref="H43:H48" si="9">IF(AND(F43&gt;9,F43&lt;=11),"/","")</f>
        <v/>
      </c>
      <c r="I43" s="44" t="str">
        <f t="shared" ref="I43:I48" si="10">IF(AND(F43&gt;11,F43&lt;=13),"/","")</f>
        <v/>
      </c>
      <c r="J43" s="44" t="str">
        <f t="shared" ref="J43:J48" si="11">IF(AND(F43&gt;13,F43&lt;=15),"/","")</f>
        <v/>
      </c>
      <c r="K43" s="44" t="str">
        <f t="shared" ref="K43:K48" si="12">IF(AND(F43&gt;=16),"/","")</f>
        <v/>
      </c>
      <c r="L43" s="44" t="str">
        <f t="shared" ref="L43:L48" si="13">IF(F43&gt;=10,"ผ่าน","ไม่ผ่าน")</f>
        <v>ไม่ผ่าน</v>
      </c>
      <c r="M43" s="7"/>
      <c r="N43" s="7"/>
      <c r="O43" s="7"/>
    </row>
    <row r="44" spans="1:28" s="2" customFormat="1" ht="15" customHeight="1" x14ac:dyDescent="0.2">
      <c r="A44" s="21">
        <v>37</v>
      </c>
      <c r="B44" s="64" t="s">
        <v>840</v>
      </c>
      <c r="C44" s="65" t="s">
        <v>841</v>
      </c>
      <c r="D44" s="18"/>
      <c r="E44" s="18"/>
      <c r="F44" s="44">
        <f t="shared" si="7"/>
        <v>0</v>
      </c>
      <c r="G44" s="45" t="str">
        <f t="shared" si="8"/>
        <v>/</v>
      </c>
      <c r="H44" s="45" t="str">
        <f t="shared" si="9"/>
        <v/>
      </c>
      <c r="I44" s="44" t="str">
        <f t="shared" si="10"/>
        <v/>
      </c>
      <c r="J44" s="44" t="str">
        <f t="shared" si="11"/>
        <v/>
      </c>
      <c r="K44" s="44" t="str">
        <f t="shared" si="12"/>
        <v/>
      </c>
      <c r="L44" s="44" t="str">
        <f t="shared" si="13"/>
        <v>ไม่ผ่าน</v>
      </c>
      <c r="M44" s="7"/>
      <c r="N44" s="7"/>
      <c r="O44" s="7"/>
    </row>
    <row r="45" spans="1:28" s="2" customFormat="1" ht="15" customHeight="1" x14ac:dyDescent="0.3">
      <c r="A45" s="21">
        <v>38</v>
      </c>
      <c r="B45" s="66" t="s">
        <v>842</v>
      </c>
      <c r="C45" s="67" t="s">
        <v>85</v>
      </c>
      <c r="D45" s="18"/>
      <c r="E45" s="18"/>
      <c r="F45" s="44">
        <f t="shared" si="7"/>
        <v>0</v>
      </c>
      <c r="G45" s="45" t="str">
        <f t="shared" si="8"/>
        <v>/</v>
      </c>
      <c r="H45" s="45" t="str">
        <f t="shared" si="9"/>
        <v/>
      </c>
      <c r="I45" s="44" t="str">
        <f t="shared" si="10"/>
        <v/>
      </c>
      <c r="J45" s="44" t="str">
        <f t="shared" si="11"/>
        <v/>
      </c>
      <c r="K45" s="44" t="str">
        <f t="shared" si="12"/>
        <v/>
      </c>
      <c r="L45" s="44" t="str">
        <f t="shared" si="13"/>
        <v>ไม่ผ่าน</v>
      </c>
      <c r="M45" s="7"/>
      <c r="N45" s="7"/>
      <c r="O45" s="7"/>
    </row>
    <row r="46" spans="1:28" s="2" customFormat="1" ht="15" customHeight="1" x14ac:dyDescent="0.2">
      <c r="A46" s="21">
        <v>39</v>
      </c>
      <c r="B46" s="75" t="s">
        <v>843</v>
      </c>
      <c r="C46" s="76" t="s">
        <v>716</v>
      </c>
      <c r="D46" s="18"/>
      <c r="E46" s="18"/>
      <c r="F46" s="44">
        <f t="shared" si="7"/>
        <v>0</v>
      </c>
      <c r="G46" s="45" t="str">
        <f t="shared" si="8"/>
        <v>/</v>
      </c>
      <c r="H46" s="45" t="str">
        <f t="shared" si="9"/>
        <v/>
      </c>
      <c r="I46" s="44" t="str">
        <f t="shared" si="10"/>
        <v/>
      </c>
      <c r="J46" s="44" t="str">
        <f t="shared" si="11"/>
        <v/>
      </c>
      <c r="K46" s="44" t="str">
        <f t="shared" si="12"/>
        <v/>
      </c>
      <c r="L46" s="44" t="str">
        <f t="shared" si="13"/>
        <v>ไม่ผ่าน</v>
      </c>
      <c r="M46" s="7"/>
      <c r="N46" s="7"/>
      <c r="O46" s="7"/>
    </row>
    <row r="47" spans="1:28" s="3" customFormat="1" ht="21" x14ac:dyDescent="0.3">
      <c r="A47" s="21">
        <v>40</v>
      </c>
      <c r="B47" s="66" t="s">
        <v>844</v>
      </c>
      <c r="C47" s="67" t="s">
        <v>845</v>
      </c>
      <c r="D47" s="18"/>
      <c r="E47" s="18"/>
      <c r="F47" s="44">
        <f t="shared" si="7"/>
        <v>0</v>
      </c>
      <c r="G47" s="45" t="str">
        <f t="shared" si="8"/>
        <v>/</v>
      </c>
      <c r="H47" s="45" t="str">
        <f t="shared" si="9"/>
        <v/>
      </c>
      <c r="I47" s="44" t="str">
        <f t="shared" si="10"/>
        <v/>
      </c>
      <c r="J47" s="44" t="str">
        <f t="shared" si="11"/>
        <v/>
      </c>
      <c r="K47" s="44" t="str">
        <f t="shared" si="12"/>
        <v/>
      </c>
      <c r="L47" s="44" t="str">
        <f t="shared" si="13"/>
        <v>ไม่ผ่าน</v>
      </c>
      <c r="M47" s="11"/>
      <c r="N47" s="11"/>
      <c r="O47" s="11"/>
    </row>
    <row r="48" spans="1:28" s="8" customFormat="1" ht="21" x14ac:dyDescent="0.3">
      <c r="A48" s="21">
        <v>41</v>
      </c>
      <c r="B48" s="66" t="s">
        <v>846</v>
      </c>
      <c r="C48" s="67" t="s">
        <v>492</v>
      </c>
      <c r="D48" s="18"/>
      <c r="E48" s="18"/>
      <c r="F48" s="44">
        <f t="shared" si="7"/>
        <v>0</v>
      </c>
      <c r="G48" s="45" t="str">
        <f t="shared" si="8"/>
        <v>/</v>
      </c>
      <c r="H48" s="45" t="str">
        <f t="shared" si="9"/>
        <v/>
      </c>
      <c r="I48" s="44" t="str">
        <f t="shared" si="10"/>
        <v/>
      </c>
      <c r="J48" s="44" t="str">
        <f t="shared" si="11"/>
        <v/>
      </c>
      <c r="K48" s="44" t="str">
        <f t="shared" si="12"/>
        <v/>
      </c>
      <c r="L48" s="44" t="str">
        <f t="shared" si="13"/>
        <v>ไม่ผ่าน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s="8" customFormat="1" ht="21" x14ac:dyDescent="0.25">
      <c r="A49" s="50" t="s">
        <v>8</v>
      </c>
      <c r="B49" s="46"/>
      <c r="C49" s="46"/>
      <c r="D49" s="46"/>
      <c r="E49" s="46"/>
      <c r="F49" s="46"/>
      <c r="G49" s="46"/>
      <c r="H49" s="46"/>
      <c r="I49" s="51"/>
      <c r="J49" s="47" t="s">
        <v>20</v>
      </c>
      <c r="K49" s="47"/>
      <c r="L49" s="45">
        <f>COUNTIF(L8:L48,"ผ่าน")</f>
        <v>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s="8" customFormat="1" ht="21" x14ac:dyDescent="0.45">
      <c r="A50" s="38" t="s">
        <v>9</v>
      </c>
      <c r="B50" s="39"/>
      <c r="C50" s="39"/>
      <c r="D50" s="39"/>
      <c r="E50" s="39"/>
      <c r="F50" s="39"/>
      <c r="G50" s="39"/>
      <c r="H50" s="39"/>
      <c r="I50" s="40"/>
      <c r="J50" s="49" t="s">
        <v>21</v>
      </c>
      <c r="K50" s="49"/>
      <c r="L50" s="48">
        <f>COUNTIF(L8:L48,"ไม่ผ่าน")</f>
        <v>41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s="8" customFormat="1" ht="21" x14ac:dyDescent="0.25">
      <c r="A51" s="15"/>
      <c r="B51" s="19" t="s">
        <v>131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s="8" customFormat="1" ht="21" x14ac:dyDescent="0.25">
      <c r="A52" s="15"/>
      <c r="B52" s="19"/>
      <c r="C52" s="15"/>
      <c r="D52" s="15"/>
      <c r="E52" s="15"/>
      <c r="F52" s="15"/>
      <c r="G52" s="15"/>
      <c r="H52" s="15"/>
      <c r="I52" s="15"/>
      <c r="J52" s="15"/>
      <c r="K52" s="15"/>
      <c r="L52" s="15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25">
      <c r="A53" s="15"/>
      <c r="B53" s="15"/>
      <c r="C53" s="15"/>
      <c r="D53" s="15"/>
      <c r="E53" s="15"/>
      <c r="F53" s="36" t="s">
        <v>137</v>
      </c>
      <c r="G53" s="36"/>
      <c r="H53" s="36"/>
      <c r="I53" s="36"/>
      <c r="J53" s="36"/>
      <c r="K53" s="36"/>
      <c r="L53" s="36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s="8" customFormat="1" ht="21" x14ac:dyDescent="0.25">
      <c r="A54" s="15"/>
      <c r="B54" s="15"/>
      <c r="C54" s="15"/>
      <c r="D54" s="15"/>
      <c r="E54" s="15"/>
      <c r="F54" s="36" t="s">
        <v>138</v>
      </c>
      <c r="G54" s="36"/>
      <c r="H54" s="36"/>
      <c r="I54" s="36"/>
      <c r="J54" s="36"/>
      <c r="K54" s="36"/>
      <c r="L54" s="36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s="8" customFormat="1" ht="21" x14ac:dyDescent="0.25">
      <c r="A55" s="15"/>
      <c r="B55" s="15"/>
      <c r="C55" s="15"/>
      <c r="D55" s="15"/>
      <c r="E55" s="15"/>
      <c r="F55" s="15"/>
      <c r="G55" s="36" t="s">
        <v>139</v>
      </c>
      <c r="H55" s="36"/>
      <c r="I55" s="36"/>
      <c r="J55" s="36"/>
      <c r="K55" s="36"/>
      <c r="L55" s="15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8" customFormat="1" ht="21" x14ac:dyDescent="0.45">
      <c r="A56" s="20"/>
      <c r="B56" s="15"/>
      <c r="C56" s="15"/>
      <c r="D56" s="20"/>
      <c r="E56" s="20"/>
      <c r="F56" s="20"/>
      <c r="G56" s="20"/>
      <c r="H56" s="20"/>
      <c r="I56" s="20"/>
      <c r="J56" s="20"/>
      <c r="K56" s="20"/>
      <c r="L56" s="20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45">
      <c r="A57" s="20"/>
      <c r="B57" s="52" t="s">
        <v>14</v>
      </c>
      <c r="C57" s="38" t="s">
        <v>15</v>
      </c>
      <c r="D57" s="39"/>
      <c r="E57" s="40"/>
      <c r="F57" s="53" t="s">
        <v>16</v>
      </c>
      <c r="G57" s="54"/>
      <c r="H57" s="55" t="s">
        <v>17</v>
      </c>
      <c r="I57" s="56"/>
      <c r="J57" s="20"/>
      <c r="K57" s="20"/>
      <c r="L57" s="20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45">
      <c r="A58" s="20"/>
      <c r="B58" s="57"/>
      <c r="C58" s="58" t="s">
        <v>129</v>
      </c>
      <c r="D58" s="59"/>
      <c r="E58" s="60"/>
      <c r="F58" s="61" t="s">
        <v>18</v>
      </c>
      <c r="G58" s="62"/>
      <c r="H58" s="55">
        <f>COUNTIF(K8:K48,"/")</f>
        <v>0</v>
      </c>
      <c r="I58" s="56"/>
      <c r="J58" s="20"/>
      <c r="K58" s="20"/>
      <c r="L58" s="2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21" x14ac:dyDescent="0.45">
      <c r="A59" s="20"/>
      <c r="B59" s="57"/>
      <c r="C59" s="58" t="s">
        <v>132</v>
      </c>
      <c r="D59" s="59"/>
      <c r="E59" s="60"/>
      <c r="F59" s="61" t="s">
        <v>22</v>
      </c>
      <c r="G59" s="62"/>
      <c r="H59" s="55">
        <f>COUNTIF(J8:J48,"/")</f>
        <v>0</v>
      </c>
      <c r="I59" s="56"/>
      <c r="J59" s="20"/>
      <c r="K59" s="20"/>
      <c r="L59" s="20"/>
    </row>
    <row r="60" spans="1:28" ht="21" x14ac:dyDescent="0.45">
      <c r="A60" s="20"/>
      <c r="B60" s="57"/>
      <c r="C60" s="58" t="s">
        <v>133</v>
      </c>
      <c r="D60" s="59"/>
      <c r="E60" s="60"/>
      <c r="F60" s="61" t="s">
        <v>19</v>
      </c>
      <c r="G60" s="62"/>
      <c r="H60" s="55">
        <f>COUNTIF(I8:I48,"/")</f>
        <v>0</v>
      </c>
      <c r="I60" s="56"/>
      <c r="J60" s="20"/>
      <c r="K60" s="20"/>
      <c r="L60" s="20"/>
    </row>
    <row r="61" spans="1:28" ht="21" x14ac:dyDescent="0.45">
      <c r="A61" s="20"/>
      <c r="B61" s="57"/>
      <c r="C61" s="58" t="s">
        <v>134</v>
      </c>
      <c r="D61" s="59"/>
      <c r="E61" s="60"/>
      <c r="F61" s="61" t="s">
        <v>20</v>
      </c>
      <c r="G61" s="62"/>
      <c r="H61" s="55">
        <f>COUNTIF(H8:H48,"/")</f>
        <v>0</v>
      </c>
      <c r="I61" s="56"/>
      <c r="J61" s="20"/>
      <c r="K61" s="20"/>
      <c r="L61" s="20"/>
    </row>
    <row r="62" spans="1:28" ht="21" x14ac:dyDescent="0.45">
      <c r="A62" s="20"/>
      <c r="B62" s="63"/>
      <c r="C62" s="58" t="s">
        <v>135</v>
      </c>
      <c r="D62" s="59"/>
      <c r="E62" s="60"/>
      <c r="F62" s="61" t="s">
        <v>21</v>
      </c>
      <c r="G62" s="62"/>
      <c r="H62" s="55">
        <f>COUNTIF(G8:G48,"/")</f>
        <v>41</v>
      </c>
      <c r="I62" s="56"/>
      <c r="J62" s="20"/>
      <c r="K62" s="20"/>
      <c r="L62" s="20"/>
    </row>
    <row r="63" spans="1:28" ht="21" x14ac:dyDescent="0.45">
      <c r="A63" s="20"/>
      <c r="B63" s="15"/>
      <c r="C63" s="15"/>
      <c r="D63" s="20"/>
      <c r="E63" s="20"/>
      <c r="F63" s="20"/>
      <c r="G63" s="20"/>
      <c r="H63" s="20"/>
      <c r="I63" s="20"/>
      <c r="J63" s="20"/>
      <c r="K63" s="20"/>
      <c r="L63" s="20"/>
    </row>
  </sheetData>
  <mergeCells count="40">
    <mergeCell ref="C61:E61"/>
    <mergeCell ref="F61:G61"/>
    <mergeCell ref="H61:I61"/>
    <mergeCell ref="C62:E62"/>
    <mergeCell ref="F62:G62"/>
    <mergeCell ref="H62:I62"/>
    <mergeCell ref="H58:I58"/>
    <mergeCell ref="C59:E59"/>
    <mergeCell ref="F59:G59"/>
    <mergeCell ref="H59:I59"/>
    <mergeCell ref="C60:E60"/>
    <mergeCell ref="F60:G60"/>
    <mergeCell ref="H60:I60"/>
    <mergeCell ref="A50:I50"/>
    <mergeCell ref="J50:K50"/>
    <mergeCell ref="F53:L53"/>
    <mergeCell ref="F54:L54"/>
    <mergeCell ref="G55:K55"/>
    <mergeCell ref="B57:B62"/>
    <mergeCell ref="C57:E57"/>
    <mergeCell ref="H57:I57"/>
    <mergeCell ref="C58:E58"/>
    <mergeCell ref="F58:G58"/>
    <mergeCell ref="D6:D7"/>
    <mergeCell ref="E6:E7"/>
    <mergeCell ref="G6:G7"/>
    <mergeCell ref="H6:H7"/>
    <mergeCell ref="I6:K6"/>
    <mergeCell ref="A49:I49"/>
    <mergeCell ref="J49:K49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43674-3AEC-4665-863B-73F3BFD1811A}">
  <sheetPr>
    <pageSetUpPr fitToPage="1"/>
  </sheetPr>
  <dimension ref="A1:AB51"/>
  <sheetViews>
    <sheetView tabSelected="1" zoomScale="59" zoomScaleNormal="55" zoomScalePageLayoutView="110" workbookViewId="0">
      <selection activeCell="N13" sqref="N13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0"/>
      <c r="N1" s="10"/>
      <c r="O1" s="10"/>
    </row>
    <row r="2" spans="1:15" ht="21" x14ac:dyDescent="0.45">
      <c r="A2" s="22" t="s">
        <v>894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0"/>
      <c r="N2" s="10"/>
      <c r="O2" s="10"/>
    </row>
    <row r="3" spans="1:15" ht="21" x14ac:dyDescent="0.45">
      <c r="A3" s="22" t="s">
        <v>136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23" t="s">
        <v>0</v>
      </c>
      <c r="B5" s="26" t="s">
        <v>3</v>
      </c>
      <c r="C5" s="29" t="s">
        <v>4</v>
      </c>
      <c r="D5" s="32" t="s">
        <v>5</v>
      </c>
      <c r="E5" s="33"/>
      <c r="F5" s="37" t="s">
        <v>130</v>
      </c>
      <c r="G5" s="38" t="s">
        <v>5</v>
      </c>
      <c r="H5" s="39"/>
      <c r="I5" s="39"/>
      <c r="J5" s="39"/>
      <c r="K5" s="40"/>
      <c r="L5" s="37" t="s">
        <v>6</v>
      </c>
    </row>
    <row r="6" spans="1:15" ht="17.25" customHeight="1" x14ac:dyDescent="0.25">
      <c r="A6" s="24"/>
      <c r="B6" s="27"/>
      <c r="C6" s="30"/>
      <c r="D6" s="34" t="s">
        <v>123</v>
      </c>
      <c r="E6" s="34" t="s">
        <v>124</v>
      </c>
      <c r="F6" s="41"/>
      <c r="G6" s="37" t="s">
        <v>125</v>
      </c>
      <c r="H6" s="37" t="s">
        <v>126</v>
      </c>
      <c r="I6" s="38" t="s">
        <v>7</v>
      </c>
      <c r="J6" s="39"/>
      <c r="K6" s="40"/>
      <c r="L6" s="41"/>
    </row>
    <row r="7" spans="1:15" ht="70.5" x14ac:dyDescent="0.25">
      <c r="A7" s="25"/>
      <c r="B7" s="28"/>
      <c r="C7" s="31"/>
      <c r="D7" s="35"/>
      <c r="E7" s="35"/>
      <c r="F7" s="42"/>
      <c r="G7" s="42"/>
      <c r="H7" s="42"/>
      <c r="I7" s="43" t="s">
        <v>127</v>
      </c>
      <c r="J7" s="43" t="s">
        <v>128</v>
      </c>
      <c r="K7" s="43" t="s">
        <v>129</v>
      </c>
      <c r="L7" s="42"/>
    </row>
    <row r="8" spans="1:15" s="2" customFormat="1" ht="15" customHeight="1" x14ac:dyDescent="0.2">
      <c r="A8" s="21">
        <v>1</v>
      </c>
      <c r="B8" s="70" t="s">
        <v>847</v>
      </c>
      <c r="C8" s="71" t="s">
        <v>848</v>
      </c>
      <c r="D8" s="18"/>
      <c r="E8" s="18"/>
      <c r="F8" s="44">
        <f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84" t="s">
        <v>98</v>
      </c>
      <c r="C9" s="85" t="s">
        <v>849</v>
      </c>
      <c r="D9" s="18"/>
      <c r="E9" s="18"/>
      <c r="F9" s="44">
        <f t="shared" ref="F9:F36" si="0">D9+E9</f>
        <v>0</v>
      </c>
      <c r="G9" s="45" t="str">
        <f t="shared" ref="G9:G36" si="1">IF(F9&lt;=9,"/","")</f>
        <v>/</v>
      </c>
      <c r="H9" s="45" t="str">
        <f t="shared" ref="H9:H36" si="2">IF(AND(F9&gt;9,F9&lt;=11),"/","")</f>
        <v/>
      </c>
      <c r="I9" s="44" t="str">
        <f t="shared" ref="I9:I36" si="3">IF(AND(F9&gt;11,F9&lt;=13),"/","")</f>
        <v/>
      </c>
      <c r="J9" s="44" t="str">
        <f t="shared" ref="J9:J36" si="4">IF(AND(F9&gt;13,F9&lt;=15),"/","")</f>
        <v/>
      </c>
      <c r="K9" s="44" t="str">
        <f t="shared" ref="K9:K36" si="5">IF(AND(F9&gt;=16),"/","")</f>
        <v/>
      </c>
      <c r="L9" s="44" t="str">
        <f t="shared" ref="L9:L36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79" t="s">
        <v>99</v>
      </c>
      <c r="C10" s="80" t="s">
        <v>850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84" t="s">
        <v>851</v>
      </c>
      <c r="C11" s="85" t="s">
        <v>100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79" t="s">
        <v>852</v>
      </c>
      <c r="C12" s="80" t="s">
        <v>101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84" t="s">
        <v>853</v>
      </c>
      <c r="C13" s="85" t="s">
        <v>157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84" t="s">
        <v>854</v>
      </c>
      <c r="C14" s="85" t="s">
        <v>855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70" t="s">
        <v>856</v>
      </c>
      <c r="C15" s="71" t="s">
        <v>857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70" t="s">
        <v>858</v>
      </c>
      <c r="C16" s="71" t="s">
        <v>859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70" t="s">
        <v>860</v>
      </c>
      <c r="C17" s="71" t="s">
        <v>861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3">
      <c r="A18" s="21">
        <v>11</v>
      </c>
      <c r="B18" s="72" t="s">
        <v>102</v>
      </c>
      <c r="C18" s="73" t="s">
        <v>862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75" t="s">
        <v>863</v>
      </c>
      <c r="C19" s="76" t="s">
        <v>864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75" t="s">
        <v>345</v>
      </c>
      <c r="C20" s="76" t="s">
        <v>865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75" t="s">
        <v>866</v>
      </c>
      <c r="C21" s="76" t="s">
        <v>867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75" t="s">
        <v>868</v>
      </c>
      <c r="C22" s="76" t="s">
        <v>869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75" t="s">
        <v>870</v>
      </c>
      <c r="C23" s="76" t="s">
        <v>871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86" t="s">
        <v>872</v>
      </c>
      <c r="C24" s="87" t="s">
        <v>873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88" t="s">
        <v>874</v>
      </c>
      <c r="C25" s="89" t="s">
        <v>875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75" t="s">
        <v>876</v>
      </c>
      <c r="C26" s="76" t="s">
        <v>877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75" t="s">
        <v>878</v>
      </c>
      <c r="C27" s="76" t="s">
        <v>879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75" t="s">
        <v>880</v>
      </c>
      <c r="C28" s="76" t="s">
        <v>881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75" t="s">
        <v>882</v>
      </c>
      <c r="C29" s="76" t="s">
        <v>103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75" t="s">
        <v>883</v>
      </c>
      <c r="C30" s="76" t="s">
        <v>104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75" t="s">
        <v>884</v>
      </c>
      <c r="C31" s="76" t="s">
        <v>885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86" t="s">
        <v>398</v>
      </c>
      <c r="C32" s="87" t="s">
        <v>886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28" s="2" customFormat="1" ht="15" customHeight="1" x14ac:dyDescent="0.2">
      <c r="A33" s="21">
        <v>26</v>
      </c>
      <c r="B33" s="75" t="s">
        <v>887</v>
      </c>
      <c r="C33" s="76" t="s">
        <v>888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28" s="2" customFormat="1" ht="15" customHeight="1" x14ac:dyDescent="0.2">
      <c r="A34" s="21">
        <v>27</v>
      </c>
      <c r="B34" s="75" t="s">
        <v>889</v>
      </c>
      <c r="C34" s="76" t="s">
        <v>105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28" s="2" customFormat="1" ht="15" customHeight="1" x14ac:dyDescent="0.2">
      <c r="A35" s="21">
        <v>28</v>
      </c>
      <c r="B35" s="90" t="s">
        <v>890</v>
      </c>
      <c r="C35" s="90" t="s">
        <v>891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28" s="2" customFormat="1" ht="15" customHeight="1" x14ac:dyDescent="0.2">
      <c r="A36" s="21">
        <v>29</v>
      </c>
      <c r="B36" s="91" t="s">
        <v>892</v>
      </c>
      <c r="C36" s="91" t="s">
        <v>893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28" s="8" customFormat="1" ht="21" x14ac:dyDescent="0.25">
      <c r="A37" s="50" t="s">
        <v>8</v>
      </c>
      <c r="B37" s="46"/>
      <c r="C37" s="46"/>
      <c r="D37" s="46"/>
      <c r="E37" s="46"/>
      <c r="F37" s="46"/>
      <c r="G37" s="46"/>
      <c r="H37" s="46"/>
      <c r="I37" s="51"/>
      <c r="J37" s="47" t="s">
        <v>20</v>
      </c>
      <c r="K37" s="47"/>
      <c r="L37" s="45">
        <f>COUNTIF(L8:L36,"ผ่าน")</f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8" customFormat="1" ht="21" x14ac:dyDescent="0.45">
      <c r="A38" s="38" t="s">
        <v>9</v>
      </c>
      <c r="B38" s="39"/>
      <c r="C38" s="39"/>
      <c r="D38" s="39"/>
      <c r="E38" s="39"/>
      <c r="F38" s="39"/>
      <c r="G38" s="39"/>
      <c r="H38" s="39"/>
      <c r="I38" s="40"/>
      <c r="J38" s="49" t="s">
        <v>21</v>
      </c>
      <c r="K38" s="49"/>
      <c r="L38" s="48">
        <f>COUNTIF(L8:L36,"ไม่ผ่าน")</f>
        <v>29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8" customFormat="1" ht="21" x14ac:dyDescent="0.25">
      <c r="A39" s="15"/>
      <c r="B39" s="19" t="s">
        <v>131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s="8" customFormat="1" ht="21" x14ac:dyDescent="0.25">
      <c r="A40" s="15"/>
      <c r="B40" s="19"/>
      <c r="C40" s="15"/>
      <c r="D40" s="15"/>
      <c r="E40" s="15"/>
      <c r="F40" s="15"/>
      <c r="G40" s="15"/>
      <c r="H40" s="15"/>
      <c r="I40" s="15"/>
      <c r="J40" s="15"/>
      <c r="K40" s="15"/>
      <c r="L40" s="15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s="8" customFormat="1" ht="21" x14ac:dyDescent="0.25">
      <c r="A41" s="15"/>
      <c r="B41" s="15"/>
      <c r="C41" s="15"/>
      <c r="D41" s="15"/>
      <c r="E41" s="15"/>
      <c r="F41" s="36" t="s">
        <v>137</v>
      </c>
      <c r="G41" s="36"/>
      <c r="H41" s="36"/>
      <c r="I41" s="36"/>
      <c r="J41" s="36"/>
      <c r="K41" s="36"/>
      <c r="L41" s="36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s="8" customFormat="1" ht="21" x14ac:dyDescent="0.25">
      <c r="A42" s="15"/>
      <c r="B42" s="15"/>
      <c r="C42" s="15"/>
      <c r="D42" s="15"/>
      <c r="E42" s="15"/>
      <c r="F42" s="36" t="s">
        <v>138</v>
      </c>
      <c r="G42" s="36"/>
      <c r="H42" s="36"/>
      <c r="I42" s="36"/>
      <c r="J42" s="36"/>
      <c r="K42" s="36"/>
      <c r="L42" s="3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s="8" customFormat="1" ht="21" x14ac:dyDescent="0.25">
      <c r="A43" s="15"/>
      <c r="B43" s="15"/>
      <c r="C43" s="15"/>
      <c r="D43" s="15"/>
      <c r="E43" s="15"/>
      <c r="F43" s="15"/>
      <c r="G43" s="36" t="s">
        <v>139</v>
      </c>
      <c r="H43" s="36"/>
      <c r="I43" s="36"/>
      <c r="J43" s="36"/>
      <c r="K43" s="36"/>
      <c r="L43" s="15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s="8" customFormat="1" ht="21" x14ac:dyDescent="0.45">
      <c r="A44" s="20"/>
      <c r="B44" s="15"/>
      <c r="C44" s="15"/>
      <c r="D44" s="20"/>
      <c r="E44" s="20"/>
      <c r="F44" s="20"/>
      <c r="G44" s="20"/>
      <c r="H44" s="20"/>
      <c r="I44" s="20"/>
      <c r="J44" s="20"/>
      <c r="K44" s="20"/>
      <c r="L44" s="2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s="8" customFormat="1" ht="21" x14ac:dyDescent="0.45">
      <c r="A45" s="20"/>
      <c r="B45" s="52" t="s">
        <v>14</v>
      </c>
      <c r="C45" s="38" t="s">
        <v>15</v>
      </c>
      <c r="D45" s="39"/>
      <c r="E45" s="40"/>
      <c r="F45" s="53" t="s">
        <v>16</v>
      </c>
      <c r="G45" s="54"/>
      <c r="H45" s="55" t="s">
        <v>17</v>
      </c>
      <c r="I45" s="56"/>
      <c r="J45" s="20"/>
      <c r="K45" s="20"/>
      <c r="L45" s="20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s="8" customFormat="1" ht="21" x14ac:dyDescent="0.45">
      <c r="A46" s="20"/>
      <c r="B46" s="57"/>
      <c r="C46" s="58" t="s">
        <v>129</v>
      </c>
      <c r="D46" s="59"/>
      <c r="E46" s="60"/>
      <c r="F46" s="61" t="s">
        <v>18</v>
      </c>
      <c r="G46" s="62"/>
      <c r="H46" s="55">
        <f>COUNTIF(K8:K36,"/")</f>
        <v>0</v>
      </c>
      <c r="I46" s="56"/>
      <c r="J46" s="20"/>
      <c r="K46" s="20"/>
      <c r="L46" s="20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21" x14ac:dyDescent="0.45">
      <c r="A47" s="20"/>
      <c r="B47" s="57"/>
      <c r="C47" s="58" t="s">
        <v>132</v>
      </c>
      <c r="D47" s="59"/>
      <c r="E47" s="60"/>
      <c r="F47" s="61" t="s">
        <v>22</v>
      </c>
      <c r="G47" s="62"/>
      <c r="H47" s="55">
        <f>COUNTIF(J8:J36,"/")</f>
        <v>0</v>
      </c>
      <c r="I47" s="56"/>
      <c r="J47" s="20"/>
      <c r="K47" s="20"/>
      <c r="L47" s="20"/>
    </row>
    <row r="48" spans="1:28" ht="21" x14ac:dyDescent="0.45">
      <c r="A48" s="20"/>
      <c r="B48" s="57"/>
      <c r="C48" s="58" t="s">
        <v>133</v>
      </c>
      <c r="D48" s="59"/>
      <c r="E48" s="60"/>
      <c r="F48" s="61" t="s">
        <v>19</v>
      </c>
      <c r="G48" s="62"/>
      <c r="H48" s="55">
        <f>COUNTIF(I8:I36,"/")</f>
        <v>0</v>
      </c>
      <c r="I48" s="56"/>
      <c r="J48" s="20"/>
      <c r="K48" s="20"/>
      <c r="L48" s="20"/>
    </row>
    <row r="49" spans="1:12" ht="21" x14ac:dyDescent="0.45">
      <c r="A49" s="20"/>
      <c r="B49" s="57"/>
      <c r="C49" s="58" t="s">
        <v>134</v>
      </c>
      <c r="D49" s="59"/>
      <c r="E49" s="60"/>
      <c r="F49" s="61" t="s">
        <v>20</v>
      </c>
      <c r="G49" s="62"/>
      <c r="H49" s="55">
        <f>COUNTIF(H8:H36,"/")</f>
        <v>0</v>
      </c>
      <c r="I49" s="56"/>
      <c r="J49" s="20"/>
      <c r="K49" s="20"/>
      <c r="L49" s="20"/>
    </row>
    <row r="50" spans="1:12" ht="21" x14ac:dyDescent="0.45">
      <c r="A50" s="20"/>
      <c r="B50" s="63"/>
      <c r="C50" s="58" t="s">
        <v>135</v>
      </c>
      <c r="D50" s="59"/>
      <c r="E50" s="60"/>
      <c r="F50" s="61" t="s">
        <v>21</v>
      </c>
      <c r="G50" s="62"/>
      <c r="H50" s="55">
        <f>COUNTIF(G8:G36,"/")</f>
        <v>29</v>
      </c>
      <c r="I50" s="56"/>
      <c r="J50" s="20"/>
      <c r="K50" s="20"/>
      <c r="L50" s="20"/>
    </row>
    <row r="51" spans="1:12" ht="21" x14ac:dyDescent="0.45">
      <c r="A51" s="20"/>
      <c r="B51" s="15"/>
      <c r="C51" s="15"/>
      <c r="D51" s="20"/>
      <c r="E51" s="20"/>
      <c r="F51" s="20"/>
      <c r="G51" s="20"/>
      <c r="H51" s="20"/>
      <c r="I51" s="20"/>
      <c r="J51" s="20"/>
      <c r="K51" s="20"/>
      <c r="L51" s="20"/>
    </row>
  </sheetData>
  <mergeCells count="40">
    <mergeCell ref="C49:E49"/>
    <mergeCell ref="F49:G49"/>
    <mergeCell ref="H49:I49"/>
    <mergeCell ref="C50:E50"/>
    <mergeCell ref="F50:G50"/>
    <mergeCell ref="H50:I50"/>
    <mergeCell ref="H46:I46"/>
    <mergeCell ref="C47:E47"/>
    <mergeCell ref="F47:G47"/>
    <mergeCell ref="H47:I47"/>
    <mergeCell ref="C48:E48"/>
    <mergeCell ref="F48:G48"/>
    <mergeCell ref="H48:I48"/>
    <mergeCell ref="A38:I38"/>
    <mergeCell ref="J38:K38"/>
    <mergeCell ref="F41:L41"/>
    <mergeCell ref="F42:L42"/>
    <mergeCell ref="G43:K43"/>
    <mergeCell ref="B45:B50"/>
    <mergeCell ref="C45:E45"/>
    <mergeCell ref="H45:I45"/>
    <mergeCell ref="C46:E46"/>
    <mergeCell ref="F46:G46"/>
    <mergeCell ref="D6:D7"/>
    <mergeCell ref="E6:E7"/>
    <mergeCell ref="G6:G7"/>
    <mergeCell ref="H6:H7"/>
    <mergeCell ref="I6:K6"/>
    <mergeCell ref="A37:I37"/>
    <mergeCell ref="J37:K37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79B6-55C9-4640-93EB-D326900098DA}">
  <sheetPr>
    <pageSetUpPr fitToPage="1"/>
  </sheetPr>
  <dimension ref="A1:AB64"/>
  <sheetViews>
    <sheetView zoomScale="59" zoomScaleNormal="55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0"/>
      <c r="N1" s="10"/>
      <c r="O1" s="10"/>
    </row>
    <row r="2" spans="1:15" ht="21" x14ac:dyDescent="0.45">
      <c r="A2" s="22" t="s">
        <v>114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0"/>
      <c r="N2" s="10"/>
      <c r="O2" s="10"/>
    </row>
    <row r="3" spans="1:15" ht="21" x14ac:dyDescent="0.45">
      <c r="A3" s="22" t="s">
        <v>136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23" t="s">
        <v>0</v>
      </c>
      <c r="B5" s="26" t="s">
        <v>3</v>
      </c>
      <c r="C5" s="29" t="s">
        <v>4</v>
      </c>
      <c r="D5" s="32" t="s">
        <v>5</v>
      </c>
      <c r="E5" s="33"/>
      <c r="F5" s="37" t="s">
        <v>130</v>
      </c>
      <c r="G5" s="38" t="s">
        <v>5</v>
      </c>
      <c r="H5" s="39"/>
      <c r="I5" s="39"/>
      <c r="J5" s="39"/>
      <c r="K5" s="40"/>
      <c r="L5" s="37" t="s">
        <v>6</v>
      </c>
    </row>
    <row r="6" spans="1:15" ht="17.25" customHeight="1" x14ac:dyDescent="0.25">
      <c r="A6" s="24"/>
      <c r="B6" s="27"/>
      <c r="C6" s="30"/>
      <c r="D6" s="34" t="s">
        <v>123</v>
      </c>
      <c r="E6" s="34" t="s">
        <v>124</v>
      </c>
      <c r="F6" s="41"/>
      <c r="G6" s="37" t="s">
        <v>125</v>
      </c>
      <c r="H6" s="37" t="s">
        <v>126</v>
      </c>
      <c r="I6" s="38" t="s">
        <v>7</v>
      </c>
      <c r="J6" s="39"/>
      <c r="K6" s="40"/>
      <c r="L6" s="41"/>
    </row>
    <row r="7" spans="1:15" ht="70.5" x14ac:dyDescent="0.25">
      <c r="A7" s="25"/>
      <c r="B7" s="28"/>
      <c r="C7" s="31"/>
      <c r="D7" s="35"/>
      <c r="E7" s="35"/>
      <c r="F7" s="42"/>
      <c r="G7" s="42"/>
      <c r="H7" s="42"/>
      <c r="I7" s="43" t="s">
        <v>127</v>
      </c>
      <c r="J7" s="43" t="s">
        <v>128</v>
      </c>
      <c r="K7" s="43" t="s">
        <v>129</v>
      </c>
      <c r="L7" s="42"/>
    </row>
    <row r="8" spans="1:15" s="2" customFormat="1" ht="15" customHeight="1" x14ac:dyDescent="0.2">
      <c r="A8" s="21">
        <v>1</v>
      </c>
      <c r="B8" s="68" t="s">
        <v>206</v>
      </c>
      <c r="C8" s="69" t="s">
        <v>207</v>
      </c>
      <c r="D8" s="18"/>
      <c r="E8" s="18"/>
      <c r="F8" s="44">
        <f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68" t="s">
        <v>208</v>
      </c>
      <c r="C9" s="69" t="s">
        <v>209</v>
      </c>
      <c r="D9" s="18"/>
      <c r="E9" s="18"/>
      <c r="F9" s="44">
        <f t="shared" ref="F9:F49" si="0">D9+E9</f>
        <v>0</v>
      </c>
      <c r="G9" s="45" t="str">
        <f t="shared" ref="G9:G49" si="1">IF(F9&lt;=9,"/","")</f>
        <v>/</v>
      </c>
      <c r="H9" s="45" t="str">
        <f t="shared" ref="H9:H49" si="2">IF(AND(F9&gt;9,F9&lt;=11),"/","")</f>
        <v/>
      </c>
      <c r="I9" s="44" t="str">
        <f t="shared" ref="I9:I49" si="3">IF(AND(F9&gt;11,F9&lt;=13),"/","")</f>
        <v/>
      </c>
      <c r="J9" s="44" t="str">
        <f t="shared" ref="J9:J49" si="4">IF(AND(F9&gt;13,F9&lt;=15),"/","")</f>
        <v/>
      </c>
      <c r="K9" s="44" t="str">
        <f t="shared" ref="K9:K49" si="5">IF(AND(F9&gt;=16),"/","")</f>
        <v/>
      </c>
      <c r="L9" s="44" t="str">
        <f t="shared" ref="L9:L49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64" t="s">
        <v>210</v>
      </c>
      <c r="C10" s="65" t="s">
        <v>211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64" t="s">
        <v>212</v>
      </c>
      <c r="C11" s="65" t="s">
        <v>213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64" t="s">
        <v>214</v>
      </c>
      <c r="C12" s="65" t="s">
        <v>215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64" t="s">
        <v>38</v>
      </c>
      <c r="C13" s="65" t="s">
        <v>216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64" t="s">
        <v>40</v>
      </c>
      <c r="C14" s="65" t="s">
        <v>217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64" t="s">
        <v>218</v>
      </c>
      <c r="C15" s="65" t="s">
        <v>219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64" t="s">
        <v>220</v>
      </c>
      <c r="C16" s="65" t="s">
        <v>221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64" t="s">
        <v>222</v>
      </c>
      <c r="C17" s="65" t="s">
        <v>223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3">
      <c r="A18" s="21">
        <v>11</v>
      </c>
      <c r="B18" s="66" t="s">
        <v>224</v>
      </c>
      <c r="C18" s="67" t="s">
        <v>225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3">
      <c r="A19" s="21">
        <v>12</v>
      </c>
      <c r="B19" s="66" t="s">
        <v>226</v>
      </c>
      <c r="C19" s="67" t="s">
        <v>227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3">
      <c r="A20" s="21">
        <v>13</v>
      </c>
      <c r="B20" s="66" t="s">
        <v>228</v>
      </c>
      <c r="C20" s="67" t="s">
        <v>229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3">
      <c r="A21" s="21">
        <v>14</v>
      </c>
      <c r="B21" s="66" t="s">
        <v>230</v>
      </c>
      <c r="C21" s="67" t="s">
        <v>231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3">
      <c r="A22" s="21">
        <v>15</v>
      </c>
      <c r="B22" s="66" t="s">
        <v>232</v>
      </c>
      <c r="C22" s="67" t="s">
        <v>66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3">
      <c r="A23" s="21">
        <v>16</v>
      </c>
      <c r="B23" s="66" t="s">
        <v>233</v>
      </c>
      <c r="C23" s="67" t="s">
        <v>234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3">
      <c r="A24" s="21">
        <v>17</v>
      </c>
      <c r="B24" s="66" t="s">
        <v>235</v>
      </c>
      <c r="C24" s="67" t="s">
        <v>236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3">
      <c r="A25" s="21">
        <v>18</v>
      </c>
      <c r="B25" s="66" t="s">
        <v>237</v>
      </c>
      <c r="C25" s="67" t="s">
        <v>238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3">
      <c r="A26" s="21">
        <v>19</v>
      </c>
      <c r="B26" s="66" t="s">
        <v>239</v>
      </c>
      <c r="C26" s="67" t="s">
        <v>240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64" t="s">
        <v>241</v>
      </c>
      <c r="C27" s="65" t="s">
        <v>242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68" t="s">
        <v>243</v>
      </c>
      <c r="C28" s="69" t="s">
        <v>244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64" t="s">
        <v>245</v>
      </c>
      <c r="C29" s="65" t="s">
        <v>246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64" t="s">
        <v>247</v>
      </c>
      <c r="C30" s="65" t="s">
        <v>248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64" t="s">
        <v>249</v>
      </c>
      <c r="C31" s="65" t="s">
        <v>250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64" t="s">
        <v>251</v>
      </c>
      <c r="C32" s="65" t="s">
        <v>252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64" t="s">
        <v>44</v>
      </c>
      <c r="C33" s="65" t="s">
        <v>253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64" t="s">
        <v>254</v>
      </c>
      <c r="C34" s="65" t="s">
        <v>255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64" t="s">
        <v>256</v>
      </c>
      <c r="C35" s="65" t="s">
        <v>257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64" t="s">
        <v>52</v>
      </c>
      <c r="C36" s="65" t="s">
        <v>258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64" t="s">
        <v>259</v>
      </c>
      <c r="C37" s="65" t="s">
        <v>54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64" t="s">
        <v>260</v>
      </c>
      <c r="C38" s="65" t="s">
        <v>261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64" t="s">
        <v>262</v>
      </c>
      <c r="C39" s="65" t="s">
        <v>63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64" t="s">
        <v>263</v>
      </c>
      <c r="C40" s="65" t="s">
        <v>264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64" t="s">
        <v>265</v>
      </c>
      <c r="C41" s="65" t="s">
        <v>266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15" s="2" customFormat="1" ht="15" customHeight="1" x14ac:dyDescent="0.3">
      <c r="A42" s="21">
        <v>35</v>
      </c>
      <c r="B42" s="66" t="s">
        <v>267</v>
      </c>
      <c r="C42" s="67" t="s">
        <v>268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15" s="2" customFormat="1" ht="15" customHeight="1" x14ac:dyDescent="0.3">
      <c r="A43" s="21">
        <v>36</v>
      </c>
      <c r="B43" s="66" t="s">
        <v>269</v>
      </c>
      <c r="C43" s="67" t="s">
        <v>270</v>
      </c>
      <c r="D43" s="18"/>
      <c r="E43" s="18"/>
      <c r="F43" s="44">
        <f t="shared" si="0"/>
        <v>0</v>
      </c>
      <c r="G43" s="45" t="str">
        <f t="shared" si="1"/>
        <v>/</v>
      </c>
      <c r="H43" s="45" t="str">
        <f t="shared" si="2"/>
        <v/>
      </c>
      <c r="I43" s="44" t="str">
        <f t="shared" si="3"/>
        <v/>
      </c>
      <c r="J43" s="44" t="str">
        <f t="shared" si="4"/>
        <v/>
      </c>
      <c r="K43" s="44" t="str">
        <f t="shared" si="5"/>
        <v/>
      </c>
      <c r="L43" s="44" t="str">
        <f t="shared" si="6"/>
        <v>ไม่ผ่าน</v>
      </c>
      <c r="M43" s="7"/>
      <c r="N43" s="7"/>
      <c r="O43" s="7"/>
    </row>
    <row r="44" spans="1:15" s="2" customFormat="1" ht="15" customHeight="1" x14ac:dyDescent="0.3">
      <c r="A44" s="21">
        <v>37</v>
      </c>
      <c r="B44" s="66" t="s">
        <v>271</v>
      </c>
      <c r="C44" s="67" t="s">
        <v>272</v>
      </c>
      <c r="D44" s="18"/>
      <c r="E44" s="18"/>
      <c r="F44" s="44">
        <f t="shared" si="0"/>
        <v>0</v>
      </c>
      <c r="G44" s="45" t="str">
        <f t="shared" si="1"/>
        <v>/</v>
      </c>
      <c r="H44" s="45" t="str">
        <f t="shared" si="2"/>
        <v/>
      </c>
      <c r="I44" s="44" t="str">
        <f t="shared" si="3"/>
        <v/>
      </c>
      <c r="J44" s="44" t="str">
        <f t="shared" si="4"/>
        <v/>
      </c>
      <c r="K44" s="44" t="str">
        <f t="shared" si="5"/>
        <v/>
      </c>
      <c r="L44" s="44" t="str">
        <f t="shared" si="6"/>
        <v>ไม่ผ่าน</v>
      </c>
      <c r="M44" s="7"/>
      <c r="N44" s="7"/>
      <c r="O44" s="7"/>
    </row>
    <row r="45" spans="1:15" s="2" customFormat="1" ht="15" customHeight="1" x14ac:dyDescent="0.3">
      <c r="A45" s="21">
        <v>38</v>
      </c>
      <c r="B45" s="66" t="s">
        <v>273</v>
      </c>
      <c r="C45" s="67" t="s">
        <v>274</v>
      </c>
      <c r="D45" s="18"/>
      <c r="E45" s="18"/>
      <c r="F45" s="44">
        <f t="shared" si="0"/>
        <v>0</v>
      </c>
      <c r="G45" s="45" t="str">
        <f t="shared" si="1"/>
        <v>/</v>
      </c>
      <c r="H45" s="45" t="str">
        <f t="shared" si="2"/>
        <v/>
      </c>
      <c r="I45" s="44" t="str">
        <f t="shared" si="3"/>
        <v/>
      </c>
      <c r="J45" s="44" t="str">
        <f t="shared" si="4"/>
        <v/>
      </c>
      <c r="K45" s="44" t="str">
        <f t="shared" si="5"/>
        <v/>
      </c>
      <c r="L45" s="44" t="str">
        <f t="shared" si="6"/>
        <v>ไม่ผ่าน</v>
      </c>
      <c r="M45" s="7"/>
      <c r="N45" s="7"/>
      <c r="O45" s="7"/>
    </row>
    <row r="46" spans="1:15" s="2" customFormat="1" ht="15" customHeight="1" x14ac:dyDescent="0.3">
      <c r="A46" s="21">
        <v>39</v>
      </c>
      <c r="B46" s="66" t="s">
        <v>275</v>
      </c>
      <c r="C46" s="67" t="s">
        <v>276</v>
      </c>
      <c r="D46" s="18"/>
      <c r="E46" s="18"/>
      <c r="F46" s="44">
        <f t="shared" si="0"/>
        <v>0</v>
      </c>
      <c r="G46" s="45" t="str">
        <f t="shared" si="1"/>
        <v>/</v>
      </c>
      <c r="H46" s="45" t="str">
        <f t="shared" si="2"/>
        <v/>
      </c>
      <c r="I46" s="44" t="str">
        <f t="shared" si="3"/>
        <v/>
      </c>
      <c r="J46" s="44" t="str">
        <f t="shared" si="4"/>
        <v/>
      </c>
      <c r="K46" s="44" t="str">
        <f t="shared" si="5"/>
        <v/>
      </c>
      <c r="L46" s="44" t="str">
        <f t="shared" si="6"/>
        <v>ไม่ผ่าน</v>
      </c>
      <c r="M46" s="7"/>
      <c r="N46" s="7"/>
      <c r="O46" s="7"/>
    </row>
    <row r="47" spans="1:15" s="3" customFormat="1" ht="21" x14ac:dyDescent="0.3">
      <c r="A47" s="21">
        <v>40</v>
      </c>
      <c r="B47" s="66" t="s">
        <v>277</v>
      </c>
      <c r="C47" s="67" t="s">
        <v>278</v>
      </c>
      <c r="D47" s="18"/>
      <c r="E47" s="18"/>
      <c r="F47" s="44">
        <f t="shared" si="0"/>
        <v>0</v>
      </c>
      <c r="G47" s="45" t="str">
        <f t="shared" si="1"/>
        <v>/</v>
      </c>
      <c r="H47" s="45" t="str">
        <f t="shared" si="2"/>
        <v/>
      </c>
      <c r="I47" s="44" t="str">
        <f t="shared" si="3"/>
        <v/>
      </c>
      <c r="J47" s="44" t="str">
        <f t="shared" si="4"/>
        <v/>
      </c>
      <c r="K47" s="44" t="str">
        <f t="shared" si="5"/>
        <v/>
      </c>
      <c r="L47" s="44" t="str">
        <f t="shared" si="6"/>
        <v>ไม่ผ่าน</v>
      </c>
      <c r="M47" s="11"/>
      <c r="N47" s="11"/>
      <c r="O47" s="11"/>
    </row>
    <row r="48" spans="1:15" s="3" customFormat="1" ht="21" x14ac:dyDescent="0.3">
      <c r="A48" s="21">
        <v>41</v>
      </c>
      <c r="B48" s="74" t="s">
        <v>109</v>
      </c>
      <c r="C48" s="67" t="s">
        <v>279</v>
      </c>
      <c r="D48" s="18"/>
      <c r="E48" s="18"/>
      <c r="F48" s="44">
        <f t="shared" si="0"/>
        <v>0</v>
      </c>
      <c r="G48" s="45" t="str">
        <f t="shared" si="1"/>
        <v>/</v>
      </c>
      <c r="H48" s="45" t="str">
        <f t="shared" si="2"/>
        <v/>
      </c>
      <c r="I48" s="44" t="str">
        <f t="shared" si="3"/>
        <v/>
      </c>
      <c r="J48" s="44" t="str">
        <f t="shared" si="4"/>
        <v/>
      </c>
      <c r="K48" s="44" t="str">
        <f t="shared" si="5"/>
        <v/>
      </c>
      <c r="L48" s="44" t="str">
        <f t="shared" si="6"/>
        <v>ไม่ผ่าน</v>
      </c>
      <c r="M48" s="11"/>
      <c r="N48" s="11"/>
      <c r="O48" s="11"/>
    </row>
    <row r="49" spans="1:28" ht="21" x14ac:dyDescent="0.3">
      <c r="A49" s="21">
        <v>42</v>
      </c>
      <c r="B49" s="66" t="s">
        <v>280</v>
      </c>
      <c r="C49" s="67" t="s">
        <v>49</v>
      </c>
      <c r="D49" s="18"/>
      <c r="E49" s="18"/>
      <c r="F49" s="44">
        <f t="shared" si="0"/>
        <v>0</v>
      </c>
      <c r="G49" s="45" t="str">
        <f t="shared" si="1"/>
        <v>/</v>
      </c>
      <c r="H49" s="45" t="str">
        <f t="shared" si="2"/>
        <v/>
      </c>
      <c r="I49" s="44" t="str">
        <f t="shared" si="3"/>
        <v/>
      </c>
      <c r="J49" s="44" t="str">
        <f t="shared" si="4"/>
        <v/>
      </c>
      <c r="K49" s="44" t="str">
        <f t="shared" si="5"/>
        <v/>
      </c>
      <c r="L49" s="44" t="str">
        <f t="shared" si="6"/>
        <v>ไม่ผ่าน</v>
      </c>
    </row>
    <row r="50" spans="1:28" s="8" customFormat="1" ht="21" x14ac:dyDescent="0.25">
      <c r="A50" s="50" t="s">
        <v>8</v>
      </c>
      <c r="B50" s="46"/>
      <c r="C50" s="46"/>
      <c r="D50" s="46"/>
      <c r="E50" s="46"/>
      <c r="F50" s="46"/>
      <c r="G50" s="46"/>
      <c r="H50" s="46"/>
      <c r="I50" s="51"/>
      <c r="J50" s="47" t="s">
        <v>20</v>
      </c>
      <c r="K50" s="47"/>
      <c r="L50" s="45">
        <f>COUNTIF(L8:L49,"ผ่าน")</f>
        <v>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s="8" customFormat="1" ht="21" x14ac:dyDescent="0.45">
      <c r="A51" s="38" t="s">
        <v>9</v>
      </c>
      <c r="B51" s="39"/>
      <c r="C51" s="39"/>
      <c r="D51" s="39"/>
      <c r="E51" s="39"/>
      <c r="F51" s="39"/>
      <c r="G51" s="39"/>
      <c r="H51" s="39"/>
      <c r="I51" s="40"/>
      <c r="J51" s="49" t="s">
        <v>21</v>
      </c>
      <c r="K51" s="49"/>
      <c r="L51" s="48">
        <f>COUNTIF(L8:L49,"ไม่ผ่าน")</f>
        <v>42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s="8" customFormat="1" ht="21" x14ac:dyDescent="0.25">
      <c r="A52" s="15"/>
      <c r="B52" s="19" t="s">
        <v>131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25">
      <c r="A53" s="15"/>
      <c r="B53" s="19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28" s="8" customFormat="1" ht="21" x14ac:dyDescent="0.25">
      <c r="A54" s="15"/>
      <c r="B54" s="15"/>
      <c r="C54" s="15"/>
      <c r="D54" s="15"/>
      <c r="E54" s="15"/>
      <c r="F54" s="36" t="s">
        <v>137</v>
      </c>
      <c r="G54" s="36"/>
      <c r="H54" s="36"/>
      <c r="I54" s="36"/>
      <c r="J54" s="36"/>
      <c r="K54" s="36"/>
      <c r="L54" s="36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s="8" customFormat="1" ht="21" x14ac:dyDescent="0.25">
      <c r="A55" s="15"/>
      <c r="B55" s="15"/>
      <c r="C55" s="15"/>
      <c r="D55" s="15"/>
      <c r="E55" s="15"/>
      <c r="F55" s="36" t="s">
        <v>138</v>
      </c>
      <c r="G55" s="36"/>
      <c r="H55" s="36"/>
      <c r="I55" s="36"/>
      <c r="J55" s="36"/>
      <c r="K55" s="36"/>
      <c r="L55" s="36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8" customFormat="1" ht="21" x14ac:dyDescent="0.25">
      <c r="A56" s="15"/>
      <c r="B56" s="15"/>
      <c r="C56" s="15"/>
      <c r="D56" s="15"/>
      <c r="E56" s="15"/>
      <c r="F56" s="15"/>
      <c r="G56" s="36" t="s">
        <v>139</v>
      </c>
      <c r="H56" s="36"/>
      <c r="I56" s="36"/>
      <c r="J56" s="36"/>
      <c r="K56" s="36"/>
      <c r="L56" s="15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45">
      <c r="A57" s="20"/>
      <c r="B57" s="15"/>
      <c r="C57" s="15"/>
      <c r="D57" s="20"/>
      <c r="E57" s="20"/>
      <c r="F57" s="20"/>
      <c r="G57" s="20"/>
      <c r="H57" s="20"/>
      <c r="I57" s="20"/>
      <c r="J57" s="20"/>
      <c r="K57" s="20"/>
      <c r="L57" s="20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45">
      <c r="A58" s="20"/>
      <c r="B58" s="52" t="s">
        <v>14</v>
      </c>
      <c r="C58" s="38" t="s">
        <v>15</v>
      </c>
      <c r="D58" s="39"/>
      <c r="E58" s="40"/>
      <c r="F58" s="53" t="s">
        <v>16</v>
      </c>
      <c r="G58" s="54"/>
      <c r="H58" s="55" t="s">
        <v>17</v>
      </c>
      <c r="I58" s="56"/>
      <c r="J58" s="20"/>
      <c r="K58" s="20"/>
      <c r="L58" s="2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8" customFormat="1" ht="21" x14ac:dyDescent="0.45">
      <c r="A59" s="20"/>
      <c r="B59" s="57"/>
      <c r="C59" s="58" t="s">
        <v>129</v>
      </c>
      <c r="D59" s="59"/>
      <c r="E59" s="60"/>
      <c r="F59" s="61" t="s">
        <v>18</v>
      </c>
      <c r="G59" s="62"/>
      <c r="H59" s="55">
        <f>COUNTIF(K8:K49,"/")</f>
        <v>0</v>
      </c>
      <c r="I59" s="56"/>
      <c r="J59" s="20"/>
      <c r="K59" s="20"/>
      <c r="L59" s="2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8" customFormat="1" ht="21" x14ac:dyDescent="0.45">
      <c r="A60" s="20"/>
      <c r="B60" s="57"/>
      <c r="C60" s="58" t="s">
        <v>132</v>
      </c>
      <c r="D60" s="59"/>
      <c r="E60" s="60"/>
      <c r="F60" s="61" t="s">
        <v>22</v>
      </c>
      <c r="G60" s="62"/>
      <c r="H60" s="55">
        <f>COUNTIF(J8:J49,"/")</f>
        <v>0</v>
      </c>
      <c r="I60" s="56"/>
      <c r="J60" s="20"/>
      <c r="K60" s="20"/>
      <c r="L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8" customFormat="1" ht="21" x14ac:dyDescent="0.45">
      <c r="A61" s="20"/>
      <c r="B61" s="57"/>
      <c r="C61" s="58" t="s">
        <v>133</v>
      </c>
      <c r="D61" s="59"/>
      <c r="E61" s="60"/>
      <c r="F61" s="61" t="s">
        <v>19</v>
      </c>
      <c r="G61" s="62"/>
      <c r="H61" s="55">
        <f>COUNTIF(I8:I49,"/")</f>
        <v>0</v>
      </c>
      <c r="I61" s="56"/>
      <c r="J61" s="20"/>
      <c r="K61" s="20"/>
      <c r="L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8" customFormat="1" ht="21" x14ac:dyDescent="0.45">
      <c r="A62" s="20"/>
      <c r="B62" s="57"/>
      <c r="C62" s="58" t="s">
        <v>134</v>
      </c>
      <c r="D62" s="59"/>
      <c r="E62" s="60"/>
      <c r="F62" s="61" t="s">
        <v>20</v>
      </c>
      <c r="G62" s="62"/>
      <c r="H62" s="55">
        <f>COUNTIF(H8:H49,"/")</f>
        <v>0</v>
      </c>
      <c r="I62" s="56"/>
      <c r="J62" s="20"/>
      <c r="K62" s="20"/>
      <c r="L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s="8" customFormat="1" ht="21" x14ac:dyDescent="0.45">
      <c r="A63" s="20"/>
      <c r="B63" s="63"/>
      <c r="C63" s="58" t="s">
        <v>135</v>
      </c>
      <c r="D63" s="59"/>
      <c r="E63" s="60"/>
      <c r="F63" s="61" t="s">
        <v>21</v>
      </c>
      <c r="G63" s="62"/>
      <c r="H63" s="55">
        <f>COUNTIF(G8:G49,"/")</f>
        <v>42</v>
      </c>
      <c r="I63" s="56"/>
      <c r="J63" s="20"/>
      <c r="K63" s="20"/>
      <c r="L63" s="2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s="8" customFormat="1" ht="21" x14ac:dyDescent="0.45">
      <c r="A64" s="20"/>
      <c r="B64" s="15"/>
      <c r="C64" s="15"/>
      <c r="D64" s="20"/>
      <c r="E64" s="20"/>
      <c r="F64" s="20"/>
      <c r="G64" s="20"/>
      <c r="H64" s="20"/>
      <c r="I64" s="20"/>
      <c r="J64" s="20"/>
      <c r="K64" s="20"/>
      <c r="L64" s="2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</sheetData>
  <mergeCells count="40">
    <mergeCell ref="C62:E62"/>
    <mergeCell ref="F62:G62"/>
    <mergeCell ref="H62:I62"/>
    <mergeCell ref="C63:E63"/>
    <mergeCell ref="F63:G63"/>
    <mergeCell ref="H63:I63"/>
    <mergeCell ref="H59:I59"/>
    <mergeCell ref="C60:E60"/>
    <mergeCell ref="F60:G60"/>
    <mergeCell ref="H60:I60"/>
    <mergeCell ref="C61:E61"/>
    <mergeCell ref="F61:G61"/>
    <mergeCell ref="H61:I61"/>
    <mergeCell ref="A51:I51"/>
    <mergeCell ref="J51:K51"/>
    <mergeCell ref="F54:L54"/>
    <mergeCell ref="F55:L55"/>
    <mergeCell ref="G56:K56"/>
    <mergeCell ref="B58:B63"/>
    <mergeCell ref="C58:E58"/>
    <mergeCell ref="H58:I58"/>
    <mergeCell ref="C59:E59"/>
    <mergeCell ref="F59:G59"/>
    <mergeCell ref="D6:D7"/>
    <mergeCell ref="E6:E7"/>
    <mergeCell ref="G6:G7"/>
    <mergeCell ref="H6:H7"/>
    <mergeCell ref="I6:K6"/>
    <mergeCell ref="A50:I50"/>
    <mergeCell ref="J50:K50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886A8-757A-4965-8A15-790C81566D56}">
  <sheetPr>
    <pageSetUpPr fitToPage="1"/>
  </sheetPr>
  <dimension ref="A1:AB66"/>
  <sheetViews>
    <sheetView zoomScale="59" zoomScaleNormal="55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0"/>
      <c r="N1" s="10"/>
      <c r="O1" s="10"/>
    </row>
    <row r="2" spans="1:15" ht="21" x14ac:dyDescent="0.45">
      <c r="A2" s="22" t="s">
        <v>115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0"/>
      <c r="N2" s="10"/>
      <c r="O2" s="10"/>
    </row>
    <row r="3" spans="1:15" ht="21" x14ac:dyDescent="0.45">
      <c r="A3" s="22" t="s">
        <v>136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23" t="s">
        <v>0</v>
      </c>
      <c r="B5" s="26" t="s">
        <v>3</v>
      </c>
      <c r="C5" s="29" t="s">
        <v>4</v>
      </c>
      <c r="D5" s="32" t="s">
        <v>5</v>
      </c>
      <c r="E5" s="33"/>
      <c r="F5" s="37" t="s">
        <v>130</v>
      </c>
      <c r="G5" s="38" t="s">
        <v>5</v>
      </c>
      <c r="H5" s="39"/>
      <c r="I5" s="39"/>
      <c r="J5" s="39"/>
      <c r="K5" s="40"/>
      <c r="L5" s="37" t="s">
        <v>6</v>
      </c>
    </row>
    <row r="6" spans="1:15" ht="17.25" customHeight="1" x14ac:dyDescent="0.25">
      <c r="A6" s="24"/>
      <c r="B6" s="27"/>
      <c r="C6" s="30"/>
      <c r="D6" s="34" t="s">
        <v>123</v>
      </c>
      <c r="E6" s="34" t="s">
        <v>124</v>
      </c>
      <c r="F6" s="41"/>
      <c r="G6" s="37" t="s">
        <v>125</v>
      </c>
      <c r="H6" s="37" t="s">
        <v>126</v>
      </c>
      <c r="I6" s="38" t="s">
        <v>7</v>
      </c>
      <c r="J6" s="39"/>
      <c r="K6" s="40"/>
      <c r="L6" s="41"/>
    </row>
    <row r="7" spans="1:15" ht="70.5" x14ac:dyDescent="0.25">
      <c r="A7" s="25"/>
      <c r="B7" s="28"/>
      <c r="C7" s="31"/>
      <c r="D7" s="35"/>
      <c r="E7" s="35"/>
      <c r="F7" s="42"/>
      <c r="G7" s="42"/>
      <c r="H7" s="42"/>
      <c r="I7" s="43" t="s">
        <v>127</v>
      </c>
      <c r="J7" s="43" t="s">
        <v>128</v>
      </c>
      <c r="K7" s="43" t="s">
        <v>129</v>
      </c>
      <c r="L7" s="42"/>
    </row>
    <row r="8" spans="1:15" s="2" customFormat="1" ht="15" customHeight="1" x14ac:dyDescent="0.2">
      <c r="A8" s="21">
        <v>1</v>
      </c>
      <c r="B8" s="68" t="s">
        <v>281</v>
      </c>
      <c r="C8" s="69" t="s">
        <v>282</v>
      </c>
      <c r="D8" s="18"/>
      <c r="E8" s="18"/>
      <c r="F8" s="44">
        <f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64" t="s">
        <v>283</v>
      </c>
      <c r="C9" s="65" t="s">
        <v>284</v>
      </c>
      <c r="D9" s="18"/>
      <c r="E9" s="18"/>
      <c r="F9" s="44">
        <f t="shared" ref="F9:F51" si="0">D9+E9</f>
        <v>0</v>
      </c>
      <c r="G9" s="45" t="str">
        <f t="shared" ref="G9:G51" si="1">IF(F9&lt;=9,"/","")</f>
        <v>/</v>
      </c>
      <c r="H9" s="45" t="str">
        <f t="shared" ref="H9:H51" si="2">IF(AND(F9&gt;9,F9&lt;=11),"/","")</f>
        <v/>
      </c>
      <c r="I9" s="44" t="str">
        <f t="shared" ref="I9:I51" si="3">IF(AND(F9&gt;11,F9&lt;=13),"/","")</f>
        <v/>
      </c>
      <c r="J9" s="44" t="str">
        <f t="shared" ref="J9:J51" si="4">IF(AND(F9&gt;13,F9&lt;=15),"/","")</f>
        <v/>
      </c>
      <c r="K9" s="44" t="str">
        <f t="shared" ref="K9:K51" si="5">IF(AND(F9&gt;=16),"/","")</f>
        <v/>
      </c>
      <c r="L9" s="44" t="str">
        <f t="shared" ref="L9:L51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64" t="s">
        <v>285</v>
      </c>
      <c r="C10" s="65" t="s">
        <v>286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64" t="s">
        <v>287</v>
      </c>
      <c r="C11" s="65" t="s">
        <v>288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64" t="s">
        <v>289</v>
      </c>
      <c r="C12" s="65" t="s">
        <v>290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64" t="s">
        <v>43</v>
      </c>
      <c r="C13" s="65" t="s">
        <v>291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64" t="s">
        <v>292</v>
      </c>
      <c r="C14" s="65" t="s">
        <v>293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64" t="s">
        <v>294</v>
      </c>
      <c r="C15" s="65" t="s">
        <v>60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64" t="s">
        <v>295</v>
      </c>
      <c r="C16" s="65" t="s">
        <v>296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64" t="s">
        <v>297</v>
      </c>
      <c r="C17" s="65" t="s">
        <v>298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64" t="s">
        <v>73</v>
      </c>
      <c r="C18" s="65" t="s">
        <v>299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75" t="s">
        <v>300</v>
      </c>
      <c r="C19" s="76" t="s">
        <v>301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3">
      <c r="A20" s="21">
        <v>13</v>
      </c>
      <c r="B20" s="66" t="s">
        <v>302</v>
      </c>
      <c r="C20" s="67" t="s">
        <v>303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64" t="s">
        <v>25</v>
      </c>
      <c r="C21" s="65" t="s">
        <v>304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64" t="s">
        <v>305</v>
      </c>
      <c r="C22" s="65" t="s">
        <v>31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64" t="s">
        <v>306</v>
      </c>
      <c r="C23" s="65" t="s">
        <v>307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64" t="s">
        <v>308</v>
      </c>
      <c r="C24" s="65" t="s">
        <v>309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64" t="s">
        <v>310</v>
      </c>
      <c r="C25" s="65" t="s">
        <v>311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64" t="s">
        <v>36</v>
      </c>
      <c r="C26" s="65" t="s">
        <v>37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64" t="s">
        <v>51</v>
      </c>
      <c r="C27" s="65" t="s">
        <v>312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64" t="s">
        <v>313</v>
      </c>
      <c r="C28" s="65" t="s">
        <v>314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64" t="s">
        <v>315</v>
      </c>
      <c r="C29" s="65" t="s">
        <v>316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64" t="s">
        <v>317</v>
      </c>
      <c r="C30" s="65" t="s">
        <v>318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64" t="s">
        <v>319</v>
      </c>
      <c r="C31" s="65" t="s">
        <v>320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64" t="s">
        <v>321</v>
      </c>
      <c r="C32" s="65" t="s">
        <v>322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64" t="s">
        <v>65</v>
      </c>
      <c r="C33" s="65" t="s">
        <v>323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64" t="s">
        <v>324</v>
      </c>
      <c r="C34" s="65" t="s">
        <v>325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64" t="s">
        <v>326</v>
      </c>
      <c r="C35" s="65" t="s">
        <v>327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64" t="s">
        <v>328</v>
      </c>
      <c r="C36" s="65" t="s">
        <v>70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64" t="s">
        <v>184</v>
      </c>
      <c r="C37" s="65" t="s">
        <v>329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64" t="s">
        <v>330</v>
      </c>
      <c r="C38" s="65" t="s">
        <v>331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64" t="s">
        <v>332</v>
      </c>
      <c r="C39" s="65" t="s">
        <v>333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64" t="s">
        <v>76</v>
      </c>
      <c r="C40" s="65" t="s">
        <v>334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64" t="s">
        <v>78</v>
      </c>
      <c r="C41" s="65" t="s">
        <v>335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64" t="s">
        <v>336</v>
      </c>
      <c r="C42" s="65" t="s">
        <v>337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15" s="2" customFormat="1" ht="15" customHeight="1" x14ac:dyDescent="0.3">
      <c r="A43" s="21">
        <v>36</v>
      </c>
      <c r="B43" s="66" t="s">
        <v>88</v>
      </c>
      <c r="C43" s="67" t="s">
        <v>338</v>
      </c>
      <c r="D43" s="18"/>
      <c r="E43" s="18"/>
      <c r="F43" s="44">
        <f t="shared" si="0"/>
        <v>0</v>
      </c>
      <c r="G43" s="45" t="str">
        <f t="shared" si="1"/>
        <v>/</v>
      </c>
      <c r="H43" s="45" t="str">
        <f t="shared" si="2"/>
        <v/>
      </c>
      <c r="I43" s="44" t="str">
        <f t="shared" si="3"/>
        <v/>
      </c>
      <c r="J43" s="44" t="str">
        <f t="shared" si="4"/>
        <v/>
      </c>
      <c r="K43" s="44" t="str">
        <f t="shared" si="5"/>
        <v/>
      </c>
      <c r="L43" s="44" t="str">
        <f t="shared" si="6"/>
        <v>ไม่ผ่าน</v>
      </c>
      <c r="M43" s="7"/>
      <c r="N43" s="7"/>
      <c r="O43" s="7"/>
    </row>
    <row r="44" spans="1:15" s="2" customFormat="1" ht="15" customHeight="1" x14ac:dyDescent="0.3">
      <c r="A44" s="21">
        <v>37</v>
      </c>
      <c r="B44" s="66" t="s">
        <v>339</v>
      </c>
      <c r="C44" s="67" t="s">
        <v>340</v>
      </c>
      <c r="D44" s="18"/>
      <c r="E44" s="18"/>
      <c r="F44" s="44">
        <f t="shared" si="0"/>
        <v>0</v>
      </c>
      <c r="G44" s="45" t="str">
        <f t="shared" si="1"/>
        <v>/</v>
      </c>
      <c r="H44" s="45" t="str">
        <f t="shared" si="2"/>
        <v/>
      </c>
      <c r="I44" s="44" t="str">
        <f t="shared" si="3"/>
        <v/>
      </c>
      <c r="J44" s="44" t="str">
        <f t="shared" si="4"/>
        <v/>
      </c>
      <c r="K44" s="44" t="str">
        <f t="shared" si="5"/>
        <v/>
      </c>
      <c r="L44" s="44" t="str">
        <f t="shared" si="6"/>
        <v>ไม่ผ่าน</v>
      </c>
      <c r="M44" s="7"/>
      <c r="N44" s="7"/>
      <c r="O44" s="7"/>
    </row>
    <row r="45" spans="1:15" s="2" customFormat="1" ht="15" customHeight="1" x14ac:dyDescent="0.3">
      <c r="A45" s="21">
        <v>38</v>
      </c>
      <c r="B45" s="66" t="s">
        <v>341</v>
      </c>
      <c r="C45" s="67" t="s">
        <v>342</v>
      </c>
      <c r="D45" s="18"/>
      <c r="E45" s="18"/>
      <c r="F45" s="44">
        <f t="shared" si="0"/>
        <v>0</v>
      </c>
      <c r="G45" s="45" t="str">
        <f t="shared" si="1"/>
        <v>/</v>
      </c>
      <c r="H45" s="45" t="str">
        <f t="shared" si="2"/>
        <v/>
      </c>
      <c r="I45" s="44" t="str">
        <f t="shared" si="3"/>
        <v/>
      </c>
      <c r="J45" s="44" t="str">
        <f t="shared" si="4"/>
        <v/>
      </c>
      <c r="K45" s="44" t="str">
        <f t="shared" si="5"/>
        <v/>
      </c>
      <c r="L45" s="44" t="str">
        <f t="shared" si="6"/>
        <v>ไม่ผ่าน</v>
      </c>
      <c r="M45" s="7"/>
      <c r="N45" s="7"/>
      <c r="O45" s="7"/>
    </row>
    <row r="46" spans="1:15" s="2" customFormat="1" ht="15" customHeight="1" x14ac:dyDescent="0.3">
      <c r="A46" s="21">
        <v>39</v>
      </c>
      <c r="B46" s="66" t="s">
        <v>343</v>
      </c>
      <c r="C46" s="67" t="s">
        <v>344</v>
      </c>
      <c r="D46" s="18"/>
      <c r="E46" s="18"/>
      <c r="F46" s="44">
        <f t="shared" si="0"/>
        <v>0</v>
      </c>
      <c r="G46" s="45" t="str">
        <f t="shared" si="1"/>
        <v>/</v>
      </c>
      <c r="H46" s="45" t="str">
        <f t="shared" si="2"/>
        <v/>
      </c>
      <c r="I46" s="44" t="str">
        <f t="shared" si="3"/>
        <v/>
      </c>
      <c r="J46" s="44" t="str">
        <f t="shared" si="4"/>
        <v/>
      </c>
      <c r="K46" s="44" t="str">
        <f t="shared" si="5"/>
        <v/>
      </c>
      <c r="L46" s="44" t="str">
        <f t="shared" si="6"/>
        <v>ไม่ผ่าน</v>
      </c>
      <c r="M46" s="7"/>
      <c r="N46" s="7"/>
      <c r="O46" s="7"/>
    </row>
    <row r="47" spans="1:15" s="3" customFormat="1" ht="21" x14ac:dyDescent="0.3">
      <c r="A47" s="21">
        <v>40</v>
      </c>
      <c r="B47" s="66" t="s">
        <v>345</v>
      </c>
      <c r="C47" s="67" t="s">
        <v>346</v>
      </c>
      <c r="D47" s="18"/>
      <c r="E47" s="18"/>
      <c r="F47" s="44">
        <f t="shared" si="0"/>
        <v>0</v>
      </c>
      <c r="G47" s="45" t="str">
        <f t="shared" si="1"/>
        <v>/</v>
      </c>
      <c r="H47" s="45" t="str">
        <f t="shared" si="2"/>
        <v/>
      </c>
      <c r="I47" s="44" t="str">
        <f t="shared" si="3"/>
        <v/>
      </c>
      <c r="J47" s="44" t="str">
        <f t="shared" si="4"/>
        <v/>
      </c>
      <c r="K47" s="44" t="str">
        <f t="shared" si="5"/>
        <v/>
      </c>
      <c r="L47" s="44" t="str">
        <f t="shared" si="6"/>
        <v>ไม่ผ่าน</v>
      </c>
      <c r="M47" s="11"/>
      <c r="N47" s="11"/>
      <c r="O47" s="11"/>
    </row>
    <row r="48" spans="1:15" s="3" customFormat="1" ht="21" x14ac:dyDescent="0.3">
      <c r="A48" s="21">
        <v>41</v>
      </c>
      <c r="B48" s="66" t="s">
        <v>347</v>
      </c>
      <c r="C48" s="67" t="s">
        <v>348</v>
      </c>
      <c r="D48" s="18"/>
      <c r="E48" s="18"/>
      <c r="F48" s="44">
        <f t="shared" si="0"/>
        <v>0</v>
      </c>
      <c r="G48" s="45" t="str">
        <f t="shared" si="1"/>
        <v>/</v>
      </c>
      <c r="H48" s="45" t="str">
        <f t="shared" si="2"/>
        <v/>
      </c>
      <c r="I48" s="44" t="str">
        <f t="shared" si="3"/>
        <v/>
      </c>
      <c r="J48" s="44" t="str">
        <f t="shared" si="4"/>
        <v/>
      </c>
      <c r="K48" s="44" t="str">
        <f t="shared" si="5"/>
        <v/>
      </c>
      <c r="L48" s="44" t="str">
        <f t="shared" si="6"/>
        <v>ไม่ผ่าน</v>
      </c>
      <c r="M48" s="11"/>
      <c r="N48" s="11"/>
      <c r="O48" s="11"/>
    </row>
    <row r="49" spans="1:28" ht="21" x14ac:dyDescent="0.3">
      <c r="A49" s="21">
        <v>42</v>
      </c>
      <c r="B49" s="66" t="s">
        <v>94</v>
      </c>
      <c r="C49" s="67" t="s">
        <v>349</v>
      </c>
      <c r="D49" s="18"/>
      <c r="E49" s="18"/>
      <c r="F49" s="44">
        <f t="shared" si="0"/>
        <v>0</v>
      </c>
      <c r="G49" s="45" t="str">
        <f t="shared" si="1"/>
        <v>/</v>
      </c>
      <c r="H49" s="45" t="str">
        <f t="shared" si="2"/>
        <v/>
      </c>
      <c r="I49" s="44" t="str">
        <f t="shared" si="3"/>
        <v/>
      </c>
      <c r="J49" s="44" t="str">
        <f t="shared" si="4"/>
        <v/>
      </c>
      <c r="K49" s="44" t="str">
        <f t="shared" si="5"/>
        <v/>
      </c>
      <c r="L49" s="44" t="str">
        <f t="shared" si="6"/>
        <v>ไม่ผ่าน</v>
      </c>
    </row>
    <row r="50" spans="1:28" ht="21" x14ac:dyDescent="0.3">
      <c r="A50" s="21">
        <v>43</v>
      </c>
      <c r="B50" s="66" t="s">
        <v>350</v>
      </c>
      <c r="C50" s="67" t="s">
        <v>351</v>
      </c>
      <c r="D50" s="18"/>
      <c r="E50" s="18"/>
      <c r="F50" s="44">
        <f t="shared" si="0"/>
        <v>0</v>
      </c>
      <c r="G50" s="45" t="str">
        <f t="shared" si="1"/>
        <v>/</v>
      </c>
      <c r="H50" s="45" t="str">
        <f t="shared" si="2"/>
        <v/>
      </c>
      <c r="I50" s="44" t="str">
        <f t="shared" si="3"/>
        <v/>
      </c>
      <c r="J50" s="44" t="str">
        <f t="shared" si="4"/>
        <v/>
      </c>
      <c r="K50" s="44" t="str">
        <f t="shared" si="5"/>
        <v/>
      </c>
      <c r="L50" s="44" t="str">
        <f t="shared" si="6"/>
        <v>ไม่ผ่าน</v>
      </c>
    </row>
    <row r="51" spans="1:28" ht="21" x14ac:dyDescent="0.3">
      <c r="A51" s="21">
        <v>44</v>
      </c>
      <c r="B51" s="66" t="s">
        <v>352</v>
      </c>
      <c r="C51" s="67" t="s">
        <v>353</v>
      </c>
      <c r="D51" s="18"/>
      <c r="E51" s="18"/>
      <c r="F51" s="44">
        <f t="shared" si="0"/>
        <v>0</v>
      </c>
      <c r="G51" s="45" t="str">
        <f t="shared" si="1"/>
        <v>/</v>
      </c>
      <c r="H51" s="45" t="str">
        <f t="shared" si="2"/>
        <v/>
      </c>
      <c r="I51" s="44" t="str">
        <f t="shared" si="3"/>
        <v/>
      </c>
      <c r="J51" s="44" t="str">
        <f t="shared" si="4"/>
        <v/>
      </c>
      <c r="K51" s="44" t="str">
        <f t="shared" si="5"/>
        <v/>
      </c>
      <c r="L51" s="44" t="str">
        <f t="shared" si="6"/>
        <v>ไม่ผ่าน</v>
      </c>
    </row>
    <row r="52" spans="1:28" s="8" customFormat="1" ht="21" x14ac:dyDescent="0.25">
      <c r="A52" s="50" t="s">
        <v>8</v>
      </c>
      <c r="B52" s="46"/>
      <c r="C52" s="46"/>
      <c r="D52" s="46"/>
      <c r="E52" s="46"/>
      <c r="F52" s="46"/>
      <c r="G52" s="46"/>
      <c r="H52" s="46"/>
      <c r="I52" s="51"/>
      <c r="J52" s="47" t="s">
        <v>20</v>
      </c>
      <c r="K52" s="47"/>
      <c r="L52" s="45">
        <f>COUNTIF(L8:L51,"ผ่าน")</f>
        <v>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45">
      <c r="A53" s="38" t="s">
        <v>9</v>
      </c>
      <c r="B53" s="39"/>
      <c r="C53" s="39"/>
      <c r="D53" s="39"/>
      <c r="E53" s="39"/>
      <c r="F53" s="39"/>
      <c r="G53" s="39"/>
      <c r="H53" s="39"/>
      <c r="I53" s="40"/>
      <c r="J53" s="49" t="s">
        <v>21</v>
      </c>
      <c r="K53" s="49"/>
      <c r="L53" s="48">
        <f>COUNTIF(L8:L51,"ไม่ผ่าน")</f>
        <v>44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s="8" customFormat="1" ht="21" x14ac:dyDescent="0.25">
      <c r="A54" s="15"/>
      <c r="B54" s="19" t="s">
        <v>131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s="8" customFormat="1" ht="21" x14ac:dyDescent="0.25">
      <c r="A55" s="15"/>
      <c r="B55" s="19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28" s="8" customFormat="1" ht="21" x14ac:dyDescent="0.25">
      <c r="A56" s="15"/>
      <c r="B56" s="15"/>
      <c r="C56" s="15"/>
      <c r="D56" s="15"/>
      <c r="E56" s="15"/>
      <c r="F56" s="36" t="s">
        <v>137</v>
      </c>
      <c r="G56" s="36"/>
      <c r="H56" s="36"/>
      <c r="I56" s="36"/>
      <c r="J56" s="36"/>
      <c r="K56" s="36"/>
      <c r="L56" s="36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25">
      <c r="A57" s="15"/>
      <c r="B57" s="15"/>
      <c r="C57" s="15"/>
      <c r="D57" s="15"/>
      <c r="E57" s="15"/>
      <c r="F57" s="36" t="s">
        <v>138</v>
      </c>
      <c r="G57" s="36"/>
      <c r="H57" s="36"/>
      <c r="I57" s="36"/>
      <c r="J57" s="36"/>
      <c r="K57" s="36"/>
      <c r="L57" s="36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25">
      <c r="A58" s="15"/>
      <c r="B58" s="15"/>
      <c r="C58" s="15"/>
      <c r="D58" s="15"/>
      <c r="E58" s="15"/>
      <c r="F58" s="15"/>
      <c r="G58" s="36" t="s">
        <v>139</v>
      </c>
      <c r="H58" s="36"/>
      <c r="I58" s="36"/>
      <c r="J58" s="36"/>
      <c r="K58" s="36"/>
      <c r="L58" s="15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8" customFormat="1" ht="21" x14ac:dyDescent="0.45">
      <c r="A59" s="20"/>
      <c r="B59" s="15"/>
      <c r="C59" s="15"/>
      <c r="D59" s="20"/>
      <c r="E59" s="20"/>
      <c r="F59" s="20"/>
      <c r="G59" s="20"/>
      <c r="H59" s="20"/>
      <c r="I59" s="20"/>
      <c r="J59" s="20"/>
      <c r="K59" s="20"/>
      <c r="L59" s="2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8" customFormat="1" ht="21" x14ac:dyDescent="0.45">
      <c r="A60" s="20"/>
      <c r="B60" s="52" t="s">
        <v>14</v>
      </c>
      <c r="C60" s="38" t="s">
        <v>15</v>
      </c>
      <c r="D60" s="39"/>
      <c r="E60" s="40"/>
      <c r="F60" s="53" t="s">
        <v>16</v>
      </c>
      <c r="G60" s="54"/>
      <c r="H60" s="55" t="s">
        <v>17</v>
      </c>
      <c r="I60" s="56"/>
      <c r="J60" s="20"/>
      <c r="K60" s="20"/>
      <c r="L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8" customFormat="1" ht="21" x14ac:dyDescent="0.45">
      <c r="A61" s="20"/>
      <c r="B61" s="57"/>
      <c r="C61" s="58" t="s">
        <v>129</v>
      </c>
      <c r="D61" s="59"/>
      <c r="E61" s="60"/>
      <c r="F61" s="61" t="s">
        <v>18</v>
      </c>
      <c r="G61" s="62"/>
      <c r="H61" s="55">
        <f>COUNTIF(K8:K51,"/")</f>
        <v>0</v>
      </c>
      <c r="I61" s="56"/>
      <c r="J61" s="20"/>
      <c r="K61" s="20"/>
      <c r="L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8" customFormat="1" ht="21" x14ac:dyDescent="0.45">
      <c r="A62" s="20"/>
      <c r="B62" s="57"/>
      <c r="C62" s="58" t="s">
        <v>132</v>
      </c>
      <c r="D62" s="59"/>
      <c r="E62" s="60"/>
      <c r="F62" s="61" t="s">
        <v>22</v>
      </c>
      <c r="G62" s="62"/>
      <c r="H62" s="55">
        <f>COUNTIF(J8:J51,"/")</f>
        <v>0</v>
      </c>
      <c r="I62" s="56"/>
      <c r="J62" s="20"/>
      <c r="K62" s="20"/>
      <c r="L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s="8" customFormat="1" ht="21" x14ac:dyDescent="0.45">
      <c r="A63" s="20"/>
      <c r="B63" s="57"/>
      <c r="C63" s="58" t="s">
        <v>133</v>
      </c>
      <c r="D63" s="59"/>
      <c r="E63" s="60"/>
      <c r="F63" s="61" t="s">
        <v>19</v>
      </c>
      <c r="G63" s="62"/>
      <c r="H63" s="55">
        <f>COUNTIF(I8:I51,"/")</f>
        <v>0</v>
      </c>
      <c r="I63" s="56"/>
      <c r="J63" s="20"/>
      <c r="K63" s="20"/>
      <c r="L63" s="2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s="8" customFormat="1" ht="21" x14ac:dyDescent="0.45">
      <c r="A64" s="20"/>
      <c r="B64" s="57"/>
      <c r="C64" s="58" t="s">
        <v>134</v>
      </c>
      <c r="D64" s="59"/>
      <c r="E64" s="60"/>
      <c r="F64" s="61" t="s">
        <v>20</v>
      </c>
      <c r="G64" s="62"/>
      <c r="H64" s="55">
        <f>COUNTIF(H8:H51,"/")</f>
        <v>0</v>
      </c>
      <c r="I64" s="56"/>
      <c r="J64" s="20"/>
      <c r="K64" s="20"/>
      <c r="L64" s="2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s="8" customFormat="1" ht="21" x14ac:dyDescent="0.45">
      <c r="A65" s="20"/>
      <c r="B65" s="63"/>
      <c r="C65" s="58" t="s">
        <v>135</v>
      </c>
      <c r="D65" s="59"/>
      <c r="E65" s="60"/>
      <c r="F65" s="61" t="s">
        <v>21</v>
      </c>
      <c r="G65" s="62"/>
      <c r="H65" s="55">
        <f>COUNTIF(G8:G51,"/")</f>
        <v>44</v>
      </c>
      <c r="I65" s="56"/>
      <c r="J65" s="20"/>
      <c r="K65" s="20"/>
      <c r="L65" s="20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s="8" customFormat="1" ht="21" x14ac:dyDescent="0.45">
      <c r="A66" s="20"/>
      <c r="B66" s="15"/>
      <c r="C66" s="15"/>
      <c r="D66" s="20"/>
      <c r="E66" s="20"/>
      <c r="F66" s="20"/>
      <c r="G66" s="20"/>
      <c r="H66" s="20"/>
      <c r="I66" s="20"/>
      <c r="J66" s="20"/>
      <c r="K66" s="20"/>
      <c r="L66" s="20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40">
    <mergeCell ref="C64:E64"/>
    <mergeCell ref="F64:G64"/>
    <mergeCell ref="H64:I64"/>
    <mergeCell ref="C65:E65"/>
    <mergeCell ref="F65:G65"/>
    <mergeCell ref="H65:I65"/>
    <mergeCell ref="H61:I61"/>
    <mergeCell ref="C62:E62"/>
    <mergeCell ref="F62:G62"/>
    <mergeCell ref="H62:I62"/>
    <mergeCell ref="C63:E63"/>
    <mergeCell ref="F63:G63"/>
    <mergeCell ref="H63:I63"/>
    <mergeCell ref="A53:I53"/>
    <mergeCell ref="J53:K53"/>
    <mergeCell ref="F56:L56"/>
    <mergeCell ref="F57:L57"/>
    <mergeCell ref="G58:K58"/>
    <mergeCell ref="B60:B65"/>
    <mergeCell ref="C60:E60"/>
    <mergeCell ref="H60:I60"/>
    <mergeCell ref="C61:E61"/>
    <mergeCell ref="F61:G61"/>
    <mergeCell ref="D6:D7"/>
    <mergeCell ref="E6:E7"/>
    <mergeCell ref="G6:G7"/>
    <mergeCell ref="H6:H7"/>
    <mergeCell ref="I6:K6"/>
    <mergeCell ref="A52:I52"/>
    <mergeCell ref="J52:K52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ED056-6826-4CEA-9F1F-242EB9A71A35}">
  <sheetPr>
    <pageSetUpPr fitToPage="1"/>
  </sheetPr>
  <dimension ref="A1:AB65"/>
  <sheetViews>
    <sheetView zoomScale="59" zoomScaleNormal="55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0"/>
      <c r="N1" s="10"/>
      <c r="O1" s="10"/>
    </row>
    <row r="2" spans="1:15" ht="21" x14ac:dyDescent="0.45">
      <c r="A2" s="22" t="s">
        <v>116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0"/>
      <c r="N2" s="10"/>
      <c r="O2" s="10"/>
    </row>
    <row r="3" spans="1:15" ht="21" x14ac:dyDescent="0.45">
      <c r="A3" s="22" t="s">
        <v>136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23" t="s">
        <v>0</v>
      </c>
      <c r="B5" s="26" t="s">
        <v>3</v>
      </c>
      <c r="C5" s="29" t="s">
        <v>4</v>
      </c>
      <c r="D5" s="32" t="s">
        <v>5</v>
      </c>
      <c r="E5" s="33"/>
      <c r="F5" s="37" t="s">
        <v>130</v>
      </c>
      <c r="G5" s="38" t="s">
        <v>5</v>
      </c>
      <c r="H5" s="39"/>
      <c r="I5" s="39"/>
      <c r="J5" s="39"/>
      <c r="K5" s="40"/>
      <c r="L5" s="37" t="s">
        <v>6</v>
      </c>
    </row>
    <row r="6" spans="1:15" ht="17.25" customHeight="1" x14ac:dyDescent="0.25">
      <c r="A6" s="24"/>
      <c r="B6" s="27"/>
      <c r="C6" s="30"/>
      <c r="D6" s="34" t="s">
        <v>123</v>
      </c>
      <c r="E6" s="34" t="s">
        <v>124</v>
      </c>
      <c r="F6" s="41"/>
      <c r="G6" s="37" t="s">
        <v>125</v>
      </c>
      <c r="H6" s="37" t="s">
        <v>126</v>
      </c>
      <c r="I6" s="38" t="s">
        <v>7</v>
      </c>
      <c r="J6" s="39"/>
      <c r="K6" s="40"/>
      <c r="L6" s="41"/>
    </row>
    <row r="7" spans="1:15" ht="70.5" x14ac:dyDescent="0.25">
      <c r="A7" s="25"/>
      <c r="B7" s="28"/>
      <c r="C7" s="31"/>
      <c r="D7" s="35"/>
      <c r="E7" s="35"/>
      <c r="F7" s="42"/>
      <c r="G7" s="42"/>
      <c r="H7" s="42"/>
      <c r="I7" s="43" t="s">
        <v>127</v>
      </c>
      <c r="J7" s="43" t="s">
        <v>128</v>
      </c>
      <c r="K7" s="43" t="s">
        <v>129</v>
      </c>
      <c r="L7" s="42"/>
    </row>
    <row r="8" spans="1:15" s="2" customFormat="1" ht="15" customHeight="1" x14ac:dyDescent="0.2">
      <c r="A8" s="21">
        <v>1</v>
      </c>
      <c r="B8" s="64" t="s">
        <v>354</v>
      </c>
      <c r="C8" s="65" t="s">
        <v>355</v>
      </c>
      <c r="D8" s="18"/>
      <c r="E8" s="18"/>
      <c r="F8" s="44">
        <f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64" t="s">
        <v>356</v>
      </c>
      <c r="C9" s="65" t="s">
        <v>357</v>
      </c>
      <c r="D9" s="18"/>
      <c r="E9" s="18"/>
      <c r="F9" s="44">
        <f t="shared" ref="F9:F50" si="0">D9+E9</f>
        <v>0</v>
      </c>
      <c r="G9" s="45" t="str">
        <f t="shared" ref="G9:G50" si="1">IF(F9&lt;=9,"/","")</f>
        <v>/</v>
      </c>
      <c r="H9" s="45" t="str">
        <f t="shared" ref="H9:H50" si="2">IF(AND(F9&gt;9,F9&lt;=11),"/","")</f>
        <v/>
      </c>
      <c r="I9" s="44" t="str">
        <f t="shared" ref="I9:I50" si="3">IF(AND(F9&gt;11,F9&lt;=13),"/","")</f>
        <v/>
      </c>
      <c r="J9" s="44" t="str">
        <f t="shared" ref="J9:J50" si="4">IF(AND(F9&gt;13,F9&lt;=15),"/","")</f>
        <v/>
      </c>
      <c r="K9" s="44" t="str">
        <f t="shared" ref="K9:K50" si="5">IF(AND(F9&gt;=16),"/","")</f>
        <v/>
      </c>
      <c r="L9" s="44" t="str">
        <f t="shared" ref="L9:L50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68" t="s">
        <v>358</v>
      </c>
      <c r="C10" s="69" t="s">
        <v>359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64" t="s">
        <v>360</v>
      </c>
      <c r="C11" s="65" t="s">
        <v>361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64" t="s">
        <v>24</v>
      </c>
      <c r="C12" s="65" t="s">
        <v>362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64" t="s">
        <v>363</v>
      </c>
      <c r="C13" s="65" t="s">
        <v>364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64" t="s">
        <v>365</v>
      </c>
      <c r="C14" s="65" t="s">
        <v>366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64" t="s">
        <v>367</v>
      </c>
      <c r="C15" s="65" t="s">
        <v>368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64" t="s">
        <v>369</v>
      </c>
      <c r="C16" s="65" t="s">
        <v>370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64" t="s">
        <v>371</v>
      </c>
      <c r="C17" s="65" t="s">
        <v>372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64" t="s">
        <v>373</v>
      </c>
      <c r="C18" s="65" t="s">
        <v>374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3">
      <c r="A19" s="21">
        <v>12</v>
      </c>
      <c r="B19" s="66" t="s">
        <v>375</v>
      </c>
      <c r="C19" s="67" t="s">
        <v>376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75" t="s">
        <v>377</v>
      </c>
      <c r="C20" s="76" t="s">
        <v>378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3">
      <c r="A21" s="21">
        <v>14</v>
      </c>
      <c r="B21" s="66" t="s">
        <v>379</v>
      </c>
      <c r="C21" s="67" t="s">
        <v>380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3">
      <c r="A22" s="21">
        <v>15</v>
      </c>
      <c r="B22" s="66" t="s">
        <v>381</v>
      </c>
      <c r="C22" s="67" t="s">
        <v>382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3">
      <c r="A23" s="21">
        <v>16</v>
      </c>
      <c r="B23" s="66" t="s">
        <v>383</v>
      </c>
      <c r="C23" s="67" t="s">
        <v>384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3">
      <c r="A24" s="21">
        <v>17</v>
      </c>
      <c r="B24" s="66" t="s">
        <v>385</v>
      </c>
      <c r="C24" s="67" t="s">
        <v>384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68" t="s">
        <v>386</v>
      </c>
      <c r="C25" s="69" t="s">
        <v>387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64" t="s">
        <v>388</v>
      </c>
      <c r="C26" s="65" t="s">
        <v>11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64" t="s">
        <v>389</v>
      </c>
      <c r="C27" s="65" t="s">
        <v>30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64" t="s">
        <v>390</v>
      </c>
      <c r="C28" s="65" t="s">
        <v>391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64" t="s">
        <v>33</v>
      </c>
      <c r="C29" s="65" t="s">
        <v>392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64" t="s">
        <v>393</v>
      </c>
      <c r="C30" s="65" t="s">
        <v>394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64" t="s">
        <v>395</v>
      </c>
      <c r="C31" s="65" t="s">
        <v>46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64" t="s">
        <v>396</v>
      </c>
      <c r="C32" s="65" t="s">
        <v>397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64" t="s">
        <v>398</v>
      </c>
      <c r="C33" s="65" t="s">
        <v>399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64" t="s">
        <v>400</v>
      </c>
      <c r="C34" s="65" t="s">
        <v>401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68" t="s">
        <v>50</v>
      </c>
      <c r="C35" s="69" t="s">
        <v>402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64" t="s">
        <v>184</v>
      </c>
      <c r="C36" s="65" t="s">
        <v>403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64" t="s">
        <v>55</v>
      </c>
      <c r="C37" s="65" t="s">
        <v>404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64" t="s">
        <v>62</v>
      </c>
      <c r="C38" s="65" t="s">
        <v>405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64" t="s">
        <v>406</v>
      </c>
      <c r="C39" s="65" t="s">
        <v>407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64" t="s">
        <v>408</v>
      </c>
      <c r="C40" s="65" t="s">
        <v>409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64" t="s">
        <v>410</v>
      </c>
      <c r="C41" s="65" t="s">
        <v>411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64" t="s">
        <v>412</v>
      </c>
      <c r="C42" s="65" t="s">
        <v>413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64" t="s">
        <v>414</v>
      </c>
      <c r="C43" s="65" t="s">
        <v>415</v>
      </c>
      <c r="D43" s="18"/>
      <c r="E43" s="18"/>
      <c r="F43" s="44">
        <f t="shared" si="0"/>
        <v>0</v>
      </c>
      <c r="G43" s="45" t="str">
        <f t="shared" si="1"/>
        <v>/</v>
      </c>
      <c r="H43" s="45" t="str">
        <f t="shared" si="2"/>
        <v/>
      </c>
      <c r="I43" s="44" t="str">
        <f t="shared" si="3"/>
        <v/>
      </c>
      <c r="J43" s="44" t="str">
        <f t="shared" si="4"/>
        <v/>
      </c>
      <c r="K43" s="44" t="str">
        <f t="shared" si="5"/>
        <v/>
      </c>
      <c r="L43" s="44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21">
        <v>37</v>
      </c>
      <c r="B44" s="64" t="s">
        <v>416</v>
      </c>
      <c r="C44" s="65" t="s">
        <v>417</v>
      </c>
      <c r="D44" s="18"/>
      <c r="E44" s="18"/>
      <c r="F44" s="44">
        <f t="shared" si="0"/>
        <v>0</v>
      </c>
      <c r="G44" s="45" t="str">
        <f t="shared" si="1"/>
        <v>/</v>
      </c>
      <c r="H44" s="45" t="str">
        <f t="shared" si="2"/>
        <v/>
      </c>
      <c r="I44" s="44" t="str">
        <f t="shared" si="3"/>
        <v/>
      </c>
      <c r="J44" s="44" t="str">
        <f t="shared" si="4"/>
        <v/>
      </c>
      <c r="K44" s="44" t="str">
        <f t="shared" si="5"/>
        <v/>
      </c>
      <c r="L44" s="44" t="str">
        <f t="shared" si="6"/>
        <v>ไม่ผ่าน</v>
      </c>
      <c r="M44" s="7"/>
      <c r="N44" s="7"/>
      <c r="O44" s="7"/>
    </row>
    <row r="45" spans="1:15" s="2" customFormat="1" ht="15" customHeight="1" x14ac:dyDescent="0.3">
      <c r="A45" s="21">
        <v>38</v>
      </c>
      <c r="B45" s="66" t="s">
        <v>62</v>
      </c>
      <c r="C45" s="67" t="s">
        <v>418</v>
      </c>
      <c r="D45" s="18"/>
      <c r="E45" s="18"/>
      <c r="F45" s="44">
        <f t="shared" si="0"/>
        <v>0</v>
      </c>
      <c r="G45" s="45" t="str">
        <f t="shared" si="1"/>
        <v>/</v>
      </c>
      <c r="H45" s="45" t="str">
        <f t="shared" si="2"/>
        <v/>
      </c>
      <c r="I45" s="44" t="str">
        <f t="shared" si="3"/>
        <v/>
      </c>
      <c r="J45" s="44" t="str">
        <f t="shared" si="4"/>
        <v/>
      </c>
      <c r="K45" s="44" t="str">
        <f t="shared" si="5"/>
        <v/>
      </c>
      <c r="L45" s="44" t="str">
        <f t="shared" si="6"/>
        <v>ไม่ผ่าน</v>
      </c>
      <c r="M45" s="7"/>
      <c r="N45" s="7"/>
      <c r="O45" s="7"/>
    </row>
    <row r="46" spans="1:15" s="2" customFormat="1" ht="15" customHeight="1" x14ac:dyDescent="0.3">
      <c r="A46" s="21">
        <v>39</v>
      </c>
      <c r="B46" s="66" t="s">
        <v>419</v>
      </c>
      <c r="C46" s="67" t="s">
        <v>420</v>
      </c>
      <c r="D46" s="18"/>
      <c r="E46" s="18"/>
      <c r="F46" s="44">
        <f t="shared" si="0"/>
        <v>0</v>
      </c>
      <c r="G46" s="45" t="str">
        <f t="shared" si="1"/>
        <v>/</v>
      </c>
      <c r="H46" s="45" t="str">
        <f t="shared" si="2"/>
        <v/>
      </c>
      <c r="I46" s="44" t="str">
        <f t="shared" si="3"/>
        <v/>
      </c>
      <c r="J46" s="44" t="str">
        <f t="shared" si="4"/>
        <v/>
      </c>
      <c r="K46" s="44" t="str">
        <f t="shared" si="5"/>
        <v/>
      </c>
      <c r="L46" s="44" t="str">
        <f t="shared" si="6"/>
        <v>ไม่ผ่าน</v>
      </c>
      <c r="M46" s="7"/>
      <c r="N46" s="7"/>
      <c r="O46" s="7"/>
    </row>
    <row r="47" spans="1:15" s="3" customFormat="1" ht="21" x14ac:dyDescent="0.3">
      <c r="A47" s="21">
        <v>40</v>
      </c>
      <c r="B47" s="66" t="s">
        <v>421</v>
      </c>
      <c r="C47" s="67" t="s">
        <v>422</v>
      </c>
      <c r="D47" s="18"/>
      <c r="E47" s="18"/>
      <c r="F47" s="44">
        <f t="shared" si="0"/>
        <v>0</v>
      </c>
      <c r="G47" s="45" t="str">
        <f t="shared" si="1"/>
        <v>/</v>
      </c>
      <c r="H47" s="45" t="str">
        <f t="shared" si="2"/>
        <v/>
      </c>
      <c r="I47" s="44" t="str">
        <f t="shared" si="3"/>
        <v/>
      </c>
      <c r="J47" s="44" t="str">
        <f t="shared" si="4"/>
        <v/>
      </c>
      <c r="K47" s="44" t="str">
        <f t="shared" si="5"/>
        <v/>
      </c>
      <c r="L47" s="44" t="str">
        <f t="shared" si="6"/>
        <v>ไม่ผ่าน</v>
      </c>
      <c r="M47" s="11"/>
      <c r="N47" s="11"/>
      <c r="O47" s="11"/>
    </row>
    <row r="48" spans="1:15" s="3" customFormat="1" ht="21" x14ac:dyDescent="0.3">
      <c r="A48" s="21">
        <v>41</v>
      </c>
      <c r="B48" s="66" t="s">
        <v>317</v>
      </c>
      <c r="C48" s="67" t="s">
        <v>423</v>
      </c>
      <c r="D48" s="18"/>
      <c r="E48" s="18"/>
      <c r="F48" s="44">
        <f t="shared" si="0"/>
        <v>0</v>
      </c>
      <c r="G48" s="45" t="str">
        <f t="shared" si="1"/>
        <v>/</v>
      </c>
      <c r="H48" s="45" t="str">
        <f t="shared" si="2"/>
        <v/>
      </c>
      <c r="I48" s="44" t="str">
        <f t="shared" si="3"/>
        <v/>
      </c>
      <c r="J48" s="44" t="str">
        <f t="shared" si="4"/>
        <v/>
      </c>
      <c r="K48" s="44" t="str">
        <f t="shared" si="5"/>
        <v/>
      </c>
      <c r="L48" s="44" t="str">
        <f t="shared" si="6"/>
        <v>ไม่ผ่าน</v>
      </c>
      <c r="M48" s="11"/>
      <c r="N48" s="11"/>
      <c r="O48" s="11"/>
    </row>
    <row r="49" spans="1:28" ht="21" x14ac:dyDescent="0.3">
      <c r="A49" s="21">
        <v>42</v>
      </c>
      <c r="B49" s="66" t="s">
        <v>424</v>
      </c>
      <c r="C49" s="67" t="s">
        <v>425</v>
      </c>
      <c r="D49" s="18"/>
      <c r="E49" s="18"/>
      <c r="F49" s="44">
        <f t="shared" si="0"/>
        <v>0</v>
      </c>
      <c r="G49" s="45" t="str">
        <f t="shared" si="1"/>
        <v>/</v>
      </c>
      <c r="H49" s="45" t="str">
        <f t="shared" si="2"/>
        <v/>
      </c>
      <c r="I49" s="44" t="str">
        <f t="shared" si="3"/>
        <v/>
      </c>
      <c r="J49" s="44" t="str">
        <f t="shared" si="4"/>
        <v/>
      </c>
      <c r="K49" s="44" t="str">
        <f t="shared" si="5"/>
        <v/>
      </c>
      <c r="L49" s="44" t="str">
        <f t="shared" si="6"/>
        <v>ไม่ผ่าน</v>
      </c>
    </row>
    <row r="50" spans="1:28" ht="21" x14ac:dyDescent="0.3">
      <c r="A50" s="21">
        <v>43</v>
      </c>
      <c r="B50" s="66" t="s">
        <v>426</v>
      </c>
      <c r="C50" s="67" t="s">
        <v>427</v>
      </c>
      <c r="D50" s="18"/>
      <c r="E50" s="18"/>
      <c r="F50" s="44">
        <f t="shared" si="0"/>
        <v>0</v>
      </c>
      <c r="G50" s="45" t="str">
        <f t="shared" si="1"/>
        <v>/</v>
      </c>
      <c r="H50" s="45" t="str">
        <f t="shared" si="2"/>
        <v/>
      </c>
      <c r="I50" s="44" t="str">
        <f t="shared" si="3"/>
        <v/>
      </c>
      <c r="J50" s="44" t="str">
        <f t="shared" si="4"/>
        <v/>
      </c>
      <c r="K50" s="44" t="str">
        <f t="shared" si="5"/>
        <v/>
      </c>
      <c r="L50" s="44" t="str">
        <f t="shared" si="6"/>
        <v>ไม่ผ่าน</v>
      </c>
    </row>
    <row r="51" spans="1:28" s="8" customFormat="1" ht="21" x14ac:dyDescent="0.25">
      <c r="A51" s="50" t="s">
        <v>8</v>
      </c>
      <c r="B51" s="46"/>
      <c r="C51" s="46"/>
      <c r="D51" s="46"/>
      <c r="E51" s="46"/>
      <c r="F51" s="46"/>
      <c r="G51" s="46"/>
      <c r="H51" s="46"/>
      <c r="I51" s="51"/>
      <c r="J51" s="47" t="s">
        <v>20</v>
      </c>
      <c r="K51" s="47"/>
      <c r="L51" s="45">
        <f>COUNTIF(L8:L50,"ผ่าน")</f>
        <v>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s="8" customFormat="1" ht="21" x14ac:dyDescent="0.45">
      <c r="A52" s="38" t="s">
        <v>9</v>
      </c>
      <c r="B52" s="39"/>
      <c r="C52" s="39"/>
      <c r="D52" s="39"/>
      <c r="E52" s="39"/>
      <c r="F52" s="39"/>
      <c r="G52" s="39"/>
      <c r="H52" s="39"/>
      <c r="I52" s="40"/>
      <c r="J52" s="49" t="s">
        <v>21</v>
      </c>
      <c r="K52" s="49"/>
      <c r="L52" s="48">
        <f>COUNTIF(L8:L50,"ไม่ผ่าน")</f>
        <v>43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25">
      <c r="A53" s="15"/>
      <c r="B53" s="19" t="s">
        <v>131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s="8" customFormat="1" ht="21" x14ac:dyDescent="0.25">
      <c r="A54" s="15"/>
      <c r="B54" s="19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28" s="8" customFormat="1" ht="21" x14ac:dyDescent="0.25">
      <c r="A55" s="15"/>
      <c r="B55" s="15"/>
      <c r="C55" s="15"/>
      <c r="D55" s="15"/>
      <c r="E55" s="15"/>
      <c r="F55" s="36" t="s">
        <v>137</v>
      </c>
      <c r="G55" s="36"/>
      <c r="H55" s="36"/>
      <c r="I55" s="36"/>
      <c r="J55" s="36"/>
      <c r="K55" s="36"/>
      <c r="L55" s="36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8" customFormat="1" ht="21" x14ac:dyDescent="0.25">
      <c r="A56" s="15"/>
      <c r="B56" s="15"/>
      <c r="C56" s="15"/>
      <c r="D56" s="15"/>
      <c r="E56" s="15"/>
      <c r="F56" s="36" t="s">
        <v>138</v>
      </c>
      <c r="G56" s="36"/>
      <c r="H56" s="36"/>
      <c r="I56" s="36"/>
      <c r="J56" s="36"/>
      <c r="K56" s="36"/>
      <c r="L56" s="36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25">
      <c r="A57" s="15"/>
      <c r="B57" s="15"/>
      <c r="C57" s="15"/>
      <c r="D57" s="15"/>
      <c r="E57" s="15"/>
      <c r="F57" s="15"/>
      <c r="G57" s="36" t="s">
        <v>139</v>
      </c>
      <c r="H57" s="36"/>
      <c r="I57" s="36"/>
      <c r="J57" s="36"/>
      <c r="K57" s="36"/>
      <c r="L57" s="15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45">
      <c r="A58" s="20"/>
      <c r="B58" s="15"/>
      <c r="C58" s="15"/>
      <c r="D58" s="20"/>
      <c r="E58" s="20"/>
      <c r="F58" s="20"/>
      <c r="G58" s="20"/>
      <c r="H58" s="20"/>
      <c r="I58" s="20"/>
      <c r="J58" s="20"/>
      <c r="K58" s="20"/>
      <c r="L58" s="2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8" customFormat="1" ht="21" x14ac:dyDescent="0.45">
      <c r="A59" s="20"/>
      <c r="B59" s="52" t="s">
        <v>14</v>
      </c>
      <c r="C59" s="38" t="s">
        <v>15</v>
      </c>
      <c r="D59" s="39"/>
      <c r="E59" s="40"/>
      <c r="F59" s="53" t="s">
        <v>16</v>
      </c>
      <c r="G59" s="54"/>
      <c r="H59" s="55" t="s">
        <v>17</v>
      </c>
      <c r="I59" s="56"/>
      <c r="J59" s="20"/>
      <c r="K59" s="20"/>
      <c r="L59" s="2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8" customFormat="1" ht="21" x14ac:dyDescent="0.45">
      <c r="A60" s="20"/>
      <c r="B60" s="57"/>
      <c r="C60" s="58" t="s">
        <v>129</v>
      </c>
      <c r="D60" s="59"/>
      <c r="E60" s="60"/>
      <c r="F60" s="61" t="s">
        <v>18</v>
      </c>
      <c r="G60" s="62"/>
      <c r="H60" s="55">
        <f>COUNTIF(K8:K50,"/")</f>
        <v>0</v>
      </c>
      <c r="I60" s="56"/>
      <c r="J60" s="20"/>
      <c r="K60" s="20"/>
      <c r="L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8" customFormat="1" ht="21" x14ac:dyDescent="0.45">
      <c r="A61" s="20"/>
      <c r="B61" s="57"/>
      <c r="C61" s="58" t="s">
        <v>132</v>
      </c>
      <c r="D61" s="59"/>
      <c r="E61" s="60"/>
      <c r="F61" s="61" t="s">
        <v>22</v>
      </c>
      <c r="G61" s="62"/>
      <c r="H61" s="55">
        <f>COUNTIF(J8:J50,"/")</f>
        <v>0</v>
      </c>
      <c r="I61" s="56"/>
      <c r="J61" s="20"/>
      <c r="K61" s="20"/>
      <c r="L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8" customFormat="1" ht="21" x14ac:dyDescent="0.45">
      <c r="A62" s="20"/>
      <c r="B62" s="57"/>
      <c r="C62" s="58" t="s">
        <v>133</v>
      </c>
      <c r="D62" s="59"/>
      <c r="E62" s="60"/>
      <c r="F62" s="61" t="s">
        <v>19</v>
      </c>
      <c r="G62" s="62"/>
      <c r="H62" s="55">
        <f>COUNTIF(I8:I50,"/")</f>
        <v>0</v>
      </c>
      <c r="I62" s="56"/>
      <c r="J62" s="20"/>
      <c r="K62" s="20"/>
      <c r="L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s="8" customFormat="1" ht="21" x14ac:dyDescent="0.45">
      <c r="A63" s="20"/>
      <c r="B63" s="57"/>
      <c r="C63" s="58" t="s">
        <v>134</v>
      </c>
      <c r="D63" s="59"/>
      <c r="E63" s="60"/>
      <c r="F63" s="61" t="s">
        <v>20</v>
      </c>
      <c r="G63" s="62"/>
      <c r="H63" s="55">
        <f>COUNTIF(H8:H50,"/")</f>
        <v>0</v>
      </c>
      <c r="I63" s="56"/>
      <c r="J63" s="20"/>
      <c r="K63" s="20"/>
      <c r="L63" s="2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s="8" customFormat="1" ht="21" x14ac:dyDescent="0.45">
      <c r="A64" s="20"/>
      <c r="B64" s="63"/>
      <c r="C64" s="58" t="s">
        <v>135</v>
      </c>
      <c r="D64" s="59"/>
      <c r="E64" s="60"/>
      <c r="F64" s="61" t="s">
        <v>21</v>
      </c>
      <c r="G64" s="62"/>
      <c r="H64" s="55">
        <f>COUNTIF(G8:G50,"/")</f>
        <v>43</v>
      </c>
      <c r="I64" s="56"/>
      <c r="J64" s="20"/>
      <c r="K64" s="20"/>
      <c r="L64" s="2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s="8" customFormat="1" ht="21" x14ac:dyDescent="0.45">
      <c r="A65" s="20"/>
      <c r="B65" s="15"/>
      <c r="C65" s="15"/>
      <c r="D65" s="20"/>
      <c r="E65" s="20"/>
      <c r="F65" s="20"/>
      <c r="G65" s="20"/>
      <c r="H65" s="20"/>
      <c r="I65" s="20"/>
      <c r="J65" s="20"/>
      <c r="K65" s="20"/>
      <c r="L65" s="20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</sheetData>
  <mergeCells count="40">
    <mergeCell ref="C63:E63"/>
    <mergeCell ref="F63:G63"/>
    <mergeCell ref="H63:I63"/>
    <mergeCell ref="C64:E64"/>
    <mergeCell ref="F64:G64"/>
    <mergeCell ref="H64:I64"/>
    <mergeCell ref="H60:I60"/>
    <mergeCell ref="C61:E61"/>
    <mergeCell ref="F61:G61"/>
    <mergeCell ref="H61:I61"/>
    <mergeCell ref="C62:E62"/>
    <mergeCell ref="F62:G62"/>
    <mergeCell ref="H62:I62"/>
    <mergeCell ref="A52:I52"/>
    <mergeCell ref="J52:K52"/>
    <mergeCell ref="F55:L55"/>
    <mergeCell ref="F56:L56"/>
    <mergeCell ref="G57:K57"/>
    <mergeCell ref="B59:B64"/>
    <mergeCell ref="C59:E59"/>
    <mergeCell ref="H59:I59"/>
    <mergeCell ref="C60:E60"/>
    <mergeCell ref="F60:G60"/>
    <mergeCell ref="D6:D7"/>
    <mergeCell ref="E6:E7"/>
    <mergeCell ref="G6:G7"/>
    <mergeCell ref="H6:H7"/>
    <mergeCell ref="I6:K6"/>
    <mergeCell ref="A51:I51"/>
    <mergeCell ref="J51:K51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348B3-3D5C-4C22-84AB-232B6A6437A2}">
  <sheetPr>
    <pageSetUpPr fitToPage="1"/>
  </sheetPr>
  <dimension ref="A1:AB64"/>
  <sheetViews>
    <sheetView zoomScale="59" zoomScaleNormal="55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0"/>
      <c r="N1" s="10"/>
      <c r="O1" s="10"/>
    </row>
    <row r="2" spans="1:15" ht="21" x14ac:dyDescent="0.45">
      <c r="A2" s="22" t="s">
        <v>117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0"/>
      <c r="N2" s="10"/>
      <c r="O2" s="10"/>
    </row>
    <row r="3" spans="1:15" ht="21" x14ac:dyDescent="0.45">
      <c r="A3" s="22" t="s">
        <v>136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23" t="s">
        <v>0</v>
      </c>
      <c r="B5" s="26" t="s">
        <v>3</v>
      </c>
      <c r="C5" s="29" t="s">
        <v>4</v>
      </c>
      <c r="D5" s="32" t="s">
        <v>5</v>
      </c>
      <c r="E5" s="33"/>
      <c r="F5" s="37" t="s">
        <v>130</v>
      </c>
      <c r="G5" s="38" t="s">
        <v>5</v>
      </c>
      <c r="H5" s="39"/>
      <c r="I5" s="39"/>
      <c r="J5" s="39"/>
      <c r="K5" s="40"/>
      <c r="L5" s="37" t="s">
        <v>6</v>
      </c>
    </row>
    <row r="6" spans="1:15" ht="17.25" customHeight="1" x14ac:dyDescent="0.25">
      <c r="A6" s="24"/>
      <c r="B6" s="27"/>
      <c r="C6" s="30"/>
      <c r="D6" s="34" t="s">
        <v>123</v>
      </c>
      <c r="E6" s="34" t="s">
        <v>124</v>
      </c>
      <c r="F6" s="41"/>
      <c r="G6" s="37" t="s">
        <v>125</v>
      </c>
      <c r="H6" s="37" t="s">
        <v>126</v>
      </c>
      <c r="I6" s="38" t="s">
        <v>7</v>
      </c>
      <c r="J6" s="39"/>
      <c r="K6" s="40"/>
      <c r="L6" s="41"/>
    </row>
    <row r="7" spans="1:15" ht="70.5" x14ac:dyDescent="0.25">
      <c r="A7" s="25"/>
      <c r="B7" s="28"/>
      <c r="C7" s="31"/>
      <c r="D7" s="35"/>
      <c r="E7" s="35"/>
      <c r="F7" s="42"/>
      <c r="G7" s="42"/>
      <c r="H7" s="42"/>
      <c r="I7" s="43" t="s">
        <v>127</v>
      </c>
      <c r="J7" s="43" t="s">
        <v>128</v>
      </c>
      <c r="K7" s="43" t="s">
        <v>129</v>
      </c>
      <c r="L7" s="42"/>
    </row>
    <row r="8" spans="1:15" s="2" customFormat="1" ht="15" customHeight="1" x14ac:dyDescent="0.2">
      <c r="A8" s="21">
        <v>1</v>
      </c>
      <c r="B8" s="68" t="s">
        <v>428</v>
      </c>
      <c r="C8" s="69" t="s">
        <v>429</v>
      </c>
      <c r="D8" s="18"/>
      <c r="E8" s="18"/>
      <c r="F8" s="44">
        <f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64" t="s">
        <v>430</v>
      </c>
      <c r="C9" s="65" t="s">
        <v>404</v>
      </c>
      <c r="D9" s="18"/>
      <c r="E9" s="18"/>
      <c r="F9" s="44">
        <f t="shared" ref="F9:F49" si="0">D9+E9</f>
        <v>0</v>
      </c>
      <c r="G9" s="45" t="str">
        <f t="shared" ref="G9:G49" si="1">IF(F9&lt;=9,"/","")</f>
        <v>/</v>
      </c>
      <c r="H9" s="45" t="str">
        <f t="shared" ref="H9:H49" si="2">IF(AND(F9&gt;9,F9&lt;=11),"/","")</f>
        <v/>
      </c>
      <c r="I9" s="44" t="str">
        <f t="shared" ref="I9:I49" si="3">IF(AND(F9&gt;11,F9&lt;=13),"/","")</f>
        <v/>
      </c>
      <c r="J9" s="44" t="str">
        <f t="shared" ref="J9:J49" si="4">IF(AND(F9&gt;13,F9&lt;=15),"/","")</f>
        <v/>
      </c>
      <c r="K9" s="44" t="str">
        <f t="shared" ref="K9:K49" si="5">IF(AND(F9&gt;=16),"/","")</f>
        <v/>
      </c>
      <c r="L9" s="44" t="str">
        <f t="shared" ref="L9:L49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64" t="s">
        <v>431</v>
      </c>
      <c r="C10" s="65" t="s">
        <v>432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64" t="s">
        <v>433</v>
      </c>
      <c r="C11" s="65" t="s">
        <v>434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64" t="s">
        <v>435</v>
      </c>
      <c r="C12" s="65" t="s">
        <v>436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64" t="s">
        <v>437</v>
      </c>
      <c r="C13" s="65" t="s">
        <v>438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64" t="s">
        <v>439</v>
      </c>
      <c r="C14" s="65" t="s">
        <v>440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64" t="s">
        <v>59</v>
      </c>
      <c r="C15" s="65" t="s">
        <v>441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64" t="s">
        <v>68</v>
      </c>
      <c r="C16" s="65" t="s">
        <v>442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64" t="s">
        <v>443</v>
      </c>
      <c r="C17" s="65" t="s">
        <v>444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64" t="s">
        <v>445</v>
      </c>
      <c r="C18" s="65" t="s">
        <v>446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64" t="s">
        <v>447</v>
      </c>
      <c r="C19" s="65" t="s">
        <v>448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64" t="s">
        <v>449</v>
      </c>
      <c r="C20" s="65" t="s">
        <v>450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3">
      <c r="A21" s="21">
        <v>14</v>
      </c>
      <c r="B21" s="66" t="s">
        <v>451</v>
      </c>
      <c r="C21" s="67" t="s">
        <v>452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3">
      <c r="A22" s="21">
        <v>15</v>
      </c>
      <c r="B22" s="66" t="s">
        <v>453</v>
      </c>
      <c r="C22" s="67" t="s">
        <v>454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3">
      <c r="A23" s="21">
        <v>16</v>
      </c>
      <c r="B23" s="66" t="s">
        <v>455</v>
      </c>
      <c r="C23" s="67" t="s">
        <v>456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3">
      <c r="A24" s="21">
        <v>17</v>
      </c>
      <c r="B24" s="66" t="s">
        <v>91</v>
      </c>
      <c r="C24" s="67" t="s">
        <v>457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3">
      <c r="A25" s="21">
        <v>18</v>
      </c>
      <c r="B25" s="66" t="s">
        <v>458</v>
      </c>
      <c r="C25" s="67" t="s">
        <v>459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3">
      <c r="A26" s="21">
        <v>19</v>
      </c>
      <c r="B26" s="66" t="s">
        <v>460</v>
      </c>
      <c r="C26" s="67" t="s">
        <v>461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75" t="s">
        <v>462</v>
      </c>
      <c r="C27" s="76" t="s">
        <v>463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75" t="s">
        <v>464</v>
      </c>
      <c r="C28" s="76" t="s">
        <v>465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3">
      <c r="A29" s="21">
        <v>22</v>
      </c>
      <c r="B29" s="66" t="s">
        <v>466</v>
      </c>
      <c r="C29" s="67" t="s">
        <v>467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3">
      <c r="A30" s="21">
        <v>23</v>
      </c>
      <c r="B30" s="66" t="s">
        <v>468</v>
      </c>
      <c r="C30" s="67" t="s">
        <v>469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64" t="s">
        <v>470</v>
      </c>
      <c r="C31" s="65" t="s">
        <v>471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64" t="s">
        <v>472</v>
      </c>
      <c r="C32" s="65" t="s">
        <v>473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64" t="s">
        <v>32</v>
      </c>
      <c r="C33" s="65" t="s">
        <v>474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64" t="s">
        <v>280</v>
      </c>
      <c r="C34" s="65" t="s">
        <v>475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64" t="s">
        <v>476</v>
      </c>
      <c r="C35" s="65" t="s">
        <v>477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64" t="s">
        <v>478</v>
      </c>
      <c r="C36" s="65" t="s">
        <v>479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64" t="s">
        <v>480</v>
      </c>
      <c r="C37" s="65" t="s">
        <v>481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64" t="s">
        <v>482</v>
      </c>
      <c r="C38" s="65" t="s">
        <v>483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64" t="s">
        <v>34</v>
      </c>
      <c r="C39" s="65" t="s">
        <v>484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64" t="s">
        <v>485</v>
      </c>
      <c r="C40" s="65" t="s">
        <v>486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64" t="s">
        <v>487</v>
      </c>
      <c r="C41" s="65" t="s">
        <v>488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64" t="s">
        <v>489</v>
      </c>
      <c r="C42" s="65" t="s">
        <v>490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64" t="s">
        <v>491</v>
      </c>
      <c r="C43" s="65" t="s">
        <v>492</v>
      </c>
      <c r="D43" s="18"/>
      <c r="E43" s="18"/>
      <c r="F43" s="44">
        <f t="shared" si="0"/>
        <v>0</v>
      </c>
      <c r="G43" s="45" t="str">
        <f t="shared" si="1"/>
        <v>/</v>
      </c>
      <c r="H43" s="45" t="str">
        <f t="shared" si="2"/>
        <v/>
      </c>
      <c r="I43" s="44" t="str">
        <f t="shared" si="3"/>
        <v/>
      </c>
      <c r="J43" s="44" t="str">
        <f t="shared" si="4"/>
        <v/>
      </c>
      <c r="K43" s="44" t="str">
        <f t="shared" si="5"/>
        <v/>
      </c>
      <c r="L43" s="44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21">
        <v>37</v>
      </c>
      <c r="B44" s="64" t="s">
        <v>493</v>
      </c>
      <c r="C44" s="65" t="s">
        <v>494</v>
      </c>
      <c r="D44" s="18"/>
      <c r="E44" s="18"/>
      <c r="F44" s="44">
        <f t="shared" si="0"/>
        <v>0</v>
      </c>
      <c r="G44" s="45" t="str">
        <f t="shared" si="1"/>
        <v>/</v>
      </c>
      <c r="H44" s="45" t="str">
        <f t="shared" si="2"/>
        <v/>
      </c>
      <c r="I44" s="44" t="str">
        <f t="shared" si="3"/>
        <v/>
      </c>
      <c r="J44" s="44" t="str">
        <f t="shared" si="4"/>
        <v/>
      </c>
      <c r="K44" s="44" t="str">
        <f t="shared" si="5"/>
        <v/>
      </c>
      <c r="L44" s="44" t="str">
        <f t="shared" si="6"/>
        <v>ไม่ผ่าน</v>
      </c>
      <c r="M44" s="7"/>
      <c r="N44" s="7"/>
      <c r="O44" s="7"/>
    </row>
    <row r="45" spans="1:15" s="2" customFormat="1" ht="15" customHeight="1" x14ac:dyDescent="0.2">
      <c r="A45" s="21">
        <v>38</v>
      </c>
      <c r="B45" s="64" t="s">
        <v>495</v>
      </c>
      <c r="C45" s="65" t="s">
        <v>496</v>
      </c>
      <c r="D45" s="18"/>
      <c r="E45" s="18"/>
      <c r="F45" s="44">
        <f t="shared" si="0"/>
        <v>0</v>
      </c>
      <c r="G45" s="45" t="str">
        <f t="shared" si="1"/>
        <v>/</v>
      </c>
      <c r="H45" s="45" t="str">
        <f t="shared" si="2"/>
        <v/>
      </c>
      <c r="I45" s="44" t="str">
        <f t="shared" si="3"/>
        <v/>
      </c>
      <c r="J45" s="44" t="str">
        <f t="shared" si="4"/>
        <v/>
      </c>
      <c r="K45" s="44" t="str">
        <f t="shared" si="5"/>
        <v/>
      </c>
      <c r="L45" s="44" t="str">
        <f t="shared" si="6"/>
        <v>ไม่ผ่าน</v>
      </c>
      <c r="M45" s="7"/>
      <c r="N45" s="7"/>
      <c r="O45" s="7"/>
    </row>
    <row r="46" spans="1:15" s="2" customFormat="1" ht="15" customHeight="1" x14ac:dyDescent="0.3">
      <c r="A46" s="21">
        <v>39</v>
      </c>
      <c r="B46" s="66" t="s">
        <v>497</v>
      </c>
      <c r="C46" s="67" t="s">
        <v>498</v>
      </c>
      <c r="D46" s="18"/>
      <c r="E46" s="18"/>
      <c r="F46" s="44">
        <f t="shared" si="0"/>
        <v>0</v>
      </c>
      <c r="G46" s="45" t="str">
        <f t="shared" si="1"/>
        <v>/</v>
      </c>
      <c r="H46" s="45" t="str">
        <f t="shared" si="2"/>
        <v/>
      </c>
      <c r="I46" s="44" t="str">
        <f t="shared" si="3"/>
        <v/>
      </c>
      <c r="J46" s="44" t="str">
        <f t="shared" si="4"/>
        <v/>
      </c>
      <c r="K46" s="44" t="str">
        <f t="shared" si="5"/>
        <v/>
      </c>
      <c r="L46" s="44" t="str">
        <f t="shared" si="6"/>
        <v>ไม่ผ่าน</v>
      </c>
      <c r="M46" s="7"/>
      <c r="N46" s="7"/>
      <c r="O46" s="7"/>
    </row>
    <row r="47" spans="1:15" s="3" customFormat="1" ht="21" x14ac:dyDescent="0.3">
      <c r="A47" s="21">
        <v>40</v>
      </c>
      <c r="B47" s="66" t="s">
        <v>499</v>
      </c>
      <c r="C47" s="67" t="s">
        <v>500</v>
      </c>
      <c r="D47" s="18"/>
      <c r="E47" s="18"/>
      <c r="F47" s="44">
        <f t="shared" si="0"/>
        <v>0</v>
      </c>
      <c r="G47" s="45" t="str">
        <f t="shared" si="1"/>
        <v>/</v>
      </c>
      <c r="H47" s="45" t="str">
        <f t="shared" si="2"/>
        <v/>
      </c>
      <c r="I47" s="44" t="str">
        <f t="shared" si="3"/>
        <v/>
      </c>
      <c r="J47" s="44" t="str">
        <f t="shared" si="4"/>
        <v/>
      </c>
      <c r="K47" s="44" t="str">
        <f t="shared" si="5"/>
        <v/>
      </c>
      <c r="L47" s="44" t="str">
        <f t="shared" si="6"/>
        <v>ไม่ผ่าน</v>
      </c>
      <c r="M47" s="11"/>
      <c r="N47" s="11"/>
      <c r="O47" s="11"/>
    </row>
    <row r="48" spans="1:15" s="3" customFormat="1" ht="21" x14ac:dyDescent="0.3">
      <c r="A48" s="21">
        <v>41</v>
      </c>
      <c r="B48" s="66" t="s">
        <v>501</v>
      </c>
      <c r="C48" s="67" t="s">
        <v>502</v>
      </c>
      <c r="D48" s="18"/>
      <c r="E48" s="18"/>
      <c r="F48" s="44">
        <f t="shared" si="0"/>
        <v>0</v>
      </c>
      <c r="G48" s="45" t="str">
        <f t="shared" si="1"/>
        <v>/</v>
      </c>
      <c r="H48" s="45" t="str">
        <f t="shared" si="2"/>
        <v/>
      </c>
      <c r="I48" s="44" t="str">
        <f t="shared" si="3"/>
        <v/>
      </c>
      <c r="J48" s="44" t="str">
        <f t="shared" si="4"/>
        <v/>
      </c>
      <c r="K48" s="44" t="str">
        <f t="shared" si="5"/>
        <v/>
      </c>
      <c r="L48" s="44" t="str">
        <f t="shared" si="6"/>
        <v>ไม่ผ่าน</v>
      </c>
      <c r="M48" s="11"/>
      <c r="N48" s="11"/>
      <c r="O48" s="11"/>
    </row>
    <row r="49" spans="1:28" ht="21" x14ac:dyDescent="0.3">
      <c r="A49" s="21">
        <v>42</v>
      </c>
      <c r="B49" s="74" t="s">
        <v>503</v>
      </c>
      <c r="C49" s="67" t="s">
        <v>504</v>
      </c>
      <c r="D49" s="18"/>
      <c r="E49" s="18"/>
      <c r="F49" s="44">
        <f t="shared" si="0"/>
        <v>0</v>
      </c>
      <c r="G49" s="45" t="str">
        <f t="shared" si="1"/>
        <v>/</v>
      </c>
      <c r="H49" s="45" t="str">
        <f t="shared" si="2"/>
        <v/>
      </c>
      <c r="I49" s="44" t="str">
        <f t="shared" si="3"/>
        <v/>
      </c>
      <c r="J49" s="44" t="str">
        <f t="shared" si="4"/>
        <v/>
      </c>
      <c r="K49" s="44" t="str">
        <f t="shared" si="5"/>
        <v/>
      </c>
      <c r="L49" s="44" t="str">
        <f t="shared" si="6"/>
        <v>ไม่ผ่าน</v>
      </c>
    </row>
    <row r="50" spans="1:28" s="8" customFormat="1" ht="21" x14ac:dyDescent="0.25">
      <c r="A50" s="50" t="s">
        <v>8</v>
      </c>
      <c r="B50" s="46"/>
      <c r="C50" s="46"/>
      <c r="D50" s="46"/>
      <c r="E50" s="46"/>
      <c r="F50" s="46"/>
      <c r="G50" s="46"/>
      <c r="H50" s="46"/>
      <c r="I50" s="51"/>
      <c r="J50" s="47" t="s">
        <v>20</v>
      </c>
      <c r="K50" s="47"/>
      <c r="L50" s="45">
        <f>COUNTIF(L8:L49,"ผ่าน")</f>
        <v>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s="8" customFormat="1" ht="21" x14ac:dyDescent="0.45">
      <c r="A51" s="38" t="s">
        <v>9</v>
      </c>
      <c r="B51" s="39"/>
      <c r="C51" s="39"/>
      <c r="D51" s="39"/>
      <c r="E51" s="39"/>
      <c r="F51" s="39"/>
      <c r="G51" s="39"/>
      <c r="H51" s="39"/>
      <c r="I51" s="40"/>
      <c r="J51" s="49" t="s">
        <v>21</v>
      </c>
      <c r="K51" s="49"/>
      <c r="L51" s="48">
        <f>COUNTIF(L8:L49,"ไม่ผ่าน")</f>
        <v>42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s="8" customFormat="1" ht="21" x14ac:dyDescent="0.25">
      <c r="A52" s="15"/>
      <c r="B52" s="19" t="s">
        <v>131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25">
      <c r="A53" s="15"/>
      <c r="B53" s="19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28" s="8" customFormat="1" ht="21" x14ac:dyDescent="0.25">
      <c r="A54" s="15"/>
      <c r="B54" s="15"/>
      <c r="C54" s="15"/>
      <c r="D54" s="15"/>
      <c r="E54" s="15"/>
      <c r="F54" s="36" t="s">
        <v>137</v>
      </c>
      <c r="G54" s="36"/>
      <c r="H54" s="36"/>
      <c r="I54" s="36"/>
      <c r="J54" s="36"/>
      <c r="K54" s="36"/>
      <c r="L54" s="36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s="8" customFormat="1" ht="21" x14ac:dyDescent="0.25">
      <c r="A55" s="15"/>
      <c r="B55" s="15"/>
      <c r="C55" s="15"/>
      <c r="D55" s="15"/>
      <c r="E55" s="15"/>
      <c r="F55" s="36" t="s">
        <v>138</v>
      </c>
      <c r="G55" s="36"/>
      <c r="H55" s="36"/>
      <c r="I55" s="36"/>
      <c r="J55" s="36"/>
      <c r="K55" s="36"/>
      <c r="L55" s="36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8" customFormat="1" ht="21" x14ac:dyDescent="0.25">
      <c r="A56" s="15"/>
      <c r="B56" s="15"/>
      <c r="C56" s="15"/>
      <c r="D56" s="15"/>
      <c r="E56" s="15"/>
      <c r="F56" s="15"/>
      <c r="G56" s="36" t="s">
        <v>139</v>
      </c>
      <c r="H56" s="36"/>
      <c r="I56" s="36"/>
      <c r="J56" s="36"/>
      <c r="K56" s="36"/>
      <c r="L56" s="15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45">
      <c r="A57" s="20"/>
      <c r="B57" s="15"/>
      <c r="C57" s="15"/>
      <c r="D57" s="20"/>
      <c r="E57" s="20"/>
      <c r="F57" s="20"/>
      <c r="G57" s="20"/>
      <c r="H57" s="20"/>
      <c r="I57" s="20"/>
      <c r="J57" s="20"/>
      <c r="K57" s="20"/>
      <c r="L57" s="20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45">
      <c r="A58" s="20"/>
      <c r="B58" s="52" t="s">
        <v>14</v>
      </c>
      <c r="C58" s="38" t="s">
        <v>15</v>
      </c>
      <c r="D58" s="39"/>
      <c r="E58" s="40"/>
      <c r="F58" s="53" t="s">
        <v>16</v>
      </c>
      <c r="G58" s="54"/>
      <c r="H58" s="55" t="s">
        <v>17</v>
      </c>
      <c r="I58" s="56"/>
      <c r="J58" s="20"/>
      <c r="K58" s="20"/>
      <c r="L58" s="2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8" customFormat="1" ht="21" x14ac:dyDescent="0.45">
      <c r="A59" s="20"/>
      <c r="B59" s="57"/>
      <c r="C59" s="58" t="s">
        <v>129</v>
      </c>
      <c r="D59" s="59"/>
      <c r="E59" s="60"/>
      <c r="F59" s="61" t="s">
        <v>18</v>
      </c>
      <c r="G59" s="62"/>
      <c r="H59" s="55">
        <f>COUNTIF(K8:K49,"/")</f>
        <v>0</v>
      </c>
      <c r="I59" s="56"/>
      <c r="J59" s="20"/>
      <c r="K59" s="20"/>
      <c r="L59" s="2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8" customFormat="1" ht="21" x14ac:dyDescent="0.45">
      <c r="A60" s="20"/>
      <c r="B60" s="57"/>
      <c r="C60" s="58" t="s">
        <v>132</v>
      </c>
      <c r="D60" s="59"/>
      <c r="E60" s="60"/>
      <c r="F60" s="61" t="s">
        <v>22</v>
      </c>
      <c r="G60" s="62"/>
      <c r="H60" s="55">
        <f>COUNTIF(J8:J49,"/")</f>
        <v>0</v>
      </c>
      <c r="I60" s="56"/>
      <c r="J60" s="20"/>
      <c r="K60" s="20"/>
      <c r="L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8" customFormat="1" ht="21" x14ac:dyDescent="0.45">
      <c r="A61" s="20"/>
      <c r="B61" s="57"/>
      <c r="C61" s="58" t="s">
        <v>133</v>
      </c>
      <c r="D61" s="59"/>
      <c r="E61" s="60"/>
      <c r="F61" s="61" t="s">
        <v>19</v>
      </c>
      <c r="G61" s="62"/>
      <c r="H61" s="55">
        <f>COUNTIF(I8:I49,"/")</f>
        <v>0</v>
      </c>
      <c r="I61" s="56"/>
      <c r="J61" s="20"/>
      <c r="K61" s="20"/>
      <c r="L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8" customFormat="1" ht="21" x14ac:dyDescent="0.45">
      <c r="A62" s="20"/>
      <c r="B62" s="57"/>
      <c r="C62" s="58" t="s">
        <v>134</v>
      </c>
      <c r="D62" s="59"/>
      <c r="E62" s="60"/>
      <c r="F62" s="61" t="s">
        <v>20</v>
      </c>
      <c r="G62" s="62"/>
      <c r="H62" s="55">
        <f>COUNTIF(H8:H49,"/")</f>
        <v>0</v>
      </c>
      <c r="I62" s="56"/>
      <c r="J62" s="20"/>
      <c r="K62" s="20"/>
      <c r="L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s="8" customFormat="1" ht="21" x14ac:dyDescent="0.45">
      <c r="A63" s="20"/>
      <c r="B63" s="63"/>
      <c r="C63" s="58" t="s">
        <v>135</v>
      </c>
      <c r="D63" s="59"/>
      <c r="E63" s="60"/>
      <c r="F63" s="61" t="s">
        <v>21</v>
      </c>
      <c r="G63" s="62"/>
      <c r="H63" s="55">
        <f>COUNTIF(G8:G49,"/")</f>
        <v>42</v>
      </c>
      <c r="I63" s="56"/>
      <c r="J63" s="20"/>
      <c r="K63" s="20"/>
      <c r="L63" s="2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s="8" customFormat="1" ht="21" x14ac:dyDescent="0.45">
      <c r="A64" s="20"/>
      <c r="B64" s="15"/>
      <c r="C64" s="15"/>
      <c r="D64" s="20"/>
      <c r="E64" s="20"/>
      <c r="F64" s="20"/>
      <c r="G64" s="20"/>
      <c r="H64" s="20"/>
      <c r="I64" s="20"/>
      <c r="J64" s="20"/>
      <c r="K64" s="20"/>
      <c r="L64" s="2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</sheetData>
  <mergeCells count="40">
    <mergeCell ref="C62:E62"/>
    <mergeCell ref="F62:G62"/>
    <mergeCell ref="H62:I62"/>
    <mergeCell ref="C63:E63"/>
    <mergeCell ref="F63:G63"/>
    <mergeCell ref="H63:I63"/>
    <mergeCell ref="H59:I59"/>
    <mergeCell ref="C60:E60"/>
    <mergeCell ref="F60:G60"/>
    <mergeCell ref="H60:I60"/>
    <mergeCell ref="C61:E61"/>
    <mergeCell ref="F61:G61"/>
    <mergeCell ref="H61:I61"/>
    <mergeCell ref="A51:I51"/>
    <mergeCell ref="J51:K51"/>
    <mergeCell ref="F54:L54"/>
    <mergeCell ref="F55:L55"/>
    <mergeCell ref="G56:K56"/>
    <mergeCell ref="B58:B63"/>
    <mergeCell ref="C58:E58"/>
    <mergeCell ref="H58:I58"/>
    <mergeCell ref="C59:E59"/>
    <mergeCell ref="F59:G59"/>
    <mergeCell ref="D6:D7"/>
    <mergeCell ref="E6:E7"/>
    <mergeCell ref="G6:G7"/>
    <mergeCell ref="H6:H7"/>
    <mergeCell ref="I6:K6"/>
    <mergeCell ref="A50:I50"/>
    <mergeCell ref="J50:K50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7B86A-61AD-464C-9BAC-BE0895BC335C}">
  <sheetPr>
    <pageSetUpPr fitToPage="1"/>
  </sheetPr>
  <dimension ref="A1:AB65"/>
  <sheetViews>
    <sheetView zoomScale="59" zoomScaleNormal="55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0"/>
      <c r="N1" s="10"/>
      <c r="O1" s="10"/>
    </row>
    <row r="2" spans="1:15" ht="21" x14ac:dyDescent="0.45">
      <c r="A2" s="22" t="s">
        <v>118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0"/>
      <c r="N2" s="10"/>
      <c r="O2" s="10"/>
    </row>
    <row r="3" spans="1:15" ht="21" x14ac:dyDescent="0.45">
      <c r="A3" s="22" t="s">
        <v>136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23" t="s">
        <v>0</v>
      </c>
      <c r="B5" s="26" t="s">
        <v>3</v>
      </c>
      <c r="C5" s="29" t="s">
        <v>4</v>
      </c>
      <c r="D5" s="32" t="s">
        <v>5</v>
      </c>
      <c r="E5" s="33"/>
      <c r="F5" s="37" t="s">
        <v>130</v>
      </c>
      <c r="G5" s="38" t="s">
        <v>5</v>
      </c>
      <c r="H5" s="39"/>
      <c r="I5" s="39"/>
      <c r="J5" s="39"/>
      <c r="K5" s="40"/>
      <c r="L5" s="37" t="s">
        <v>6</v>
      </c>
    </row>
    <row r="6" spans="1:15" ht="17.25" customHeight="1" x14ac:dyDescent="0.25">
      <c r="A6" s="24"/>
      <c r="B6" s="27"/>
      <c r="C6" s="30"/>
      <c r="D6" s="34" t="s">
        <v>123</v>
      </c>
      <c r="E6" s="34" t="s">
        <v>124</v>
      </c>
      <c r="F6" s="41"/>
      <c r="G6" s="37" t="s">
        <v>125</v>
      </c>
      <c r="H6" s="37" t="s">
        <v>126</v>
      </c>
      <c r="I6" s="38" t="s">
        <v>7</v>
      </c>
      <c r="J6" s="39"/>
      <c r="K6" s="40"/>
      <c r="L6" s="41"/>
    </row>
    <row r="7" spans="1:15" ht="70.5" x14ac:dyDescent="0.25">
      <c r="A7" s="25"/>
      <c r="B7" s="28"/>
      <c r="C7" s="31"/>
      <c r="D7" s="35"/>
      <c r="E7" s="35"/>
      <c r="F7" s="42"/>
      <c r="G7" s="42"/>
      <c r="H7" s="42"/>
      <c r="I7" s="43" t="s">
        <v>127</v>
      </c>
      <c r="J7" s="43" t="s">
        <v>128</v>
      </c>
      <c r="K7" s="43" t="s">
        <v>129</v>
      </c>
      <c r="L7" s="42"/>
    </row>
    <row r="8" spans="1:15" s="2" customFormat="1" ht="15" customHeight="1" x14ac:dyDescent="0.2">
      <c r="A8" s="21">
        <v>1</v>
      </c>
      <c r="B8" s="70" t="s">
        <v>505</v>
      </c>
      <c r="C8" s="71" t="s">
        <v>506</v>
      </c>
      <c r="D8" s="18"/>
      <c r="E8" s="18"/>
      <c r="F8" s="44">
        <f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77" t="s">
        <v>507</v>
      </c>
      <c r="C9" s="78" t="s">
        <v>204</v>
      </c>
      <c r="D9" s="18"/>
      <c r="E9" s="18"/>
      <c r="F9" s="44">
        <f t="shared" ref="F9:F50" si="0">D9+E9</f>
        <v>0</v>
      </c>
      <c r="G9" s="45" t="str">
        <f t="shared" ref="G9:G50" si="1">IF(F9&lt;=9,"/","")</f>
        <v>/</v>
      </c>
      <c r="H9" s="45" t="str">
        <f t="shared" ref="H9:H50" si="2">IF(AND(F9&gt;9,F9&lt;=11),"/","")</f>
        <v/>
      </c>
      <c r="I9" s="44" t="str">
        <f t="shared" ref="I9:I50" si="3">IF(AND(F9&gt;11,F9&lt;=13),"/","")</f>
        <v/>
      </c>
      <c r="J9" s="44" t="str">
        <f t="shared" ref="J9:J50" si="4">IF(AND(F9&gt;13,F9&lt;=15),"/","")</f>
        <v/>
      </c>
      <c r="K9" s="44" t="str">
        <f t="shared" ref="K9:K50" si="5">IF(AND(F9&gt;=16),"/","")</f>
        <v/>
      </c>
      <c r="L9" s="44" t="str">
        <f t="shared" ref="L9:L50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70" t="s">
        <v>508</v>
      </c>
      <c r="C10" s="71" t="s">
        <v>47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70" t="s">
        <v>509</v>
      </c>
      <c r="C11" s="71" t="s">
        <v>510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70" t="s">
        <v>39</v>
      </c>
      <c r="C12" s="71" t="s">
        <v>58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70" t="s">
        <v>511</v>
      </c>
      <c r="C13" s="71" t="s">
        <v>444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70" t="s">
        <v>512</v>
      </c>
      <c r="C14" s="71" t="s">
        <v>513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70" t="s">
        <v>365</v>
      </c>
      <c r="C15" s="71" t="s">
        <v>72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3">
      <c r="A16" s="21">
        <v>9</v>
      </c>
      <c r="B16" s="72" t="s">
        <v>84</v>
      </c>
      <c r="C16" s="73" t="s">
        <v>514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3">
      <c r="A17" s="21">
        <v>10</v>
      </c>
      <c r="B17" s="72" t="s">
        <v>515</v>
      </c>
      <c r="C17" s="73" t="s">
        <v>516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3">
      <c r="A18" s="21">
        <v>11</v>
      </c>
      <c r="B18" s="72" t="s">
        <v>39</v>
      </c>
      <c r="C18" s="73" t="s">
        <v>517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3">
      <c r="A19" s="21">
        <v>12</v>
      </c>
      <c r="B19" s="72" t="s">
        <v>518</v>
      </c>
      <c r="C19" s="73" t="s">
        <v>519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3">
      <c r="A20" s="21">
        <v>13</v>
      </c>
      <c r="B20" s="72" t="s">
        <v>520</v>
      </c>
      <c r="C20" s="73" t="s">
        <v>521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3">
      <c r="A21" s="21">
        <v>14</v>
      </c>
      <c r="B21" s="72" t="s">
        <v>522</v>
      </c>
      <c r="C21" s="73" t="s">
        <v>523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3">
      <c r="A22" s="21">
        <v>15</v>
      </c>
      <c r="B22" s="72" t="s">
        <v>107</v>
      </c>
      <c r="C22" s="73" t="s">
        <v>524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3">
      <c r="A23" s="21">
        <v>16</v>
      </c>
      <c r="B23" s="72" t="s">
        <v>525</v>
      </c>
      <c r="C23" s="73" t="s">
        <v>108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3">
      <c r="A24" s="21">
        <v>17</v>
      </c>
      <c r="B24" s="72" t="s">
        <v>526</v>
      </c>
      <c r="C24" s="73" t="s">
        <v>527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70" t="s">
        <v>528</v>
      </c>
      <c r="C25" s="71" t="s">
        <v>529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70" t="s">
        <v>530</v>
      </c>
      <c r="C26" s="71" t="s">
        <v>531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70" t="s">
        <v>532</v>
      </c>
      <c r="C27" s="71" t="s">
        <v>533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70" t="s">
        <v>45</v>
      </c>
      <c r="C28" s="71" t="s">
        <v>534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70" t="s">
        <v>535</v>
      </c>
      <c r="C29" s="71" t="s">
        <v>536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70" t="s">
        <v>537</v>
      </c>
      <c r="C30" s="71" t="s">
        <v>538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70" t="s">
        <v>539</v>
      </c>
      <c r="C31" s="71" t="s">
        <v>540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70" t="s">
        <v>410</v>
      </c>
      <c r="C32" s="71" t="s">
        <v>541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70" t="s">
        <v>542</v>
      </c>
      <c r="C33" s="71" t="s">
        <v>56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70" t="s">
        <v>543</v>
      </c>
      <c r="C34" s="71" t="s">
        <v>544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70" t="s">
        <v>545</v>
      </c>
      <c r="C35" s="71" t="s">
        <v>546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70" t="s">
        <v>547</v>
      </c>
      <c r="C36" s="71" t="s">
        <v>548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70" t="s">
        <v>549</v>
      </c>
      <c r="C37" s="71" t="s">
        <v>550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70" t="s">
        <v>71</v>
      </c>
      <c r="C38" s="71" t="s">
        <v>551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70" t="s">
        <v>552</v>
      </c>
      <c r="C39" s="71" t="s">
        <v>553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70" t="s">
        <v>554</v>
      </c>
      <c r="C40" s="71" t="s">
        <v>394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70" t="s">
        <v>77</v>
      </c>
      <c r="C41" s="71" t="s">
        <v>555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70" t="s">
        <v>556</v>
      </c>
      <c r="C42" s="71" t="s">
        <v>557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70" t="s">
        <v>80</v>
      </c>
      <c r="C43" s="71" t="s">
        <v>558</v>
      </c>
      <c r="D43" s="18"/>
      <c r="E43" s="18"/>
      <c r="F43" s="44">
        <f t="shared" si="0"/>
        <v>0</v>
      </c>
      <c r="G43" s="45" t="str">
        <f t="shared" si="1"/>
        <v>/</v>
      </c>
      <c r="H43" s="45" t="str">
        <f t="shared" si="2"/>
        <v/>
      </c>
      <c r="I43" s="44" t="str">
        <f t="shared" si="3"/>
        <v/>
      </c>
      <c r="J43" s="44" t="str">
        <f t="shared" si="4"/>
        <v/>
      </c>
      <c r="K43" s="44" t="str">
        <f t="shared" si="5"/>
        <v/>
      </c>
      <c r="L43" s="44" t="str">
        <f t="shared" si="6"/>
        <v>ไม่ผ่าน</v>
      </c>
      <c r="M43" s="7"/>
      <c r="N43" s="7"/>
      <c r="O43" s="7"/>
    </row>
    <row r="44" spans="1:15" s="2" customFormat="1" ht="15" customHeight="1" x14ac:dyDescent="0.3">
      <c r="A44" s="21">
        <v>37</v>
      </c>
      <c r="B44" s="72" t="s">
        <v>559</v>
      </c>
      <c r="C44" s="73" t="s">
        <v>560</v>
      </c>
      <c r="D44" s="18"/>
      <c r="E44" s="18"/>
      <c r="F44" s="44">
        <f t="shared" si="0"/>
        <v>0</v>
      </c>
      <c r="G44" s="45" t="str">
        <f t="shared" si="1"/>
        <v>/</v>
      </c>
      <c r="H44" s="45" t="str">
        <f t="shared" si="2"/>
        <v/>
      </c>
      <c r="I44" s="44" t="str">
        <f t="shared" si="3"/>
        <v/>
      </c>
      <c r="J44" s="44" t="str">
        <f t="shared" si="4"/>
        <v/>
      </c>
      <c r="K44" s="44" t="str">
        <f t="shared" si="5"/>
        <v/>
      </c>
      <c r="L44" s="44" t="str">
        <f t="shared" si="6"/>
        <v>ไม่ผ่าน</v>
      </c>
      <c r="M44" s="7"/>
      <c r="N44" s="7"/>
      <c r="O44" s="7"/>
    </row>
    <row r="45" spans="1:15" s="2" customFormat="1" ht="15" customHeight="1" x14ac:dyDescent="0.3">
      <c r="A45" s="21">
        <v>38</v>
      </c>
      <c r="B45" s="72" t="s">
        <v>561</v>
      </c>
      <c r="C45" s="73" t="s">
        <v>562</v>
      </c>
      <c r="D45" s="18"/>
      <c r="E45" s="18"/>
      <c r="F45" s="44">
        <f t="shared" si="0"/>
        <v>0</v>
      </c>
      <c r="G45" s="45" t="str">
        <f t="shared" si="1"/>
        <v>/</v>
      </c>
      <c r="H45" s="45" t="str">
        <f t="shared" si="2"/>
        <v/>
      </c>
      <c r="I45" s="44" t="str">
        <f t="shared" si="3"/>
        <v/>
      </c>
      <c r="J45" s="44" t="str">
        <f t="shared" si="4"/>
        <v/>
      </c>
      <c r="K45" s="44" t="str">
        <f t="shared" si="5"/>
        <v/>
      </c>
      <c r="L45" s="44" t="str">
        <f t="shared" si="6"/>
        <v>ไม่ผ่าน</v>
      </c>
      <c r="M45" s="7"/>
      <c r="N45" s="7"/>
      <c r="O45" s="7"/>
    </row>
    <row r="46" spans="1:15" s="2" customFormat="1" ht="15" customHeight="1" x14ac:dyDescent="0.3">
      <c r="A46" s="21">
        <v>39</v>
      </c>
      <c r="B46" s="72" t="s">
        <v>94</v>
      </c>
      <c r="C46" s="73" t="s">
        <v>563</v>
      </c>
      <c r="D46" s="18"/>
      <c r="E46" s="18"/>
      <c r="F46" s="44">
        <f t="shared" si="0"/>
        <v>0</v>
      </c>
      <c r="G46" s="45" t="str">
        <f t="shared" si="1"/>
        <v>/</v>
      </c>
      <c r="H46" s="45" t="str">
        <f t="shared" si="2"/>
        <v/>
      </c>
      <c r="I46" s="44" t="str">
        <f t="shared" si="3"/>
        <v/>
      </c>
      <c r="J46" s="44" t="str">
        <f t="shared" si="4"/>
        <v/>
      </c>
      <c r="K46" s="44" t="str">
        <f t="shared" si="5"/>
        <v/>
      </c>
      <c r="L46" s="44" t="str">
        <f t="shared" si="6"/>
        <v>ไม่ผ่าน</v>
      </c>
      <c r="M46" s="7"/>
      <c r="N46" s="7"/>
      <c r="O46" s="7"/>
    </row>
    <row r="47" spans="1:15" s="3" customFormat="1" ht="21" x14ac:dyDescent="0.3">
      <c r="A47" s="21">
        <v>40</v>
      </c>
      <c r="B47" s="72" t="s">
        <v>564</v>
      </c>
      <c r="C47" s="73" t="s">
        <v>565</v>
      </c>
      <c r="D47" s="18"/>
      <c r="E47" s="18"/>
      <c r="F47" s="44">
        <f t="shared" si="0"/>
        <v>0</v>
      </c>
      <c r="G47" s="45" t="str">
        <f t="shared" si="1"/>
        <v>/</v>
      </c>
      <c r="H47" s="45" t="str">
        <f t="shared" si="2"/>
        <v/>
      </c>
      <c r="I47" s="44" t="str">
        <f t="shared" si="3"/>
        <v/>
      </c>
      <c r="J47" s="44" t="str">
        <f t="shared" si="4"/>
        <v/>
      </c>
      <c r="K47" s="44" t="str">
        <f t="shared" si="5"/>
        <v/>
      </c>
      <c r="L47" s="44" t="str">
        <f t="shared" si="6"/>
        <v>ไม่ผ่าน</v>
      </c>
      <c r="M47" s="11"/>
      <c r="N47" s="11"/>
      <c r="O47" s="11"/>
    </row>
    <row r="48" spans="1:15" s="3" customFormat="1" ht="21" x14ac:dyDescent="0.3">
      <c r="A48" s="21">
        <v>41</v>
      </c>
      <c r="B48" s="72" t="s">
        <v>566</v>
      </c>
      <c r="C48" s="73" t="s">
        <v>567</v>
      </c>
      <c r="D48" s="18"/>
      <c r="E48" s="18"/>
      <c r="F48" s="44">
        <f t="shared" si="0"/>
        <v>0</v>
      </c>
      <c r="G48" s="45" t="str">
        <f t="shared" si="1"/>
        <v>/</v>
      </c>
      <c r="H48" s="45" t="str">
        <f t="shared" si="2"/>
        <v/>
      </c>
      <c r="I48" s="44" t="str">
        <f t="shared" si="3"/>
        <v/>
      </c>
      <c r="J48" s="44" t="str">
        <f t="shared" si="4"/>
        <v/>
      </c>
      <c r="K48" s="44" t="str">
        <f t="shared" si="5"/>
        <v/>
      </c>
      <c r="L48" s="44" t="str">
        <f t="shared" si="6"/>
        <v>ไม่ผ่าน</v>
      </c>
      <c r="M48" s="11"/>
      <c r="N48" s="11"/>
      <c r="O48" s="11"/>
    </row>
    <row r="49" spans="1:28" ht="21" x14ac:dyDescent="0.3">
      <c r="A49" s="21">
        <v>42</v>
      </c>
      <c r="B49" s="72" t="s">
        <v>568</v>
      </c>
      <c r="C49" s="73" t="s">
        <v>569</v>
      </c>
      <c r="D49" s="18"/>
      <c r="E49" s="18"/>
      <c r="F49" s="44">
        <f t="shared" si="0"/>
        <v>0</v>
      </c>
      <c r="G49" s="45" t="str">
        <f t="shared" si="1"/>
        <v>/</v>
      </c>
      <c r="H49" s="45" t="str">
        <f t="shared" si="2"/>
        <v/>
      </c>
      <c r="I49" s="44" t="str">
        <f t="shared" si="3"/>
        <v/>
      </c>
      <c r="J49" s="44" t="str">
        <f t="shared" si="4"/>
        <v/>
      </c>
      <c r="K49" s="44" t="str">
        <f t="shared" si="5"/>
        <v/>
      </c>
      <c r="L49" s="44" t="str">
        <f t="shared" si="6"/>
        <v>ไม่ผ่าน</v>
      </c>
    </row>
    <row r="50" spans="1:28" ht="21" x14ac:dyDescent="0.3">
      <c r="A50" s="21">
        <v>43</v>
      </c>
      <c r="B50" s="72" t="s">
        <v>570</v>
      </c>
      <c r="C50" s="73" t="s">
        <v>571</v>
      </c>
      <c r="D50" s="18"/>
      <c r="E50" s="18"/>
      <c r="F50" s="44">
        <f t="shared" si="0"/>
        <v>0</v>
      </c>
      <c r="G50" s="45" t="str">
        <f t="shared" si="1"/>
        <v>/</v>
      </c>
      <c r="H50" s="45" t="str">
        <f t="shared" si="2"/>
        <v/>
      </c>
      <c r="I50" s="44" t="str">
        <f t="shared" si="3"/>
        <v/>
      </c>
      <c r="J50" s="44" t="str">
        <f t="shared" si="4"/>
        <v/>
      </c>
      <c r="K50" s="44" t="str">
        <f t="shared" si="5"/>
        <v/>
      </c>
      <c r="L50" s="44" t="str">
        <f t="shared" si="6"/>
        <v>ไม่ผ่าน</v>
      </c>
    </row>
    <row r="51" spans="1:28" s="8" customFormat="1" ht="21" x14ac:dyDescent="0.25">
      <c r="A51" s="50" t="s">
        <v>8</v>
      </c>
      <c r="B51" s="46"/>
      <c r="C51" s="46"/>
      <c r="D51" s="46"/>
      <c r="E51" s="46"/>
      <c r="F51" s="46"/>
      <c r="G51" s="46"/>
      <c r="H51" s="46"/>
      <c r="I51" s="51"/>
      <c r="J51" s="47" t="s">
        <v>20</v>
      </c>
      <c r="K51" s="47"/>
      <c r="L51" s="45">
        <f>COUNTIF(L8:L50,"ผ่าน")</f>
        <v>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s="8" customFormat="1" ht="21" x14ac:dyDescent="0.45">
      <c r="A52" s="38" t="s">
        <v>9</v>
      </c>
      <c r="B52" s="39"/>
      <c r="C52" s="39"/>
      <c r="D52" s="39"/>
      <c r="E52" s="39"/>
      <c r="F52" s="39"/>
      <c r="G52" s="39"/>
      <c r="H52" s="39"/>
      <c r="I52" s="40"/>
      <c r="J52" s="49" t="s">
        <v>21</v>
      </c>
      <c r="K52" s="49"/>
      <c r="L52" s="48">
        <f>COUNTIF(L8:L50,"ไม่ผ่าน")</f>
        <v>43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25">
      <c r="A53" s="15"/>
      <c r="B53" s="19" t="s">
        <v>131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s="8" customFormat="1" ht="21" x14ac:dyDescent="0.25">
      <c r="A54" s="15"/>
      <c r="B54" s="19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28" s="8" customFormat="1" ht="21" x14ac:dyDescent="0.25">
      <c r="A55" s="15"/>
      <c r="B55" s="15"/>
      <c r="C55" s="15"/>
      <c r="D55" s="15"/>
      <c r="E55" s="15"/>
      <c r="F55" s="36" t="s">
        <v>137</v>
      </c>
      <c r="G55" s="36"/>
      <c r="H55" s="36"/>
      <c r="I55" s="36"/>
      <c r="J55" s="36"/>
      <c r="K55" s="36"/>
      <c r="L55" s="36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8" customFormat="1" ht="21" x14ac:dyDescent="0.25">
      <c r="A56" s="15"/>
      <c r="B56" s="15"/>
      <c r="C56" s="15"/>
      <c r="D56" s="15"/>
      <c r="E56" s="15"/>
      <c r="F56" s="36" t="s">
        <v>138</v>
      </c>
      <c r="G56" s="36"/>
      <c r="H56" s="36"/>
      <c r="I56" s="36"/>
      <c r="J56" s="36"/>
      <c r="K56" s="36"/>
      <c r="L56" s="36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25">
      <c r="A57" s="15"/>
      <c r="B57" s="15"/>
      <c r="C57" s="15"/>
      <c r="D57" s="15"/>
      <c r="E57" s="15"/>
      <c r="F57" s="15"/>
      <c r="G57" s="36" t="s">
        <v>139</v>
      </c>
      <c r="H57" s="36"/>
      <c r="I57" s="36"/>
      <c r="J57" s="36"/>
      <c r="K57" s="36"/>
      <c r="L57" s="15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45">
      <c r="A58" s="20"/>
      <c r="B58" s="15"/>
      <c r="C58" s="15"/>
      <c r="D58" s="20"/>
      <c r="E58" s="20"/>
      <c r="F58" s="20"/>
      <c r="G58" s="20"/>
      <c r="H58" s="20"/>
      <c r="I58" s="20"/>
      <c r="J58" s="20"/>
      <c r="K58" s="20"/>
      <c r="L58" s="2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8" customFormat="1" ht="21" x14ac:dyDescent="0.45">
      <c r="A59" s="20"/>
      <c r="B59" s="52" t="s">
        <v>14</v>
      </c>
      <c r="C59" s="38" t="s">
        <v>15</v>
      </c>
      <c r="D59" s="39"/>
      <c r="E59" s="40"/>
      <c r="F59" s="53" t="s">
        <v>16</v>
      </c>
      <c r="G59" s="54"/>
      <c r="H59" s="55" t="s">
        <v>17</v>
      </c>
      <c r="I59" s="56"/>
      <c r="J59" s="20"/>
      <c r="K59" s="20"/>
      <c r="L59" s="2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8" customFormat="1" ht="21" x14ac:dyDescent="0.45">
      <c r="A60" s="20"/>
      <c r="B60" s="57"/>
      <c r="C60" s="58" t="s">
        <v>129</v>
      </c>
      <c r="D60" s="59"/>
      <c r="E60" s="60"/>
      <c r="F60" s="61" t="s">
        <v>18</v>
      </c>
      <c r="G60" s="62"/>
      <c r="H60" s="55">
        <f>COUNTIF(K8:K50,"/")</f>
        <v>0</v>
      </c>
      <c r="I60" s="56"/>
      <c r="J60" s="20"/>
      <c r="K60" s="20"/>
      <c r="L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8" customFormat="1" ht="21" x14ac:dyDescent="0.45">
      <c r="A61" s="20"/>
      <c r="B61" s="57"/>
      <c r="C61" s="58" t="s">
        <v>132</v>
      </c>
      <c r="D61" s="59"/>
      <c r="E61" s="60"/>
      <c r="F61" s="61" t="s">
        <v>22</v>
      </c>
      <c r="G61" s="62"/>
      <c r="H61" s="55">
        <f>COUNTIF(J8:J50,"/")</f>
        <v>0</v>
      </c>
      <c r="I61" s="56"/>
      <c r="J61" s="20"/>
      <c r="K61" s="20"/>
      <c r="L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8" customFormat="1" ht="21" x14ac:dyDescent="0.45">
      <c r="A62" s="20"/>
      <c r="B62" s="57"/>
      <c r="C62" s="58" t="s">
        <v>133</v>
      </c>
      <c r="D62" s="59"/>
      <c r="E62" s="60"/>
      <c r="F62" s="61" t="s">
        <v>19</v>
      </c>
      <c r="G62" s="62"/>
      <c r="H62" s="55">
        <f>COUNTIF(I8:I50,"/")</f>
        <v>0</v>
      </c>
      <c r="I62" s="56"/>
      <c r="J62" s="20"/>
      <c r="K62" s="20"/>
      <c r="L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s="8" customFormat="1" ht="21" x14ac:dyDescent="0.45">
      <c r="A63" s="20"/>
      <c r="B63" s="57"/>
      <c r="C63" s="58" t="s">
        <v>134</v>
      </c>
      <c r="D63" s="59"/>
      <c r="E63" s="60"/>
      <c r="F63" s="61" t="s">
        <v>20</v>
      </c>
      <c r="G63" s="62"/>
      <c r="H63" s="55">
        <f>COUNTIF(H8:H50,"/")</f>
        <v>0</v>
      </c>
      <c r="I63" s="56"/>
      <c r="J63" s="20"/>
      <c r="K63" s="20"/>
      <c r="L63" s="2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s="8" customFormat="1" ht="21" x14ac:dyDescent="0.45">
      <c r="A64" s="20"/>
      <c r="B64" s="63"/>
      <c r="C64" s="58" t="s">
        <v>135</v>
      </c>
      <c r="D64" s="59"/>
      <c r="E64" s="60"/>
      <c r="F64" s="61" t="s">
        <v>21</v>
      </c>
      <c r="G64" s="62"/>
      <c r="H64" s="55">
        <f>COUNTIF(G8:G50,"/")</f>
        <v>43</v>
      </c>
      <c r="I64" s="56"/>
      <c r="J64" s="20"/>
      <c r="K64" s="20"/>
      <c r="L64" s="2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s="8" customFormat="1" ht="21" x14ac:dyDescent="0.45">
      <c r="A65" s="20"/>
      <c r="B65" s="15"/>
      <c r="C65" s="15"/>
      <c r="D65" s="20"/>
      <c r="E65" s="20"/>
      <c r="F65" s="20"/>
      <c r="G65" s="20"/>
      <c r="H65" s="20"/>
      <c r="I65" s="20"/>
      <c r="J65" s="20"/>
      <c r="K65" s="20"/>
      <c r="L65" s="20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</sheetData>
  <mergeCells count="40">
    <mergeCell ref="C63:E63"/>
    <mergeCell ref="F63:G63"/>
    <mergeCell ref="H63:I63"/>
    <mergeCell ref="C64:E64"/>
    <mergeCell ref="F64:G64"/>
    <mergeCell ref="H64:I64"/>
    <mergeCell ref="H60:I60"/>
    <mergeCell ref="C61:E61"/>
    <mergeCell ref="F61:G61"/>
    <mergeCell ref="H61:I61"/>
    <mergeCell ref="C62:E62"/>
    <mergeCell ref="F62:G62"/>
    <mergeCell ref="H62:I62"/>
    <mergeCell ref="A52:I52"/>
    <mergeCell ref="J52:K52"/>
    <mergeCell ref="F55:L55"/>
    <mergeCell ref="F56:L56"/>
    <mergeCell ref="G57:K57"/>
    <mergeCell ref="B59:B64"/>
    <mergeCell ref="C59:E59"/>
    <mergeCell ref="H59:I59"/>
    <mergeCell ref="C60:E60"/>
    <mergeCell ref="F60:G60"/>
    <mergeCell ref="D6:D7"/>
    <mergeCell ref="E6:E7"/>
    <mergeCell ref="G6:G7"/>
    <mergeCell ref="H6:H7"/>
    <mergeCell ref="I6:K6"/>
    <mergeCell ref="A51:I51"/>
    <mergeCell ref="J51:K51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FECB-DDCF-4138-BFC4-854B244241B2}">
  <sheetPr>
    <pageSetUpPr fitToPage="1"/>
  </sheetPr>
  <dimension ref="A1:AB65"/>
  <sheetViews>
    <sheetView zoomScale="59" zoomScaleNormal="55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0"/>
      <c r="N1" s="10"/>
      <c r="O1" s="10"/>
    </row>
    <row r="2" spans="1:15" ht="21" x14ac:dyDescent="0.45">
      <c r="A2" s="22" t="s">
        <v>119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0"/>
      <c r="N2" s="10"/>
      <c r="O2" s="10"/>
    </row>
    <row r="3" spans="1:15" ht="21" x14ac:dyDescent="0.45">
      <c r="A3" s="22" t="s">
        <v>136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23" t="s">
        <v>0</v>
      </c>
      <c r="B5" s="26" t="s">
        <v>3</v>
      </c>
      <c r="C5" s="29" t="s">
        <v>4</v>
      </c>
      <c r="D5" s="32" t="s">
        <v>5</v>
      </c>
      <c r="E5" s="33"/>
      <c r="F5" s="37" t="s">
        <v>130</v>
      </c>
      <c r="G5" s="38" t="s">
        <v>5</v>
      </c>
      <c r="H5" s="39"/>
      <c r="I5" s="39"/>
      <c r="J5" s="39"/>
      <c r="K5" s="40"/>
      <c r="L5" s="37" t="s">
        <v>6</v>
      </c>
    </row>
    <row r="6" spans="1:15" ht="17.25" customHeight="1" x14ac:dyDescent="0.25">
      <c r="A6" s="24"/>
      <c r="B6" s="27"/>
      <c r="C6" s="30"/>
      <c r="D6" s="34" t="s">
        <v>123</v>
      </c>
      <c r="E6" s="34" t="s">
        <v>124</v>
      </c>
      <c r="F6" s="41"/>
      <c r="G6" s="37" t="s">
        <v>125</v>
      </c>
      <c r="H6" s="37" t="s">
        <v>126</v>
      </c>
      <c r="I6" s="38" t="s">
        <v>7</v>
      </c>
      <c r="J6" s="39"/>
      <c r="K6" s="40"/>
      <c r="L6" s="41"/>
    </row>
    <row r="7" spans="1:15" ht="70.5" x14ac:dyDescent="0.25">
      <c r="A7" s="25"/>
      <c r="B7" s="28"/>
      <c r="C7" s="31"/>
      <c r="D7" s="35"/>
      <c r="E7" s="35"/>
      <c r="F7" s="42"/>
      <c r="G7" s="42"/>
      <c r="H7" s="42"/>
      <c r="I7" s="43" t="s">
        <v>127</v>
      </c>
      <c r="J7" s="43" t="s">
        <v>128</v>
      </c>
      <c r="K7" s="43" t="s">
        <v>129</v>
      </c>
      <c r="L7" s="42"/>
    </row>
    <row r="8" spans="1:15" s="2" customFormat="1" ht="15" customHeight="1" x14ac:dyDescent="0.2">
      <c r="A8" s="21">
        <v>1</v>
      </c>
      <c r="B8" s="68" t="s">
        <v>572</v>
      </c>
      <c r="C8" s="69" t="s">
        <v>573</v>
      </c>
      <c r="D8" s="18"/>
      <c r="E8" s="18"/>
      <c r="F8" s="44">
        <f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64" t="s">
        <v>28</v>
      </c>
      <c r="C9" s="65" t="s">
        <v>574</v>
      </c>
      <c r="D9" s="18"/>
      <c r="E9" s="18"/>
      <c r="F9" s="44">
        <f t="shared" ref="F9:F50" si="0">D9+E9</f>
        <v>0</v>
      </c>
      <c r="G9" s="45" t="str">
        <f t="shared" ref="G9:G50" si="1">IF(F9&lt;=9,"/","")</f>
        <v>/</v>
      </c>
      <c r="H9" s="45" t="str">
        <f t="shared" ref="H9:H50" si="2">IF(AND(F9&gt;9,F9&lt;=11),"/","")</f>
        <v/>
      </c>
      <c r="I9" s="44" t="str">
        <f t="shared" ref="I9:I50" si="3">IF(AND(F9&gt;11,F9&lt;=13),"/","")</f>
        <v/>
      </c>
      <c r="J9" s="44" t="str">
        <f t="shared" ref="J9:J50" si="4">IF(AND(F9&gt;13,F9&lt;=15),"/","")</f>
        <v/>
      </c>
      <c r="K9" s="44" t="str">
        <f t="shared" ref="K9:K50" si="5">IF(AND(F9&gt;=16),"/","")</f>
        <v/>
      </c>
      <c r="L9" s="44" t="str">
        <f t="shared" ref="L9:L50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64" t="s">
        <v>575</v>
      </c>
      <c r="C10" s="65" t="s">
        <v>576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64" t="s">
        <v>29</v>
      </c>
      <c r="C11" s="65" t="s">
        <v>577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64" t="s">
        <v>578</v>
      </c>
      <c r="C12" s="65" t="s">
        <v>579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64" t="s">
        <v>580</v>
      </c>
      <c r="C13" s="65" t="s">
        <v>581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64" t="s">
        <v>582</v>
      </c>
      <c r="C14" s="65" t="s">
        <v>583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64" t="s">
        <v>584</v>
      </c>
      <c r="C15" s="65" t="s">
        <v>585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64" t="s">
        <v>365</v>
      </c>
      <c r="C16" s="65" t="s">
        <v>586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64" t="s">
        <v>587</v>
      </c>
      <c r="C17" s="65" t="s">
        <v>48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64" t="s">
        <v>588</v>
      </c>
      <c r="C18" s="65" t="s">
        <v>589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64" t="s">
        <v>590</v>
      </c>
      <c r="C19" s="65" t="s">
        <v>591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64" t="s">
        <v>592</v>
      </c>
      <c r="C20" s="65" t="s">
        <v>593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64" t="s">
        <v>594</v>
      </c>
      <c r="C21" s="65" t="s">
        <v>595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64" t="s">
        <v>596</v>
      </c>
      <c r="C22" s="65" t="s">
        <v>597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64" t="s">
        <v>598</v>
      </c>
      <c r="C23" s="65" t="s">
        <v>599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64" t="s">
        <v>600</v>
      </c>
      <c r="C24" s="65" t="s">
        <v>601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64" t="s">
        <v>29</v>
      </c>
      <c r="C25" s="65" t="s">
        <v>602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64" t="s">
        <v>603</v>
      </c>
      <c r="C26" s="65" t="s">
        <v>604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64" t="s">
        <v>605</v>
      </c>
      <c r="C27" s="65" t="s">
        <v>72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64" t="s">
        <v>606</v>
      </c>
      <c r="C28" s="65" t="s">
        <v>79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64" t="s">
        <v>607</v>
      </c>
      <c r="C29" s="65" t="s">
        <v>174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3">
      <c r="A30" s="21">
        <v>23</v>
      </c>
      <c r="B30" s="66" t="s">
        <v>608</v>
      </c>
      <c r="C30" s="67" t="s">
        <v>609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3">
      <c r="A31" s="21">
        <v>24</v>
      </c>
      <c r="B31" s="66" t="s">
        <v>610</v>
      </c>
      <c r="C31" s="67" t="s">
        <v>611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3">
      <c r="A32" s="21">
        <v>25</v>
      </c>
      <c r="B32" s="66" t="s">
        <v>612</v>
      </c>
      <c r="C32" s="67" t="s">
        <v>613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3">
      <c r="A33" s="21">
        <v>26</v>
      </c>
      <c r="B33" s="66" t="s">
        <v>614</v>
      </c>
      <c r="C33" s="67" t="s">
        <v>615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75" t="s">
        <v>616</v>
      </c>
      <c r="C34" s="76" t="s">
        <v>617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3">
      <c r="A35" s="21">
        <v>28</v>
      </c>
      <c r="B35" s="66" t="s">
        <v>618</v>
      </c>
      <c r="C35" s="67" t="s">
        <v>106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3">
      <c r="A36" s="21">
        <v>29</v>
      </c>
      <c r="B36" s="66" t="s">
        <v>619</v>
      </c>
      <c r="C36" s="67" t="s">
        <v>524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3">
      <c r="A37" s="21">
        <v>30</v>
      </c>
      <c r="B37" s="66" t="s">
        <v>285</v>
      </c>
      <c r="C37" s="67" t="s">
        <v>620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3">
      <c r="A38" s="21">
        <v>31</v>
      </c>
      <c r="B38" s="66" t="s">
        <v>621</v>
      </c>
      <c r="C38" s="67" t="s">
        <v>622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64" t="s">
        <v>623</v>
      </c>
      <c r="C39" s="65" t="s">
        <v>624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64" t="s">
        <v>625</v>
      </c>
      <c r="C40" s="65" t="s">
        <v>364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64" t="s">
        <v>626</v>
      </c>
      <c r="C41" s="65" t="s">
        <v>627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64" t="s">
        <v>57</v>
      </c>
      <c r="C42" s="65" t="s">
        <v>628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64" t="s">
        <v>61</v>
      </c>
      <c r="C43" s="65" t="s">
        <v>629</v>
      </c>
      <c r="D43" s="18"/>
      <c r="E43" s="18"/>
      <c r="F43" s="44">
        <f t="shared" si="0"/>
        <v>0</v>
      </c>
      <c r="G43" s="45" t="str">
        <f t="shared" si="1"/>
        <v>/</v>
      </c>
      <c r="H43" s="45" t="str">
        <f t="shared" si="2"/>
        <v/>
      </c>
      <c r="I43" s="44" t="str">
        <f t="shared" si="3"/>
        <v/>
      </c>
      <c r="J43" s="44" t="str">
        <f t="shared" si="4"/>
        <v/>
      </c>
      <c r="K43" s="44" t="str">
        <f t="shared" si="5"/>
        <v/>
      </c>
      <c r="L43" s="44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21">
        <v>37</v>
      </c>
      <c r="B44" s="64" t="s">
        <v>630</v>
      </c>
      <c r="C44" s="65" t="s">
        <v>631</v>
      </c>
      <c r="D44" s="18"/>
      <c r="E44" s="18"/>
      <c r="F44" s="44">
        <f t="shared" si="0"/>
        <v>0</v>
      </c>
      <c r="G44" s="45" t="str">
        <f t="shared" si="1"/>
        <v>/</v>
      </c>
      <c r="H44" s="45" t="str">
        <f t="shared" si="2"/>
        <v/>
      </c>
      <c r="I44" s="44" t="str">
        <f t="shared" si="3"/>
        <v/>
      </c>
      <c r="J44" s="44" t="str">
        <f t="shared" si="4"/>
        <v/>
      </c>
      <c r="K44" s="44" t="str">
        <f t="shared" si="5"/>
        <v/>
      </c>
      <c r="L44" s="44" t="str">
        <f t="shared" si="6"/>
        <v>ไม่ผ่าน</v>
      </c>
      <c r="M44" s="7"/>
      <c r="N44" s="7"/>
      <c r="O44" s="7"/>
    </row>
    <row r="45" spans="1:15" s="2" customFormat="1" ht="15" customHeight="1" x14ac:dyDescent="0.2">
      <c r="A45" s="21">
        <v>38</v>
      </c>
      <c r="B45" s="64" t="s">
        <v>632</v>
      </c>
      <c r="C45" s="65" t="s">
        <v>633</v>
      </c>
      <c r="D45" s="18"/>
      <c r="E45" s="18"/>
      <c r="F45" s="44">
        <f t="shared" si="0"/>
        <v>0</v>
      </c>
      <c r="G45" s="45" t="str">
        <f t="shared" si="1"/>
        <v>/</v>
      </c>
      <c r="H45" s="45" t="str">
        <f t="shared" si="2"/>
        <v/>
      </c>
      <c r="I45" s="44" t="str">
        <f t="shared" si="3"/>
        <v/>
      </c>
      <c r="J45" s="44" t="str">
        <f t="shared" si="4"/>
        <v/>
      </c>
      <c r="K45" s="44" t="str">
        <f t="shared" si="5"/>
        <v/>
      </c>
      <c r="L45" s="44" t="str">
        <f t="shared" si="6"/>
        <v>ไม่ผ่าน</v>
      </c>
      <c r="M45" s="7"/>
      <c r="N45" s="7"/>
      <c r="O45" s="7"/>
    </row>
    <row r="46" spans="1:15" s="2" customFormat="1" ht="15" customHeight="1" x14ac:dyDescent="0.2">
      <c r="A46" s="21">
        <v>39</v>
      </c>
      <c r="B46" s="64" t="s">
        <v>634</v>
      </c>
      <c r="C46" s="65" t="s">
        <v>635</v>
      </c>
      <c r="D46" s="18"/>
      <c r="E46" s="18"/>
      <c r="F46" s="44">
        <f t="shared" si="0"/>
        <v>0</v>
      </c>
      <c r="G46" s="45" t="str">
        <f t="shared" si="1"/>
        <v>/</v>
      </c>
      <c r="H46" s="45" t="str">
        <f t="shared" si="2"/>
        <v/>
      </c>
      <c r="I46" s="44" t="str">
        <f t="shared" si="3"/>
        <v/>
      </c>
      <c r="J46" s="44" t="str">
        <f t="shared" si="4"/>
        <v/>
      </c>
      <c r="K46" s="44" t="str">
        <f t="shared" si="5"/>
        <v/>
      </c>
      <c r="L46" s="44" t="str">
        <f t="shared" si="6"/>
        <v>ไม่ผ่าน</v>
      </c>
      <c r="M46" s="7"/>
      <c r="N46" s="7"/>
      <c r="O46" s="7"/>
    </row>
    <row r="47" spans="1:15" s="3" customFormat="1" ht="21" x14ac:dyDescent="0.3">
      <c r="A47" s="21">
        <v>40</v>
      </c>
      <c r="B47" s="66" t="s">
        <v>636</v>
      </c>
      <c r="C47" s="67" t="s">
        <v>268</v>
      </c>
      <c r="D47" s="18"/>
      <c r="E47" s="18"/>
      <c r="F47" s="44">
        <f t="shared" si="0"/>
        <v>0</v>
      </c>
      <c r="G47" s="45" t="str">
        <f t="shared" si="1"/>
        <v>/</v>
      </c>
      <c r="H47" s="45" t="str">
        <f t="shared" si="2"/>
        <v/>
      </c>
      <c r="I47" s="44" t="str">
        <f t="shared" si="3"/>
        <v/>
      </c>
      <c r="J47" s="44" t="str">
        <f t="shared" si="4"/>
        <v/>
      </c>
      <c r="K47" s="44" t="str">
        <f t="shared" si="5"/>
        <v/>
      </c>
      <c r="L47" s="44" t="str">
        <f t="shared" si="6"/>
        <v>ไม่ผ่าน</v>
      </c>
      <c r="M47" s="11"/>
      <c r="N47" s="11"/>
      <c r="O47" s="11"/>
    </row>
    <row r="48" spans="1:15" s="3" customFormat="1" ht="21" x14ac:dyDescent="0.3">
      <c r="A48" s="21">
        <v>41</v>
      </c>
      <c r="B48" s="66" t="s">
        <v>637</v>
      </c>
      <c r="C48" s="67" t="s">
        <v>638</v>
      </c>
      <c r="D48" s="18"/>
      <c r="E48" s="18"/>
      <c r="F48" s="44">
        <f t="shared" si="0"/>
        <v>0</v>
      </c>
      <c r="G48" s="45" t="str">
        <f t="shared" si="1"/>
        <v>/</v>
      </c>
      <c r="H48" s="45" t="str">
        <f t="shared" si="2"/>
        <v/>
      </c>
      <c r="I48" s="44" t="str">
        <f t="shared" si="3"/>
        <v/>
      </c>
      <c r="J48" s="44" t="str">
        <f t="shared" si="4"/>
        <v/>
      </c>
      <c r="K48" s="44" t="str">
        <f t="shared" si="5"/>
        <v/>
      </c>
      <c r="L48" s="44" t="str">
        <f t="shared" si="6"/>
        <v>ไม่ผ่าน</v>
      </c>
      <c r="M48" s="11"/>
      <c r="N48" s="11"/>
      <c r="O48" s="11"/>
    </row>
    <row r="49" spans="1:28" ht="21" x14ac:dyDescent="0.3">
      <c r="A49" s="21">
        <v>42</v>
      </c>
      <c r="B49" s="66" t="s">
        <v>639</v>
      </c>
      <c r="C49" s="67" t="s">
        <v>640</v>
      </c>
      <c r="D49" s="18"/>
      <c r="E49" s="18"/>
      <c r="F49" s="44">
        <f t="shared" si="0"/>
        <v>0</v>
      </c>
      <c r="G49" s="45" t="str">
        <f t="shared" si="1"/>
        <v>/</v>
      </c>
      <c r="H49" s="45" t="str">
        <f t="shared" si="2"/>
        <v/>
      </c>
      <c r="I49" s="44" t="str">
        <f t="shared" si="3"/>
        <v/>
      </c>
      <c r="J49" s="44" t="str">
        <f t="shared" si="4"/>
        <v/>
      </c>
      <c r="K49" s="44" t="str">
        <f t="shared" si="5"/>
        <v/>
      </c>
      <c r="L49" s="44" t="str">
        <f t="shared" si="6"/>
        <v>ไม่ผ่าน</v>
      </c>
    </row>
    <row r="50" spans="1:28" ht="21" x14ac:dyDescent="0.3">
      <c r="A50" s="21">
        <v>43</v>
      </c>
      <c r="B50" s="66" t="s">
        <v>97</v>
      </c>
      <c r="C50" s="67" t="s">
        <v>641</v>
      </c>
      <c r="D50" s="18"/>
      <c r="E50" s="18"/>
      <c r="F50" s="44">
        <f t="shared" si="0"/>
        <v>0</v>
      </c>
      <c r="G50" s="45" t="str">
        <f t="shared" si="1"/>
        <v>/</v>
      </c>
      <c r="H50" s="45" t="str">
        <f t="shared" si="2"/>
        <v/>
      </c>
      <c r="I50" s="44" t="str">
        <f t="shared" si="3"/>
        <v/>
      </c>
      <c r="J50" s="44" t="str">
        <f t="shared" si="4"/>
        <v/>
      </c>
      <c r="K50" s="44" t="str">
        <f t="shared" si="5"/>
        <v/>
      </c>
      <c r="L50" s="44" t="str">
        <f t="shared" si="6"/>
        <v>ไม่ผ่าน</v>
      </c>
    </row>
    <row r="51" spans="1:28" s="8" customFormat="1" ht="21" x14ac:dyDescent="0.25">
      <c r="A51" s="50" t="s">
        <v>8</v>
      </c>
      <c r="B51" s="46"/>
      <c r="C51" s="46"/>
      <c r="D51" s="46"/>
      <c r="E51" s="46"/>
      <c r="F51" s="46"/>
      <c r="G51" s="46"/>
      <c r="H51" s="46"/>
      <c r="I51" s="51"/>
      <c r="J51" s="47" t="s">
        <v>20</v>
      </c>
      <c r="K51" s="47"/>
      <c r="L51" s="45">
        <f>COUNTIF(L8:L50,"ผ่าน")</f>
        <v>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s="8" customFormat="1" ht="21" x14ac:dyDescent="0.45">
      <c r="A52" s="38" t="s">
        <v>9</v>
      </c>
      <c r="B52" s="39"/>
      <c r="C52" s="39"/>
      <c r="D52" s="39"/>
      <c r="E52" s="39"/>
      <c r="F52" s="39"/>
      <c r="G52" s="39"/>
      <c r="H52" s="39"/>
      <c r="I52" s="40"/>
      <c r="J52" s="49" t="s">
        <v>21</v>
      </c>
      <c r="K52" s="49"/>
      <c r="L52" s="48">
        <f>COUNTIF(L8:L50,"ไม่ผ่าน")</f>
        <v>43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25">
      <c r="A53" s="15"/>
      <c r="B53" s="19" t="s">
        <v>131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s="8" customFormat="1" ht="21" x14ac:dyDescent="0.25">
      <c r="A54" s="15"/>
      <c r="B54" s="19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28" s="8" customFormat="1" ht="21" x14ac:dyDescent="0.25">
      <c r="A55" s="15"/>
      <c r="B55" s="15"/>
      <c r="C55" s="15"/>
      <c r="D55" s="15"/>
      <c r="E55" s="15"/>
      <c r="F55" s="36" t="s">
        <v>137</v>
      </c>
      <c r="G55" s="36"/>
      <c r="H55" s="36"/>
      <c r="I55" s="36"/>
      <c r="J55" s="36"/>
      <c r="K55" s="36"/>
      <c r="L55" s="36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8" customFormat="1" ht="21" x14ac:dyDescent="0.25">
      <c r="A56" s="15"/>
      <c r="B56" s="15"/>
      <c r="C56" s="15"/>
      <c r="D56" s="15"/>
      <c r="E56" s="15"/>
      <c r="F56" s="36" t="s">
        <v>138</v>
      </c>
      <c r="G56" s="36"/>
      <c r="H56" s="36"/>
      <c r="I56" s="36"/>
      <c r="J56" s="36"/>
      <c r="K56" s="36"/>
      <c r="L56" s="36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25">
      <c r="A57" s="15"/>
      <c r="B57" s="15"/>
      <c r="C57" s="15"/>
      <c r="D57" s="15"/>
      <c r="E57" s="15"/>
      <c r="F57" s="15"/>
      <c r="G57" s="36" t="s">
        <v>139</v>
      </c>
      <c r="H57" s="36"/>
      <c r="I57" s="36"/>
      <c r="J57" s="36"/>
      <c r="K57" s="36"/>
      <c r="L57" s="15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45">
      <c r="A58" s="20"/>
      <c r="B58" s="15"/>
      <c r="C58" s="15"/>
      <c r="D58" s="20"/>
      <c r="E58" s="20"/>
      <c r="F58" s="20"/>
      <c r="G58" s="20"/>
      <c r="H58" s="20"/>
      <c r="I58" s="20"/>
      <c r="J58" s="20"/>
      <c r="K58" s="20"/>
      <c r="L58" s="2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8" customFormat="1" ht="21" x14ac:dyDescent="0.45">
      <c r="A59" s="20"/>
      <c r="B59" s="52" t="s">
        <v>14</v>
      </c>
      <c r="C59" s="38" t="s">
        <v>15</v>
      </c>
      <c r="D59" s="39"/>
      <c r="E59" s="40"/>
      <c r="F59" s="53" t="s">
        <v>16</v>
      </c>
      <c r="G59" s="54"/>
      <c r="H59" s="55" t="s">
        <v>17</v>
      </c>
      <c r="I59" s="56"/>
      <c r="J59" s="20"/>
      <c r="K59" s="20"/>
      <c r="L59" s="2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8" customFormat="1" ht="21" x14ac:dyDescent="0.45">
      <c r="A60" s="20"/>
      <c r="B60" s="57"/>
      <c r="C60" s="58" t="s">
        <v>129</v>
      </c>
      <c r="D60" s="59"/>
      <c r="E60" s="60"/>
      <c r="F60" s="61" t="s">
        <v>18</v>
      </c>
      <c r="G60" s="62"/>
      <c r="H60" s="55">
        <f>COUNTIF(K8:K50,"/")</f>
        <v>0</v>
      </c>
      <c r="I60" s="56"/>
      <c r="J60" s="20"/>
      <c r="K60" s="20"/>
      <c r="L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8" customFormat="1" ht="21" x14ac:dyDescent="0.45">
      <c r="A61" s="20"/>
      <c r="B61" s="57"/>
      <c r="C61" s="58" t="s">
        <v>132</v>
      </c>
      <c r="D61" s="59"/>
      <c r="E61" s="60"/>
      <c r="F61" s="61" t="s">
        <v>22</v>
      </c>
      <c r="G61" s="62"/>
      <c r="H61" s="55">
        <f>COUNTIF(J8:J50,"/")</f>
        <v>0</v>
      </c>
      <c r="I61" s="56"/>
      <c r="J61" s="20"/>
      <c r="K61" s="20"/>
      <c r="L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8" customFormat="1" ht="21" x14ac:dyDescent="0.45">
      <c r="A62" s="20"/>
      <c r="B62" s="57"/>
      <c r="C62" s="58" t="s">
        <v>133</v>
      </c>
      <c r="D62" s="59"/>
      <c r="E62" s="60"/>
      <c r="F62" s="61" t="s">
        <v>19</v>
      </c>
      <c r="G62" s="62"/>
      <c r="H62" s="55">
        <f>COUNTIF(I8:I50,"/")</f>
        <v>0</v>
      </c>
      <c r="I62" s="56"/>
      <c r="J62" s="20"/>
      <c r="K62" s="20"/>
      <c r="L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s="8" customFormat="1" ht="21" x14ac:dyDescent="0.45">
      <c r="A63" s="20"/>
      <c r="B63" s="57"/>
      <c r="C63" s="58" t="s">
        <v>134</v>
      </c>
      <c r="D63" s="59"/>
      <c r="E63" s="60"/>
      <c r="F63" s="61" t="s">
        <v>20</v>
      </c>
      <c r="G63" s="62"/>
      <c r="H63" s="55">
        <f>COUNTIF(H8:H50,"/")</f>
        <v>0</v>
      </c>
      <c r="I63" s="56"/>
      <c r="J63" s="20"/>
      <c r="K63" s="20"/>
      <c r="L63" s="2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s="8" customFormat="1" ht="21" x14ac:dyDescent="0.45">
      <c r="A64" s="20"/>
      <c r="B64" s="63"/>
      <c r="C64" s="58" t="s">
        <v>135</v>
      </c>
      <c r="D64" s="59"/>
      <c r="E64" s="60"/>
      <c r="F64" s="61" t="s">
        <v>21</v>
      </c>
      <c r="G64" s="62"/>
      <c r="H64" s="55">
        <f>COUNTIF(G8:G50,"/")</f>
        <v>43</v>
      </c>
      <c r="I64" s="56"/>
      <c r="J64" s="20"/>
      <c r="K64" s="20"/>
      <c r="L64" s="2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s="8" customFormat="1" ht="21" x14ac:dyDescent="0.45">
      <c r="A65" s="20"/>
      <c r="B65" s="15"/>
      <c r="C65" s="15"/>
      <c r="D65" s="20"/>
      <c r="E65" s="20"/>
      <c r="F65" s="20"/>
      <c r="G65" s="20"/>
      <c r="H65" s="20"/>
      <c r="I65" s="20"/>
      <c r="J65" s="20"/>
      <c r="K65" s="20"/>
      <c r="L65" s="20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</sheetData>
  <mergeCells count="40">
    <mergeCell ref="C63:E63"/>
    <mergeCell ref="F63:G63"/>
    <mergeCell ref="H63:I63"/>
    <mergeCell ref="C64:E64"/>
    <mergeCell ref="F64:G64"/>
    <mergeCell ref="H64:I64"/>
    <mergeCell ref="H60:I60"/>
    <mergeCell ref="C61:E61"/>
    <mergeCell ref="F61:G61"/>
    <mergeCell ref="H61:I61"/>
    <mergeCell ref="C62:E62"/>
    <mergeCell ref="F62:G62"/>
    <mergeCell ref="H62:I62"/>
    <mergeCell ref="A52:I52"/>
    <mergeCell ref="J52:K52"/>
    <mergeCell ref="F55:L55"/>
    <mergeCell ref="F56:L56"/>
    <mergeCell ref="G57:K57"/>
    <mergeCell ref="B59:B64"/>
    <mergeCell ref="C59:E59"/>
    <mergeCell ref="H59:I59"/>
    <mergeCell ref="C60:E60"/>
    <mergeCell ref="F60:G60"/>
    <mergeCell ref="D6:D7"/>
    <mergeCell ref="E6:E7"/>
    <mergeCell ref="G6:G7"/>
    <mergeCell ref="H6:H7"/>
    <mergeCell ref="I6:K6"/>
    <mergeCell ref="A51:I51"/>
    <mergeCell ref="J51:K51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A3E1C-3753-4879-9CE9-C8A57173743D}">
  <sheetPr>
    <pageSetUpPr fitToPage="1"/>
  </sheetPr>
  <dimension ref="A1:AB64"/>
  <sheetViews>
    <sheetView zoomScale="59" zoomScaleNormal="55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0"/>
      <c r="N1" s="10"/>
      <c r="O1" s="10"/>
    </row>
    <row r="2" spans="1:15" ht="21" x14ac:dyDescent="0.45">
      <c r="A2" s="22" t="s">
        <v>120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0"/>
      <c r="N2" s="10"/>
      <c r="O2" s="10"/>
    </row>
    <row r="3" spans="1:15" ht="21" x14ac:dyDescent="0.45">
      <c r="A3" s="22" t="s">
        <v>136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23" t="s">
        <v>0</v>
      </c>
      <c r="B5" s="26" t="s">
        <v>3</v>
      </c>
      <c r="C5" s="29" t="s">
        <v>4</v>
      </c>
      <c r="D5" s="32" t="s">
        <v>5</v>
      </c>
      <c r="E5" s="33"/>
      <c r="F5" s="37" t="s">
        <v>130</v>
      </c>
      <c r="G5" s="38" t="s">
        <v>5</v>
      </c>
      <c r="H5" s="39"/>
      <c r="I5" s="39"/>
      <c r="J5" s="39"/>
      <c r="K5" s="40"/>
      <c r="L5" s="37" t="s">
        <v>6</v>
      </c>
    </row>
    <row r="6" spans="1:15" ht="17.25" customHeight="1" x14ac:dyDescent="0.25">
      <c r="A6" s="24"/>
      <c r="B6" s="27"/>
      <c r="C6" s="30"/>
      <c r="D6" s="34" t="s">
        <v>123</v>
      </c>
      <c r="E6" s="34" t="s">
        <v>124</v>
      </c>
      <c r="F6" s="41"/>
      <c r="G6" s="37" t="s">
        <v>125</v>
      </c>
      <c r="H6" s="37" t="s">
        <v>126</v>
      </c>
      <c r="I6" s="38" t="s">
        <v>7</v>
      </c>
      <c r="J6" s="39"/>
      <c r="K6" s="40"/>
      <c r="L6" s="41"/>
    </row>
    <row r="7" spans="1:15" ht="70.5" x14ac:dyDescent="0.25">
      <c r="A7" s="25"/>
      <c r="B7" s="28"/>
      <c r="C7" s="31"/>
      <c r="D7" s="35"/>
      <c r="E7" s="35"/>
      <c r="F7" s="42"/>
      <c r="G7" s="42"/>
      <c r="H7" s="42"/>
      <c r="I7" s="43" t="s">
        <v>127</v>
      </c>
      <c r="J7" s="43" t="s">
        <v>128</v>
      </c>
      <c r="K7" s="43" t="s">
        <v>129</v>
      </c>
      <c r="L7" s="42"/>
    </row>
    <row r="8" spans="1:15" s="2" customFormat="1" ht="15" customHeight="1" x14ac:dyDescent="0.2">
      <c r="A8" s="21">
        <v>1</v>
      </c>
      <c r="B8" s="77" t="s">
        <v>23</v>
      </c>
      <c r="C8" s="78" t="s">
        <v>642</v>
      </c>
      <c r="D8" s="18"/>
      <c r="E8" s="18"/>
      <c r="F8" s="44">
        <f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70" t="s">
        <v>643</v>
      </c>
      <c r="C9" s="71" t="s">
        <v>644</v>
      </c>
      <c r="D9" s="18"/>
      <c r="E9" s="18"/>
      <c r="F9" s="44">
        <f t="shared" ref="F9:F49" si="0">D9+E9</f>
        <v>0</v>
      </c>
      <c r="G9" s="45" t="str">
        <f t="shared" ref="G9:G49" si="1">IF(F9&lt;=9,"/","")</f>
        <v>/</v>
      </c>
      <c r="H9" s="45" t="str">
        <f t="shared" ref="H9:H49" si="2">IF(AND(F9&gt;9,F9&lt;=11),"/","")</f>
        <v/>
      </c>
      <c r="I9" s="44" t="str">
        <f t="shared" ref="I9:I49" si="3">IF(AND(F9&gt;11,F9&lt;=13),"/","")</f>
        <v/>
      </c>
      <c r="J9" s="44" t="str">
        <f t="shared" ref="J9:J49" si="4">IF(AND(F9&gt;13,F9&lt;=15),"/","")</f>
        <v/>
      </c>
      <c r="K9" s="44" t="str">
        <f t="shared" ref="K9:K49" si="5">IF(AND(F9&gt;=16),"/","")</f>
        <v/>
      </c>
      <c r="L9" s="44" t="str">
        <f t="shared" ref="L9:L49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70" t="s">
        <v>39</v>
      </c>
      <c r="C10" s="71" t="s">
        <v>645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70" t="s">
        <v>646</v>
      </c>
      <c r="C11" s="71" t="s">
        <v>647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70" t="s">
        <v>648</v>
      </c>
      <c r="C12" s="71" t="s">
        <v>649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70" t="s">
        <v>650</v>
      </c>
      <c r="C13" s="71" t="s">
        <v>651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70" t="s">
        <v>652</v>
      </c>
      <c r="C14" s="71" t="s">
        <v>653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70" t="s">
        <v>654</v>
      </c>
      <c r="C15" s="71" t="s">
        <v>655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70" t="s">
        <v>656</v>
      </c>
      <c r="C16" s="71" t="s">
        <v>651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70" t="s">
        <v>437</v>
      </c>
      <c r="C17" s="71" t="s">
        <v>657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70" t="s">
        <v>658</v>
      </c>
      <c r="C18" s="71" t="s">
        <v>659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77" t="s">
        <v>660</v>
      </c>
      <c r="C19" s="78" t="s">
        <v>661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70" t="s">
        <v>68</v>
      </c>
      <c r="C20" s="71" t="s">
        <v>662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70" t="s">
        <v>74</v>
      </c>
      <c r="C21" s="71" t="s">
        <v>663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70" t="s">
        <v>664</v>
      </c>
      <c r="C22" s="71" t="s">
        <v>665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70" t="s">
        <v>666</v>
      </c>
      <c r="C23" s="71" t="s">
        <v>667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3">
      <c r="A24" s="21">
        <v>17</v>
      </c>
      <c r="B24" s="72" t="s">
        <v>668</v>
      </c>
      <c r="C24" s="73" t="s">
        <v>669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3">
      <c r="A25" s="21">
        <v>18</v>
      </c>
      <c r="B25" s="72" t="s">
        <v>86</v>
      </c>
      <c r="C25" s="73" t="s">
        <v>670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3">
      <c r="A26" s="21">
        <v>19</v>
      </c>
      <c r="B26" s="72" t="s">
        <v>671</v>
      </c>
      <c r="C26" s="73" t="s">
        <v>672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79" t="s">
        <v>673</v>
      </c>
      <c r="C27" s="80" t="s">
        <v>674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3">
      <c r="A28" s="21">
        <v>21</v>
      </c>
      <c r="B28" s="72" t="s">
        <v>675</v>
      </c>
      <c r="C28" s="73" t="s">
        <v>92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70" t="s">
        <v>676</v>
      </c>
      <c r="C29" s="71" t="s">
        <v>677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70" t="s">
        <v>678</v>
      </c>
      <c r="C30" s="71" t="s">
        <v>679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70" t="s">
        <v>680</v>
      </c>
      <c r="C31" s="71" t="s">
        <v>681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70" t="s">
        <v>682</v>
      </c>
      <c r="C32" s="71" t="s">
        <v>683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70" t="s">
        <v>324</v>
      </c>
      <c r="C33" s="71" t="s">
        <v>684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70" t="s">
        <v>685</v>
      </c>
      <c r="C34" s="71" t="s">
        <v>11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70" t="s">
        <v>686</v>
      </c>
      <c r="C35" s="71" t="s">
        <v>687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70" t="s">
        <v>688</v>
      </c>
      <c r="C36" s="71" t="s">
        <v>689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70" t="s">
        <v>690</v>
      </c>
      <c r="C37" s="71" t="s">
        <v>12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70" t="s">
        <v>691</v>
      </c>
      <c r="C38" s="71" t="s">
        <v>692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70" t="s">
        <v>693</v>
      </c>
      <c r="C39" s="71" t="s">
        <v>694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70" t="s">
        <v>695</v>
      </c>
      <c r="C40" s="71" t="s">
        <v>696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70" t="s">
        <v>697</v>
      </c>
      <c r="C41" s="71" t="s">
        <v>698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70" t="s">
        <v>699</v>
      </c>
      <c r="C42" s="71" t="s">
        <v>700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70" t="s">
        <v>701</v>
      </c>
      <c r="C43" s="71" t="s">
        <v>702</v>
      </c>
      <c r="D43" s="18"/>
      <c r="E43" s="18"/>
      <c r="F43" s="44">
        <f t="shared" si="0"/>
        <v>0</v>
      </c>
      <c r="G43" s="45" t="str">
        <f t="shared" si="1"/>
        <v>/</v>
      </c>
      <c r="H43" s="45" t="str">
        <f t="shared" si="2"/>
        <v/>
      </c>
      <c r="I43" s="44" t="str">
        <f t="shared" si="3"/>
        <v/>
      </c>
      <c r="J43" s="44" t="str">
        <f t="shared" si="4"/>
        <v/>
      </c>
      <c r="K43" s="44" t="str">
        <f t="shared" si="5"/>
        <v/>
      </c>
      <c r="L43" s="44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21">
        <v>37</v>
      </c>
      <c r="B44" s="70" t="s">
        <v>703</v>
      </c>
      <c r="C44" s="71" t="s">
        <v>574</v>
      </c>
      <c r="D44" s="18"/>
      <c r="E44" s="18"/>
      <c r="F44" s="44">
        <f t="shared" si="0"/>
        <v>0</v>
      </c>
      <c r="G44" s="45" t="str">
        <f t="shared" si="1"/>
        <v>/</v>
      </c>
      <c r="H44" s="45" t="str">
        <f t="shared" si="2"/>
        <v/>
      </c>
      <c r="I44" s="44" t="str">
        <f t="shared" si="3"/>
        <v/>
      </c>
      <c r="J44" s="44" t="str">
        <f t="shared" si="4"/>
        <v/>
      </c>
      <c r="K44" s="44" t="str">
        <f t="shared" si="5"/>
        <v/>
      </c>
      <c r="L44" s="44" t="str">
        <f t="shared" si="6"/>
        <v>ไม่ผ่าน</v>
      </c>
      <c r="M44" s="7"/>
      <c r="N44" s="7"/>
      <c r="O44" s="7"/>
    </row>
    <row r="45" spans="1:15" s="2" customFormat="1" ht="15" customHeight="1" x14ac:dyDescent="0.2">
      <c r="A45" s="21">
        <v>38</v>
      </c>
      <c r="B45" s="70" t="s">
        <v>704</v>
      </c>
      <c r="C45" s="71" t="s">
        <v>81</v>
      </c>
      <c r="D45" s="18"/>
      <c r="E45" s="18"/>
      <c r="F45" s="44">
        <f t="shared" si="0"/>
        <v>0</v>
      </c>
      <c r="G45" s="45" t="str">
        <f t="shared" si="1"/>
        <v>/</v>
      </c>
      <c r="H45" s="45" t="str">
        <f t="shared" si="2"/>
        <v/>
      </c>
      <c r="I45" s="44" t="str">
        <f t="shared" si="3"/>
        <v/>
      </c>
      <c r="J45" s="44" t="str">
        <f t="shared" si="4"/>
        <v/>
      </c>
      <c r="K45" s="44" t="str">
        <f t="shared" si="5"/>
        <v/>
      </c>
      <c r="L45" s="44" t="str">
        <f t="shared" si="6"/>
        <v>ไม่ผ่าน</v>
      </c>
      <c r="M45" s="7"/>
      <c r="N45" s="7"/>
      <c r="O45" s="7"/>
    </row>
    <row r="46" spans="1:15" s="2" customFormat="1" ht="15" customHeight="1" x14ac:dyDescent="0.2">
      <c r="A46" s="21">
        <v>39</v>
      </c>
      <c r="B46" s="70" t="s">
        <v>82</v>
      </c>
      <c r="C46" s="71" t="s">
        <v>83</v>
      </c>
      <c r="D46" s="18"/>
      <c r="E46" s="18"/>
      <c r="F46" s="44">
        <f t="shared" si="0"/>
        <v>0</v>
      </c>
      <c r="G46" s="45" t="str">
        <f t="shared" si="1"/>
        <v>/</v>
      </c>
      <c r="H46" s="45" t="str">
        <f t="shared" si="2"/>
        <v/>
      </c>
      <c r="I46" s="44" t="str">
        <f t="shared" si="3"/>
        <v/>
      </c>
      <c r="J46" s="44" t="str">
        <f t="shared" si="4"/>
        <v/>
      </c>
      <c r="K46" s="44" t="str">
        <f t="shared" si="5"/>
        <v/>
      </c>
      <c r="L46" s="44" t="str">
        <f t="shared" si="6"/>
        <v>ไม่ผ่าน</v>
      </c>
      <c r="M46" s="7"/>
      <c r="N46" s="7"/>
      <c r="O46" s="7"/>
    </row>
    <row r="47" spans="1:15" s="3" customFormat="1" ht="21" x14ac:dyDescent="0.3">
      <c r="A47" s="21">
        <v>40</v>
      </c>
      <c r="B47" s="72" t="s">
        <v>705</v>
      </c>
      <c r="C47" s="73" t="s">
        <v>706</v>
      </c>
      <c r="D47" s="18"/>
      <c r="E47" s="18"/>
      <c r="F47" s="44">
        <f t="shared" si="0"/>
        <v>0</v>
      </c>
      <c r="G47" s="45" t="str">
        <f t="shared" si="1"/>
        <v>/</v>
      </c>
      <c r="H47" s="45" t="str">
        <f t="shared" si="2"/>
        <v/>
      </c>
      <c r="I47" s="44" t="str">
        <f t="shared" si="3"/>
        <v/>
      </c>
      <c r="J47" s="44" t="str">
        <f t="shared" si="4"/>
        <v/>
      </c>
      <c r="K47" s="44" t="str">
        <f t="shared" si="5"/>
        <v/>
      </c>
      <c r="L47" s="44" t="str">
        <f t="shared" si="6"/>
        <v>ไม่ผ่าน</v>
      </c>
      <c r="M47" s="11"/>
      <c r="N47" s="11"/>
      <c r="O47" s="11"/>
    </row>
    <row r="48" spans="1:15" s="3" customFormat="1" ht="21" x14ac:dyDescent="0.3">
      <c r="A48" s="21">
        <v>41</v>
      </c>
      <c r="B48" s="72" t="s">
        <v>707</v>
      </c>
      <c r="C48" s="73" t="s">
        <v>90</v>
      </c>
      <c r="D48" s="18"/>
      <c r="E48" s="18"/>
      <c r="F48" s="44">
        <f t="shared" si="0"/>
        <v>0</v>
      </c>
      <c r="G48" s="45" t="str">
        <f t="shared" si="1"/>
        <v>/</v>
      </c>
      <c r="H48" s="45" t="str">
        <f t="shared" si="2"/>
        <v/>
      </c>
      <c r="I48" s="44" t="str">
        <f t="shared" si="3"/>
        <v/>
      </c>
      <c r="J48" s="44" t="str">
        <f t="shared" si="4"/>
        <v/>
      </c>
      <c r="K48" s="44" t="str">
        <f t="shared" si="5"/>
        <v/>
      </c>
      <c r="L48" s="44" t="str">
        <f t="shared" si="6"/>
        <v>ไม่ผ่าน</v>
      </c>
      <c r="M48" s="11"/>
      <c r="N48" s="11"/>
      <c r="O48" s="11"/>
    </row>
    <row r="49" spans="1:28" ht="21" x14ac:dyDescent="0.3">
      <c r="A49" s="21">
        <v>42</v>
      </c>
      <c r="B49" s="72" t="s">
        <v>708</v>
      </c>
      <c r="C49" s="73" t="s">
        <v>709</v>
      </c>
      <c r="D49" s="18"/>
      <c r="E49" s="18"/>
      <c r="F49" s="44">
        <f t="shared" si="0"/>
        <v>0</v>
      </c>
      <c r="G49" s="45" t="str">
        <f t="shared" si="1"/>
        <v>/</v>
      </c>
      <c r="H49" s="45" t="str">
        <f t="shared" si="2"/>
        <v/>
      </c>
      <c r="I49" s="44" t="str">
        <f t="shared" si="3"/>
        <v/>
      </c>
      <c r="J49" s="44" t="str">
        <f t="shared" si="4"/>
        <v/>
      </c>
      <c r="K49" s="44" t="str">
        <f t="shared" si="5"/>
        <v/>
      </c>
      <c r="L49" s="44" t="str">
        <f t="shared" si="6"/>
        <v>ไม่ผ่าน</v>
      </c>
    </row>
    <row r="50" spans="1:28" s="8" customFormat="1" ht="21" x14ac:dyDescent="0.25">
      <c r="A50" s="50" t="s">
        <v>8</v>
      </c>
      <c r="B50" s="46"/>
      <c r="C50" s="46"/>
      <c r="D50" s="46"/>
      <c r="E50" s="46"/>
      <c r="F50" s="46"/>
      <c r="G50" s="46"/>
      <c r="H50" s="46"/>
      <c r="I50" s="51"/>
      <c r="J50" s="47" t="s">
        <v>20</v>
      </c>
      <c r="K50" s="47"/>
      <c r="L50" s="45">
        <f>COUNTIF(L8:L49,"ผ่าน")</f>
        <v>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s="8" customFormat="1" ht="21" x14ac:dyDescent="0.45">
      <c r="A51" s="38" t="s">
        <v>9</v>
      </c>
      <c r="B51" s="39"/>
      <c r="C51" s="39"/>
      <c r="D51" s="39"/>
      <c r="E51" s="39"/>
      <c r="F51" s="39"/>
      <c r="G51" s="39"/>
      <c r="H51" s="39"/>
      <c r="I51" s="40"/>
      <c r="J51" s="49" t="s">
        <v>21</v>
      </c>
      <c r="K51" s="49"/>
      <c r="L51" s="48">
        <f>COUNTIF(L8:L49,"ไม่ผ่าน")</f>
        <v>42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s="8" customFormat="1" ht="21" x14ac:dyDescent="0.25">
      <c r="A52" s="15"/>
      <c r="B52" s="19" t="s">
        <v>131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25">
      <c r="A53" s="15"/>
      <c r="B53" s="19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28" s="8" customFormat="1" ht="21" x14ac:dyDescent="0.25">
      <c r="A54" s="15"/>
      <c r="B54" s="15"/>
      <c r="C54" s="15"/>
      <c r="D54" s="15"/>
      <c r="E54" s="15"/>
      <c r="F54" s="36" t="s">
        <v>137</v>
      </c>
      <c r="G54" s="36"/>
      <c r="H54" s="36"/>
      <c r="I54" s="36"/>
      <c r="J54" s="36"/>
      <c r="K54" s="36"/>
      <c r="L54" s="36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s="8" customFormat="1" ht="21" x14ac:dyDescent="0.25">
      <c r="A55" s="15"/>
      <c r="B55" s="15"/>
      <c r="C55" s="15"/>
      <c r="D55" s="15"/>
      <c r="E55" s="15"/>
      <c r="F55" s="36" t="s">
        <v>138</v>
      </c>
      <c r="G55" s="36"/>
      <c r="H55" s="36"/>
      <c r="I55" s="36"/>
      <c r="J55" s="36"/>
      <c r="K55" s="36"/>
      <c r="L55" s="36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8" customFormat="1" ht="21" x14ac:dyDescent="0.25">
      <c r="A56" s="15"/>
      <c r="B56" s="15"/>
      <c r="C56" s="15"/>
      <c r="D56" s="15"/>
      <c r="E56" s="15"/>
      <c r="F56" s="15"/>
      <c r="G56" s="36" t="s">
        <v>139</v>
      </c>
      <c r="H56" s="36"/>
      <c r="I56" s="36"/>
      <c r="J56" s="36"/>
      <c r="K56" s="36"/>
      <c r="L56" s="15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45">
      <c r="A57" s="20"/>
      <c r="B57" s="15"/>
      <c r="C57" s="15"/>
      <c r="D57" s="20"/>
      <c r="E57" s="20"/>
      <c r="F57" s="20"/>
      <c r="G57" s="20"/>
      <c r="H57" s="20"/>
      <c r="I57" s="20"/>
      <c r="J57" s="20"/>
      <c r="K57" s="20"/>
      <c r="L57" s="20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45">
      <c r="A58" s="20"/>
      <c r="B58" s="52" t="s">
        <v>14</v>
      </c>
      <c r="C58" s="38" t="s">
        <v>15</v>
      </c>
      <c r="D58" s="39"/>
      <c r="E58" s="40"/>
      <c r="F58" s="53" t="s">
        <v>16</v>
      </c>
      <c r="G58" s="54"/>
      <c r="H58" s="55" t="s">
        <v>17</v>
      </c>
      <c r="I58" s="56"/>
      <c r="J58" s="20"/>
      <c r="K58" s="20"/>
      <c r="L58" s="2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8" customFormat="1" ht="21" x14ac:dyDescent="0.45">
      <c r="A59" s="20"/>
      <c r="B59" s="57"/>
      <c r="C59" s="58" t="s">
        <v>129</v>
      </c>
      <c r="D59" s="59"/>
      <c r="E59" s="60"/>
      <c r="F59" s="61" t="s">
        <v>18</v>
      </c>
      <c r="G59" s="62"/>
      <c r="H59" s="55">
        <f>COUNTIF(K8:K49,"/")</f>
        <v>0</v>
      </c>
      <c r="I59" s="56"/>
      <c r="J59" s="20"/>
      <c r="K59" s="20"/>
      <c r="L59" s="2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8" customFormat="1" ht="21" x14ac:dyDescent="0.45">
      <c r="A60" s="20"/>
      <c r="B60" s="57"/>
      <c r="C60" s="58" t="s">
        <v>132</v>
      </c>
      <c r="D60" s="59"/>
      <c r="E60" s="60"/>
      <c r="F60" s="61" t="s">
        <v>22</v>
      </c>
      <c r="G60" s="62"/>
      <c r="H60" s="55">
        <f>COUNTIF(J8:J49,"/")</f>
        <v>0</v>
      </c>
      <c r="I60" s="56"/>
      <c r="J60" s="20"/>
      <c r="K60" s="20"/>
      <c r="L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8" customFormat="1" ht="21" x14ac:dyDescent="0.45">
      <c r="A61" s="20"/>
      <c r="B61" s="57"/>
      <c r="C61" s="58" t="s">
        <v>133</v>
      </c>
      <c r="D61" s="59"/>
      <c r="E61" s="60"/>
      <c r="F61" s="61" t="s">
        <v>19</v>
      </c>
      <c r="G61" s="62"/>
      <c r="H61" s="55">
        <f>COUNTIF(I8:I49,"/")</f>
        <v>0</v>
      </c>
      <c r="I61" s="56"/>
      <c r="J61" s="20"/>
      <c r="K61" s="20"/>
      <c r="L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8" customFormat="1" ht="21" x14ac:dyDescent="0.45">
      <c r="A62" s="20"/>
      <c r="B62" s="57"/>
      <c r="C62" s="58" t="s">
        <v>134</v>
      </c>
      <c r="D62" s="59"/>
      <c r="E62" s="60"/>
      <c r="F62" s="61" t="s">
        <v>20</v>
      </c>
      <c r="G62" s="62"/>
      <c r="H62" s="55">
        <f>COUNTIF(H8:H49,"/")</f>
        <v>0</v>
      </c>
      <c r="I62" s="56"/>
      <c r="J62" s="20"/>
      <c r="K62" s="20"/>
      <c r="L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s="8" customFormat="1" ht="21" x14ac:dyDescent="0.45">
      <c r="A63" s="20"/>
      <c r="B63" s="63"/>
      <c r="C63" s="58" t="s">
        <v>135</v>
      </c>
      <c r="D63" s="59"/>
      <c r="E63" s="60"/>
      <c r="F63" s="61" t="s">
        <v>21</v>
      </c>
      <c r="G63" s="62"/>
      <c r="H63" s="55">
        <f>COUNTIF(G8:G49,"/")</f>
        <v>42</v>
      </c>
      <c r="I63" s="56"/>
      <c r="J63" s="20"/>
      <c r="K63" s="20"/>
      <c r="L63" s="2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s="8" customFormat="1" ht="21" x14ac:dyDescent="0.45">
      <c r="A64" s="20"/>
      <c r="B64" s="15"/>
      <c r="C64" s="15"/>
      <c r="D64" s="20"/>
      <c r="E64" s="20"/>
      <c r="F64" s="20"/>
      <c r="G64" s="20"/>
      <c r="H64" s="20"/>
      <c r="I64" s="20"/>
      <c r="J64" s="20"/>
      <c r="K64" s="20"/>
      <c r="L64" s="2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</sheetData>
  <mergeCells count="40">
    <mergeCell ref="C62:E62"/>
    <mergeCell ref="F62:G62"/>
    <mergeCell ref="H62:I62"/>
    <mergeCell ref="C63:E63"/>
    <mergeCell ref="F63:G63"/>
    <mergeCell ref="H63:I63"/>
    <mergeCell ref="H59:I59"/>
    <mergeCell ref="C60:E60"/>
    <mergeCell ref="F60:G60"/>
    <mergeCell ref="H60:I60"/>
    <mergeCell ref="C61:E61"/>
    <mergeCell ref="F61:G61"/>
    <mergeCell ref="H61:I61"/>
    <mergeCell ref="A51:I51"/>
    <mergeCell ref="J51:K51"/>
    <mergeCell ref="F54:L54"/>
    <mergeCell ref="F55:L55"/>
    <mergeCell ref="G56:K56"/>
    <mergeCell ref="B58:B63"/>
    <mergeCell ref="C58:E58"/>
    <mergeCell ref="H58:I58"/>
    <mergeCell ref="C59:E59"/>
    <mergeCell ref="F59:G59"/>
    <mergeCell ref="D6:D7"/>
    <mergeCell ref="E6:E7"/>
    <mergeCell ref="G6:G7"/>
    <mergeCell ref="H6:H7"/>
    <mergeCell ref="I6:K6"/>
    <mergeCell ref="A50:I50"/>
    <mergeCell ref="J50:K50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E511-D25E-4D15-95ED-C9BFE6518270}">
  <sheetPr>
    <pageSetUpPr fitToPage="1"/>
  </sheetPr>
  <dimension ref="A1:AB62"/>
  <sheetViews>
    <sheetView zoomScale="59" zoomScaleNormal="55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6.425781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0"/>
      <c r="N1" s="10"/>
      <c r="O1" s="10"/>
    </row>
    <row r="2" spans="1:15" ht="21" x14ac:dyDescent="0.45">
      <c r="A2" s="22" t="s">
        <v>121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0"/>
      <c r="N2" s="10"/>
      <c r="O2" s="10"/>
    </row>
    <row r="3" spans="1:15" ht="21" x14ac:dyDescent="0.45">
      <c r="A3" s="22" t="s">
        <v>136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0"/>
      <c r="N3" s="10"/>
      <c r="O3" s="10"/>
    </row>
    <row r="4" spans="1:15" ht="21" x14ac:dyDescent="0.45">
      <c r="A4" s="13" t="s">
        <v>2</v>
      </c>
      <c r="B4" s="13"/>
      <c r="C4" s="14"/>
      <c r="D4" s="15"/>
      <c r="E4" s="15"/>
      <c r="F4" s="16"/>
      <c r="G4" s="16"/>
      <c r="H4" s="16"/>
      <c r="I4" s="15"/>
      <c r="J4" s="15"/>
      <c r="K4" s="17"/>
      <c r="L4" s="17"/>
      <c r="M4" s="10"/>
      <c r="N4" s="10"/>
      <c r="O4" s="10"/>
    </row>
    <row r="5" spans="1:15" ht="17.25" customHeight="1" x14ac:dyDescent="0.25">
      <c r="A5" s="23" t="s">
        <v>0</v>
      </c>
      <c r="B5" s="26" t="s">
        <v>3</v>
      </c>
      <c r="C5" s="29" t="s">
        <v>4</v>
      </c>
      <c r="D5" s="32" t="s">
        <v>5</v>
      </c>
      <c r="E5" s="33"/>
      <c r="F5" s="37" t="s">
        <v>130</v>
      </c>
      <c r="G5" s="38" t="s">
        <v>5</v>
      </c>
      <c r="H5" s="39"/>
      <c r="I5" s="39"/>
      <c r="J5" s="39"/>
      <c r="K5" s="40"/>
      <c r="L5" s="37" t="s">
        <v>6</v>
      </c>
    </row>
    <row r="6" spans="1:15" ht="17.25" customHeight="1" x14ac:dyDescent="0.25">
      <c r="A6" s="24"/>
      <c r="B6" s="27"/>
      <c r="C6" s="30"/>
      <c r="D6" s="34" t="s">
        <v>123</v>
      </c>
      <c r="E6" s="34" t="s">
        <v>124</v>
      </c>
      <c r="F6" s="41"/>
      <c r="G6" s="37" t="s">
        <v>125</v>
      </c>
      <c r="H6" s="37" t="s">
        <v>126</v>
      </c>
      <c r="I6" s="38" t="s">
        <v>7</v>
      </c>
      <c r="J6" s="39"/>
      <c r="K6" s="40"/>
      <c r="L6" s="41"/>
    </row>
    <row r="7" spans="1:15" ht="70.5" x14ac:dyDescent="0.25">
      <c r="A7" s="25"/>
      <c r="B7" s="28"/>
      <c r="C7" s="31"/>
      <c r="D7" s="35"/>
      <c r="E7" s="35"/>
      <c r="F7" s="42"/>
      <c r="G7" s="42"/>
      <c r="H7" s="42"/>
      <c r="I7" s="43" t="s">
        <v>127</v>
      </c>
      <c r="J7" s="43" t="s">
        <v>128</v>
      </c>
      <c r="K7" s="43" t="s">
        <v>129</v>
      </c>
      <c r="L7" s="42"/>
    </row>
    <row r="8" spans="1:15" s="2" customFormat="1" ht="15" customHeight="1" x14ac:dyDescent="0.2">
      <c r="A8" s="21">
        <v>1</v>
      </c>
      <c r="B8" s="64" t="s">
        <v>580</v>
      </c>
      <c r="C8" s="65" t="s">
        <v>710</v>
      </c>
      <c r="D8" s="18"/>
      <c r="E8" s="18"/>
      <c r="F8" s="44">
        <f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64" t="s">
        <v>711</v>
      </c>
      <c r="C9" s="65" t="s">
        <v>712</v>
      </c>
      <c r="D9" s="18"/>
      <c r="E9" s="18"/>
      <c r="F9" s="44">
        <f t="shared" ref="F9:F47" si="0">D9+E9</f>
        <v>0</v>
      </c>
      <c r="G9" s="45" t="str">
        <f t="shared" ref="G9:G47" si="1">IF(F9&lt;=9,"/","")</f>
        <v>/</v>
      </c>
      <c r="H9" s="45" t="str">
        <f t="shared" ref="H9:H47" si="2">IF(AND(F9&gt;9,F9&lt;=11),"/","")</f>
        <v/>
      </c>
      <c r="I9" s="44" t="str">
        <f t="shared" ref="I9:I47" si="3">IF(AND(F9&gt;11,F9&lt;=13),"/","")</f>
        <v/>
      </c>
      <c r="J9" s="44" t="str">
        <f t="shared" ref="J9:J47" si="4">IF(AND(F9&gt;13,F9&lt;=15),"/","")</f>
        <v/>
      </c>
      <c r="K9" s="44" t="str">
        <f t="shared" ref="K9:K47" si="5">IF(AND(F9&gt;=16),"/","")</f>
        <v/>
      </c>
      <c r="L9" s="44" t="str">
        <f t="shared" ref="L9:L47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64" t="s">
        <v>713</v>
      </c>
      <c r="C10" s="65" t="s">
        <v>714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64" t="s">
        <v>715</v>
      </c>
      <c r="C11" s="65" t="s">
        <v>716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64" t="s">
        <v>717</v>
      </c>
      <c r="C12" s="65" t="s">
        <v>718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64" t="s">
        <v>719</v>
      </c>
      <c r="C13" s="65" t="s">
        <v>720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64" t="s">
        <v>721</v>
      </c>
      <c r="C14" s="65" t="s">
        <v>49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64" t="s">
        <v>722</v>
      </c>
      <c r="C15" s="65" t="s">
        <v>723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64" t="s">
        <v>724</v>
      </c>
      <c r="C16" s="65" t="s">
        <v>725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64" t="s">
        <v>726</v>
      </c>
      <c r="C17" s="65" t="s">
        <v>727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64" t="s">
        <v>728</v>
      </c>
      <c r="C18" s="65" t="s">
        <v>729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68" t="s">
        <v>730</v>
      </c>
      <c r="C19" s="69" t="s">
        <v>731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64" t="s">
        <v>588</v>
      </c>
      <c r="C20" s="65" t="s">
        <v>732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64" t="s">
        <v>733</v>
      </c>
      <c r="C21" s="65" t="s">
        <v>734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64" t="s">
        <v>735</v>
      </c>
      <c r="C22" s="65" t="s">
        <v>736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64" t="s">
        <v>737</v>
      </c>
      <c r="C23" s="65" t="s">
        <v>738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64" t="s">
        <v>739</v>
      </c>
      <c r="C24" s="65" t="s">
        <v>740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64" t="s">
        <v>39</v>
      </c>
      <c r="C25" s="65" t="s">
        <v>741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64" t="s">
        <v>742</v>
      </c>
      <c r="C26" s="65" t="s">
        <v>743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64" t="s">
        <v>744</v>
      </c>
      <c r="C27" s="65" t="s">
        <v>745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64" t="s">
        <v>746</v>
      </c>
      <c r="C28" s="65" t="s">
        <v>747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64" t="s">
        <v>748</v>
      </c>
      <c r="C29" s="65" t="s">
        <v>749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64" t="s">
        <v>750</v>
      </c>
      <c r="C30" s="65" t="s">
        <v>60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64" t="s">
        <v>365</v>
      </c>
      <c r="C31" s="65" t="s">
        <v>751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64" t="s">
        <v>752</v>
      </c>
      <c r="C32" s="65" t="s">
        <v>753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28" s="2" customFormat="1" ht="15" customHeight="1" x14ac:dyDescent="0.2">
      <c r="A33" s="21">
        <v>26</v>
      </c>
      <c r="B33" s="64" t="s">
        <v>754</v>
      </c>
      <c r="C33" s="65" t="s">
        <v>755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28" s="2" customFormat="1" ht="15" customHeight="1" x14ac:dyDescent="0.2">
      <c r="A34" s="21">
        <v>27</v>
      </c>
      <c r="B34" s="64" t="s">
        <v>756</v>
      </c>
      <c r="C34" s="65" t="s">
        <v>757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28" s="2" customFormat="1" ht="15" customHeight="1" x14ac:dyDescent="0.2">
      <c r="A35" s="21">
        <v>28</v>
      </c>
      <c r="B35" s="64" t="s">
        <v>758</v>
      </c>
      <c r="C35" s="65" t="s">
        <v>759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28" s="2" customFormat="1" ht="15" customHeight="1" x14ac:dyDescent="0.3">
      <c r="A36" s="21">
        <v>29</v>
      </c>
      <c r="B36" s="66" t="s">
        <v>760</v>
      </c>
      <c r="C36" s="67" t="s">
        <v>761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28" s="2" customFormat="1" ht="15" customHeight="1" x14ac:dyDescent="0.2">
      <c r="A37" s="21">
        <v>30</v>
      </c>
      <c r="B37" s="75" t="s">
        <v>605</v>
      </c>
      <c r="C37" s="76" t="s">
        <v>762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28" s="2" customFormat="1" ht="15" customHeight="1" x14ac:dyDescent="0.3">
      <c r="A38" s="21">
        <v>31</v>
      </c>
      <c r="B38" s="66" t="s">
        <v>763</v>
      </c>
      <c r="C38" s="67" t="s">
        <v>764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28" s="2" customFormat="1" ht="15" customHeight="1" x14ac:dyDescent="0.3">
      <c r="A39" s="21">
        <v>32</v>
      </c>
      <c r="B39" s="66" t="s">
        <v>765</v>
      </c>
      <c r="C39" s="67" t="s">
        <v>766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28" s="2" customFormat="1" ht="15" customHeight="1" x14ac:dyDescent="0.2">
      <c r="A40" s="21">
        <v>33</v>
      </c>
      <c r="B40" s="75" t="s">
        <v>767</v>
      </c>
      <c r="C40" s="76" t="s">
        <v>768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28" s="2" customFormat="1" ht="15" customHeight="1" x14ac:dyDescent="0.3">
      <c r="A41" s="21">
        <v>34</v>
      </c>
      <c r="B41" s="66" t="s">
        <v>87</v>
      </c>
      <c r="C41" s="67" t="s">
        <v>769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28" s="2" customFormat="1" ht="15" customHeight="1" x14ac:dyDescent="0.3">
      <c r="A42" s="21">
        <v>35</v>
      </c>
      <c r="B42" s="66" t="s">
        <v>606</v>
      </c>
      <c r="C42" s="67" t="s">
        <v>770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28" s="2" customFormat="1" ht="15" customHeight="1" x14ac:dyDescent="0.3">
      <c r="A43" s="21">
        <v>36</v>
      </c>
      <c r="B43" s="66" t="s">
        <v>771</v>
      </c>
      <c r="C43" s="67" t="s">
        <v>772</v>
      </c>
      <c r="D43" s="18"/>
      <c r="E43" s="18"/>
      <c r="F43" s="44">
        <f t="shared" si="0"/>
        <v>0</v>
      </c>
      <c r="G43" s="45" t="str">
        <f t="shared" si="1"/>
        <v>/</v>
      </c>
      <c r="H43" s="45" t="str">
        <f t="shared" si="2"/>
        <v/>
      </c>
      <c r="I43" s="44" t="str">
        <f t="shared" si="3"/>
        <v/>
      </c>
      <c r="J43" s="44" t="str">
        <f t="shared" si="4"/>
        <v/>
      </c>
      <c r="K43" s="44" t="str">
        <f t="shared" si="5"/>
        <v/>
      </c>
      <c r="L43" s="44" t="str">
        <f t="shared" si="6"/>
        <v>ไม่ผ่าน</v>
      </c>
      <c r="M43" s="7"/>
      <c r="N43" s="7"/>
      <c r="O43" s="7"/>
    </row>
    <row r="44" spans="1:28" s="2" customFormat="1" ht="15" customHeight="1" x14ac:dyDescent="0.3">
      <c r="A44" s="21">
        <v>37</v>
      </c>
      <c r="B44" s="66" t="s">
        <v>773</v>
      </c>
      <c r="C44" s="67" t="s">
        <v>774</v>
      </c>
      <c r="D44" s="18"/>
      <c r="E44" s="18"/>
      <c r="F44" s="44">
        <f t="shared" si="0"/>
        <v>0</v>
      </c>
      <c r="G44" s="45" t="str">
        <f t="shared" si="1"/>
        <v>/</v>
      </c>
      <c r="H44" s="45" t="str">
        <f t="shared" si="2"/>
        <v/>
      </c>
      <c r="I44" s="44" t="str">
        <f t="shared" si="3"/>
        <v/>
      </c>
      <c r="J44" s="44" t="str">
        <f t="shared" si="4"/>
        <v/>
      </c>
      <c r="K44" s="44" t="str">
        <f t="shared" si="5"/>
        <v/>
      </c>
      <c r="L44" s="44" t="str">
        <f t="shared" si="6"/>
        <v>ไม่ผ่าน</v>
      </c>
      <c r="M44" s="7"/>
      <c r="N44" s="7"/>
      <c r="O44" s="7"/>
    </row>
    <row r="45" spans="1:28" s="2" customFormat="1" ht="15" customHeight="1" x14ac:dyDescent="0.3">
      <c r="A45" s="21">
        <v>38</v>
      </c>
      <c r="B45" s="66" t="s">
        <v>775</v>
      </c>
      <c r="C45" s="67" t="s">
        <v>776</v>
      </c>
      <c r="D45" s="18"/>
      <c r="E45" s="18"/>
      <c r="F45" s="44">
        <f t="shared" si="0"/>
        <v>0</v>
      </c>
      <c r="G45" s="45" t="str">
        <f t="shared" si="1"/>
        <v>/</v>
      </c>
      <c r="H45" s="45" t="str">
        <f t="shared" si="2"/>
        <v/>
      </c>
      <c r="I45" s="44" t="str">
        <f t="shared" si="3"/>
        <v/>
      </c>
      <c r="J45" s="44" t="str">
        <f t="shared" si="4"/>
        <v/>
      </c>
      <c r="K45" s="44" t="str">
        <f t="shared" si="5"/>
        <v/>
      </c>
      <c r="L45" s="44" t="str">
        <f t="shared" si="6"/>
        <v>ไม่ผ่าน</v>
      </c>
      <c r="M45" s="7"/>
      <c r="N45" s="7"/>
      <c r="O45" s="7"/>
    </row>
    <row r="46" spans="1:28" s="2" customFormat="1" ht="15" customHeight="1" x14ac:dyDescent="0.3">
      <c r="A46" s="21">
        <v>39</v>
      </c>
      <c r="B46" s="66" t="s">
        <v>777</v>
      </c>
      <c r="C46" s="67" t="s">
        <v>778</v>
      </c>
      <c r="D46" s="18"/>
      <c r="E46" s="18"/>
      <c r="F46" s="44">
        <f t="shared" si="0"/>
        <v>0</v>
      </c>
      <c r="G46" s="45" t="str">
        <f t="shared" si="1"/>
        <v>/</v>
      </c>
      <c r="H46" s="45" t="str">
        <f t="shared" si="2"/>
        <v/>
      </c>
      <c r="I46" s="44" t="str">
        <f t="shared" si="3"/>
        <v/>
      </c>
      <c r="J46" s="44" t="str">
        <f t="shared" si="4"/>
        <v/>
      </c>
      <c r="K46" s="44" t="str">
        <f t="shared" si="5"/>
        <v/>
      </c>
      <c r="L46" s="44" t="str">
        <f t="shared" si="6"/>
        <v>ไม่ผ่าน</v>
      </c>
      <c r="M46" s="7"/>
      <c r="N46" s="7"/>
      <c r="O46" s="7"/>
    </row>
    <row r="47" spans="1:28" s="3" customFormat="1" ht="21" x14ac:dyDescent="0.3">
      <c r="A47" s="21">
        <v>40</v>
      </c>
      <c r="B47" s="66" t="s">
        <v>779</v>
      </c>
      <c r="C47" s="67" t="s">
        <v>780</v>
      </c>
      <c r="D47" s="18"/>
      <c r="E47" s="18"/>
      <c r="F47" s="44">
        <f t="shared" si="0"/>
        <v>0</v>
      </c>
      <c r="G47" s="45" t="str">
        <f t="shared" si="1"/>
        <v>/</v>
      </c>
      <c r="H47" s="45" t="str">
        <f t="shared" si="2"/>
        <v/>
      </c>
      <c r="I47" s="44" t="str">
        <f t="shared" si="3"/>
        <v/>
      </c>
      <c r="J47" s="44" t="str">
        <f t="shared" si="4"/>
        <v/>
      </c>
      <c r="K47" s="44" t="str">
        <f t="shared" si="5"/>
        <v/>
      </c>
      <c r="L47" s="44" t="str">
        <f t="shared" si="6"/>
        <v>ไม่ผ่าน</v>
      </c>
      <c r="M47" s="11"/>
      <c r="N47" s="11"/>
      <c r="O47" s="11"/>
    </row>
    <row r="48" spans="1:28" s="8" customFormat="1" ht="21" x14ac:dyDescent="0.25">
      <c r="A48" s="50" t="s">
        <v>8</v>
      </c>
      <c r="B48" s="46"/>
      <c r="C48" s="46"/>
      <c r="D48" s="46"/>
      <c r="E48" s="46"/>
      <c r="F48" s="46"/>
      <c r="G48" s="46"/>
      <c r="H48" s="46"/>
      <c r="I48" s="51"/>
      <c r="J48" s="47" t="s">
        <v>20</v>
      </c>
      <c r="K48" s="47"/>
      <c r="L48" s="45">
        <f>COUNTIF(L8:L47,"ผ่าน")</f>
        <v>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s="8" customFormat="1" ht="21" x14ac:dyDescent="0.45">
      <c r="A49" s="38" t="s">
        <v>9</v>
      </c>
      <c r="B49" s="39"/>
      <c r="C49" s="39"/>
      <c r="D49" s="39"/>
      <c r="E49" s="39"/>
      <c r="F49" s="39"/>
      <c r="G49" s="39"/>
      <c r="H49" s="39"/>
      <c r="I49" s="40"/>
      <c r="J49" s="49" t="s">
        <v>21</v>
      </c>
      <c r="K49" s="49"/>
      <c r="L49" s="48">
        <f>COUNTIF(L8:L47,"ไม่ผ่าน")</f>
        <v>40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s="8" customFormat="1" ht="21" x14ac:dyDescent="0.25">
      <c r="A50" s="15"/>
      <c r="B50" s="19" t="s">
        <v>131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s="8" customFormat="1" ht="21" x14ac:dyDescent="0.25">
      <c r="A51" s="15"/>
      <c r="B51" s="19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28" s="8" customFormat="1" ht="21" x14ac:dyDescent="0.25">
      <c r="A52" s="15"/>
      <c r="B52" s="15"/>
      <c r="C52" s="15"/>
      <c r="D52" s="15"/>
      <c r="E52" s="15"/>
      <c r="F52" s="36" t="s">
        <v>137</v>
      </c>
      <c r="G52" s="36"/>
      <c r="H52" s="36"/>
      <c r="I52" s="36"/>
      <c r="J52" s="36"/>
      <c r="K52" s="36"/>
      <c r="L52" s="36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s="8" customFormat="1" ht="21" x14ac:dyDescent="0.25">
      <c r="A53" s="15"/>
      <c r="B53" s="15"/>
      <c r="C53" s="15"/>
      <c r="D53" s="15"/>
      <c r="E53" s="15"/>
      <c r="F53" s="36" t="s">
        <v>138</v>
      </c>
      <c r="G53" s="36"/>
      <c r="H53" s="36"/>
      <c r="I53" s="36"/>
      <c r="J53" s="36"/>
      <c r="K53" s="36"/>
      <c r="L53" s="36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s="8" customFormat="1" ht="21" x14ac:dyDescent="0.25">
      <c r="A54" s="15"/>
      <c r="B54" s="15"/>
      <c r="C54" s="15"/>
      <c r="D54" s="15"/>
      <c r="E54" s="15"/>
      <c r="F54" s="15"/>
      <c r="G54" s="36" t="s">
        <v>139</v>
      </c>
      <c r="H54" s="36"/>
      <c r="I54" s="36"/>
      <c r="J54" s="36"/>
      <c r="K54" s="36"/>
      <c r="L54" s="15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s="8" customFormat="1" ht="21" x14ac:dyDescent="0.45">
      <c r="A55" s="20"/>
      <c r="B55" s="15"/>
      <c r="C55" s="15"/>
      <c r="D55" s="20"/>
      <c r="E55" s="20"/>
      <c r="F55" s="20"/>
      <c r="G55" s="20"/>
      <c r="H55" s="20"/>
      <c r="I55" s="20"/>
      <c r="J55" s="20"/>
      <c r="K55" s="20"/>
      <c r="L55" s="20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s="8" customFormat="1" ht="21" x14ac:dyDescent="0.45">
      <c r="A56" s="20"/>
      <c r="B56" s="52" t="s">
        <v>14</v>
      </c>
      <c r="C56" s="38" t="s">
        <v>15</v>
      </c>
      <c r="D56" s="39"/>
      <c r="E56" s="40"/>
      <c r="F56" s="53" t="s">
        <v>16</v>
      </c>
      <c r="G56" s="54"/>
      <c r="H56" s="55" t="s">
        <v>17</v>
      </c>
      <c r="I56" s="56"/>
      <c r="J56" s="20"/>
      <c r="K56" s="20"/>
      <c r="L56" s="20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8" customFormat="1" ht="21" x14ac:dyDescent="0.45">
      <c r="A57" s="20"/>
      <c r="B57" s="57"/>
      <c r="C57" s="58" t="s">
        <v>129</v>
      </c>
      <c r="D57" s="59"/>
      <c r="E57" s="60"/>
      <c r="F57" s="61" t="s">
        <v>18</v>
      </c>
      <c r="G57" s="62"/>
      <c r="H57" s="55">
        <f>COUNTIF(K8:K47,"/")</f>
        <v>0</v>
      </c>
      <c r="I57" s="56"/>
      <c r="J57" s="20"/>
      <c r="K57" s="20"/>
      <c r="L57" s="20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s="8" customFormat="1" ht="21" x14ac:dyDescent="0.45">
      <c r="A58" s="20"/>
      <c r="B58" s="57"/>
      <c r="C58" s="58" t="s">
        <v>132</v>
      </c>
      <c r="D58" s="59"/>
      <c r="E58" s="60"/>
      <c r="F58" s="61" t="s">
        <v>22</v>
      </c>
      <c r="G58" s="62"/>
      <c r="H58" s="55">
        <f>COUNTIF(J8:J47,"/")</f>
        <v>0</v>
      </c>
      <c r="I58" s="56"/>
      <c r="J58" s="20"/>
      <c r="K58" s="20"/>
      <c r="L58" s="2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s="8" customFormat="1" ht="21" x14ac:dyDescent="0.45">
      <c r="A59" s="20"/>
      <c r="B59" s="57"/>
      <c r="C59" s="58" t="s">
        <v>133</v>
      </c>
      <c r="D59" s="59"/>
      <c r="E59" s="60"/>
      <c r="F59" s="61" t="s">
        <v>19</v>
      </c>
      <c r="G59" s="62"/>
      <c r="H59" s="55">
        <f>COUNTIF(I8:I47,"/")</f>
        <v>0</v>
      </c>
      <c r="I59" s="56"/>
      <c r="J59" s="20"/>
      <c r="K59" s="20"/>
      <c r="L59" s="2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8" customFormat="1" ht="21" x14ac:dyDescent="0.45">
      <c r="A60" s="20"/>
      <c r="B60" s="57"/>
      <c r="C60" s="58" t="s">
        <v>134</v>
      </c>
      <c r="D60" s="59"/>
      <c r="E60" s="60"/>
      <c r="F60" s="61" t="s">
        <v>20</v>
      </c>
      <c r="G60" s="62"/>
      <c r="H60" s="55">
        <f>COUNTIF(H8:H47,"/")</f>
        <v>0</v>
      </c>
      <c r="I60" s="56"/>
      <c r="J60" s="20"/>
      <c r="K60" s="20"/>
      <c r="L60" s="2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8" customFormat="1" ht="21" x14ac:dyDescent="0.45">
      <c r="A61" s="20"/>
      <c r="B61" s="63"/>
      <c r="C61" s="58" t="s">
        <v>135</v>
      </c>
      <c r="D61" s="59"/>
      <c r="E61" s="60"/>
      <c r="F61" s="61" t="s">
        <v>21</v>
      </c>
      <c r="G61" s="62"/>
      <c r="H61" s="55">
        <f>COUNTIF(G8:G47,"/")</f>
        <v>40</v>
      </c>
      <c r="I61" s="56"/>
      <c r="J61" s="20"/>
      <c r="K61" s="20"/>
      <c r="L61" s="2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8" customFormat="1" ht="21" x14ac:dyDescent="0.45">
      <c r="A62" s="20"/>
      <c r="B62" s="15"/>
      <c r="C62" s="15"/>
      <c r="D62" s="20"/>
      <c r="E62" s="20"/>
      <c r="F62" s="20"/>
      <c r="G62" s="20"/>
      <c r="H62" s="20"/>
      <c r="I62" s="20"/>
      <c r="J62" s="20"/>
      <c r="K62" s="20"/>
      <c r="L62" s="2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</sheetData>
  <mergeCells count="40">
    <mergeCell ref="C60:E60"/>
    <mergeCell ref="F60:G60"/>
    <mergeCell ref="H60:I60"/>
    <mergeCell ref="C61:E61"/>
    <mergeCell ref="F61:G61"/>
    <mergeCell ref="H61:I61"/>
    <mergeCell ref="H57:I57"/>
    <mergeCell ref="C58:E58"/>
    <mergeCell ref="F58:G58"/>
    <mergeCell ref="H58:I58"/>
    <mergeCell ref="C59:E59"/>
    <mergeCell ref="F59:G59"/>
    <mergeCell ref="H59:I59"/>
    <mergeCell ref="A49:I49"/>
    <mergeCell ref="J49:K49"/>
    <mergeCell ref="F52:L52"/>
    <mergeCell ref="F53:L53"/>
    <mergeCell ref="G54:K54"/>
    <mergeCell ref="B56:B61"/>
    <mergeCell ref="C56:E56"/>
    <mergeCell ref="H56:I56"/>
    <mergeCell ref="C57:E57"/>
    <mergeCell ref="F57:G57"/>
    <mergeCell ref="D6:D7"/>
    <mergeCell ref="E6:E7"/>
    <mergeCell ref="G6:G7"/>
    <mergeCell ref="H6:H7"/>
    <mergeCell ref="I6:K6"/>
    <mergeCell ref="A48:I48"/>
    <mergeCell ref="J48:K48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7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ห้อง 1 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  <vt:lpstr>ห้อง 11</vt:lpstr>
    </vt:vector>
  </TitlesOfParts>
  <Company>prachinburi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lenovo</cp:lastModifiedBy>
  <cp:lastPrinted>2019-03-09T08:03:50Z</cp:lastPrinted>
  <dcterms:created xsi:type="dcterms:W3CDTF">2005-03-17T02:29:30Z</dcterms:created>
  <dcterms:modified xsi:type="dcterms:W3CDTF">2020-01-20T05:19:37Z</dcterms:modified>
</cp:coreProperties>
</file>