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1\"/>
    </mc:Choice>
  </mc:AlternateContent>
  <xr:revisionPtr revIDLastSave="0" documentId="13_ncr:1_{FC4A9144-F83C-40A4-B816-D86C2CC5D4F4}" xr6:coauthVersionLast="45" xr6:coauthVersionMax="45" xr10:uidLastSave="{00000000-0000-0000-0000-000000000000}"/>
  <bookViews>
    <workbookView xWindow="-120" yWindow="-120" windowWidth="20730" windowHeight="11160" tabRatio="813" activeTab="9" xr2:uid="{00000000-000D-0000-FFFF-FFFF00000000}"/>
  </bookViews>
  <sheets>
    <sheet name="ห้อง 1 " sheetId="143" r:id="rId1"/>
    <sheet name="ห้อง 2" sheetId="149" r:id="rId2"/>
    <sheet name="ห้อง 3" sheetId="150" r:id="rId3"/>
    <sheet name="ห้อง 4" sheetId="151" r:id="rId4"/>
    <sheet name="ห้อง 5" sheetId="152" r:id="rId5"/>
    <sheet name="ห้อง 6" sheetId="153" r:id="rId6"/>
    <sheet name="ห้อง 7" sheetId="154" r:id="rId7"/>
    <sheet name="ห้อง 8" sheetId="155" r:id="rId8"/>
    <sheet name="ห้อง 9" sheetId="156" r:id="rId9"/>
    <sheet name="ห้อง 10" sheetId="157" r:id="rId10"/>
  </sheets>
  <definedNames>
    <definedName name="_xlnm._FilterDatabase" localSheetId="0" hidden="1">'ห้อง 1 '!$B$8:$C$30</definedName>
    <definedName name="_xlnm._FilterDatabase" localSheetId="9" hidden="1">'ห้อง 10'!$B$8:$C$30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2" i="157" l="1"/>
  <c r="K52" i="157"/>
  <c r="J52" i="157"/>
  <c r="G52" i="157"/>
  <c r="L52" i="157" s="1"/>
  <c r="L51" i="157"/>
  <c r="J51" i="157"/>
  <c r="I51" i="157"/>
  <c r="G51" i="157"/>
  <c r="K51" i="157" s="1"/>
  <c r="M50" i="157"/>
  <c r="K50" i="157"/>
  <c r="I50" i="157"/>
  <c r="H50" i="157"/>
  <c r="G50" i="157"/>
  <c r="J50" i="157" s="1"/>
  <c r="J49" i="157"/>
  <c r="G49" i="157"/>
  <c r="I49" i="157" s="1"/>
  <c r="I48" i="157"/>
  <c r="G48" i="157"/>
  <c r="H48" i="157" s="1"/>
  <c r="M47" i="157"/>
  <c r="L47" i="157"/>
  <c r="K47" i="157"/>
  <c r="J47" i="157"/>
  <c r="H47" i="157"/>
  <c r="G47" i="157"/>
  <c r="I47" i="157" s="1"/>
  <c r="G46" i="157"/>
  <c r="M46" i="157" s="1"/>
  <c r="L45" i="157"/>
  <c r="K45" i="157"/>
  <c r="J45" i="157"/>
  <c r="I45" i="157"/>
  <c r="H45" i="157"/>
  <c r="G45" i="157"/>
  <c r="M45" i="157" s="1"/>
  <c r="M44" i="157"/>
  <c r="K44" i="157"/>
  <c r="J44" i="157"/>
  <c r="G44" i="157"/>
  <c r="L44" i="157" s="1"/>
  <c r="L43" i="157"/>
  <c r="J43" i="157"/>
  <c r="I43" i="157"/>
  <c r="H43" i="157"/>
  <c r="G43" i="157"/>
  <c r="K43" i="157" s="1"/>
  <c r="K42" i="157"/>
  <c r="I42" i="157"/>
  <c r="H42" i="157"/>
  <c r="G42" i="157"/>
  <c r="J42" i="157" s="1"/>
  <c r="J41" i="157"/>
  <c r="G41" i="157"/>
  <c r="I41" i="157" s="1"/>
  <c r="I40" i="157"/>
  <c r="G40" i="157"/>
  <c r="H40" i="157" s="1"/>
  <c r="M39" i="157"/>
  <c r="L39" i="157"/>
  <c r="K39" i="157"/>
  <c r="J39" i="157"/>
  <c r="I39" i="157"/>
  <c r="H39" i="157"/>
  <c r="G39" i="157"/>
  <c r="G38" i="157"/>
  <c r="M38" i="157" s="1"/>
  <c r="L37" i="157"/>
  <c r="K37" i="157"/>
  <c r="J37" i="157"/>
  <c r="I37" i="157"/>
  <c r="H37" i="157"/>
  <c r="G37" i="157"/>
  <c r="M37" i="157" s="1"/>
  <c r="M36" i="157"/>
  <c r="K36" i="157"/>
  <c r="J36" i="157"/>
  <c r="I36" i="157"/>
  <c r="G36" i="157"/>
  <c r="L36" i="157" s="1"/>
  <c r="L35" i="157"/>
  <c r="J35" i="157"/>
  <c r="I35" i="157"/>
  <c r="H35" i="157"/>
  <c r="G35" i="157"/>
  <c r="K35" i="157" s="1"/>
  <c r="K34" i="157"/>
  <c r="I34" i="157"/>
  <c r="H34" i="157"/>
  <c r="G34" i="157"/>
  <c r="J34" i="157" s="1"/>
  <c r="J33" i="157"/>
  <c r="G33" i="157"/>
  <c r="I33" i="157" s="1"/>
  <c r="I32" i="157"/>
  <c r="G32" i="157"/>
  <c r="H32" i="157" s="1"/>
  <c r="M31" i="157"/>
  <c r="L31" i="157"/>
  <c r="K31" i="157"/>
  <c r="J31" i="157"/>
  <c r="I31" i="157"/>
  <c r="H31" i="157"/>
  <c r="G31" i="157"/>
  <c r="G30" i="157"/>
  <c r="M30" i="157" s="1"/>
  <c r="L29" i="157"/>
  <c r="K29" i="157"/>
  <c r="J29" i="157"/>
  <c r="I29" i="157"/>
  <c r="H29" i="157"/>
  <c r="G29" i="157"/>
  <c r="M29" i="157" s="1"/>
  <c r="M28" i="157"/>
  <c r="K28" i="157"/>
  <c r="J28" i="157"/>
  <c r="I28" i="157"/>
  <c r="G28" i="157"/>
  <c r="L28" i="157" s="1"/>
  <c r="L27" i="157"/>
  <c r="J27" i="157"/>
  <c r="I27" i="157"/>
  <c r="H27" i="157"/>
  <c r="G27" i="157"/>
  <c r="K27" i="157" s="1"/>
  <c r="K26" i="157"/>
  <c r="I26" i="157"/>
  <c r="H26" i="157"/>
  <c r="G26" i="157"/>
  <c r="J26" i="157" s="1"/>
  <c r="J25" i="157"/>
  <c r="G25" i="157"/>
  <c r="I25" i="157" s="1"/>
  <c r="I24" i="157"/>
  <c r="G24" i="157"/>
  <c r="H24" i="157" s="1"/>
  <c r="M23" i="157"/>
  <c r="L23" i="157"/>
  <c r="K23" i="157"/>
  <c r="J23" i="157"/>
  <c r="I23" i="157"/>
  <c r="H23" i="157"/>
  <c r="G23" i="157"/>
  <c r="G22" i="157"/>
  <c r="M22" i="157" s="1"/>
  <c r="L21" i="157"/>
  <c r="K21" i="157"/>
  <c r="J21" i="157"/>
  <c r="I21" i="157"/>
  <c r="H21" i="157"/>
  <c r="G21" i="157"/>
  <c r="M21" i="157" s="1"/>
  <c r="M20" i="157"/>
  <c r="K20" i="157"/>
  <c r="J20" i="157"/>
  <c r="I20" i="157"/>
  <c r="G20" i="157"/>
  <c r="L20" i="157" s="1"/>
  <c r="L19" i="157"/>
  <c r="J19" i="157"/>
  <c r="I19" i="157"/>
  <c r="H19" i="157"/>
  <c r="G19" i="157"/>
  <c r="K19" i="157" s="1"/>
  <c r="K18" i="157"/>
  <c r="I18" i="157"/>
  <c r="H18" i="157"/>
  <c r="G18" i="157"/>
  <c r="J18" i="157" s="1"/>
  <c r="J17" i="157"/>
  <c r="G17" i="157"/>
  <c r="I17" i="157" s="1"/>
  <c r="I16" i="157"/>
  <c r="G16" i="157"/>
  <c r="H16" i="157" s="1"/>
  <c r="M15" i="157"/>
  <c r="L15" i="157"/>
  <c r="K15" i="157"/>
  <c r="J15" i="157"/>
  <c r="I15" i="157"/>
  <c r="H15" i="157"/>
  <c r="G15" i="157"/>
  <c r="G14" i="157"/>
  <c r="M14" i="157" s="1"/>
  <c r="L13" i="157"/>
  <c r="K13" i="157"/>
  <c r="J13" i="157"/>
  <c r="I13" i="157"/>
  <c r="H13" i="157"/>
  <c r="G13" i="157"/>
  <c r="M13" i="157" s="1"/>
  <c r="M12" i="157"/>
  <c r="K12" i="157"/>
  <c r="J12" i="157"/>
  <c r="I12" i="157"/>
  <c r="G12" i="157"/>
  <c r="L12" i="157" s="1"/>
  <c r="L11" i="157"/>
  <c r="J11" i="157"/>
  <c r="I11" i="157"/>
  <c r="H11" i="157"/>
  <c r="G11" i="157"/>
  <c r="K11" i="157" s="1"/>
  <c r="K10" i="157"/>
  <c r="I10" i="157"/>
  <c r="H10" i="157"/>
  <c r="G10" i="157"/>
  <c r="J10" i="157" s="1"/>
  <c r="J9" i="157"/>
  <c r="G9" i="157"/>
  <c r="I9" i="157" s="1"/>
  <c r="I8" i="157"/>
  <c r="G8" i="157"/>
  <c r="H8" i="157" s="1"/>
  <c r="L51" i="156"/>
  <c r="G51" i="156"/>
  <c r="K51" i="156" s="1"/>
  <c r="L50" i="156"/>
  <c r="K50" i="156"/>
  <c r="J50" i="156"/>
  <c r="I50" i="156"/>
  <c r="G50" i="156"/>
  <c r="H50" i="156" s="1"/>
  <c r="G49" i="156"/>
  <c r="I49" i="156" s="1"/>
  <c r="G48" i="156"/>
  <c r="H48" i="156" s="1"/>
  <c r="M47" i="156"/>
  <c r="H47" i="156"/>
  <c r="G47" i="156"/>
  <c r="L47" i="156" s="1"/>
  <c r="G46" i="156"/>
  <c r="L46" i="156" s="1"/>
  <c r="G45" i="156"/>
  <c r="J45" i="156" s="1"/>
  <c r="G44" i="156"/>
  <c r="I44" i="156" s="1"/>
  <c r="L43" i="156"/>
  <c r="K43" i="156"/>
  <c r="G43" i="156"/>
  <c r="H43" i="156" s="1"/>
  <c r="L42" i="156"/>
  <c r="K42" i="156"/>
  <c r="J42" i="156"/>
  <c r="I42" i="156"/>
  <c r="H42" i="156"/>
  <c r="G42" i="156"/>
  <c r="M42" i="156" s="1"/>
  <c r="G41" i="156"/>
  <c r="I41" i="156" s="1"/>
  <c r="G40" i="156"/>
  <c r="H40" i="156" s="1"/>
  <c r="M39" i="156"/>
  <c r="H39" i="156"/>
  <c r="G39" i="156"/>
  <c r="L39" i="156" s="1"/>
  <c r="G38" i="156"/>
  <c r="L38" i="156" s="1"/>
  <c r="G37" i="156"/>
  <c r="J37" i="156" s="1"/>
  <c r="G36" i="156"/>
  <c r="I36" i="156" s="1"/>
  <c r="L35" i="156"/>
  <c r="K35" i="156"/>
  <c r="G35" i="156"/>
  <c r="H35" i="156" s="1"/>
  <c r="M34" i="156"/>
  <c r="L34" i="156"/>
  <c r="K34" i="156"/>
  <c r="J34" i="156"/>
  <c r="I34" i="156"/>
  <c r="H34" i="156"/>
  <c r="G34" i="156"/>
  <c r="G33" i="156"/>
  <c r="I33" i="156" s="1"/>
  <c r="G32" i="156"/>
  <c r="H32" i="156" s="1"/>
  <c r="M31" i="156"/>
  <c r="H31" i="156"/>
  <c r="G31" i="156"/>
  <c r="L31" i="156" s="1"/>
  <c r="G30" i="156"/>
  <c r="L30" i="156" s="1"/>
  <c r="G29" i="156"/>
  <c r="J29" i="156" s="1"/>
  <c r="G28" i="156"/>
  <c r="I28" i="156" s="1"/>
  <c r="L27" i="156"/>
  <c r="K27" i="156"/>
  <c r="J27" i="156"/>
  <c r="G27" i="156"/>
  <c r="H27" i="156" s="1"/>
  <c r="M26" i="156"/>
  <c r="L26" i="156"/>
  <c r="K26" i="156"/>
  <c r="J26" i="156"/>
  <c r="I26" i="156"/>
  <c r="H26" i="156"/>
  <c r="G26" i="156"/>
  <c r="G25" i="156"/>
  <c r="I25" i="156" s="1"/>
  <c r="G24" i="156"/>
  <c r="H24" i="156" s="1"/>
  <c r="M23" i="156"/>
  <c r="H23" i="156"/>
  <c r="G23" i="156"/>
  <c r="L23" i="156" s="1"/>
  <c r="G22" i="156"/>
  <c r="L22" i="156" s="1"/>
  <c r="G21" i="156"/>
  <c r="J21" i="156" s="1"/>
  <c r="G20" i="156"/>
  <c r="I20" i="156" s="1"/>
  <c r="L19" i="156"/>
  <c r="K19" i="156"/>
  <c r="J19" i="156"/>
  <c r="G19" i="156"/>
  <c r="H19" i="156" s="1"/>
  <c r="M18" i="156"/>
  <c r="L18" i="156"/>
  <c r="K18" i="156"/>
  <c r="J18" i="156"/>
  <c r="I18" i="156"/>
  <c r="H18" i="156"/>
  <c r="G18" i="156"/>
  <c r="G17" i="156"/>
  <c r="I17" i="156" s="1"/>
  <c r="G16" i="156"/>
  <c r="H16" i="156" s="1"/>
  <c r="M15" i="156"/>
  <c r="H15" i="156"/>
  <c r="G15" i="156"/>
  <c r="L15" i="156" s="1"/>
  <c r="G14" i="156"/>
  <c r="L14" i="156" s="1"/>
  <c r="G13" i="156"/>
  <c r="J13" i="156" s="1"/>
  <c r="G12" i="156"/>
  <c r="I12" i="156" s="1"/>
  <c r="L11" i="156"/>
  <c r="J11" i="156"/>
  <c r="I11" i="156"/>
  <c r="G11" i="156"/>
  <c r="K11" i="156" s="1"/>
  <c r="K10" i="156"/>
  <c r="J10" i="156"/>
  <c r="I10" i="156"/>
  <c r="H10" i="156"/>
  <c r="G10" i="156"/>
  <c r="M10" i="156" s="1"/>
  <c r="H9" i="156"/>
  <c r="G9" i="156"/>
  <c r="I9" i="156" s="1"/>
  <c r="G8" i="156"/>
  <c r="H8" i="156" s="1"/>
  <c r="G50" i="155"/>
  <c r="J50" i="155" s="1"/>
  <c r="G49" i="155"/>
  <c r="I49" i="155" s="1"/>
  <c r="G48" i="155"/>
  <c r="H48" i="155" s="1"/>
  <c r="G47" i="155"/>
  <c r="L47" i="155" s="1"/>
  <c r="G46" i="155"/>
  <c r="M46" i="155" s="1"/>
  <c r="G45" i="155"/>
  <c r="M45" i="155" s="1"/>
  <c r="M44" i="155"/>
  <c r="K44" i="155"/>
  <c r="I44" i="155"/>
  <c r="G44" i="155"/>
  <c r="H44" i="155" s="1"/>
  <c r="L43" i="155"/>
  <c r="K43" i="155"/>
  <c r="J43" i="155"/>
  <c r="H43" i="155"/>
  <c r="G43" i="155"/>
  <c r="M43" i="155" s="1"/>
  <c r="G42" i="155"/>
  <c r="J42" i="155" s="1"/>
  <c r="J41" i="155"/>
  <c r="G41" i="155"/>
  <c r="I41" i="155" s="1"/>
  <c r="I40" i="155"/>
  <c r="G40" i="155"/>
  <c r="H40" i="155" s="1"/>
  <c r="G39" i="155"/>
  <c r="L39" i="155" s="1"/>
  <c r="G38" i="155"/>
  <c r="M38" i="155" s="1"/>
  <c r="M37" i="155"/>
  <c r="G37" i="155"/>
  <c r="L37" i="155" s="1"/>
  <c r="M36" i="155"/>
  <c r="L36" i="155"/>
  <c r="G36" i="155"/>
  <c r="H36" i="155" s="1"/>
  <c r="K35" i="155"/>
  <c r="J35" i="155"/>
  <c r="I35" i="155"/>
  <c r="G35" i="155"/>
  <c r="M35" i="155" s="1"/>
  <c r="G34" i="155"/>
  <c r="J34" i="155" s="1"/>
  <c r="G33" i="155"/>
  <c r="I33" i="155" s="1"/>
  <c r="G32" i="155"/>
  <c r="H32" i="155" s="1"/>
  <c r="H31" i="155"/>
  <c r="G31" i="155"/>
  <c r="L31" i="155" s="1"/>
  <c r="G30" i="155"/>
  <c r="M30" i="155" s="1"/>
  <c r="M29" i="155"/>
  <c r="L29" i="155"/>
  <c r="G29" i="155"/>
  <c r="K29" i="155" s="1"/>
  <c r="M28" i="155"/>
  <c r="L28" i="155"/>
  <c r="K28" i="155"/>
  <c r="J28" i="155"/>
  <c r="I28" i="155"/>
  <c r="G28" i="155"/>
  <c r="H28" i="155" s="1"/>
  <c r="I27" i="155"/>
  <c r="H27" i="155"/>
  <c r="G27" i="155"/>
  <c r="M27" i="155" s="1"/>
  <c r="G26" i="155"/>
  <c r="J26" i="155" s="1"/>
  <c r="G25" i="155"/>
  <c r="I25" i="155" s="1"/>
  <c r="I24" i="155"/>
  <c r="G24" i="155"/>
  <c r="H24" i="155" s="1"/>
  <c r="G23" i="155"/>
  <c r="L23" i="155" s="1"/>
  <c r="G22" i="155"/>
  <c r="M22" i="155" s="1"/>
  <c r="M21" i="155"/>
  <c r="L21" i="155"/>
  <c r="K21" i="155"/>
  <c r="J21" i="155"/>
  <c r="G21" i="155"/>
  <c r="I21" i="155" s="1"/>
  <c r="M20" i="155"/>
  <c r="L20" i="155"/>
  <c r="K20" i="155"/>
  <c r="J20" i="155"/>
  <c r="I20" i="155"/>
  <c r="G20" i="155"/>
  <c r="H20" i="155" s="1"/>
  <c r="G19" i="155"/>
  <c r="M19" i="155" s="1"/>
  <c r="K18" i="155"/>
  <c r="G18" i="155"/>
  <c r="J18" i="155" s="1"/>
  <c r="G17" i="155"/>
  <c r="I17" i="155" s="1"/>
  <c r="G16" i="155"/>
  <c r="H16" i="155" s="1"/>
  <c r="M15" i="155"/>
  <c r="H15" i="155"/>
  <c r="G15" i="155"/>
  <c r="L15" i="155" s="1"/>
  <c r="G14" i="155"/>
  <c r="M14" i="155" s="1"/>
  <c r="M13" i="155"/>
  <c r="L13" i="155"/>
  <c r="K13" i="155"/>
  <c r="J13" i="155"/>
  <c r="I13" i="155"/>
  <c r="H13" i="155"/>
  <c r="G13" i="155"/>
  <c r="J12" i="155"/>
  <c r="I12" i="155"/>
  <c r="G12" i="155"/>
  <c r="H12" i="155" s="1"/>
  <c r="G11" i="155"/>
  <c r="M11" i="155" s="1"/>
  <c r="K10" i="155"/>
  <c r="I10" i="155"/>
  <c r="H10" i="155"/>
  <c r="G10" i="155"/>
  <c r="J10" i="155" s="1"/>
  <c r="G9" i="155"/>
  <c r="I9" i="155" s="1"/>
  <c r="G8" i="155"/>
  <c r="H8" i="155" s="1"/>
  <c r="M52" i="154"/>
  <c r="G52" i="154"/>
  <c r="L52" i="154" s="1"/>
  <c r="L51" i="154"/>
  <c r="G51" i="154"/>
  <c r="K51" i="154" s="1"/>
  <c r="M50" i="154"/>
  <c r="K50" i="154"/>
  <c r="G50" i="154"/>
  <c r="J50" i="154" s="1"/>
  <c r="M49" i="154"/>
  <c r="L49" i="154"/>
  <c r="J49" i="154"/>
  <c r="G49" i="154"/>
  <c r="I49" i="154" s="1"/>
  <c r="M48" i="154"/>
  <c r="L48" i="154"/>
  <c r="K48" i="154"/>
  <c r="J48" i="154"/>
  <c r="I48" i="154"/>
  <c r="G48" i="154"/>
  <c r="H48" i="154" s="1"/>
  <c r="M47" i="154"/>
  <c r="L47" i="154"/>
  <c r="K47" i="154"/>
  <c r="J47" i="154"/>
  <c r="I47" i="154"/>
  <c r="H47" i="154"/>
  <c r="G47" i="154"/>
  <c r="G46" i="154"/>
  <c r="M46" i="154" s="1"/>
  <c r="I45" i="154"/>
  <c r="H45" i="154"/>
  <c r="G45" i="154"/>
  <c r="M45" i="154" s="1"/>
  <c r="M44" i="154"/>
  <c r="G44" i="154"/>
  <c r="L44" i="154" s="1"/>
  <c r="L43" i="154"/>
  <c r="G43" i="154"/>
  <c r="K43" i="154" s="1"/>
  <c r="M42" i="154"/>
  <c r="K42" i="154"/>
  <c r="G42" i="154"/>
  <c r="J42" i="154" s="1"/>
  <c r="M41" i="154"/>
  <c r="L41" i="154"/>
  <c r="K41" i="154"/>
  <c r="J41" i="154"/>
  <c r="G41" i="154"/>
  <c r="I41" i="154" s="1"/>
  <c r="M40" i="154"/>
  <c r="L40" i="154"/>
  <c r="K40" i="154"/>
  <c r="J40" i="154"/>
  <c r="I40" i="154"/>
  <c r="G40" i="154"/>
  <c r="H40" i="154" s="1"/>
  <c r="M39" i="154"/>
  <c r="L39" i="154"/>
  <c r="K39" i="154"/>
  <c r="J39" i="154"/>
  <c r="I39" i="154"/>
  <c r="H39" i="154"/>
  <c r="G39" i="154"/>
  <c r="G38" i="154"/>
  <c r="M38" i="154" s="1"/>
  <c r="I37" i="154"/>
  <c r="H37" i="154"/>
  <c r="G37" i="154"/>
  <c r="M37" i="154" s="1"/>
  <c r="M36" i="154"/>
  <c r="G36" i="154"/>
  <c r="L36" i="154" s="1"/>
  <c r="L35" i="154"/>
  <c r="G35" i="154"/>
  <c r="K35" i="154" s="1"/>
  <c r="M34" i="154"/>
  <c r="L34" i="154"/>
  <c r="K34" i="154"/>
  <c r="G34" i="154"/>
  <c r="J34" i="154" s="1"/>
  <c r="M33" i="154"/>
  <c r="L33" i="154"/>
  <c r="K33" i="154"/>
  <c r="J33" i="154"/>
  <c r="G33" i="154"/>
  <c r="I33" i="154" s="1"/>
  <c r="M32" i="154"/>
  <c r="L32" i="154"/>
  <c r="K32" i="154"/>
  <c r="J32" i="154"/>
  <c r="I32" i="154"/>
  <c r="G32" i="154"/>
  <c r="H32" i="154" s="1"/>
  <c r="M31" i="154"/>
  <c r="L31" i="154"/>
  <c r="K31" i="154"/>
  <c r="J31" i="154"/>
  <c r="I31" i="154"/>
  <c r="H31" i="154"/>
  <c r="G31" i="154"/>
  <c r="G30" i="154"/>
  <c r="M30" i="154" s="1"/>
  <c r="I29" i="154"/>
  <c r="H29" i="154"/>
  <c r="G29" i="154"/>
  <c r="M29" i="154" s="1"/>
  <c r="M28" i="154"/>
  <c r="G28" i="154"/>
  <c r="L28" i="154" s="1"/>
  <c r="L27" i="154"/>
  <c r="G27" i="154"/>
  <c r="K27" i="154" s="1"/>
  <c r="M26" i="154"/>
  <c r="L26" i="154"/>
  <c r="K26" i="154"/>
  <c r="G26" i="154"/>
  <c r="J26" i="154" s="1"/>
  <c r="M25" i="154"/>
  <c r="L25" i="154"/>
  <c r="K25" i="154"/>
  <c r="J25" i="154"/>
  <c r="G25" i="154"/>
  <c r="I25" i="154" s="1"/>
  <c r="M24" i="154"/>
  <c r="L24" i="154"/>
  <c r="K24" i="154"/>
  <c r="J24" i="154"/>
  <c r="I24" i="154"/>
  <c r="G24" i="154"/>
  <c r="H24" i="154" s="1"/>
  <c r="M23" i="154"/>
  <c r="L23" i="154"/>
  <c r="K23" i="154"/>
  <c r="J23" i="154"/>
  <c r="I23" i="154"/>
  <c r="H23" i="154"/>
  <c r="G23" i="154"/>
  <c r="G22" i="154"/>
  <c r="M22" i="154" s="1"/>
  <c r="I21" i="154"/>
  <c r="H21" i="154"/>
  <c r="G21" i="154"/>
  <c r="M21" i="154" s="1"/>
  <c r="M20" i="154"/>
  <c r="G20" i="154"/>
  <c r="L20" i="154" s="1"/>
  <c r="L19" i="154"/>
  <c r="G19" i="154"/>
  <c r="K19" i="154" s="1"/>
  <c r="M18" i="154"/>
  <c r="L18" i="154"/>
  <c r="K18" i="154"/>
  <c r="G18" i="154"/>
  <c r="J18" i="154" s="1"/>
  <c r="M17" i="154"/>
  <c r="L17" i="154"/>
  <c r="K17" i="154"/>
  <c r="J17" i="154"/>
  <c r="G17" i="154"/>
  <c r="I17" i="154" s="1"/>
  <c r="M16" i="154"/>
  <c r="L16" i="154"/>
  <c r="K16" i="154"/>
  <c r="J16" i="154"/>
  <c r="I16" i="154"/>
  <c r="G16" i="154"/>
  <c r="H16" i="154" s="1"/>
  <c r="M15" i="154"/>
  <c r="L15" i="154"/>
  <c r="K15" i="154"/>
  <c r="J15" i="154"/>
  <c r="I15" i="154"/>
  <c r="H15" i="154"/>
  <c r="G15" i="154"/>
  <c r="G14" i="154"/>
  <c r="M14" i="154" s="1"/>
  <c r="I13" i="154"/>
  <c r="H13" i="154"/>
  <c r="G13" i="154"/>
  <c r="M13" i="154" s="1"/>
  <c r="M12" i="154"/>
  <c r="G12" i="154"/>
  <c r="L12" i="154" s="1"/>
  <c r="L11" i="154"/>
  <c r="G11" i="154"/>
  <c r="K11" i="154" s="1"/>
  <c r="M10" i="154"/>
  <c r="L10" i="154"/>
  <c r="K10" i="154"/>
  <c r="G10" i="154"/>
  <c r="J10" i="154" s="1"/>
  <c r="M9" i="154"/>
  <c r="L9" i="154"/>
  <c r="K9" i="154"/>
  <c r="J9" i="154"/>
  <c r="G9" i="154"/>
  <c r="I9" i="154" s="1"/>
  <c r="M8" i="154"/>
  <c r="L8" i="154"/>
  <c r="K8" i="154"/>
  <c r="J8" i="154"/>
  <c r="I8" i="154"/>
  <c r="G8" i="154"/>
  <c r="H8" i="154" s="1"/>
  <c r="M52" i="153"/>
  <c r="I52" i="153"/>
  <c r="G52" i="153"/>
  <c r="L52" i="153" s="1"/>
  <c r="M51" i="153"/>
  <c r="L51" i="153"/>
  <c r="H51" i="153"/>
  <c r="G51" i="153"/>
  <c r="K51" i="153" s="1"/>
  <c r="L50" i="153"/>
  <c r="K50" i="153"/>
  <c r="G50" i="153"/>
  <c r="J50" i="153" s="1"/>
  <c r="M49" i="153"/>
  <c r="L49" i="153"/>
  <c r="K49" i="153"/>
  <c r="J49" i="153"/>
  <c r="G49" i="153"/>
  <c r="I49" i="153" s="1"/>
  <c r="M48" i="153"/>
  <c r="L48" i="153"/>
  <c r="K48" i="153"/>
  <c r="J48" i="153"/>
  <c r="I48" i="153"/>
  <c r="G48" i="153"/>
  <c r="H48" i="153" s="1"/>
  <c r="L47" i="153"/>
  <c r="K47" i="153"/>
  <c r="J47" i="153"/>
  <c r="I47" i="153"/>
  <c r="H47" i="153"/>
  <c r="G47" i="153"/>
  <c r="M47" i="153" s="1"/>
  <c r="G46" i="153"/>
  <c r="M46" i="153" s="1"/>
  <c r="G45" i="153"/>
  <c r="M45" i="153" s="1"/>
  <c r="M44" i="153"/>
  <c r="I44" i="153"/>
  <c r="G44" i="153"/>
  <c r="L44" i="153" s="1"/>
  <c r="M43" i="153"/>
  <c r="L43" i="153"/>
  <c r="H43" i="153"/>
  <c r="G43" i="153"/>
  <c r="K43" i="153" s="1"/>
  <c r="L42" i="153"/>
  <c r="K42" i="153"/>
  <c r="G42" i="153"/>
  <c r="J42" i="153" s="1"/>
  <c r="M41" i="153"/>
  <c r="L41" i="153"/>
  <c r="K41" i="153"/>
  <c r="J41" i="153"/>
  <c r="G41" i="153"/>
  <c r="I41" i="153" s="1"/>
  <c r="M40" i="153"/>
  <c r="L40" i="153"/>
  <c r="K40" i="153"/>
  <c r="J40" i="153"/>
  <c r="I40" i="153"/>
  <c r="G40" i="153"/>
  <c r="H40" i="153" s="1"/>
  <c r="M39" i="153"/>
  <c r="L39" i="153"/>
  <c r="K39" i="153"/>
  <c r="J39" i="153"/>
  <c r="I39" i="153"/>
  <c r="H39" i="153"/>
  <c r="G39" i="153"/>
  <c r="G38" i="153"/>
  <c r="K38" i="153" s="1"/>
  <c r="G37" i="153"/>
  <c r="M37" i="153" s="1"/>
  <c r="M36" i="153"/>
  <c r="I36" i="153"/>
  <c r="G36" i="153"/>
  <c r="L36" i="153" s="1"/>
  <c r="M35" i="153"/>
  <c r="L35" i="153"/>
  <c r="H35" i="153"/>
  <c r="G35" i="153"/>
  <c r="K35" i="153" s="1"/>
  <c r="L34" i="153"/>
  <c r="K34" i="153"/>
  <c r="G34" i="153"/>
  <c r="J34" i="153" s="1"/>
  <c r="M33" i="153"/>
  <c r="L33" i="153"/>
  <c r="K33" i="153"/>
  <c r="J33" i="153"/>
  <c r="G33" i="153"/>
  <c r="I33" i="153" s="1"/>
  <c r="M32" i="153"/>
  <c r="L32" i="153"/>
  <c r="K32" i="153"/>
  <c r="J32" i="153"/>
  <c r="I32" i="153"/>
  <c r="G32" i="153"/>
  <c r="H32" i="153" s="1"/>
  <c r="M31" i="153"/>
  <c r="L31" i="153"/>
  <c r="K31" i="153"/>
  <c r="J31" i="153"/>
  <c r="I31" i="153"/>
  <c r="H31" i="153"/>
  <c r="G31" i="153"/>
  <c r="G30" i="153"/>
  <c r="M30" i="153" s="1"/>
  <c r="G29" i="153"/>
  <c r="M29" i="153" s="1"/>
  <c r="M28" i="153"/>
  <c r="G28" i="153"/>
  <c r="L28" i="153" s="1"/>
  <c r="M27" i="153"/>
  <c r="L27" i="153"/>
  <c r="H27" i="153"/>
  <c r="G27" i="153"/>
  <c r="K27" i="153" s="1"/>
  <c r="M26" i="153"/>
  <c r="L26" i="153"/>
  <c r="K26" i="153"/>
  <c r="G26" i="153"/>
  <c r="J26" i="153" s="1"/>
  <c r="M25" i="153"/>
  <c r="L25" i="153"/>
  <c r="K25" i="153"/>
  <c r="J25" i="153"/>
  <c r="G25" i="153"/>
  <c r="I25" i="153" s="1"/>
  <c r="M24" i="153"/>
  <c r="L24" i="153"/>
  <c r="K24" i="153"/>
  <c r="J24" i="153"/>
  <c r="I24" i="153"/>
  <c r="G24" i="153"/>
  <c r="H24" i="153" s="1"/>
  <c r="M23" i="153"/>
  <c r="L23" i="153"/>
  <c r="K23" i="153"/>
  <c r="J23" i="153"/>
  <c r="I23" i="153"/>
  <c r="H23" i="153"/>
  <c r="G23" i="153"/>
  <c r="G22" i="153"/>
  <c r="K22" i="153" s="1"/>
  <c r="G21" i="153"/>
  <c r="M21" i="153" s="1"/>
  <c r="M20" i="153"/>
  <c r="G20" i="153"/>
  <c r="L20" i="153" s="1"/>
  <c r="M19" i="153"/>
  <c r="L19" i="153"/>
  <c r="H19" i="153"/>
  <c r="G19" i="153"/>
  <c r="K19" i="153" s="1"/>
  <c r="M18" i="153"/>
  <c r="L18" i="153"/>
  <c r="K18" i="153"/>
  <c r="G18" i="153"/>
  <c r="J18" i="153" s="1"/>
  <c r="M17" i="153"/>
  <c r="L17" i="153"/>
  <c r="K17" i="153"/>
  <c r="J17" i="153"/>
  <c r="G17" i="153"/>
  <c r="I17" i="153" s="1"/>
  <c r="M16" i="153"/>
  <c r="L16" i="153"/>
  <c r="K16" i="153"/>
  <c r="J16" i="153"/>
  <c r="I16" i="153"/>
  <c r="G16" i="153"/>
  <c r="H16" i="153" s="1"/>
  <c r="M15" i="153"/>
  <c r="L15" i="153"/>
  <c r="K15" i="153"/>
  <c r="J15" i="153"/>
  <c r="I15" i="153"/>
  <c r="H15" i="153"/>
  <c r="G15" i="153"/>
  <c r="G14" i="153"/>
  <c r="M14" i="153" s="1"/>
  <c r="G13" i="153"/>
  <c r="M13" i="153" s="1"/>
  <c r="M12" i="153"/>
  <c r="G12" i="153"/>
  <c r="L12" i="153" s="1"/>
  <c r="M11" i="153"/>
  <c r="L11" i="153"/>
  <c r="H11" i="153"/>
  <c r="G11" i="153"/>
  <c r="K11" i="153" s="1"/>
  <c r="M10" i="153"/>
  <c r="L10" i="153"/>
  <c r="K10" i="153"/>
  <c r="G10" i="153"/>
  <c r="J10" i="153" s="1"/>
  <c r="M9" i="153"/>
  <c r="L9" i="153"/>
  <c r="K9" i="153"/>
  <c r="J9" i="153"/>
  <c r="G9" i="153"/>
  <c r="I9" i="153" s="1"/>
  <c r="M8" i="153"/>
  <c r="L8" i="153"/>
  <c r="K8" i="153"/>
  <c r="J8" i="153"/>
  <c r="I8" i="153"/>
  <c r="H8" i="153"/>
  <c r="G8" i="153"/>
  <c r="L51" i="152"/>
  <c r="J51" i="152"/>
  <c r="G51" i="152"/>
  <c r="K51" i="152" s="1"/>
  <c r="M50" i="152"/>
  <c r="L50" i="152"/>
  <c r="K50" i="152"/>
  <c r="G50" i="152"/>
  <c r="J50" i="152" s="1"/>
  <c r="J49" i="152"/>
  <c r="G49" i="152"/>
  <c r="I49" i="152" s="1"/>
  <c r="G48" i="152"/>
  <c r="H48" i="152" s="1"/>
  <c r="L47" i="152"/>
  <c r="J47" i="152"/>
  <c r="G47" i="152"/>
  <c r="K47" i="152" s="1"/>
  <c r="G46" i="152"/>
  <c r="M46" i="152" s="1"/>
  <c r="G45" i="152"/>
  <c r="M45" i="152" s="1"/>
  <c r="M44" i="152"/>
  <c r="G44" i="152"/>
  <c r="L44" i="152" s="1"/>
  <c r="G43" i="152"/>
  <c r="K43" i="152" s="1"/>
  <c r="M42" i="152"/>
  <c r="L42" i="152"/>
  <c r="K42" i="152"/>
  <c r="I42" i="152"/>
  <c r="G42" i="152"/>
  <c r="J42" i="152" s="1"/>
  <c r="K41" i="152"/>
  <c r="H41" i="152"/>
  <c r="G41" i="152"/>
  <c r="I41" i="152" s="1"/>
  <c r="K40" i="152"/>
  <c r="G40" i="152"/>
  <c r="H40" i="152" s="1"/>
  <c r="M39" i="152"/>
  <c r="L39" i="152"/>
  <c r="K39" i="152"/>
  <c r="J39" i="152"/>
  <c r="I39" i="152"/>
  <c r="H39" i="152"/>
  <c r="G39" i="152"/>
  <c r="G38" i="152"/>
  <c r="M38" i="152" s="1"/>
  <c r="G37" i="152"/>
  <c r="M37" i="152" s="1"/>
  <c r="G36" i="152"/>
  <c r="L36" i="152" s="1"/>
  <c r="M35" i="152"/>
  <c r="L35" i="152"/>
  <c r="G35" i="152"/>
  <c r="K35" i="152" s="1"/>
  <c r="M34" i="152"/>
  <c r="K34" i="152"/>
  <c r="G34" i="152"/>
  <c r="J34" i="152" s="1"/>
  <c r="G33" i="152"/>
  <c r="I33" i="152" s="1"/>
  <c r="K32" i="152"/>
  <c r="J32" i="152"/>
  <c r="I32" i="152"/>
  <c r="G32" i="152"/>
  <c r="H32" i="152" s="1"/>
  <c r="M31" i="152"/>
  <c r="L31" i="152"/>
  <c r="J31" i="152"/>
  <c r="I31" i="152"/>
  <c r="H31" i="152"/>
  <c r="G31" i="152"/>
  <c r="K31" i="152" s="1"/>
  <c r="G30" i="152"/>
  <c r="M30" i="152" s="1"/>
  <c r="G29" i="152"/>
  <c r="M29" i="152" s="1"/>
  <c r="M28" i="152"/>
  <c r="G28" i="152"/>
  <c r="L28" i="152" s="1"/>
  <c r="M27" i="152"/>
  <c r="L27" i="152"/>
  <c r="J27" i="152"/>
  <c r="H27" i="152"/>
  <c r="G27" i="152"/>
  <c r="K27" i="152" s="1"/>
  <c r="L26" i="152"/>
  <c r="I26" i="152"/>
  <c r="G26" i="152"/>
  <c r="J26" i="152" s="1"/>
  <c r="M25" i="152"/>
  <c r="L25" i="152"/>
  <c r="J25" i="152"/>
  <c r="H25" i="152"/>
  <c r="G25" i="152"/>
  <c r="I25" i="152" s="1"/>
  <c r="K24" i="152"/>
  <c r="J24" i="152"/>
  <c r="I24" i="152"/>
  <c r="G24" i="152"/>
  <c r="H24" i="152" s="1"/>
  <c r="I23" i="152"/>
  <c r="G23" i="152"/>
  <c r="H23" i="152" s="1"/>
  <c r="G22" i="152"/>
  <c r="M22" i="152" s="1"/>
  <c r="G21" i="152"/>
  <c r="M21" i="152" s="1"/>
  <c r="G20" i="152"/>
  <c r="L20" i="152" s="1"/>
  <c r="L19" i="152"/>
  <c r="J19" i="152"/>
  <c r="H19" i="152"/>
  <c r="G19" i="152"/>
  <c r="K19" i="152" s="1"/>
  <c r="G18" i="152"/>
  <c r="J18" i="152" s="1"/>
  <c r="L17" i="152"/>
  <c r="G17" i="152"/>
  <c r="I17" i="152" s="1"/>
  <c r="J16" i="152"/>
  <c r="G16" i="152"/>
  <c r="H16" i="152" s="1"/>
  <c r="J15" i="152"/>
  <c r="H15" i="152"/>
  <c r="G15" i="152"/>
  <c r="M15" i="152" s="1"/>
  <c r="G14" i="152"/>
  <c r="M14" i="152" s="1"/>
  <c r="G13" i="152"/>
  <c r="M13" i="152" s="1"/>
  <c r="G12" i="152"/>
  <c r="L12" i="152" s="1"/>
  <c r="G11" i="152"/>
  <c r="K11" i="152" s="1"/>
  <c r="M10" i="152"/>
  <c r="K10" i="152"/>
  <c r="I10" i="152"/>
  <c r="G10" i="152"/>
  <c r="J10" i="152" s="1"/>
  <c r="M9" i="152"/>
  <c r="L9" i="152"/>
  <c r="K9" i="152"/>
  <c r="G9" i="152"/>
  <c r="I9" i="152" s="1"/>
  <c r="I8" i="152"/>
  <c r="G8" i="152"/>
  <c r="H8" i="152" s="1"/>
  <c r="G49" i="151"/>
  <c r="I49" i="151" s="1"/>
  <c r="H49" i="151"/>
  <c r="J49" i="151"/>
  <c r="L49" i="151"/>
  <c r="G50" i="151"/>
  <c r="H50" i="151" s="1"/>
  <c r="I50" i="151"/>
  <c r="K50" i="151"/>
  <c r="M50" i="151"/>
  <c r="G51" i="151"/>
  <c r="K51" i="151" s="1"/>
  <c r="H51" i="151"/>
  <c r="I51" i="151"/>
  <c r="J51" i="151"/>
  <c r="L51" i="151"/>
  <c r="G52" i="151"/>
  <c r="J52" i="151" s="1"/>
  <c r="K52" i="151"/>
  <c r="G49" i="150"/>
  <c r="K49" i="150" s="1"/>
  <c r="H49" i="150"/>
  <c r="I49" i="150"/>
  <c r="J49" i="150"/>
  <c r="L49" i="150"/>
  <c r="G50" i="150"/>
  <c r="H50" i="150" s="1"/>
  <c r="G51" i="150"/>
  <c r="I51" i="150" s="1"/>
  <c r="G52" i="150"/>
  <c r="J52" i="150" s="1"/>
  <c r="I52" i="150"/>
  <c r="K52" i="150"/>
  <c r="M52" i="150"/>
  <c r="I48" i="151"/>
  <c r="G48" i="151"/>
  <c r="J48" i="151" s="1"/>
  <c r="M47" i="151"/>
  <c r="H47" i="151"/>
  <c r="G47" i="151"/>
  <c r="K47" i="151" s="1"/>
  <c r="I46" i="151"/>
  <c r="G46" i="151"/>
  <c r="H46" i="151" s="1"/>
  <c r="L45" i="151"/>
  <c r="G45" i="151"/>
  <c r="M45" i="151" s="1"/>
  <c r="G44" i="151"/>
  <c r="M44" i="151" s="1"/>
  <c r="M43" i="151"/>
  <c r="L43" i="151"/>
  <c r="K43" i="151"/>
  <c r="J43" i="151"/>
  <c r="I43" i="151"/>
  <c r="G43" i="151"/>
  <c r="H43" i="151" s="1"/>
  <c r="I42" i="151"/>
  <c r="G42" i="151"/>
  <c r="J42" i="151" s="1"/>
  <c r="L41" i="151"/>
  <c r="G41" i="151"/>
  <c r="I41" i="151" s="1"/>
  <c r="I40" i="151"/>
  <c r="G40" i="151"/>
  <c r="J40" i="151" s="1"/>
  <c r="M39" i="151"/>
  <c r="G39" i="151"/>
  <c r="K39" i="151" s="1"/>
  <c r="I38" i="151"/>
  <c r="G38" i="151"/>
  <c r="H38" i="151" s="1"/>
  <c r="L37" i="151"/>
  <c r="G37" i="151"/>
  <c r="M37" i="151" s="1"/>
  <c r="G36" i="151"/>
  <c r="M36" i="151" s="1"/>
  <c r="M35" i="151"/>
  <c r="L35" i="151"/>
  <c r="K35" i="151"/>
  <c r="J35" i="151"/>
  <c r="I35" i="151"/>
  <c r="G35" i="151"/>
  <c r="H35" i="151" s="1"/>
  <c r="I34" i="151"/>
  <c r="G34" i="151"/>
  <c r="J34" i="151" s="1"/>
  <c r="L33" i="151"/>
  <c r="G33" i="151"/>
  <c r="I33" i="151" s="1"/>
  <c r="I32" i="151"/>
  <c r="G32" i="151"/>
  <c r="J32" i="151" s="1"/>
  <c r="M31" i="151"/>
  <c r="G31" i="151"/>
  <c r="K31" i="151" s="1"/>
  <c r="I30" i="151"/>
  <c r="G30" i="151"/>
  <c r="H30" i="151" s="1"/>
  <c r="L29" i="151"/>
  <c r="G29" i="151"/>
  <c r="M29" i="151" s="1"/>
  <c r="G28" i="151"/>
  <c r="M28" i="151" s="1"/>
  <c r="M27" i="151"/>
  <c r="L27" i="151"/>
  <c r="K27" i="151"/>
  <c r="J27" i="151"/>
  <c r="I27" i="151"/>
  <c r="G27" i="151"/>
  <c r="H27" i="151" s="1"/>
  <c r="I26" i="151"/>
  <c r="G26" i="151"/>
  <c r="J26" i="151" s="1"/>
  <c r="L25" i="151"/>
  <c r="G25" i="151"/>
  <c r="I25" i="151" s="1"/>
  <c r="I24" i="151"/>
  <c r="G24" i="151"/>
  <c r="J24" i="151" s="1"/>
  <c r="M23" i="151"/>
  <c r="G23" i="151"/>
  <c r="K23" i="151" s="1"/>
  <c r="I22" i="151"/>
  <c r="G22" i="151"/>
  <c r="H22" i="151" s="1"/>
  <c r="H21" i="151"/>
  <c r="G21" i="151"/>
  <c r="M21" i="151" s="1"/>
  <c r="G20" i="151"/>
  <c r="M20" i="151" s="1"/>
  <c r="M19" i="151"/>
  <c r="L19" i="151"/>
  <c r="K19" i="151"/>
  <c r="J19" i="151"/>
  <c r="I19" i="151"/>
  <c r="H19" i="151"/>
  <c r="G19" i="151"/>
  <c r="G18" i="151"/>
  <c r="J18" i="151" s="1"/>
  <c r="L17" i="151"/>
  <c r="K17" i="151"/>
  <c r="G17" i="151"/>
  <c r="I17" i="151" s="1"/>
  <c r="I16" i="151"/>
  <c r="G16" i="151"/>
  <c r="H16" i="151" s="1"/>
  <c r="M15" i="151"/>
  <c r="G15" i="151"/>
  <c r="K15" i="151" s="1"/>
  <c r="I14" i="151"/>
  <c r="G14" i="151"/>
  <c r="H14" i="151" s="1"/>
  <c r="H13" i="151"/>
  <c r="G13" i="151"/>
  <c r="M13" i="151" s="1"/>
  <c r="G12" i="151"/>
  <c r="M12" i="151" s="1"/>
  <c r="M11" i="151"/>
  <c r="L11" i="151"/>
  <c r="K11" i="151"/>
  <c r="J11" i="151"/>
  <c r="I11" i="151"/>
  <c r="H11" i="151"/>
  <c r="G11" i="151"/>
  <c r="G10" i="151"/>
  <c r="J10" i="151" s="1"/>
  <c r="L9" i="151"/>
  <c r="K9" i="151"/>
  <c r="G9" i="151"/>
  <c r="I9" i="151" s="1"/>
  <c r="I8" i="151"/>
  <c r="G8" i="151"/>
  <c r="H8" i="151" s="1"/>
  <c r="G48" i="150"/>
  <c r="J48" i="150" s="1"/>
  <c r="M47" i="150"/>
  <c r="L47" i="150"/>
  <c r="K47" i="150"/>
  <c r="J47" i="150"/>
  <c r="G47" i="150"/>
  <c r="I47" i="150" s="1"/>
  <c r="G46" i="150"/>
  <c r="H46" i="150" s="1"/>
  <c r="G45" i="150"/>
  <c r="M45" i="150" s="1"/>
  <c r="G44" i="150"/>
  <c r="M44" i="150" s="1"/>
  <c r="G43" i="150"/>
  <c r="M43" i="150" s="1"/>
  <c r="M42" i="150"/>
  <c r="G42" i="150"/>
  <c r="L42" i="150" s="1"/>
  <c r="G41" i="150"/>
  <c r="K41" i="150" s="1"/>
  <c r="G40" i="150"/>
  <c r="J40" i="150" s="1"/>
  <c r="G39" i="150"/>
  <c r="I39" i="150" s="1"/>
  <c r="M38" i="150"/>
  <c r="L38" i="150"/>
  <c r="K38" i="150"/>
  <c r="G38" i="150"/>
  <c r="H38" i="150" s="1"/>
  <c r="K37" i="150"/>
  <c r="G37" i="150"/>
  <c r="J37" i="150" s="1"/>
  <c r="G36" i="150"/>
  <c r="J36" i="150" s="1"/>
  <c r="G35" i="150"/>
  <c r="M35" i="150" s="1"/>
  <c r="G34" i="150"/>
  <c r="L34" i="150" s="1"/>
  <c r="M33" i="150"/>
  <c r="G33" i="150"/>
  <c r="K33" i="150" s="1"/>
  <c r="G32" i="150"/>
  <c r="J32" i="150" s="1"/>
  <c r="G31" i="150"/>
  <c r="I31" i="150" s="1"/>
  <c r="K30" i="150"/>
  <c r="J30" i="150"/>
  <c r="G30" i="150"/>
  <c r="H30" i="150" s="1"/>
  <c r="G29" i="150"/>
  <c r="M29" i="150" s="1"/>
  <c r="G28" i="150"/>
  <c r="J28" i="150" s="1"/>
  <c r="G27" i="150"/>
  <c r="M27" i="150" s="1"/>
  <c r="G26" i="150"/>
  <c r="L26" i="150" s="1"/>
  <c r="G25" i="150"/>
  <c r="K25" i="150" s="1"/>
  <c r="G24" i="150"/>
  <c r="J24" i="150" s="1"/>
  <c r="M23" i="150"/>
  <c r="L23" i="150"/>
  <c r="K23" i="150"/>
  <c r="J23" i="150"/>
  <c r="G23" i="150"/>
  <c r="I23" i="150" s="1"/>
  <c r="G22" i="150"/>
  <c r="H22" i="150" s="1"/>
  <c r="G21" i="150"/>
  <c r="L21" i="150" s="1"/>
  <c r="G20" i="150"/>
  <c r="L20" i="150" s="1"/>
  <c r="G19" i="150"/>
  <c r="M19" i="150" s="1"/>
  <c r="G18" i="150"/>
  <c r="L18" i="150" s="1"/>
  <c r="G17" i="150"/>
  <c r="K17" i="150" s="1"/>
  <c r="G16" i="150"/>
  <c r="J16" i="150" s="1"/>
  <c r="G15" i="150"/>
  <c r="I15" i="150" s="1"/>
  <c r="M14" i="150"/>
  <c r="L14" i="150"/>
  <c r="K14" i="150"/>
  <c r="J14" i="150"/>
  <c r="I14" i="150"/>
  <c r="G14" i="150"/>
  <c r="H14" i="150" s="1"/>
  <c r="M13" i="150"/>
  <c r="K13" i="150"/>
  <c r="J13" i="150"/>
  <c r="I13" i="150"/>
  <c r="G13" i="150"/>
  <c r="L13" i="150" s="1"/>
  <c r="G12" i="150"/>
  <c r="K12" i="150" s="1"/>
  <c r="G11" i="150"/>
  <c r="M11" i="150" s="1"/>
  <c r="G10" i="150"/>
  <c r="L10" i="150" s="1"/>
  <c r="G9" i="150"/>
  <c r="K9" i="150" s="1"/>
  <c r="G8" i="150"/>
  <c r="J8" i="150" s="1"/>
  <c r="L34" i="149"/>
  <c r="J34" i="149"/>
  <c r="G34" i="149"/>
  <c r="H34" i="149" s="1"/>
  <c r="G33" i="149"/>
  <c r="M33" i="149" s="1"/>
  <c r="J32" i="149"/>
  <c r="G32" i="149"/>
  <c r="M32" i="149" s="1"/>
  <c r="G31" i="149"/>
  <c r="I31" i="149" s="1"/>
  <c r="G30" i="149"/>
  <c r="H30" i="149" s="1"/>
  <c r="M29" i="149"/>
  <c r="G29" i="149"/>
  <c r="L29" i="149" s="1"/>
  <c r="G28" i="149"/>
  <c r="K28" i="149" s="1"/>
  <c r="M27" i="149"/>
  <c r="L27" i="149"/>
  <c r="K27" i="149"/>
  <c r="I27" i="149"/>
  <c r="G27" i="149"/>
  <c r="J27" i="149" s="1"/>
  <c r="L26" i="149"/>
  <c r="J26" i="149"/>
  <c r="G26" i="149"/>
  <c r="H26" i="149" s="1"/>
  <c r="G25" i="149"/>
  <c r="M25" i="149" s="1"/>
  <c r="J24" i="149"/>
  <c r="G24" i="149"/>
  <c r="M24" i="149" s="1"/>
  <c r="G23" i="149"/>
  <c r="I23" i="149" s="1"/>
  <c r="G22" i="149"/>
  <c r="H22" i="149" s="1"/>
  <c r="M21" i="149"/>
  <c r="G21" i="149"/>
  <c r="L21" i="149" s="1"/>
  <c r="M20" i="149"/>
  <c r="G20" i="149"/>
  <c r="K20" i="149" s="1"/>
  <c r="M19" i="149"/>
  <c r="L19" i="149"/>
  <c r="K19" i="149"/>
  <c r="J19" i="149"/>
  <c r="I19" i="149"/>
  <c r="H19" i="149"/>
  <c r="G19" i="149"/>
  <c r="L18" i="149"/>
  <c r="K18" i="149"/>
  <c r="J18" i="149"/>
  <c r="I18" i="149"/>
  <c r="G18" i="149"/>
  <c r="H18" i="149" s="1"/>
  <c r="L17" i="149"/>
  <c r="I17" i="149"/>
  <c r="H17" i="149"/>
  <c r="G17" i="149"/>
  <c r="M17" i="149" s="1"/>
  <c r="J16" i="149"/>
  <c r="I16" i="149"/>
  <c r="H16" i="149"/>
  <c r="G16" i="149"/>
  <c r="M16" i="149" s="1"/>
  <c r="G15" i="149"/>
  <c r="H15" i="149" s="1"/>
  <c r="G14" i="149"/>
  <c r="H14" i="149" s="1"/>
  <c r="M13" i="149"/>
  <c r="G13" i="149"/>
  <c r="L13" i="149" s="1"/>
  <c r="M12" i="149"/>
  <c r="L12" i="149"/>
  <c r="K12" i="149"/>
  <c r="G12" i="149"/>
  <c r="J12" i="149" s="1"/>
  <c r="I11" i="149"/>
  <c r="G11" i="149"/>
  <c r="H11" i="149" s="1"/>
  <c r="G10" i="149"/>
  <c r="H10" i="149" s="1"/>
  <c r="K9" i="149"/>
  <c r="G9" i="149"/>
  <c r="M9" i="149" s="1"/>
  <c r="G8" i="149"/>
  <c r="J8" i="149" s="1"/>
  <c r="K21" i="156" l="1"/>
  <c r="K29" i="156"/>
  <c r="K37" i="156"/>
  <c r="H20" i="156"/>
  <c r="H28" i="156"/>
  <c r="H44" i="156"/>
  <c r="L10" i="156"/>
  <c r="J12" i="156"/>
  <c r="M13" i="156"/>
  <c r="H17" i="156"/>
  <c r="J20" i="156"/>
  <c r="M21" i="156"/>
  <c r="H25" i="156"/>
  <c r="J28" i="156"/>
  <c r="M29" i="156"/>
  <c r="H33" i="156"/>
  <c r="J36" i="156"/>
  <c r="M37" i="156"/>
  <c r="H41" i="156"/>
  <c r="J44" i="156"/>
  <c r="M45" i="156"/>
  <c r="H49" i="156"/>
  <c r="M50" i="156"/>
  <c r="I13" i="156"/>
  <c r="I29" i="156"/>
  <c r="I37" i="156"/>
  <c r="I45" i="156"/>
  <c r="K13" i="156"/>
  <c r="K45" i="156"/>
  <c r="H12" i="156"/>
  <c r="L13" i="156"/>
  <c r="L21" i="156"/>
  <c r="L29" i="156"/>
  <c r="H36" i="156"/>
  <c r="L37" i="156"/>
  <c r="L45" i="156"/>
  <c r="K12" i="156"/>
  <c r="J17" i="156"/>
  <c r="K20" i="156"/>
  <c r="J25" i="156"/>
  <c r="K28" i="156"/>
  <c r="J33" i="156"/>
  <c r="K36" i="156"/>
  <c r="J41" i="156"/>
  <c r="K44" i="156"/>
  <c r="J49" i="156"/>
  <c r="J9" i="156"/>
  <c r="L12" i="156"/>
  <c r="M14" i="156"/>
  <c r="I19" i="156"/>
  <c r="L20" i="156"/>
  <c r="M22" i="156"/>
  <c r="I27" i="156"/>
  <c r="L28" i="156"/>
  <c r="M30" i="156"/>
  <c r="I35" i="156"/>
  <c r="L36" i="156"/>
  <c r="M38" i="156"/>
  <c r="I43" i="156"/>
  <c r="L44" i="156"/>
  <c r="M46" i="156"/>
  <c r="I51" i="156"/>
  <c r="I21" i="156"/>
  <c r="M12" i="156"/>
  <c r="M20" i="156"/>
  <c r="M28" i="156"/>
  <c r="J35" i="156"/>
  <c r="M36" i="156"/>
  <c r="J43" i="156"/>
  <c r="M44" i="156"/>
  <c r="J51" i="156"/>
  <c r="J8" i="157"/>
  <c r="K9" i="157"/>
  <c r="L10" i="157"/>
  <c r="M11" i="157"/>
  <c r="H14" i="157"/>
  <c r="J16" i="157"/>
  <c r="K17" i="157"/>
  <c r="L18" i="157"/>
  <c r="M19" i="157"/>
  <c r="H22" i="157"/>
  <c r="J24" i="157"/>
  <c r="K25" i="157"/>
  <c r="L26" i="157"/>
  <c r="M27" i="157"/>
  <c r="H30" i="157"/>
  <c r="J32" i="157"/>
  <c r="K33" i="157"/>
  <c r="L34" i="157"/>
  <c r="M35" i="157"/>
  <c r="H38" i="157"/>
  <c r="J40" i="157"/>
  <c r="K41" i="157"/>
  <c r="L42" i="157"/>
  <c r="M43" i="157"/>
  <c r="H46" i="157"/>
  <c r="J48" i="157"/>
  <c r="K49" i="157"/>
  <c r="L50" i="157"/>
  <c r="M51" i="157"/>
  <c r="K8" i="157"/>
  <c r="L9" i="157"/>
  <c r="M10" i="157"/>
  <c r="I14" i="157"/>
  <c r="K16" i="157"/>
  <c r="L17" i="157"/>
  <c r="M18" i="157"/>
  <c r="I22" i="157"/>
  <c r="K24" i="157"/>
  <c r="L25" i="157"/>
  <c r="M26" i="157"/>
  <c r="I30" i="157"/>
  <c r="K32" i="157"/>
  <c r="L33" i="157"/>
  <c r="M34" i="157"/>
  <c r="I38" i="157"/>
  <c r="K40" i="157"/>
  <c r="L41" i="157"/>
  <c r="M42" i="157"/>
  <c r="I46" i="157"/>
  <c r="K48" i="157"/>
  <c r="L49" i="157"/>
  <c r="L8" i="157"/>
  <c r="M9" i="157"/>
  <c r="H12" i="157"/>
  <c r="J14" i="157"/>
  <c r="L16" i="157"/>
  <c r="M17" i="157"/>
  <c r="H20" i="157"/>
  <c r="J22" i="157"/>
  <c r="L24" i="157"/>
  <c r="M25" i="157"/>
  <c r="H28" i="157"/>
  <c r="J30" i="157"/>
  <c r="L32" i="157"/>
  <c r="M33" i="157"/>
  <c r="H36" i="157"/>
  <c r="J38" i="157"/>
  <c r="L40" i="157"/>
  <c r="M41" i="157"/>
  <c r="H44" i="157"/>
  <c r="J46" i="157"/>
  <c r="L48" i="157"/>
  <c r="M49" i="157"/>
  <c r="H52" i="157"/>
  <c r="M8" i="157"/>
  <c r="K14" i="157"/>
  <c r="M16" i="157"/>
  <c r="K22" i="157"/>
  <c r="M24" i="157"/>
  <c r="K30" i="157"/>
  <c r="M32" i="157"/>
  <c r="K38" i="157"/>
  <c r="M40" i="157"/>
  <c r="I44" i="157"/>
  <c r="K46" i="157"/>
  <c r="M48" i="157"/>
  <c r="H51" i="157"/>
  <c r="I52" i="157"/>
  <c r="F64" i="157" s="1"/>
  <c r="L14" i="157"/>
  <c r="L22" i="157"/>
  <c r="L30" i="157"/>
  <c r="L38" i="157"/>
  <c r="L46" i="157"/>
  <c r="H9" i="157"/>
  <c r="F65" i="157" s="1"/>
  <c r="H17" i="157"/>
  <c r="H25" i="157"/>
  <c r="H33" i="157"/>
  <c r="H41" i="157"/>
  <c r="H49" i="157"/>
  <c r="H19" i="155"/>
  <c r="H50" i="155"/>
  <c r="H11" i="155"/>
  <c r="K12" i="155"/>
  <c r="I19" i="155"/>
  <c r="J25" i="155"/>
  <c r="J27" i="155"/>
  <c r="H42" i="155"/>
  <c r="H45" i="155"/>
  <c r="H47" i="155"/>
  <c r="I50" i="155"/>
  <c r="I8" i="155"/>
  <c r="H9" i="155"/>
  <c r="I11" i="155"/>
  <c r="L12" i="155"/>
  <c r="J17" i="155"/>
  <c r="J19" i="155"/>
  <c r="K27" i="155"/>
  <c r="H34" i="155"/>
  <c r="L35" i="155"/>
  <c r="H37" i="155"/>
  <c r="H39" i="155"/>
  <c r="I42" i="155"/>
  <c r="I45" i="155"/>
  <c r="M47" i="155"/>
  <c r="K50" i="155"/>
  <c r="I16" i="155"/>
  <c r="J9" i="155"/>
  <c r="J11" i="155"/>
  <c r="M12" i="155"/>
  <c r="K19" i="155"/>
  <c r="H26" i="155"/>
  <c r="L27" i="155"/>
  <c r="H29" i="155"/>
  <c r="I34" i="155"/>
  <c r="I37" i="155"/>
  <c r="M39" i="155"/>
  <c r="K42" i="155"/>
  <c r="J45" i="155"/>
  <c r="J33" i="155"/>
  <c r="K11" i="155"/>
  <c r="H18" i="155"/>
  <c r="L19" i="155"/>
  <c r="H21" i="155"/>
  <c r="H23" i="155"/>
  <c r="I26" i="155"/>
  <c r="I29" i="155"/>
  <c r="M31" i="155"/>
  <c r="K34" i="155"/>
  <c r="I36" i="155"/>
  <c r="J37" i="155"/>
  <c r="J44" i="155"/>
  <c r="K45" i="155"/>
  <c r="I48" i="155"/>
  <c r="L11" i="155"/>
  <c r="I18" i="155"/>
  <c r="M23" i="155"/>
  <c r="K26" i="155"/>
  <c r="J29" i="155"/>
  <c r="J36" i="155"/>
  <c r="K37" i="155"/>
  <c r="L45" i="155"/>
  <c r="I32" i="155"/>
  <c r="H35" i="155"/>
  <c r="K36" i="155"/>
  <c r="I43" i="155"/>
  <c r="L44" i="155"/>
  <c r="J49" i="155"/>
  <c r="I32" i="156"/>
  <c r="I40" i="156"/>
  <c r="J8" i="156"/>
  <c r="K9" i="156"/>
  <c r="M11" i="156"/>
  <c r="H14" i="156"/>
  <c r="I15" i="156"/>
  <c r="J16" i="156"/>
  <c r="K17" i="156"/>
  <c r="M19" i="156"/>
  <c r="H22" i="156"/>
  <c r="I23" i="156"/>
  <c r="J24" i="156"/>
  <c r="K25" i="156"/>
  <c r="M27" i="156"/>
  <c r="H30" i="156"/>
  <c r="I31" i="156"/>
  <c r="J32" i="156"/>
  <c r="K33" i="156"/>
  <c r="M35" i="156"/>
  <c r="H38" i="156"/>
  <c r="I39" i="156"/>
  <c r="J40" i="156"/>
  <c r="K41" i="156"/>
  <c r="M43" i="156"/>
  <c r="H46" i="156"/>
  <c r="I47" i="156"/>
  <c r="J48" i="156"/>
  <c r="K49" i="156"/>
  <c r="M51" i="156"/>
  <c r="I8" i="156"/>
  <c r="I24" i="156"/>
  <c r="I48" i="156"/>
  <c r="K8" i="156"/>
  <c r="L9" i="156"/>
  <c r="H13" i="156"/>
  <c r="I14" i="156"/>
  <c r="J15" i="156"/>
  <c r="K16" i="156"/>
  <c r="L17" i="156"/>
  <c r="H21" i="156"/>
  <c r="I22" i="156"/>
  <c r="J23" i="156"/>
  <c r="K24" i="156"/>
  <c r="L25" i="156"/>
  <c r="H29" i="156"/>
  <c r="I30" i="156"/>
  <c r="J31" i="156"/>
  <c r="K32" i="156"/>
  <c r="L33" i="156"/>
  <c r="H37" i="156"/>
  <c r="I38" i="156"/>
  <c r="J39" i="156"/>
  <c r="K40" i="156"/>
  <c r="L41" i="156"/>
  <c r="H45" i="156"/>
  <c r="I46" i="156"/>
  <c r="J47" i="156"/>
  <c r="K48" i="156"/>
  <c r="L49" i="156"/>
  <c r="I16" i="156"/>
  <c r="L8" i="156"/>
  <c r="M9" i="156"/>
  <c r="J14" i="156"/>
  <c r="K15" i="156"/>
  <c r="L16" i="156"/>
  <c r="M17" i="156"/>
  <c r="J22" i="156"/>
  <c r="K23" i="156"/>
  <c r="L24" i="156"/>
  <c r="M25" i="156"/>
  <c r="J30" i="156"/>
  <c r="K31" i="156"/>
  <c r="L32" i="156"/>
  <c r="M33" i="156"/>
  <c r="J38" i="156"/>
  <c r="K39" i="156"/>
  <c r="L40" i="156"/>
  <c r="M41" i="156"/>
  <c r="J46" i="156"/>
  <c r="K47" i="156"/>
  <c r="L48" i="156"/>
  <c r="M49" i="156"/>
  <c r="M8" i="156"/>
  <c r="H11" i="156"/>
  <c r="K14" i="156"/>
  <c r="M16" i="156"/>
  <c r="K22" i="156"/>
  <c r="M24" i="156"/>
  <c r="K30" i="156"/>
  <c r="M32" i="156"/>
  <c r="K38" i="156"/>
  <c r="M40" i="156"/>
  <c r="K46" i="156"/>
  <c r="M48" i="156"/>
  <c r="H51" i="156"/>
  <c r="J8" i="155"/>
  <c r="K9" i="155"/>
  <c r="L10" i="155"/>
  <c r="H14" i="155"/>
  <c r="I15" i="155"/>
  <c r="J16" i="155"/>
  <c r="K17" i="155"/>
  <c r="L18" i="155"/>
  <c r="H22" i="155"/>
  <c r="I23" i="155"/>
  <c r="J24" i="155"/>
  <c r="K25" i="155"/>
  <c r="L26" i="155"/>
  <c r="H30" i="155"/>
  <c r="I31" i="155"/>
  <c r="J32" i="155"/>
  <c r="K33" i="155"/>
  <c r="L34" i="155"/>
  <c r="H38" i="155"/>
  <c r="I39" i="155"/>
  <c r="J40" i="155"/>
  <c r="K41" i="155"/>
  <c r="L42" i="155"/>
  <c r="H46" i="155"/>
  <c r="I47" i="155"/>
  <c r="J48" i="155"/>
  <c r="K49" i="155"/>
  <c r="L50" i="155"/>
  <c r="K8" i="155"/>
  <c r="L9" i="155"/>
  <c r="M10" i="155"/>
  <c r="I14" i="155"/>
  <c r="J15" i="155"/>
  <c r="K16" i="155"/>
  <c r="L17" i="155"/>
  <c r="M18" i="155"/>
  <c r="I22" i="155"/>
  <c r="J23" i="155"/>
  <c r="K24" i="155"/>
  <c r="L25" i="155"/>
  <c r="M26" i="155"/>
  <c r="I30" i="155"/>
  <c r="J31" i="155"/>
  <c r="K32" i="155"/>
  <c r="L33" i="155"/>
  <c r="M34" i="155"/>
  <c r="I38" i="155"/>
  <c r="J39" i="155"/>
  <c r="K40" i="155"/>
  <c r="L41" i="155"/>
  <c r="M42" i="155"/>
  <c r="I46" i="155"/>
  <c r="J47" i="155"/>
  <c r="K48" i="155"/>
  <c r="L49" i="155"/>
  <c r="M50" i="155"/>
  <c r="L8" i="155"/>
  <c r="M9" i="155"/>
  <c r="J14" i="155"/>
  <c r="K15" i="155"/>
  <c r="L16" i="155"/>
  <c r="M17" i="155"/>
  <c r="J22" i="155"/>
  <c r="K23" i="155"/>
  <c r="L24" i="155"/>
  <c r="M25" i="155"/>
  <c r="J30" i="155"/>
  <c r="K31" i="155"/>
  <c r="L32" i="155"/>
  <c r="M33" i="155"/>
  <c r="J38" i="155"/>
  <c r="K39" i="155"/>
  <c r="L40" i="155"/>
  <c r="M41" i="155"/>
  <c r="J46" i="155"/>
  <c r="K47" i="155"/>
  <c r="L48" i="155"/>
  <c r="M49" i="155"/>
  <c r="M8" i="155"/>
  <c r="K14" i="155"/>
  <c r="M16" i="155"/>
  <c r="K22" i="155"/>
  <c r="M24" i="155"/>
  <c r="K30" i="155"/>
  <c r="M32" i="155"/>
  <c r="K38" i="155"/>
  <c r="M40" i="155"/>
  <c r="K46" i="155"/>
  <c r="M48" i="155"/>
  <c r="L14" i="155"/>
  <c r="L22" i="155"/>
  <c r="L30" i="155"/>
  <c r="L38" i="155"/>
  <c r="L46" i="155"/>
  <c r="H17" i="155"/>
  <c r="H25" i="155"/>
  <c r="H33" i="155"/>
  <c r="H41" i="155"/>
  <c r="H49" i="155"/>
  <c r="M11" i="154"/>
  <c r="H14" i="154"/>
  <c r="M19" i="154"/>
  <c r="M53" i="154" s="1"/>
  <c r="H22" i="154"/>
  <c r="M27" i="154"/>
  <c r="H30" i="154"/>
  <c r="M35" i="154"/>
  <c r="H38" i="154"/>
  <c r="L42" i="154"/>
  <c r="M43" i="154"/>
  <c r="H46" i="154"/>
  <c r="K49" i="154"/>
  <c r="L50" i="154"/>
  <c r="M51" i="154"/>
  <c r="I22" i="154"/>
  <c r="I30" i="154"/>
  <c r="I38" i="154"/>
  <c r="I46" i="154"/>
  <c r="I14" i="154"/>
  <c r="H12" i="154"/>
  <c r="H20" i="154"/>
  <c r="J22" i="154"/>
  <c r="H28" i="154"/>
  <c r="J30" i="154"/>
  <c r="H36" i="154"/>
  <c r="J38" i="154"/>
  <c r="H44" i="154"/>
  <c r="J46" i="154"/>
  <c r="H52" i="154"/>
  <c r="H11" i="154"/>
  <c r="I12" i="154"/>
  <c r="J13" i="154"/>
  <c r="K14" i="154"/>
  <c r="H19" i="154"/>
  <c r="I20" i="154"/>
  <c r="J21" i="154"/>
  <c r="K22" i="154"/>
  <c r="H27" i="154"/>
  <c r="I28" i="154"/>
  <c r="J29" i="154"/>
  <c r="K30" i="154"/>
  <c r="H35" i="154"/>
  <c r="I36" i="154"/>
  <c r="J37" i="154"/>
  <c r="K38" i="154"/>
  <c r="H43" i="154"/>
  <c r="I44" i="154"/>
  <c r="J45" i="154"/>
  <c r="K46" i="154"/>
  <c r="H51" i="154"/>
  <c r="I52" i="154"/>
  <c r="H10" i="154"/>
  <c r="I11" i="154"/>
  <c r="J12" i="154"/>
  <c r="K13" i="154"/>
  <c r="L14" i="154"/>
  <c r="H18" i="154"/>
  <c r="I19" i="154"/>
  <c r="J20" i="154"/>
  <c r="K21" i="154"/>
  <c r="L22" i="154"/>
  <c r="H26" i="154"/>
  <c r="I27" i="154"/>
  <c r="J28" i="154"/>
  <c r="K29" i="154"/>
  <c r="L30" i="154"/>
  <c r="H34" i="154"/>
  <c r="I35" i="154"/>
  <c r="J36" i="154"/>
  <c r="K37" i="154"/>
  <c r="L38" i="154"/>
  <c r="H42" i="154"/>
  <c r="I43" i="154"/>
  <c r="J44" i="154"/>
  <c r="K45" i="154"/>
  <c r="L46" i="154"/>
  <c r="H50" i="154"/>
  <c r="I51" i="154"/>
  <c r="J52" i="154"/>
  <c r="J14" i="154"/>
  <c r="H9" i="154"/>
  <c r="F65" i="154" s="1"/>
  <c r="I10" i="154"/>
  <c r="F64" i="154" s="1"/>
  <c r="J11" i="154"/>
  <c r="F63" i="154" s="1"/>
  <c r="K12" i="154"/>
  <c r="F62" i="154" s="1"/>
  <c r="L13" i="154"/>
  <c r="F61" i="154" s="1"/>
  <c r="H17" i="154"/>
  <c r="I18" i="154"/>
  <c r="J19" i="154"/>
  <c r="K20" i="154"/>
  <c r="L21" i="154"/>
  <c r="H25" i="154"/>
  <c r="I26" i="154"/>
  <c r="J27" i="154"/>
  <c r="K28" i="154"/>
  <c r="L29" i="154"/>
  <c r="H33" i="154"/>
  <c r="I34" i="154"/>
  <c r="J35" i="154"/>
  <c r="K36" i="154"/>
  <c r="L37" i="154"/>
  <c r="H41" i="154"/>
  <c r="I42" i="154"/>
  <c r="J43" i="154"/>
  <c r="K44" i="154"/>
  <c r="L45" i="154"/>
  <c r="H49" i="154"/>
  <c r="I50" i="154"/>
  <c r="J51" i="154"/>
  <c r="K52" i="154"/>
  <c r="J8" i="152"/>
  <c r="L11" i="152"/>
  <c r="I15" i="152"/>
  <c r="K16" i="152"/>
  <c r="I18" i="152"/>
  <c r="M19" i="152"/>
  <c r="J23" i="152"/>
  <c r="K26" i="152"/>
  <c r="H33" i="152"/>
  <c r="L34" i="152"/>
  <c r="M36" i="152"/>
  <c r="J41" i="152"/>
  <c r="M47" i="152"/>
  <c r="K49" i="152"/>
  <c r="M11" i="152"/>
  <c r="L49" i="152"/>
  <c r="J11" i="152"/>
  <c r="K15" i="152"/>
  <c r="H17" i="152"/>
  <c r="M20" i="152"/>
  <c r="K33" i="152"/>
  <c r="L41" i="152"/>
  <c r="H43" i="152"/>
  <c r="I48" i="152"/>
  <c r="M49" i="152"/>
  <c r="K8" i="152"/>
  <c r="L18" i="152"/>
  <c r="M26" i="152"/>
  <c r="H9" i="152"/>
  <c r="L10" i="152"/>
  <c r="M12" i="152"/>
  <c r="L15" i="152"/>
  <c r="J17" i="152"/>
  <c r="M18" i="152"/>
  <c r="M23" i="152"/>
  <c r="K25" i="152"/>
  <c r="L33" i="152"/>
  <c r="H35" i="152"/>
  <c r="I40" i="152"/>
  <c r="M41" i="152"/>
  <c r="J43" i="152"/>
  <c r="H47" i="152"/>
  <c r="J48" i="152"/>
  <c r="M51" i="152"/>
  <c r="K18" i="152"/>
  <c r="K23" i="152"/>
  <c r="J33" i="152"/>
  <c r="L23" i="152"/>
  <c r="J9" i="152"/>
  <c r="K17" i="152"/>
  <c r="M33" i="152"/>
  <c r="J35" i="152"/>
  <c r="J40" i="152"/>
  <c r="L43" i="152"/>
  <c r="I47" i="152"/>
  <c r="K48" i="152"/>
  <c r="I50" i="152"/>
  <c r="M43" i="152"/>
  <c r="H11" i="152"/>
  <c r="I16" i="152"/>
  <c r="M17" i="152"/>
  <c r="I34" i="152"/>
  <c r="H49" i="152"/>
  <c r="M42" i="153"/>
  <c r="H45" i="153"/>
  <c r="I46" i="153"/>
  <c r="M50" i="153"/>
  <c r="H14" i="153"/>
  <c r="H30" i="153"/>
  <c r="H38" i="153"/>
  <c r="H46" i="153"/>
  <c r="H13" i="153"/>
  <c r="H21" i="153"/>
  <c r="I22" i="153"/>
  <c r="H29" i="153"/>
  <c r="I30" i="153"/>
  <c r="M34" i="153"/>
  <c r="H37" i="153"/>
  <c r="I38" i="153"/>
  <c r="H12" i="153"/>
  <c r="I13" i="153"/>
  <c r="J14" i="153"/>
  <c r="H20" i="153"/>
  <c r="I21" i="153"/>
  <c r="J22" i="153"/>
  <c r="H28" i="153"/>
  <c r="I29" i="153"/>
  <c r="J30" i="153"/>
  <c r="H36" i="153"/>
  <c r="I37" i="153"/>
  <c r="J38" i="153"/>
  <c r="H44" i="153"/>
  <c r="I45" i="153"/>
  <c r="J46" i="153"/>
  <c r="H52" i="153"/>
  <c r="I12" i="153"/>
  <c r="K14" i="153"/>
  <c r="J37" i="153"/>
  <c r="K46" i="153"/>
  <c r="H10" i="153"/>
  <c r="I11" i="153"/>
  <c r="J12" i="153"/>
  <c r="K13" i="153"/>
  <c r="L14" i="153"/>
  <c r="H18" i="153"/>
  <c r="I19" i="153"/>
  <c r="J20" i="153"/>
  <c r="K21" i="153"/>
  <c r="L22" i="153"/>
  <c r="H26" i="153"/>
  <c r="I27" i="153"/>
  <c r="J28" i="153"/>
  <c r="K29" i="153"/>
  <c r="L30" i="153"/>
  <c r="H34" i="153"/>
  <c r="I35" i="153"/>
  <c r="J36" i="153"/>
  <c r="K37" i="153"/>
  <c r="L38" i="153"/>
  <c r="H42" i="153"/>
  <c r="I43" i="153"/>
  <c r="J44" i="153"/>
  <c r="K45" i="153"/>
  <c r="L46" i="153"/>
  <c r="H50" i="153"/>
  <c r="I51" i="153"/>
  <c r="J52" i="153"/>
  <c r="I14" i="153"/>
  <c r="J13" i="153"/>
  <c r="J21" i="153"/>
  <c r="I28" i="153"/>
  <c r="K30" i="153"/>
  <c r="J45" i="153"/>
  <c r="H9" i="153"/>
  <c r="F65" i="153" s="1"/>
  <c r="I10" i="153"/>
  <c r="F64" i="153" s="1"/>
  <c r="J11" i="153"/>
  <c r="F63" i="153" s="1"/>
  <c r="K12" i="153"/>
  <c r="F62" i="153" s="1"/>
  <c r="L13" i="153"/>
  <c r="F61" i="153" s="1"/>
  <c r="H17" i="153"/>
  <c r="I18" i="153"/>
  <c r="J19" i="153"/>
  <c r="K20" i="153"/>
  <c r="L21" i="153"/>
  <c r="M22" i="153"/>
  <c r="M54" i="153" s="1"/>
  <c r="H25" i="153"/>
  <c r="I26" i="153"/>
  <c r="J27" i="153"/>
  <c r="K28" i="153"/>
  <c r="L29" i="153"/>
  <c r="H33" i="153"/>
  <c r="I34" i="153"/>
  <c r="J35" i="153"/>
  <c r="K36" i="153"/>
  <c r="L37" i="153"/>
  <c r="M38" i="153"/>
  <c r="H41" i="153"/>
  <c r="I42" i="153"/>
  <c r="J43" i="153"/>
  <c r="K44" i="153"/>
  <c r="L45" i="153"/>
  <c r="H49" i="153"/>
  <c r="I50" i="153"/>
  <c r="J51" i="153"/>
  <c r="K52" i="153"/>
  <c r="H22" i="153"/>
  <c r="I20" i="153"/>
  <c r="J29" i="153"/>
  <c r="H14" i="152"/>
  <c r="H38" i="152"/>
  <c r="I14" i="152"/>
  <c r="I22" i="152"/>
  <c r="H29" i="152"/>
  <c r="I30" i="152"/>
  <c r="H37" i="152"/>
  <c r="I46" i="152"/>
  <c r="L8" i="152"/>
  <c r="H12" i="152"/>
  <c r="I13" i="152"/>
  <c r="J14" i="152"/>
  <c r="L16" i="152"/>
  <c r="H20" i="152"/>
  <c r="I21" i="152"/>
  <c r="J22" i="152"/>
  <c r="L24" i="152"/>
  <c r="H28" i="152"/>
  <c r="I29" i="152"/>
  <c r="J30" i="152"/>
  <c r="L32" i="152"/>
  <c r="H36" i="152"/>
  <c r="I37" i="152"/>
  <c r="J38" i="152"/>
  <c r="L40" i="152"/>
  <c r="H44" i="152"/>
  <c r="I45" i="152"/>
  <c r="J46" i="152"/>
  <c r="L48" i="152"/>
  <c r="I38" i="152"/>
  <c r="H45" i="152"/>
  <c r="I12" i="152"/>
  <c r="J13" i="152"/>
  <c r="K14" i="152"/>
  <c r="M16" i="152"/>
  <c r="I20" i="152"/>
  <c r="J21" i="152"/>
  <c r="K22" i="152"/>
  <c r="M32" i="152"/>
  <c r="I44" i="152"/>
  <c r="J45" i="152"/>
  <c r="M48" i="152"/>
  <c r="H51" i="152"/>
  <c r="H13" i="152"/>
  <c r="H21" i="152"/>
  <c r="M8" i="152"/>
  <c r="M24" i="152"/>
  <c r="I28" i="152"/>
  <c r="J29" i="152"/>
  <c r="K30" i="152"/>
  <c r="I36" i="152"/>
  <c r="J37" i="152"/>
  <c r="K38" i="152"/>
  <c r="M40" i="152"/>
  <c r="K46" i="152"/>
  <c r="H10" i="152"/>
  <c r="I11" i="152"/>
  <c r="F63" i="152" s="1"/>
  <c r="J12" i="152"/>
  <c r="K13" i="152"/>
  <c r="L14" i="152"/>
  <c r="H18" i="152"/>
  <c r="I19" i="152"/>
  <c r="J20" i="152"/>
  <c r="K21" i="152"/>
  <c r="L22" i="152"/>
  <c r="H26" i="152"/>
  <c r="I27" i="152"/>
  <c r="J28" i="152"/>
  <c r="K29" i="152"/>
  <c r="L30" i="152"/>
  <c r="H34" i="152"/>
  <c r="I35" i="152"/>
  <c r="J36" i="152"/>
  <c r="K37" i="152"/>
  <c r="L38" i="152"/>
  <c r="H42" i="152"/>
  <c r="I43" i="152"/>
  <c r="J44" i="152"/>
  <c r="K45" i="152"/>
  <c r="L46" i="152"/>
  <c r="H50" i="152"/>
  <c r="I51" i="152"/>
  <c r="H46" i="152"/>
  <c r="H22" i="152"/>
  <c r="H30" i="152"/>
  <c r="K12" i="152"/>
  <c r="L13" i="152"/>
  <c r="K20" i="152"/>
  <c r="L21" i="152"/>
  <c r="K28" i="152"/>
  <c r="L29" i="152"/>
  <c r="K36" i="152"/>
  <c r="L37" i="152"/>
  <c r="K44" i="152"/>
  <c r="L45" i="152"/>
  <c r="I52" i="151"/>
  <c r="H52" i="151"/>
  <c r="M49" i="151"/>
  <c r="M51" i="151"/>
  <c r="L50" i="151"/>
  <c r="K49" i="151"/>
  <c r="M52" i="151"/>
  <c r="L52" i="151"/>
  <c r="J50" i="151"/>
  <c r="J8" i="151"/>
  <c r="J16" i="151"/>
  <c r="I18" i="151"/>
  <c r="K24" i="151"/>
  <c r="K26" i="151"/>
  <c r="K32" i="151"/>
  <c r="K34" i="151"/>
  <c r="K40" i="151"/>
  <c r="K42" i="151"/>
  <c r="K48" i="151"/>
  <c r="H15" i="151"/>
  <c r="K16" i="151"/>
  <c r="K18" i="151"/>
  <c r="H23" i="151"/>
  <c r="L26" i="151"/>
  <c r="H31" i="151"/>
  <c r="L34" i="151"/>
  <c r="H39" i="151"/>
  <c r="L42" i="151"/>
  <c r="L18" i="151"/>
  <c r="I23" i="151"/>
  <c r="H25" i="151"/>
  <c r="M26" i="151"/>
  <c r="I31" i="151"/>
  <c r="H33" i="151"/>
  <c r="M34" i="151"/>
  <c r="I39" i="151"/>
  <c r="H41" i="151"/>
  <c r="M42" i="151"/>
  <c r="I47" i="151"/>
  <c r="I10" i="151"/>
  <c r="L10" i="151"/>
  <c r="I15" i="151"/>
  <c r="J15" i="151"/>
  <c r="H17" i="151"/>
  <c r="M18" i="151"/>
  <c r="J23" i="151"/>
  <c r="J25" i="151"/>
  <c r="J31" i="151"/>
  <c r="J33" i="151"/>
  <c r="J39" i="151"/>
  <c r="J41" i="151"/>
  <c r="J47" i="151"/>
  <c r="K8" i="151"/>
  <c r="F62" i="151" s="1"/>
  <c r="K10" i="151"/>
  <c r="H9" i="151"/>
  <c r="M10" i="151"/>
  <c r="J9" i="151"/>
  <c r="L15" i="151"/>
  <c r="J17" i="151"/>
  <c r="L23" i="151"/>
  <c r="K25" i="151"/>
  <c r="H29" i="151"/>
  <c r="L31" i="151"/>
  <c r="K33" i="151"/>
  <c r="H37" i="151"/>
  <c r="L39" i="151"/>
  <c r="K41" i="151"/>
  <c r="H45" i="151"/>
  <c r="L47" i="151"/>
  <c r="K16" i="150"/>
  <c r="M21" i="150"/>
  <c r="K24" i="150"/>
  <c r="H29" i="150"/>
  <c r="J31" i="150"/>
  <c r="L37" i="150"/>
  <c r="K40" i="150"/>
  <c r="M48" i="150"/>
  <c r="M49" i="150"/>
  <c r="L24" i="150"/>
  <c r="I29" i="150"/>
  <c r="K31" i="150"/>
  <c r="M37" i="150"/>
  <c r="L40" i="150"/>
  <c r="M51" i="150"/>
  <c r="L16" i="150"/>
  <c r="H13" i="150"/>
  <c r="M16" i="150"/>
  <c r="M24" i="150"/>
  <c r="J29" i="150"/>
  <c r="L31" i="150"/>
  <c r="M40" i="150"/>
  <c r="L51" i="150"/>
  <c r="M31" i="150"/>
  <c r="J51" i="150"/>
  <c r="H37" i="150"/>
  <c r="H51" i="150"/>
  <c r="M9" i="150"/>
  <c r="I37" i="150"/>
  <c r="L30" i="150"/>
  <c r="L33" i="150"/>
  <c r="K50" i="150"/>
  <c r="H52" i="150"/>
  <c r="M50" i="150"/>
  <c r="L50" i="150"/>
  <c r="L52" i="150"/>
  <c r="K51" i="150"/>
  <c r="J50" i="150"/>
  <c r="I50" i="150"/>
  <c r="M10" i="150"/>
  <c r="K8" i="150"/>
  <c r="H21" i="150"/>
  <c r="J22" i="150"/>
  <c r="K29" i="150"/>
  <c r="M30" i="150"/>
  <c r="L32" i="150"/>
  <c r="K39" i="150"/>
  <c r="L41" i="150"/>
  <c r="I45" i="150"/>
  <c r="K46" i="150"/>
  <c r="H45" i="150"/>
  <c r="J46" i="150"/>
  <c r="L8" i="150"/>
  <c r="K15" i="150"/>
  <c r="L17" i="150"/>
  <c r="I21" i="150"/>
  <c r="K22" i="150"/>
  <c r="M26" i="150"/>
  <c r="L29" i="150"/>
  <c r="M32" i="150"/>
  <c r="I38" i="150"/>
  <c r="L39" i="150"/>
  <c r="M41" i="150"/>
  <c r="J45" i="150"/>
  <c r="L46" i="150"/>
  <c r="K48" i="150"/>
  <c r="L25" i="150"/>
  <c r="K32" i="150"/>
  <c r="J39" i="150"/>
  <c r="J15" i="150"/>
  <c r="M8" i="150"/>
  <c r="L15" i="150"/>
  <c r="M17" i="150"/>
  <c r="J21" i="150"/>
  <c r="L22" i="150"/>
  <c r="J38" i="150"/>
  <c r="M39" i="150"/>
  <c r="K45" i="150"/>
  <c r="M46" i="150"/>
  <c r="L48" i="150"/>
  <c r="M34" i="150"/>
  <c r="M25" i="150"/>
  <c r="M15" i="150"/>
  <c r="K21" i="150"/>
  <c r="M22" i="150"/>
  <c r="L45" i="150"/>
  <c r="I46" i="150"/>
  <c r="I22" i="150"/>
  <c r="L9" i="150"/>
  <c r="M18" i="150"/>
  <c r="I30" i="150"/>
  <c r="L8" i="151"/>
  <c r="M9" i="151"/>
  <c r="H12" i="151"/>
  <c r="I13" i="151"/>
  <c r="J14" i="151"/>
  <c r="L16" i="151"/>
  <c r="M17" i="151"/>
  <c r="H20" i="151"/>
  <c r="I21" i="151"/>
  <c r="J22" i="151"/>
  <c r="L24" i="151"/>
  <c r="M25" i="151"/>
  <c r="H28" i="151"/>
  <c r="I29" i="151"/>
  <c r="J30" i="151"/>
  <c r="L32" i="151"/>
  <c r="M33" i="151"/>
  <c r="H36" i="151"/>
  <c r="I37" i="151"/>
  <c r="J38" i="151"/>
  <c r="L40" i="151"/>
  <c r="M41" i="151"/>
  <c r="H44" i="151"/>
  <c r="I45" i="151"/>
  <c r="J46" i="151"/>
  <c r="L48" i="151"/>
  <c r="M8" i="151"/>
  <c r="I12" i="151"/>
  <c r="J13" i="151"/>
  <c r="K14" i="151"/>
  <c r="M16" i="151"/>
  <c r="I20" i="151"/>
  <c r="J21" i="151"/>
  <c r="K22" i="151"/>
  <c r="M24" i="151"/>
  <c r="I28" i="151"/>
  <c r="J29" i="151"/>
  <c r="K30" i="151"/>
  <c r="M32" i="151"/>
  <c r="I36" i="151"/>
  <c r="J37" i="151"/>
  <c r="K38" i="151"/>
  <c r="M40" i="151"/>
  <c r="I44" i="151"/>
  <c r="J45" i="151"/>
  <c r="K46" i="151"/>
  <c r="M48" i="151"/>
  <c r="H10" i="151"/>
  <c r="J12" i="151"/>
  <c r="K13" i="151"/>
  <c r="L14" i="151"/>
  <c r="H18" i="151"/>
  <c r="J20" i="151"/>
  <c r="F63" i="151" s="1"/>
  <c r="K21" i="151"/>
  <c r="L22" i="151"/>
  <c r="H26" i="151"/>
  <c r="J28" i="151"/>
  <c r="K29" i="151"/>
  <c r="L30" i="151"/>
  <c r="H34" i="151"/>
  <c r="J36" i="151"/>
  <c r="K37" i="151"/>
  <c r="L38" i="151"/>
  <c r="H42" i="151"/>
  <c r="J44" i="151"/>
  <c r="K45" i="151"/>
  <c r="L46" i="151"/>
  <c r="L13" i="151"/>
  <c r="L21" i="151"/>
  <c r="M22" i="151"/>
  <c r="M30" i="151"/>
  <c r="M46" i="151"/>
  <c r="K12" i="151"/>
  <c r="M14" i="151"/>
  <c r="K20" i="151"/>
  <c r="K28" i="151"/>
  <c r="K36" i="151"/>
  <c r="M38" i="151"/>
  <c r="K44" i="151"/>
  <c r="L12" i="151"/>
  <c r="L20" i="151"/>
  <c r="H24" i="151"/>
  <c r="L28" i="151"/>
  <c r="H32" i="151"/>
  <c r="L36" i="151"/>
  <c r="H40" i="151"/>
  <c r="L44" i="151"/>
  <c r="H48" i="151"/>
  <c r="H8" i="149"/>
  <c r="I10" i="149"/>
  <c r="J11" i="149"/>
  <c r="H25" i="149"/>
  <c r="K26" i="149"/>
  <c r="H33" i="149"/>
  <c r="K34" i="149"/>
  <c r="J10" i="149"/>
  <c r="I25" i="149"/>
  <c r="I33" i="149"/>
  <c r="J25" i="149"/>
  <c r="M26" i="149"/>
  <c r="J33" i="149"/>
  <c r="M34" i="149"/>
  <c r="K11" i="149"/>
  <c r="I9" i="149"/>
  <c r="L10" i="149"/>
  <c r="M11" i="149"/>
  <c r="J17" i="149"/>
  <c r="M18" i="149"/>
  <c r="H24" i="149"/>
  <c r="K25" i="149"/>
  <c r="L28" i="149"/>
  <c r="H32" i="149"/>
  <c r="K33" i="149"/>
  <c r="H9" i="149"/>
  <c r="K10" i="149"/>
  <c r="L11" i="149"/>
  <c r="J9" i="149"/>
  <c r="M10" i="149"/>
  <c r="K17" i="149"/>
  <c r="L20" i="149"/>
  <c r="I24" i="149"/>
  <c r="L25" i="149"/>
  <c r="H27" i="149"/>
  <c r="M28" i="149"/>
  <c r="I32" i="149"/>
  <c r="L33" i="149"/>
  <c r="L9" i="149"/>
  <c r="K24" i="149"/>
  <c r="I26" i="149"/>
  <c r="H29" i="149"/>
  <c r="K32" i="149"/>
  <c r="I34" i="149"/>
  <c r="H28" i="150"/>
  <c r="H12" i="150"/>
  <c r="H20" i="150"/>
  <c r="H36" i="150"/>
  <c r="I20" i="150"/>
  <c r="H27" i="150"/>
  <c r="H35" i="150"/>
  <c r="I44" i="150"/>
  <c r="H18" i="150"/>
  <c r="J44" i="150"/>
  <c r="J11" i="150"/>
  <c r="H17" i="150"/>
  <c r="I18" i="150"/>
  <c r="K20" i="150"/>
  <c r="H25" i="150"/>
  <c r="I26" i="150"/>
  <c r="J27" i="150"/>
  <c r="K28" i="150"/>
  <c r="H33" i="150"/>
  <c r="I34" i="150"/>
  <c r="J35" i="150"/>
  <c r="K36" i="150"/>
  <c r="H41" i="150"/>
  <c r="I42" i="150"/>
  <c r="J43" i="150"/>
  <c r="K44" i="150"/>
  <c r="H11" i="150"/>
  <c r="J20" i="150"/>
  <c r="H34" i="150"/>
  <c r="L12" i="150"/>
  <c r="H24" i="150"/>
  <c r="J26" i="150"/>
  <c r="K27" i="150"/>
  <c r="L28" i="150"/>
  <c r="H32" i="150"/>
  <c r="I33" i="150"/>
  <c r="J34" i="150"/>
  <c r="K35" i="150"/>
  <c r="L36" i="150"/>
  <c r="H40" i="150"/>
  <c r="I41" i="150"/>
  <c r="J42" i="150"/>
  <c r="K43" i="150"/>
  <c r="L44" i="150"/>
  <c r="H48" i="150"/>
  <c r="H44" i="150"/>
  <c r="I12" i="150"/>
  <c r="H10" i="150"/>
  <c r="I11" i="150"/>
  <c r="J12" i="150"/>
  <c r="I27" i="150"/>
  <c r="I35" i="150"/>
  <c r="H42" i="150"/>
  <c r="I43" i="150"/>
  <c r="H16" i="150"/>
  <c r="I17" i="150"/>
  <c r="K19" i="150"/>
  <c r="I8" i="150"/>
  <c r="J9" i="150"/>
  <c r="K10" i="150"/>
  <c r="L11" i="150"/>
  <c r="M12" i="150"/>
  <c r="M54" i="150" s="1"/>
  <c r="H15" i="150"/>
  <c r="I16" i="150"/>
  <c r="J17" i="150"/>
  <c r="K18" i="150"/>
  <c r="L19" i="150"/>
  <c r="M20" i="150"/>
  <c r="H23" i="150"/>
  <c r="I24" i="150"/>
  <c r="J25" i="150"/>
  <c r="K26" i="150"/>
  <c r="L27" i="150"/>
  <c r="M28" i="150"/>
  <c r="H31" i="150"/>
  <c r="I32" i="150"/>
  <c r="J33" i="150"/>
  <c r="K34" i="150"/>
  <c r="L35" i="150"/>
  <c r="M36" i="150"/>
  <c r="H39" i="150"/>
  <c r="I40" i="150"/>
  <c r="J41" i="150"/>
  <c r="K42" i="150"/>
  <c r="L43" i="150"/>
  <c r="H47" i="150"/>
  <c r="I48" i="150"/>
  <c r="H19" i="150"/>
  <c r="I28" i="150"/>
  <c r="I36" i="150"/>
  <c r="H43" i="150"/>
  <c r="I19" i="150"/>
  <c r="H26" i="150"/>
  <c r="H9" i="150"/>
  <c r="I10" i="150"/>
  <c r="J19" i="150"/>
  <c r="H8" i="150"/>
  <c r="I9" i="150"/>
  <c r="J10" i="150"/>
  <c r="K11" i="150"/>
  <c r="J18" i="150"/>
  <c r="I25" i="150"/>
  <c r="K8" i="149"/>
  <c r="I22" i="149"/>
  <c r="I30" i="149"/>
  <c r="L8" i="149"/>
  <c r="H12" i="149"/>
  <c r="I13" i="149"/>
  <c r="J14" i="149"/>
  <c r="K15" i="149"/>
  <c r="L16" i="149"/>
  <c r="H20" i="149"/>
  <c r="I21" i="149"/>
  <c r="J22" i="149"/>
  <c r="K23" i="149"/>
  <c r="L24" i="149"/>
  <c r="H28" i="149"/>
  <c r="I29" i="149"/>
  <c r="J30" i="149"/>
  <c r="K31" i="149"/>
  <c r="L32" i="149"/>
  <c r="I15" i="149"/>
  <c r="H13" i="149"/>
  <c r="I14" i="149"/>
  <c r="K16" i="149"/>
  <c r="J13" i="149"/>
  <c r="K14" i="149"/>
  <c r="L15" i="149"/>
  <c r="I20" i="149"/>
  <c r="J21" i="149"/>
  <c r="K22" i="149"/>
  <c r="L23" i="149"/>
  <c r="I28" i="149"/>
  <c r="J29" i="149"/>
  <c r="K30" i="149"/>
  <c r="L31" i="149"/>
  <c r="J15" i="149"/>
  <c r="H21" i="149"/>
  <c r="J23" i="149"/>
  <c r="J31" i="149"/>
  <c r="M8" i="149"/>
  <c r="I12" i="149"/>
  <c r="K13" i="149"/>
  <c r="L14" i="149"/>
  <c r="M15" i="149"/>
  <c r="J20" i="149"/>
  <c r="K21" i="149"/>
  <c r="L22" i="149"/>
  <c r="M23" i="149"/>
  <c r="J28" i="149"/>
  <c r="K29" i="149"/>
  <c r="L30" i="149"/>
  <c r="M31" i="149"/>
  <c r="M14" i="149"/>
  <c r="M22" i="149"/>
  <c r="M30" i="149"/>
  <c r="H23" i="149"/>
  <c r="H31" i="149"/>
  <c r="I8" i="149"/>
  <c r="G9" i="143"/>
  <c r="G10" i="143"/>
  <c r="G11" i="143"/>
  <c r="G12" i="143"/>
  <c r="G13" i="143"/>
  <c r="G14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29" i="143"/>
  <c r="G30" i="143"/>
  <c r="G31" i="143"/>
  <c r="G32" i="143"/>
  <c r="G33" i="143"/>
  <c r="G34" i="143"/>
  <c r="G35" i="143"/>
  <c r="G36" i="143"/>
  <c r="G8" i="143"/>
  <c r="F63" i="156" l="1"/>
  <c r="F64" i="156"/>
  <c r="F62" i="157"/>
  <c r="F61" i="157"/>
  <c r="M54" i="157"/>
  <c r="M53" i="157"/>
  <c r="F63" i="157"/>
  <c r="F62" i="155"/>
  <c r="F63" i="155"/>
  <c r="F60" i="156"/>
  <c r="M53" i="156"/>
  <c r="M52" i="156"/>
  <c r="F62" i="156"/>
  <c r="F61" i="156"/>
  <c r="F60" i="155"/>
  <c r="F59" i="155"/>
  <c r="F61" i="155"/>
  <c r="M52" i="155"/>
  <c r="M51" i="155"/>
  <c r="M54" i="154"/>
  <c r="F64" i="152"/>
  <c r="F61" i="152"/>
  <c r="F62" i="152"/>
  <c r="M53" i="153"/>
  <c r="F60" i="152"/>
  <c r="M53" i="152"/>
  <c r="M52" i="152"/>
  <c r="F65" i="151"/>
  <c r="F64" i="151"/>
  <c r="F61" i="150"/>
  <c r="F62" i="150"/>
  <c r="F63" i="150"/>
  <c r="F65" i="150"/>
  <c r="M54" i="151"/>
  <c r="M53" i="151"/>
  <c r="F61" i="151"/>
  <c r="F47" i="149"/>
  <c r="F45" i="149"/>
  <c r="F64" i="150"/>
  <c r="M53" i="150"/>
  <c r="M36" i="149"/>
  <c r="M35" i="149"/>
  <c r="F44" i="149"/>
  <c r="F46" i="149"/>
  <c r="F43" i="149"/>
  <c r="J23" i="143"/>
  <c r="K23" i="143"/>
  <c r="L23" i="143"/>
  <c r="H23" i="143"/>
  <c r="I23" i="143"/>
  <c r="M23" i="143"/>
  <c r="L15" i="143"/>
  <c r="M15" i="143"/>
  <c r="H15" i="143"/>
  <c r="I15" i="143"/>
  <c r="J15" i="143"/>
  <c r="K15" i="143"/>
  <c r="H30" i="143"/>
  <c r="I30" i="143"/>
  <c r="J30" i="143"/>
  <c r="M30" i="143"/>
  <c r="K30" i="143"/>
  <c r="L30" i="143"/>
  <c r="L8" i="143"/>
  <c r="K8" i="143"/>
  <c r="J8" i="143"/>
  <c r="I8" i="143"/>
  <c r="H8" i="143"/>
  <c r="M8" i="143"/>
  <c r="K29" i="143"/>
  <c r="L29" i="143"/>
  <c r="M29" i="143"/>
  <c r="H29" i="143"/>
  <c r="I29" i="143"/>
  <c r="J29" i="143"/>
  <c r="I21" i="143"/>
  <c r="J21" i="143"/>
  <c r="K21" i="143"/>
  <c r="L21" i="143"/>
  <c r="M21" i="143"/>
  <c r="H21" i="143"/>
  <c r="H28" i="143"/>
  <c r="I28" i="143"/>
  <c r="J28" i="143"/>
  <c r="M28" i="143"/>
  <c r="K28" i="143"/>
  <c r="L28" i="143"/>
  <c r="H19" i="143"/>
  <c r="M19" i="143"/>
  <c r="I19" i="143"/>
  <c r="J19" i="143"/>
  <c r="K19" i="143"/>
  <c r="L19" i="143"/>
  <c r="M11" i="143"/>
  <c r="H11" i="143"/>
  <c r="I11" i="143"/>
  <c r="J11" i="143"/>
  <c r="K11" i="143"/>
  <c r="L11" i="143"/>
  <c r="J12" i="143"/>
  <c r="M12" i="143"/>
  <c r="K12" i="143"/>
  <c r="L12" i="143"/>
  <c r="H12" i="143"/>
  <c r="I12" i="143"/>
  <c r="L26" i="143"/>
  <c r="M26" i="143"/>
  <c r="H26" i="143"/>
  <c r="I26" i="143"/>
  <c r="J26" i="143"/>
  <c r="K26" i="143"/>
  <c r="K10" i="143"/>
  <c r="L10" i="143"/>
  <c r="H10" i="143"/>
  <c r="I10" i="143"/>
  <c r="J10" i="143"/>
  <c r="M10" i="143"/>
  <c r="K18" i="143"/>
  <c r="L18" i="143"/>
  <c r="M18" i="143"/>
  <c r="H18" i="143"/>
  <c r="I18" i="143"/>
  <c r="J18" i="143"/>
  <c r="H33" i="143"/>
  <c r="I33" i="143"/>
  <c r="J33" i="143"/>
  <c r="K33" i="143"/>
  <c r="L33" i="143"/>
  <c r="M33" i="143"/>
  <c r="J25" i="143"/>
  <c r="M25" i="143"/>
  <c r="K25" i="143"/>
  <c r="L25" i="143"/>
  <c r="H25" i="143"/>
  <c r="I25" i="143"/>
  <c r="H17" i="143"/>
  <c r="I17" i="143"/>
  <c r="J17" i="143"/>
  <c r="M17" i="143"/>
  <c r="K17" i="143"/>
  <c r="L17" i="143"/>
  <c r="I9" i="143"/>
  <c r="J9" i="143"/>
  <c r="K9" i="143"/>
  <c r="L9" i="143"/>
  <c r="M9" i="143"/>
  <c r="H9" i="143"/>
  <c r="H24" i="143"/>
  <c r="I24" i="143"/>
  <c r="J24" i="143"/>
  <c r="K24" i="143"/>
  <c r="L24" i="143"/>
  <c r="M24" i="143"/>
  <c r="L36" i="143"/>
  <c r="M36" i="143"/>
  <c r="H36" i="143"/>
  <c r="K36" i="143"/>
  <c r="I36" i="143"/>
  <c r="J36" i="143"/>
  <c r="I16" i="143"/>
  <c r="J16" i="143"/>
  <c r="K16" i="143"/>
  <c r="L16" i="143"/>
  <c r="M16" i="143"/>
  <c r="H16" i="143"/>
  <c r="M22" i="143"/>
  <c r="H22" i="143"/>
  <c r="I22" i="143"/>
  <c r="J22" i="143"/>
  <c r="K22" i="143"/>
  <c r="L22" i="143"/>
  <c r="K34" i="143"/>
  <c r="L34" i="143"/>
  <c r="M34" i="143"/>
  <c r="H34" i="143"/>
  <c r="I34" i="143"/>
  <c r="J34" i="143"/>
  <c r="H35" i="143"/>
  <c r="I35" i="143"/>
  <c r="J35" i="143"/>
  <c r="K35" i="143"/>
  <c r="M35" i="143"/>
  <c r="L35" i="143"/>
  <c r="H32" i="143"/>
  <c r="M32" i="143"/>
  <c r="K32" i="143"/>
  <c r="I32" i="143"/>
  <c r="J32" i="143"/>
  <c r="L32" i="143"/>
  <c r="M31" i="143"/>
  <c r="H31" i="143"/>
  <c r="I31" i="143"/>
  <c r="J31" i="143"/>
  <c r="K31" i="143"/>
  <c r="L31" i="143"/>
  <c r="L27" i="143"/>
  <c r="H27" i="143"/>
  <c r="I27" i="143"/>
  <c r="J27" i="143"/>
  <c r="M27" i="143"/>
  <c r="K27" i="143"/>
  <c r="J20" i="143"/>
  <c r="K20" i="143"/>
  <c r="M20" i="143"/>
  <c r="L20" i="143"/>
  <c r="H20" i="143"/>
  <c r="I20" i="143"/>
  <c r="K14" i="143"/>
  <c r="L14" i="143"/>
  <c r="M14" i="143"/>
  <c r="H14" i="143"/>
  <c r="I14" i="143"/>
  <c r="J14" i="143"/>
  <c r="H13" i="143"/>
  <c r="I13" i="143"/>
  <c r="M13" i="143"/>
  <c r="J13" i="143"/>
  <c r="K13" i="143"/>
  <c r="L13" i="143"/>
  <c r="F49" i="143" l="1"/>
  <c r="F45" i="143"/>
  <c r="F47" i="143"/>
  <c r="F48" i="143"/>
  <c r="F46" i="143"/>
  <c r="M38" i="143"/>
  <c r="M37" i="143"/>
</calcChain>
</file>

<file path=xl/sharedStrings.xml><?xml version="1.0" encoding="utf-8"?>
<sst xmlns="http://schemas.openxmlformats.org/spreadsheetml/2006/main" count="1184" uniqueCount="816">
  <si>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</si>
  <si>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</si>
  <si>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</si>
  <si>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</si>
  <si>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</si>
  <si>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</si>
  <si>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</si>
  <si>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ผ่านเกณฑ์การประเมิน</t>
  </si>
  <si>
    <t>รวมจำนวนคน</t>
  </si>
  <si>
    <t>ร้อยละ</t>
  </si>
  <si>
    <t>อ่อนน้อม</t>
  </si>
  <si>
    <t>บุญมี</t>
  </si>
  <si>
    <t>พันธ์ธรรม</t>
  </si>
  <si>
    <t>เกณฑ์การประเมิน</t>
  </si>
  <si>
    <t>คะแนน</t>
  </si>
  <si>
    <t>จำนวนคน</t>
  </si>
  <si>
    <t>ผ่าน</t>
  </si>
  <si>
    <t>ไม่ผ่าน</t>
  </si>
  <si>
    <t>เด็กชายเจษฎา</t>
  </si>
  <si>
    <t>ศรีสวัสดิ์</t>
  </si>
  <si>
    <t>เด็กชายศิวกร</t>
  </si>
  <si>
    <t>อาจหาญ</t>
  </si>
  <si>
    <t>เด็กหญิงกมลรัตน์</t>
  </si>
  <si>
    <t>อยู่คง</t>
  </si>
  <si>
    <t>เด็กหญิงพีรดา</t>
  </si>
  <si>
    <t>เด็กชายธนภูมิ</t>
  </si>
  <si>
    <t>เด็กชายธนวัฒน์</t>
  </si>
  <si>
    <t>พิมพิสาร</t>
  </si>
  <si>
    <t>ดีศรี</t>
  </si>
  <si>
    <t>ทองทาย</t>
  </si>
  <si>
    <t>เด็กชายรัฐภูมิ</t>
  </si>
  <si>
    <t>เด็กหญิงณัฐวรรณ</t>
  </si>
  <si>
    <t>พงษ์เฉย</t>
  </si>
  <si>
    <t>เด็กหญิงอรวรรณ</t>
  </si>
  <si>
    <t>เด็กหญิงอรัญญา</t>
  </si>
  <si>
    <t>เด็กหญิงวาสนา</t>
  </si>
  <si>
    <t>สุบุตรดี</t>
  </si>
  <si>
    <t>เด็กชายธนภัทร</t>
  </si>
  <si>
    <t>ชาวเมือง</t>
  </si>
  <si>
    <t>เด็กชายอนันดา</t>
  </si>
  <si>
    <t>เด็กหญิงจิราพัชร</t>
  </si>
  <si>
    <t>เด็กหญิงณัฐณิชา</t>
  </si>
  <si>
    <t>วงษ์สุวรรณ์</t>
  </si>
  <si>
    <t>เด็กหญิงจิรัชญา</t>
  </si>
  <si>
    <t>เด็กหญิงณัชชา</t>
  </si>
  <si>
    <t>มากเจริญ</t>
  </si>
  <si>
    <t>เด็กหญิงเพชรลดา</t>
  </si>
  <si>
    <t>เด็กหญิงรุ้งตะวัน</t>
  </si>
  <si>
    <t>เดชาฤทธิ์</t>
  </si>
  <si>
    <t>แสงดำ</t>
  </si>
  <si>
    <t>พระครูถิ่น</t>
  </si>
  <si>
    <t>เด็กชายปัณณวัฒน์</t>
  </si>
  <si>
    <t>ชาวเวียง</t>
  </si>
  <si>
    <t>เด็กหญิงกนกพร</t>
  </si>
  <si>
    <t>เด็กหญิงกนกวรรณ</t>
  </si>
  <si>
    <t>หอมเดิม</t>
  </si>
  <si>
    <t>เด็กหญิงณัฏฐณิชา</t>
  </si>
  <si>
    <t>นวลสุวรรณ์</t>
  </si>
  <si>
    <t>เด็กหญิงปภาวรินทร์</t>
  </si>
  <si>
    <t>เด็กหญิงณัฐฌา</t>
  </si>
  <si>
    <t>เด็กหญิงนภัสสร</t>
  </si>
  <si>
    <t>เด็กหญิงรัตนาภรณ์</t>
  </si>
  <si>
    <t>เด็กหญิงลักษิกา</t>
  </si>
  <si>
    <t>หลำผาสุข</t>
  </si>
  <si>
    <t>เด็กชายพงศกร</t>
  </si>
  <si>
    <t>บุญธรรม</t>
  </si>
  <si>
    <t>แสงทอง</t>
  </si>
  <si>
    <t>โพนงาม</t>
  </si>
  <si>
    <t>เด็กหญิงณัฐพร</t>
  </si>
  <si>
    <t>สุขสวัสดิ์</t>
  </si>
  <si>
    <t>ขันทอง</t>
  </si>
  <si>
    <t>เด็กชายธนกร</t>
  </si>
  <si>
    <t>เด็กชายพีรพัฒน์</t>
  </si>
  <si>
    <t>เด็กชายพีรภัทร</t>
  </si>
  <si>
    <t>เด็กชายสิรภัทร</t>
  </si>
  <si>
    <t>สิงห์คำ</t>
  </si>
  <si>
    <t>เด็กชายนครินทร์</t>
  </si>
  <si>
    <t>เด็กชายภาสกร</t>
  </si>
  <si>
    <t>โปรยลาภ</t>
  </si>
  <si>
    <t>เด็กชายสิรภพ</t>
  </si>
  <si>
    <t>เด็กหญิงกัญญาวีร์</t>
  </si>
  <si>
    <t>เด็กหญิงเปมิกา</t>
  </si>
  <si>
    <t>เด็กชายชวกร</t>
  </si>
  <si>
    <t>เหลืองอร่ามจิตร</t>
  </si>
  <si>
    <t>เด็กชายณัฐดนัย</t>
  </si>
  <si>
    <t>รุ่งเรือง</t>
  </si>
  <si>
    <t>เด็กหญิงชาลินี</t>
  </si>
  <si>
    <t>ลำบอง</t>
  </si>
  <si>
    <t>เด็กหญิงวชิรญาณ์</t>
  </si>
  <si>
    <t>วัฒนวิเชียร</t>
  </si>
  <si>
    <t>เด็กหญิงวริศรา</t>
  </si>
  <si>
    <t>เด็กชายธนากร</t>
  </si>
  <si>
    <t>เด็กหญิงฑิฆัมพร</t>
  </si>
  <si>
    <t>เอื้อเฟื้อ</t>
  </si>
  <si>
    <t>โถทอง</t>
  </si>
  <si>
    <t>เด็กชายธนกฤต</t>
  </si>
  <si>
    <t>เด็กชายยศพล</t>
  </si>
  <si>
    <t>อุทโก</t>
  </si>
  <si>
    <t>เด็กชายธนาธิป</t>
  </si>
  <si>
    <t>เด็กหญิงปพิชญา</t>
  </si>
  <si>
    <t>คะแนนรวม(20คะแนน)</t>
  </si>
  <si>
    <t>คะแนนตอนที่ 1 (12)</t>
  </si>
  <si>
    <t>คะแนนตอนที่ 2 (5)</t>
  </si>
  <si>
    <t>คะแนนตอนที่ 3 (3)</t>
  </si>
  <si>
    <t>ต่ำกว่าร้อยละ 50</t>
  </si>
  <si>
    <t>ร้อยละ 50-59</t>
  </si>
  <si>
    <t>ร้อยละ 60-69</t>
  </si>
  <si>
    <t>ร้อยละ 70-79</t>
  </si>
  <si>
    <t>ร้อยละ 80 ขึ้นไป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</si>
  <si>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</si>
  <si>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</si>
  <si>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</si>
  <si>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</si>
  <si>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</si>
  <si>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</si>
  <si>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ชั้นมัธยมศึกษาปีที่ 1/7</t>
  </si>
  <si>
    <t>ชั้นมัธยมศึกษาปีที่ 1/8</t>
  </si>
  <si>
    <t>ชั้นมัธยมศึกษาปีที่ 1/9</t>
  </si>
  <si>
    <t>ชั้นมัธยมศึกษาปีที่ 1/10</t>
  </si>
  <si>
    <t>เกณฑ์การตัดสินได้ร้อยละ 60-69 ขึ้นไปถือว่าผ่าน</t>
  </si>
  <si>
    <t xml:space="preserve">ร้อยละ 70 - 79 </t>
  </si>
  <si>
    <t>ร้อยละ 60 - 69</t>
  </si>
  <si>
    <t>ร้อยละ 50 - 59</t>
  </si>
  <si>
    <t xml:space="preserve">ต่ำกว่าร้อยละ 50 </t>
  </si>
  <si>
    <t xml:space="preserve"> ประเมิน วันที่..............เดือน  ...................................พ.ศ. ...............</t>
  </si>
  <si>
    <t>ลงชื่อ..........................................ผู้ประเมิน</t>
  </si>
  <si>
    <t>(…........................................)</t>
  </si>
  <si>
    <t>ตำแหน่ง…...............</t>
  </si>
  <si>
    <t>เด็กชายณัฏฐพงษ์</t>
  </si>
  <si>
    <t>คำภูษา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</si>
  <si>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</si>
  <si>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</si>
  <si>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</si>
  <si>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</si>
  <si>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</si>
  <si>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</si>
  <si>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เอื้อการณ์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</si>
  <si>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</si>
  <si>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</si>
  <si>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</si>
  <si>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</si>
  <si>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</si>
  <si>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</si>
  <si>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</si>
  <si>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มานะกิจ</t>
  </si>
  <si>
    <t>เด็กหญิงจิดาภา</t>
  </si>
  <si>
    <t>โสดา</t>
  </si>
  <si>
    <t>เด็กหญิงโชตินิภา</t>
  </si>
  <si>
    <t>มั่นคง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</si>
  <si>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</si>
  <si>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</si>
  <si>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</si>
  <si>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</si>
  <si>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</si>
  <si>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</si>
  <si>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</si>
  <si>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เด็กหญิงพัชรลดา</t>
  </si>
  <si>
    <t>สมัครไร่</t>
  </si>
  <si>
    <t>เด็กหญิงมุกอันดา</t>
  </si>
  <si>
    <t>บุญครุฑ</t>
  </si>
  <si>
    <t>อู่ประเสริฐ</t>
  </si>
  <si>
    <t>เด็กหญิงรัตนาวลี</t>
  </si>
  <si>
    <t>พักลา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</si>
  <si>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</si>
  <si>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</si>
  <si>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</si>
  <si>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</si>
  <si>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</si>
  <si>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</si>
  <si>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</si>
  <si>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</si>
  <si>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</si>
  <si>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</si>
  <si>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</si>
  <si>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</si>
  <si>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</si>
  <si>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</si>
  <si>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</si>
  <si>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เด็กชายณัฏฐกิตติ์</t>
  </si>
  <si>
    <t>ซิ้มสัมพันธุ์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</si>
  <si>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</si>
  <si>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</si>
  <si>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</si>
  <si>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</si>
  <si>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</si>
  <si>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</si>
  <si>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</si>
  <si>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</si>
  <si>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</si>
  <si>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</si>
  <si>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</si>
  <si>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ตอเสนา</t>
  </si>
  <si>
    <t>งามเพลินศิลป์</t>
  </si>
  <si>
    <t>เด็กหญิงกุลนาถ</t>
  </si>
  <si>
    <t>เจริญพร</t>
  </si>
  <si>
    <t>เด็กหญิงคชาธาร</t>
  </si>
  <si>
    <t>บัวแวงมล</t>
  </si>
  <si>
    <t>เด็กหญิงพรรณวรท</t>
  </si>
  <si>
    <t>เรืองธรรม</t>
  </si>
  <si>
    <t>เด็กหญิงจุฑารัตน์</t>
  </si>
  <si>
    <t>ปั้นทิม</t>
  </si>
  <si>
    <t>ยามนิยม</t>
  </si>
  <si>
    <t>เด็กหญิงธณัสนันท์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</si>
  <si>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</si>
  <si>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</si>
  <si>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</si>
  <si>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</si>
  <si>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</si>
  <si>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</si>
  <si>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</si>
  <si>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</si>
  <si>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</si>
  <si>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</si>
  <si>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กุลเพชร์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</si>
  <si>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</si>
  <si>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</si>
  <si>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</si>
  <si>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</si>
  <si>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</si>
  <si>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</si>
  <si>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</si>
  <si>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</si>
  <si>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</si>
  <si>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</si>
  <si>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</si>
  <si>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</si>
  <si>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</si>
  <si>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</si>
  <si>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</si>
  <si>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</si>
  <si>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</si>
  <si>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</si>
  <si>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</si>
  <si>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</si>
  <si>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</si>
  <si>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</si>
  <si>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</si>
  <si>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</si>
  <si>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</si>
  <si>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</si>
  <si>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</si>
  <si>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ผึ่งผาย</t>
  </si>
  <si>
    <t>เด็กชายพิชญุตม์</t>
  </si>
  <si>
    <t>โพธิ์เย็น</t>
  </si>
  <si>
    <t>เด็กชายภูมิพิพัฒน์</t>
  </si>
  <si>
    <t>การรินทร์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</si>
  <si>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</si>
  <si>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</si>
  <si>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</si>
  <si>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</si>
  <si>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</si>
  <si>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</si>
  <si>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</si>
  <si>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</si>
  <si>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เรืองนาม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</si>
  <si>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</si>
  <si>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</si>
  <si>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</si>
  <si>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</si>
  <si>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</si>
  <si>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</si>
  <si>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</si>
  <si>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</si>
  <si>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</si>
  <si>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</si>
  <si>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</si>
  <si>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</si>
  <si>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</si>
  <si>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</si>
  <si>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</si>
  <si>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ศิลธรรม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</si>
  <si>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</si>
  <si>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</si>
  <si>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</si>
  <si>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</si>
  <si>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</si>
  <si>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</si>
  <si>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</si>
  <si>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</si>
  <si>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</si>
  <si>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</si>
  <si>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</si>
  <si>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</si>
  <si>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</si>
  <si>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</si>
  <si>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เด็กหญิงปารีณา</t>
  </si>
  <si>
    <t>จีระสิงห์</t>
  </si>
  <si>
    <t>เด็กหญิงลักณ์ษมี</t>
  </si>
  <si>
    <t>พุทธโกศัย</t>
  </si>
  <si>
    <t>เด็กหญิงวรรณรดา</t>
  </si>
  <si>
    <t>สาทัง</t>
  </si>
  <si>
    <t>เด็กหญิงวรรณษา</t>
  </si>
  <si>
    <t>ผ่องสะอาด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</si>
  <si>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</si>
  <si>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</si>
  <si>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</si>
  <si>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</si>
  <si>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</si>
  <si>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</si>
  <si>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</si>
  <si>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</si>
  <si>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</si>
  <si>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</si>
  <si>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เด็กชายชนาธิป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</si>
  <si>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</si>
  <si>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</si>
  <si>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</si>
  <si>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</si>
  <si>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</si>
  <si>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</si>
  <si>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</si>
  <si>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</si>
  <si>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</si>
  <si>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</si>
  <si>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</si>
  <si>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</si>
  <si>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</si>
  <si>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</si>
  <si>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</si>
  <si>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</si>
  <si>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</si>
  <si>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</si>
  <si>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</si>
  <si>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</si>
  <si>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เด็กชายสิขรินทร์</t>
  </si>
  <si>
    <t>พรหมมา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</si>
  <si>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</si>
  <si>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</si>
  <si>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</si>
  <si>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</si>
  <si>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</si>
  <si>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</si>
  <si>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</si>
  <si>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</si>
  <si>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</si>
  <si>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</si>
  <si>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</si>
  <si>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</si>
  <si>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</si>
  <si>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</si>
  <si>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</si>
  <si>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</si>
  <si>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เด็กหญิงธนพร</t>
  </si>
  <si>
    <t>กระจ่างมล</t>
  </si>
  <si>
    <t>เด็กหญิงธนวรรณ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</si>
  <si>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</si>
  <si>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</si>
  <si>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</si>
  <si>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</si>
  <si>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</si>
  <si>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</si>
  <si>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</si>
  <si>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</si>
  <si>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</si>
  <si>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</si>
  <si>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</si>
  <si>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</si>
  <si>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</si>
  <si>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</si>
  <si>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</si>
  <si>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</si>
  <si>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</si>
  <si>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</si>
  <si>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</si>
  <si>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</si>
  <si>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</si>
  <si>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</si>
  <si>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</si>
  <si>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</si>
  <si>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</si>
  <si>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</si>
  <si>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</si>
  <si>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</si>
  <si>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</si>
  <si>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กันยาประสิทธิ์</t>
  </si>
  <si>
    <t>เด็กหญิงอัฐภิญญา</t>
  </si>
  <si>
    <t>นวลปลอด</t>
  </si>
  <si>
    <t>เด็กหญิงอุษณิษา</t>
  </si>
  <si>
    <t>ทองขัน</t>
  </si>
  <si>
    <t>เด็กชายเกศฎา</t>
  </si>
  <si>
    <t>แกมนิล</t>
  </si>
  <si>
    <t>เด็กชายชนิตพล</t>
  </si>
  <si>
    <t>อวยพร</t>
  </si>
  <si>
    <t>เด็กชายชยพล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</si>
  <si>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</si>
  <si>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</si>
  <si>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</si>
  <si>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</si>
  <si>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</si>
  <si>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</si>
  <si>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เด็กชายธนารักษ์</t>
  </si>
  <si>
    <t>ลำน้ำ</t>
  </si>
  <si>
    <t>เด็กชายธาดา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</si>
  <si>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</si>
  <si>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</si>
  <si>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</si>
  <si>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</si>
  <si>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</si>
  <si>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</si>
  <si>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</si>
  <si>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</si>
  <si>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พุทธิษา</t>
  </si>
  <si>
    <t>เด็กชายสิทธิโชค</t>
  </si>
  <si>
    <t>กองจรูญ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</si>
  <si>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</si>
  <si>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</si>
  <si>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</si>
  <si>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</si>
  <si>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</si>
  <si>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เด็กชายอัครสิษฐ์</t>
  </si>
  <si>
    <t>วรลักณ์</t>
  </si>
  <si>
    <t>เด็กชายอัษฎา</t>
  </si>
  <si>
    <t>เทพปะโมง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</si>
  <si>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</si>
  <si>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</si>
  <si>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</si>
  <si>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</si>
  <si>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</si>
  <si>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</si>
  <si>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</si>
  <si>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วงษ์เชื้อ</t>
  </si>
  <si>
    <t>ภักดีไสย์</t>
  </si>
  <si>
    <t>เด็กหญิงจุฑาภรณ์</t>
  </si>
  <si>
    <t>เอี่ยมสอาด</t>
  </si>
  <si>
    <t>เด็กหญิงชลดา</t>
  </si>
  <si>
    <t>เด็กหญิงณัฏฐกานต์</t>
  </si>
  <si>
    <t>เด็กหญิงณัฐกาญจน์</t>
  </si>
  <si>
    <t>เด็กหญิงธนภรณ์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</si>
  <si>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</si>
  <si>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</si>
  <si>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</si>
  <si>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</si>
  <si>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</si>
  <si>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เด็กหญิงมินตรา</t>
  </si>
  <si>
    <t>ปาณะวร</t>
  </si>
  <si>
    <t>เด็กหญิงเมนิตา</t>
  </si>
  <si>
    <t>เด็กหญิงลลิตวดี</t>
  </si>
  <si>
    <t>บุญเพ็ง</t>
  </si>
  <si>
    <t>เด็กหญิงวรารี</t>
  </si>
  <si>
    <t>เอิบอิ่ม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</si>
  <si>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</si>
  <si>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</si>
  <si>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</si>
  <si>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</si>
  <si>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</si>
  <si>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</si>
  <si>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</si>
  <si>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</si>
  <si>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</si>
  <si>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เด็กชายกิตติ</t>
  </si>
  <si>
    <t>ข้าวหอม</t>
  </si>
  <si>
    <t>เด็กชายคุณภัทร</t>
  </si>
  <si>
    <t>บัวปล้อง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</si>
  <si>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</si>
  <si>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</si>
  <si>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</si>
  <si>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</si>
  <si>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</si>
  <si>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เด็กชายธนโชติ</t>
  </si>
  <si>
    <t>พรเอี่ยม</t>
  </si>
  <si>
    <t>เด็กชายธรรมรัตน์</t>
  </si>
  <si>
    <t>อินทร์สุข</t>
  </si>
  <si>
    <t>เด็กชายธีรภัทร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</si>
  <si>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</si>
  <si>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</si>
  <si>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</si>
  <si>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</si>
  <si>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</si>
  <si>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</si>
  <si>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อยู่สุขสุวรรณ</t>
  </si>
  <si>
    <t>เด็กชายวัชรชัย</t>
  </si>
  <si>
    <t>ศรีคะชา</t>
  </si>
  <si>
    <t>เด็กชายวิษณุ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</si>
  <si>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</si>
  <si>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</si>
  <si>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</si>
  <si>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</si>
  <si>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</si>
  <si>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</si>
  <si>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</si>
  <si>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</si>
  <si>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</si>
  <si>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เด็กหญิงกชกร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</si>
  <si>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</si>
  <si>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</si>
  <si>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</si>
  <si>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</si>
  <si>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</si>
  <si>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เด็กหญิงณัฏฐธิดา</t>
  </si>
  <si>
    <t>ปิ่นทอง</t>
  </si>
  <si>
    <t>เด็กหญิงณัฐนิชา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</si>
  <si>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</si>
  <si>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</si>
  <si>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</si>
  <si>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</si>
  <si>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</si>
  <si>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</si>
  <si>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</si>
  <si>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</si>
  <si>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</si>
  <si>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</si>
  <si>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</si>
  <si>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</si>
  <si>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</si>
  <si>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สุขเสมอ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</si>
  <si>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</si>
  <si>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</si>
  <si>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</si>
  <si>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</si>
  <si>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</si>
  <si>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</si>
  <si>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</si>
  <si>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</si>
  <si>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</si>
  <si>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</si>
  <si>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</si>
  <si>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</si>
  <si>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</si>
  <si>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</si>
  <si>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เด็กหญิงสุวพร</t>
  </si>
  <si>
    <t>ทองเล็ก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</si>
  <si>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</si>
  <si>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</si>
  <si>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</si>
  <si>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</si>
  <si>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</si>
  <si>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แม่นปืน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</si>
  <si>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</si>
  <si>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</si>
  <si>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</si>
  <si>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</si>
  <si>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</si>
  <si>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</si>
  <si>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</si>
  <si>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</si>
  <si>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</si>
  <si>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</si>
  <si>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</si>
  <si>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เด็กชายพิสิษฐ์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</si>
  <si>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</si>
  <si>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</si>
  <si>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</si>
  <si>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</si>
  <si>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</si>
  <si>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</si>
  <si>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</si>
  <si>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</si>
  <si>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</si>
  <si>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</si>
  <si>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</si>
  <si>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</si>
  <si>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เด็กชายอัจฉริยพงษ์</t>
  </si>
  <si>
    <t>กองคำ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</si>
  <si>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</si>
  <si>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</si>
  <si>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</si>
  <si>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</si>
  <si>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</si>
  <si>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เด็กหญิงขวัญสุดา</t>
  </si>
  <si>
    <t>การณ์สุข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</si>
  <si>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</si>
  <si>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</si>
  <si>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</si>
  <si>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</si>
  <si>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</si>
  <si>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</si>
  <si>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</si>
  <si>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</si>
  <si>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</si>
  <si>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</si>
  <si>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</si>
  <si>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</si>
  <si>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</si>
  <si>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</si>
  <si>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</si>
  <si>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</si>
  <si>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</si>
  <si>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</si>
  <si>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</si>
  <si>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</si>
  <si>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</si>
  <si>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</si>
  <si>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</si>
  <si>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</si>
  <si>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</si>
  <si>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</si>
  <si>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</si>
  <si>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</si>
  <si>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</si>
  <si>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</si>
  <si>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</si>
  <si>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ทองดีแสน</t>
  </si>
  <si>
    <t>เด็กหญิงอัญลิปรียา</t>
  </si>
  <si>
    <t>สมคูณ</t>
  </si>
  <si>
    <t>เด็กหญิงอิสริยา</t>
  </si>
  <si>
    <t>ทันถากิจ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</si>
  <si>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</si>
  <si>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</si>
  <si>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</si>
  <si>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</si>
  <si>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</si>
  <si>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พูลศรี</t>
  </si>
  <si>
    <t>เด็กชายจารุธกรณ์</t>
  </si>
  <si>
    <t>ลาน้อย</t>
  </si>
  <si>
    <t>เด็กชายจิรายุส</t>
  </si>
  <si>
    <t>ปรีชาศิลป์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</si>
  <si>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</si>
  <si>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</si>
  <si>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</si>
  <si>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</si>
  <si>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</si>
  <si>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</si>
  <si>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</si>
  <si>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</si>
  <si>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</si>
  <si>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</si>
  <si>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</si>
  <si>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</si>
  <si>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</si>
  <si>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</si>
  <si>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</si>
  <si>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</si>
  <si>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</si>
  <si>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</si>
  <si>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</si>
  <si>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</si>
  <si>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</si>
  <si>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</si>
  <si>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</si>
  <si>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</si>
  <si>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</si>
  <si>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</si>
  <si>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</si>
  <si>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</si>
  <si>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</si>
  <si>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</si>
  <si>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</si>
  <si>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</si>
  <si>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</si>
  <si>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</si>
  <si>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</si>
  <si>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</si>
  <si>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เด็กหญิงเบญญทิพย์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</si>
  <si>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</si>
  <si>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</si>
  <si>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</si>
  <si>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</si>
  <si>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</si>
  <si>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</si>
  <si>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</si>
  <si>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</si>
  <si>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</si>
  <si>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</si>
  <si>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</si>
  <si>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</si>
  <si>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</si>
  <si>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สีชัง</t>
  </si>
  <si>
    <t>เด็กหญิงสุธาสินี</t>
  </si>
  <si>
    <t>พิทักษ์กิจงาม</t>
  </si>
  <si>
    <t>เด็กหญิงสุนิสา</t>
  </si>
  <si>
    <t>ก้อนแก้ว</t>
  </si>
  <si>
    <t>เด็กหญิงอนัญญา</t>
  </si>
  <si>
    <t>ลูกจันทร์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</si>
  <si>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</si>
  <si>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</si>
  <si>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</si>
  <si>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</si>
  <si>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เด็กชายกิตติศักดิ์</t>
  </si>
  <si>
    <t>โสวรรณะ</t>
  </si>
  <si>
    <t>เด็กชายจงรักษ์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</si>
  <si>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</si>
  <si>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</si>
  <si>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</si>
  <si>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</si>
  <si>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</si>
  <si>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</si>
  <si>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</si>
  <si>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</si>
  <si>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</si>
  <si>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</si>
  <si>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</si>
  <si>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</si>
  <si>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</si>
  <si>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</si>
  <si>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</si>
  <si>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</si>
  <si>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</si>
  <si>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</si>
  <si>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</si>
  <si>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บุญแก่น</t>
  </si>
  <si>
    <t>เด็กชายวรรณชัย</t>
  </si>
  <si>
    <t>ขาวประเสริฐ</t>
  </si>
  <si>
    <t>เด็กชายศรศักดิ์</t>
  </si>
  <si>
    <t>คงชื่น</t>
  </si>
  <si>
    <t>เด็กชายสงกรานต์</t>
  </si>
  <si>
    <t>โสรินทร์</t>
  </si>
  <si>
    <t>เด็กชายอดิเทพ</t>
  </si>
  <si>
    <t>สิงห์สุข</t>
  </si>
  <si>
    <t>เด็กชายอนุสรณ์</t>
  </si>
  <si>
    <t>ลมดี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</si>
  <si>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</si>
  <si>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</si>
  <si>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</si>
  <si>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</si>
  <si>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</si>
  <si>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</si>
  <si>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</si>
  <si>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</si>
  <si>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</si>
  <si>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>กันเนื่อง</t>
  </si>
  <si>
    <t xml:space="preserve">เด็กหญิงชวัลรัตน์ </t>
  </si>
  <si>
    <t>ชัยชุมพร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</si>
  <si>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</si>
  <si>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</si>
  <si>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</si>
  <si>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</si>
  <si>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</si>
  <si>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</si>
  <si>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</si>
  <si>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</si>
  <si>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</si>
  <si>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</si>
  <si>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</si>
  <si>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</si>
  <si>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</si>
  <si>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</si>
  <si>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</si>
  <si>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</si>
  <si>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</si>
  <si>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</si>
  <si>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</si>
  <si>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</si>
  <si>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</si>
  <si>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</si>
  <si>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</si>
  <si>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</si>
  <si>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</si>
  <si>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</si>
  <si>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</si>
  <si>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เด็กชายกฤษดา</t>
  </si>
  <si>
    <t>เสาพะเนา</t>
  </si>
  <si>
    <t>เด็กชายชินภัทร</t>
  </si>
  <si>
    <t>ไชยชาติ</t>
  </si>
  <si>
    <t>เด็กชายณัฐพงศ์</t>
  </si>
  <si>
    <t>ทองอ่อน</t>
  </si>
  <si>
    <t>คำยศ</t>
  </si>
  <si>
    <t>แซ่โง้ว</t>
  </si>
  <si>
    <t>เสมา</t>
  </si>
  <si>
    <t>รอบคอบ</t>
  </si>
  <si>
    <t>เด็กชายธีรเดช</t>
  </si>
  <si>
    <t>ไพรศูนย์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</si>
  <si>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</si>
  <si>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</si>
  <si>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</si>
  <si>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</si>
  <si>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</si>
  <si>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</si>
  <si>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</si>
  <si>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</si>
  <si>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</si>
  <si>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</si>
  <si>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</si>
  <si>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</si>
  <si>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</si>
  <si>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</si>
  <si>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</si>
  <si>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</si>
  <si>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</si>
  <si>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</si>
  <si>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</si>
  <si>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</si>
  <si>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</si>
  <si>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</si>
  <si>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</si>
  <si>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</si>
  <si>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</si>
  <si>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</si>
  <si>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</si>
  <si>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</si>
  <si>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</si>
  <si>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</si>
  <si>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</si>
  <si>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นิวัชชาติ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</si>
  <si>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</si>
  <si>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</si>
  <si>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</si>
  <si>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</si>
  <si>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</si>
  <si>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</si>
  <si>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</si>
  <si>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</si>
  <si>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</si>
  <si>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</si>
  <si>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</si>
  <si>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</si>
  <si>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เด็กหญิงนฤมล</t>
  </si>
  <si>
    <t>ฟักสอาด</t>
  </si>
  <si>
    <t>คูณศรี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</si>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</sst>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0\-0000\-00000\-00\-0"/>
    <numFmt numFmtId="188" formatCode="t#,##0_);\(t#,##0\)"/>
  </numFmts>
  <fonts count="18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u val="double"/>
      <sz val="14"/>
      <name val="Angsana New"/>
      <family val="1"/>
    </font>
    <font>
      <sz val="14"/>
      <color indexed="8"/>
      <name val="Angsana New"/>
      <family val="1"/>
    </font>
    <font>
      <sz val="14"/>
      <color rgb="FFFF0000"/>
      <name val="Angsana New"/>
      <family val="1"/>
    </font>
    <font>
      <sz val="12"/>
      <name val="Angsana New"/>
      <family val="1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188" fontId="4" fillId="0" borderId="0" xfId="0" applyNumberFormat="1" applyFont="1"/>
    <xf numFmtId="0" fontId="8" fillId="0" borderId="0" xfId="0" applyNumberFormat="1" applyFont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/>
    <xf numFmtId="0" fontId="12" fillId="0" borderId="0" xfId="0" applyNumberFormat="1" applyFont="1" applyAlignment="1">
      <alignment vertical="center"/>
    </xf>
    <xf numFmtId="0" fontId="8" fillId="0" borderId="0" xfId="0" applyNumberFormat="1" applyFont="1"/>
    <xf numFmtId="0" fontId="6" fillId="0" borderId="0" xfId="0" applyNumberFormat="1" applyFont="1" applyFill="1"/>
    <xf numFmtId="0" fontId="8" fillId="0" borderId="6" xfId="0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right" vertical="center"/>
    </xf>
    <xf numFmtId="0" fontId="9" fillId="0" borderId="6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textRotation="90"/>
    </xf>
    <xf numFmtId="0" fontId="8" fillId="0" borderId="9" xfId="0" applyNumberFormat="1" applyFont="1" applyFill="1" applyBorder="1" applyAlignment="1">
      <alignment horizontal="center" textRotation="90"/>
    </xf>
    <xf numFmtId="0" fontId="6" fillId="0" borderId="0" xfId="0" applyNumberFormat="1" applyFont="1" applyFill="1" applyAlignment="1">
      <alignment horizont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textRotation="90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textRotation="90"/>
    </xf>
    <xf numFmtId="0" fontId="8" fillId="2" borderId="9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5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7" fillId="3" borderId="3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vertical="center" shrinkToFit="1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3" borderId="3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</cellXfs>
  <cellStyles count="5">
    <cellStyle name="Normal 2" xfId="4" xr:uid="{00000000-0005-0000-0000-000000000000}"/>
    <cellStyle name="Normal 3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1785" cy="5869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7B736CD6-E71A-48DE-99B3-5759633E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F00391EE-E164-4B04-91C5-48305D0E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2ADD9BC-E88A-4836-BFB8-7F0C12B0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72DB97BD-03B1-47E2-811D-57968036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47404FD-B5B6-45CD-8C18-49E24583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85BFEB16-8FE2-49E6-8B0D-4F4AB8DF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F3094FD-A5CB-419B-AB6C-81F57EE6F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1DB9C901-96E7-4978-B7A1-03D7E6AED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357720</xdr:colOff>
      <xdr:row>0</xdr:row>
      <xdr:rowOff>15240</xdr:rowOff>
    </xdr:from>
    <xdr:to>
      <xdr:col>1</xdr:col>
      <xdr:colOff>435183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130D76A6-B72C-4CB2-9AD3-B3DBF6EF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720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4"/>
  <sheetViews>
    <sheetView topLeftCell="A32" zoomScaleNormal="100" zoomScalePageLayoutView="110" workbookViewId="0">
      <selection activeCell="A37" sqref="A37:M50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13">
        <v>1</v>
      </c>
      <c r="B8" s="63" t="s">
        <v>128</v>
      </c>
      <c r="C8" s="64" t="s">
        <v>129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13">
        <v>2</v>
      </c>
      <c r="B9" s="63" t="s">
        <v>91</v>
      </c>
      <c r="C9" s="64" t="s">
        <v>130</v>
      </c>
      <c r="D9" s="22"/>
      <c r="E9" s="22"/>
      <c r="F9" s="22"/>
      <c r="G9" s="49">
        <f t="shared" ref="G9:G36" si="0">D9+F9+E9</f>
        <v>0</v>
      </c>
      <c r="H9" s="50" t="str">
        <f t="shared" ref="H9:H36" si="1">IF(G9&lt;=9,"/","")</f>
        <v>/</v>
      </c>
      <c r="I9" s="50" t="str">
        <f t="shared" ref="I9:I36" si="2">IF(AND(G9&gt;9,G9&lt;=11),"/","")</f>
        <v/>
      </c>
      <c r="J9" s="49" t="str">
        <f t="shared" ref="J9:J36" si="3">IF(AND(G9&gt;11,G9&lt;=13),"/","")</f>
        <v/>
      </c>
      <c r="K9" s="49" t="str">
        <f t="shared" ref="K9:K36" si="4">IF(AND(G9&gt;13,G9&lt;=15),"/","")</f>
        <v/>
      </c>
      <c r="L9" s="49" t="str">
        <f t="shared" ref="L9:L36" si="5">IF(AND(G9&gt;15,G9&lt;=20),"/","")</f>
        <v/>
      </c>
      <c r="M9" s="49" t="str">
        <f t="shared" ref="M9:M36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13">
        <v>3</v>
      </c>
      <c r="B10" s="63" t="s">
        <v>131</v>
      </c>
      <c r="C10" s="64" t="s">
        <v>132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13">
        <v>4</v>
      </c>
      <c r="B11" s="63" t="s">
        <v>133</v>
      </c>
      <c r="C11" s="64" t="s">
        <v>134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13">
        <v>5</v>
      </c>
      <c r="B12" s="63" t="s">
        <v>135</v>
      </c>
      <c r="C12" s="64" t="s">
        <v>136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13">
        <v>6</v>
      </c>
      <c r="B13" s="63" t="s">
        <v>73</v>
      </c>
      <c r="C13" s="64" t="s">
        <v>137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13">
        <v>7</v>
      </c>
      <c r="B14" s="63" t="s">
        <v>138</v>
      </c>
      <c r="C14" s="64" t="s">
        <v>139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13">
        <v>8</v>
      </c>
      <c r="B15" s="65" t="s">
        <v>140</v>
      </c>
      <c r="C15" s="66" t="s">
        <v>137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13">
        <v>9</v>
      </c>
      <c r="B16" s="63" t="s">
        <v>141</v>
      </c>
      <c r="C16" s="64" t="s">
        <v>142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13">
        <v>10</v>
      </c>
      <c r="B17" s="63" t="s">
        <v>143</v>
      </c>
      <c r="C17" s="64" t="s">
        <v>144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13">
        <v>11</v>
      </c>
      <c r="B18" s="63" t="s">
        <v>145</v>
      </c>
      <c r="C18" s="64" t="s">
        <v>146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13">
        <v>12</v>
      </c>
      <c r="B19" s="67" t="s">
        <v>147</v>
      </c>
      <c r="C19" s="68" t="s">
        <v>148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13">
        <v>13</v>
      </c>
      <c r="B20" s="63" t="s">
        <v>59</v>
      </c>
      <c r="C20" s="64" t="s">
        <v>149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13">
        <v>14</v>
      </c>
      <c r="B21" s="65" t="s">
        <v>41</v>
      </c>
      <c r="C21" s="66" t="s">
        <v>150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13">
        <v>15</v>
      </c>
      <c r="B22" s="63" t="s">
        <v>151</v>
      </c>
      <c r="C22" s="64" t="s">
        <v>152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13">
        <v>16</v>
      </c>
      <c r="B23" s="63" t="s">
        <v>153</v>
      </c>
      <c r="C23" s="64" t="s">
        <v>154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13">
        <v>17</v>
      </c>
      <c r="B24" s="63" t="s">
        <v>155</v>
      </c>
      <c r="C24" s="64" t="s">
        <v>67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13">
        <v>18</v>
      </c>
      <c r="B25" s="67" t="s">
        <v>156</v>
      </c>
      <c r="C25" s="68" t="s">
        <v>157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13">
        <v>19</v>
      </c>
      <c r="B26" s="65" t="s">
        <v>158</v>
      </c>
      <c r="C26" s="66" t="s">
        <v>159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13">
        <v>20</v>
      </c>
      <c r="B27" s="63" t="s">
        <v>61</v>
      </c>
      <c r="C27" s="64" t="s">
        <v>160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13">
        <v>21</v>
      </c>
      <c r="B28" s="67" t="s">
        <v>161</v>
      </c>
      <c r="C28" s="68" t="s">
        <v>162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13">
        <v>22</v>
      </c>
      <c r="B29" s="67" t="s">
        <v>62</v>
      </c>
      <c r="C29" s="68" t="s">
        <v>21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13">
        <v>23</v>
      </c>
      <c r="B30" s="67" t="s">
        <v>163</v>
      </c>
      <c r="C30" s="68" t="s">
        <v>164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13">
        <v>24</v>
      </c>
      <c r="B31" s="63" t="s">
        <v>165</v>
      </c>
      <c r="C31" s="64" t="s">
        <v>166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13">
        <v>25</v>
      </c>
      <c r="B32" s="63" t="s">
        <v>167</v>
      </c>
      <c r="C32" s="64" t="s">
        <v>168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13">
        <v>26</v>
      </c>
      <c r="B33" s="63" t="s">
        <v>169</v>
      </c>
      <c r="C33" s="64" t="s">
        <v>170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13">
        <v>27</v>
      </c>
      <c r="B34" s="63" t="s">
        <v>171</v>
      </c>
      <c r="C34" s="64" t="s">
        <v>172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13">
        <v>28</v>
      </c>
      <c r="B35" s="63" t="s">
        <v>173</v>
      </c>
      <c r="C35" s="64" t="s">
        <v>174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13">
        <v>29</v>
      </c>
      <c r="B36" s="63" t="s">
        <v>175</v>
      </c>
      <c r="C36" s="64" t="s">
        <v>176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ht="21" x14ac:dyDescent="0.25">
      <c r="A37" s="54" t="s">
        <v>8</v>
      </c>
      <c r="B37" s="53"/>
      <c r="C37" s="53"/>
      <c r="D37" s="53"/>
      <c r="E37" s="53"/>
      <c r="F37" s="53"/>
      <c r="G37" s="53"/>
      <c r="H37" s="53"/>
      <c r="I37" s="53"/>
      <c r="J37" s="55"/>
      <c r="K37" s="51" t="s">
        <v>16</v>
      </c>
      <c r="L37" s="51"/>
      <c r="M37" s="50">
        <f>COUNTIF(M8:M36,"ผ่าน")</f>
        <v>0</v>
      </c>
    </row>
    <row r="38" spans="1:16" ht="21" x14ac:dyDescent="0.45">
      <c r="A38" s="43" t="s">
        <v>9</v>
      </c>
      <c r="B38" s="44"/>
      <c r="C38" s="44"/>
      <c r="D38" s="44"/>
      <c r="E38" s="44"/>
      <c r="F38" s="44"/>
      <c r="G38" s="44"/>
      <c r="H38" s="44"/>
      <c r="I38" s="44"/>
      <c r="J38" s="45"/>
      <c r="K38" s="52" t="s">
        <v>17</v>
      </c>
      <c r="L38" s="52"/>
      <c r="M38" s="50">
        <f>COUNTIF(M8:M36,"ไม่ผ่าน")</f>
        <v>29</v>
      </c>
    </row>
    <row r="39" spans="1:16" s="8" customFormat="1" ht="21" x14ac:dyDescent="0.25">
      <c r="A39" s="19"/>
      <c r="B39" s="23" t="s">
        <v>119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6" ht="21" x14ac:dyDescent="0.25">
      <c r="A40" s="19"/>
      <c r="B40" s="19"/>
      <c r="C40" s="19"/>
      <c r="D40" s="19"/>
      <c r="E40" s="19"/>
      <c r="F40" s="19"/>
      <c r="G40" s="19" t="s">
        <v>125</v>
      </c>
      <c r="H40" s="19"/>
      <c r="I40" s="19"/>
      <c r="J40" s="19"/>
      <c r="K40" s="19"/>
      <c r="L40" s="19"/>
      <c r="M40" s="19"/>
    </row>
    <row r="41" spans="1:16" ht="21" x14ac:dyDescent="0.25">
      <c r="A41" s="19"/>
      <c r="B41" s="19"/>
      <c r="C41" s="19"/>
      <c r="D41" s="19"/>
      <c r="E41" s="19"/>
      <c r="F41" s="19"/>
      <c r="G41" s="19"/>
      <c r="H41" s="29" t="s">
        <v>126</v>
      </c>
      <c r="I41" s="29"/>
      <c r="J41" s="29"/>
      <c r="K41" s="29"/>
      <c r="L41" s="19"/>
      <c r="M41" s="19"/>
    </row>
    <row r="42" spans="1:16" ht="21" x14ac:dyDescent="0.25">
      <c r="A42" s="19"/>
      <c r="B42" s="19"/>
      <c r="C42" s="19"/>
      <c r="D42" s="19"/>
      <c r="E42" s="19"/>
      <c r="F42" s="19"/>
      <c r="G42" s="19"/>
      <c r="H42" s="29" t="s">
        <v>127</v>
      </c>
      <c r="I42" s="29"/>
      <c r="J42" s="29"/>
      <c r="K42" s="29"/>
      <c r="L42" s="19"/>
      <c r="M42" s="19"/>
    </row>
    <row r="43" spans="1:16" ht="21" x14ac:dyDescent="0.45">
      <c r="A43" s="24"/>
      <c r="B43" s="19"/>
      <c r="C43" s="19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6" ht="21" x14ac:dyDescent="0.45">
      <c r="A44" s="24"/>
      <c r="B44" s="56" t="s">
        <v>13</v>
      </c>
      <c r="C44" s="57" t="s">
        <v>14</v>
      </c>
      <c r="D44" s="58"/>
      <c r="E44" s="59"/>
      <c r="F44" s="60" t="s">
        <v>15</v>
      </c>
      <c r="G44" s="60"/>
      <c r="H44" s="60"/>
      <c r="I44" s="60"/>
      <c r="J44" s="24"/>
      <c r="K44" s="24"/>
      <c r="L44" s="24"/>
      <c r="M44" s="24"/>
    </row>
    <row r="45" spans="1:16" ht="21" x14ac:dyDescent="0.45">
      <c r="A45" s="24"/>
      <c r="B45" s="61"/>
      <c r="C45" s="43" t="s">
        <v>108</v>
      </c>
      <c r="D45" s="44"/>
      <c r="E45" s="45"/>
      <c r="F45" s="52">
        <f>COUNTIF(L8:L36,"/")</f>
        <v>0</v>
      </c>
      <c r="G45" s="52"/>
      <c r="H45" s="52"/>
      <c r="I45" s="52"/>
      <c r="J45" s="24"/>
      <c r="K45" s="24"/>
      <c r="L45" s="24"/>
      <c r="M45" s="24"/>
    </row>
    <row r="46" spans="1:16" ht="21" x14ac:dyDescent="0.45">
      <c r="A46" s="24"/>
      <c r="B46" s="61"/>
      <c r="C46" s="43" t="s">
        <v>120</v>
      </c>
      <c r="D46" s="44"/>
      <c r="E46" s="45"/>
      <c r="F46" s="52">
        <f>COUNTIF(K8:K36,"/")</f>
        <v>0</v>
      </c>
      <c r="G46" s="52"/>
      <c r="H46" s="52"/>
      <c r="I46" s="52"/>
      <c r="J46" s="24"/>
      <c r="K46" s="24"/>
      <c r="L46" s="24"/>
      <c r="M46" s="24"/>
    </row>
    <row r="47" spans="1:16" ht="21" x14ac:dyDescent="0.45">
      <c r="A47" s="24"/>
      <c r="B47" s="61"/>
      <c r="C47" s="43" t="s">
        <v>121</v>
      </c>
      <c r="D47" s="44"/>
      <c r="E47" s="45"/>
      <c r="F47" s="52">
        <f>COUNTIF(J8:J36,"/")</f>
        <v>0</v>
      </c>
      <c r="G47" s="52"/>
      <c r="H47" s="52"/>
      <c r="I47" s="52"/>
      <c r="J47" s="24"/>
      <c r="K47" s="24"/>
      <c r="L47" s="24"/>
      <c r="M47" s="24"/>
    </row>
    <row r="48" spans="1:16" ht="21" x14ac:dyDescent="0.45">
      <c r="A48" s="24"/>
      <c r="B48" s="61"/>
      <c r="C48" s="43" t="s">
        <v>122</v>
      </c>
      <c r="D48" s="44"/>
      <c r="E48" s="45"/>
      <c r="F48" s="52">
        <f>COUNTIF(I8:I36,"/")</f>
        <v>0</v>
      </c>
      <c r="G48" s="52"/>
      <c r="H48" s="52"/>
      <c r="I48" s="52"/>
      <c r="J48" s="24"/>
      <c r="K48" s="24"/>
      <c r="L48" s="24"/>
      <c r="M48" s="24"/>
    </row>
    <row r="49" spans="1:13" ht="21" x14ac:dyDescent="0.45">
      <c r="A49" s="24"/>
      <c r="B49" s="62"/>
      <c r="C49" s="43" t="s">
        <v>123</v>
      </c>
      <c r="D49" s="44"/>
      <c r="E49" s="45"/>
      <c r="F49" s="52">
        <f>COUNTIF(H8:H36,"/")</f>
        <v>29</v>
      </c>
      <c r="G49" s="52"/>
      <c r="H49" s="52"/>
      <c r="I49" s="52"/>
      <c r="J49" s="24"/>
      <c r="K49" s="24"/>
      <c r="L49" s="24"/>
      <c r="M49" s="24"/>
    </row>
    <row r="50" spans="1:13" ht="21" x14ac:dyDescent="0.45">
      <c r="A50" s="24"/>
      <c r="B50" s="19"/>
      <c r="C50" s="19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ht="21" x14ac:dyDescent="0.45">
      <c r="A51" s="16"/>
      <c r="B51" s="12"/>
      <c r="C51" s="12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21" x14ac:dyDescent="0.45">
      <c r="A52" s="16"/>
      <c r="B52" s="12"/>
      <c r="C52" s="12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21" x14ac:dyDescent="0.45">
      <c r="A53" s="16"/>
      <c r="B53" s="12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21" x14ac:dyDescent="0.45">
      <c r="A54" s="16"/>
      <c r="B54" s="12"/>
      <c r="C54" s="12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21" x14ac:dyDescent="0.45">
      <c r="A55" s="16"/>
      <c r="B55" s="12"/>
      <c r="C55" s="12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21" x14ac:dyDescent="0.45">
      <c r="A56" s="16"/>
      <c r="B56" s="12"/>
      <c r="C56" s="12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8" x14ac:dyDescent="0.4">
      <c r="A57" s="14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8" x14ac:dyDescent="0.4">
      <c r="A58" s="14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8" x14ac:dyDescent="0.4">
      <c r="A59" s="14"/>
      <c r="B59" s="15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18" x14ac:dyDescent="0.4">
      <c r="A60" s="14"/>
      <c r="B60" s="15"/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8" x14ac:dyDescent="0.4">
      <c r="A61" s="14"/>
      <c r="B61" s="15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8" x14ac:dyDescent="0.4">
      <c r="A62" s="14"/>
      <c r="B62" s="15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8" x14ac:dyDescent="0.4">
      <c r="A63" s="14"/>
      <c r="B63" s="15"/>
      <c r="C63" s="15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18" x14ac:dyDescent="0.4">
      <c r="A64" s="14"/>
      <c r="B64" s="15"/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</row>
  </sheetData>
  <mergeCells count="35">
    <mergeCell ref="F49:I49"/>
    <mergeCell ref="F44:I44"/>
    <mergeCell ref="F45:I45"/>
    <mergeCell ref="F46:I46"/>
    <mergeCell ref="F47:I47"/>
    <mergeCell ref="F48:I48"/>
    <mergeCell ref="B44:B49"/>
    <mergeCell ref="C45:E45"/>
    <mergeCell ref="C44:E44"/>
    <mergeCell ref="C46:E46"/>
    <mergeCell ref="C47:E47"/>
    <mergeCell ref="C48:E48"/>
    <mergeCell ref="C49:E49"/>
    <mergeCell ref="H42:K42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  <mergeCell ref="D6:D7"/>
    <mergeCell ref="F6:F7"/>
    <mergeCell ref="E6:E7"/>
    <mergeCell ref="H6:H7"/>
    <mergeCell ref="J6:L6"/>
    <mergeCell ref="K37:L37"/>
    <mergeCell ref="K38:L38"/>
    <mergeCell ref="H41:K41"/>
    <mergeCell ref="I6:I7"/>
    <mergeCell ref="A37:J37"/>
    <mergeCell ref="A38:J38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0449-7C8B-42C7-A58B-8E7566B5B9D4}">
  <sheetPr>
    <pageSetUpPr fitToPage="1"/>
  </sheetPr>
  <dimension ref="A1:AC80"/>
  <sheetViews>
    <sheetView tabSelected="1" topLeftCell="B85"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739</v>
      </c>
      <c r="C8" s="78" t="s">
        <v>740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741</v>
      </c>
      <c r="C9" s="78" t="s">
        <v>742</v>
      </c>
      <c r="D9" s="22"/>
      <c r="E9" s="22"/>
      <c r="F9" s="22"/>
      <c r="G9" s="49">
        <f t="shared" ref="G9:G52" si="0">D9+F9+E9</f>
        <v>0</v>
      </c>
      <c r="H9" s="50" t="str">
        <f t="shared" ref="H9:H52" si="1">IF(G9&lt;=9,"/","")</f>
        <v>/</v>
      </c>
      <c r="I9" s="50" t="str">
        <f t="shared" ref="I9:I52" si="2">IF(AND(G9&gt;9,G9&lt;=11),"/","")</f>
        <v/>
      </c>
      <c r="J9" s="49" t="str">
        <f t="shared" ref="J9:J52" si="3">IF(AND(G9&gt;11,G9&lt;=13),"/","")</f>
        <v/>
      </c>
      <c r="K9" s="49" t="str">
        <f t="shared" ref="K9:K52" si="4">IF(AND(G9&gt;13,G9&lt;=15),"/","")</f>
        <v/>
      </c>
      <c r="L9" s="49" t="str">
        <f t="shared" ref="L9:L52" si="5">IF(AND(G9&gt;15,G9&lt;=20),"/","")</f>
        <v/>
      </c>
      <c r="M9" s="49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743</v>
      </c>
      <c r="C10" s="78" t="s">
        <v>744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37</v>
      </c>
      <c r="C11" s="78" t="s">
        <v>745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26</v>
      </c>
      <c r="C12" s="78" t="s">
        <v>746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26</v>
      </c>
      <c r="C13" s="78" t="s">
        <v>747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91</v>
      </c>
      <c r="C14" s="78" t="s">
        <v>748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3" t="s">
        <v>749</v>
      </c>
      <c r="C15" s="74" t="s">
        <v>750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3" t="s">
        <v>751</v>
      </c>
      <c r="C16" s="74" t="s">
        <v>496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752</v>
      </c>
      <c r="C17" s="78" t="s">
        <v>753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754</v>
      </c>
      <c r="C18" s="78" t="s">
        <v>755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756</v>
      </c>
      <c r="C19" s="78" t="s">
        <v>757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3" t="s">
        <v>72</v>
      </c>
      <c r="C20" s="74" t="s">
        <v>758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3" t="s">
        <v>759</v>
      </c>
      <c r="C21" s="74" t="s">
        <v>760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761</v>
      </c>
      <c r="C22" s="78" t="s">
        <v>762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3" t="s">
        <v>763</v>
      </c>
      <c r="C23" s="74" t="s">
        <v>764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765</v>
      </c>
      <c r="C24" s="78" t="s">
        <v>97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766</v>
      </c>
      <c r="C25" s="78" t="s">
        <v>767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20</v>
      </c>
      <c r="C26" s="78" t="s">
        <v>768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3" t="s">
        <v>769</v>
      </c>
      <c r="C27" s="74" t="s">
        <v>770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771</v>
      </c>
      <c r="C28" s="78" t="s">
        <v>772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773</v>
      </c>
      <c r="C29" s="78" t="s">
        <v>94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3" t="s">
        <v>774</v>
      </c>
      <c r="C30" s="74" t="s">
        <v>775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776</v>
      </c>
      <c r="C31" s="78" t="s">
        <v>777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3" t="s">
        <v>405</v>
      </c>
      <c r="C32" s="74" t="s">
        <v>778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779</v>
      </c>
      <c r="C33" s="78" t="s">
        <v>780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781</v>
      </c>
      <c r="C34" s="78" t="s">
        <v>48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3" t="s">
        <v>54</v>
      </c>
      <c r="C35" s="74" t="s">
        <v>782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783</v>
      </c>
      <c r="C36" s="78" t="s">
        <v>784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785</v>
      </c>
      <c r="C37" s="78" t="s">
        <v>786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787</v>
      </c>
      <c r="C38" s="78" t="s">
        <v>788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789</v>
      </c>
      <c r="C39" s="78" t="s">
        <v>790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3" t="s">
        <v>791</v>
      </c>
      <c r="C40" s="74" t="s">
        <v>792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793</v>
      </c>
      <c r="C41" s="78" t="s">
        <v>794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3" t="s">
        <v>795</v>
      </c>
      <c r="C42" s="74" t="s">
        <v>796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3" t="s">
        <v>99</v>
      </c>
      <c r="C43" s="74" t="s">
        <v>797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798</v>
      </c>
      <c r="C44" s="78" t="s">
        <v>799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800</v>
      </c>
      <c r="C45" s="78" t="s">
        <v>801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802</v>
      </c>
      <c r="C46" s="78" t="s">
        <v>803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3" t="s">
        <v>804</v>
      </c>
      <c r="C47" s="74" t="s">
        <v>805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806</v>
      </c>
      <c r="C48" s="78" t="s">
        <v>807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13" ht="21" x14ac:dyDescent="0.25">
      <c r="A49" s="25">
        <v>42</v>
      </c>
      <c r="B49" s="77" t="s">
        <v>808</v>
      </c>
      <c r="C49" s="78" t="s">
        <v>809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13" ht="21" x14ac:dyDescent="0.25">
      <c r="A50" s="25">
        <v>43</v>
      </c>
      <c r="B50" s="77" t="s">
        <v>810</v>
      </c>
      <c r="C50" s="78" t="s">
        <v>811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13" ht="21" x14ac:dyDescent="0.25">
      <c r="A51" s="25">
        <v>44</v>
      </c>
      <c r="B51" s="77" t="s">
        <v>812</v>
      </c>
      <c r="C51" s="78" t="s">
        <v>813</v>
      </c>
      <c r="D51" s="22"/>
      <c r="E51" s="22"/>
      <c r="F51" s="22"/>
      <c r="G51" s="49">
        <f t="shared" si="0"/>
        <v>0</v>
      </c>
      <c r="H51" s="50" t="str">
        <f t="shared" si="1"/>
        <v>/</v>
      </c>
      <c r="I51" s="50" t="str">
        <f t="shared" si="2"/>
        <v/>
      </c>
      <c r="J51" s="49" t="str">
        <f t="shared" si="3"/>
        <v/>
      </c>
      <c r="K51" s="49" t="str">
        <f t="shared" si="4"/>
        <v/>
      </c>
      <c r="L51" s="49" t="str">
        <f t="shared" si="5"/>
        <v/>
      </c>
      <c r="M51" s="49" t="str">
        <f t="shared" si="6"/>
        <v>ไม่ผ่าน</v>
      </c>
    </row>
    <row r="52" spans="1:13" ht="21" x14ac:dyDescent="0.25">
      <c r="A52" s="25">
        <v>45</v>
      </c>
      <c r="B52" s="77" t="s">
        <v>814</v>
      </c>
      <c r="C52" s="78" t="s">
        <v>815</v>
      </c>
      <c r="D52" s="22"/>
      <c r="E52" s="22"/>
      <c r="F52" s="22"/>
      <c r="G52" s="49">
        <f t="shared" si="0"/>
        <v>0</v>
      </c>
      <c r="H52" s="50" t="str">
        <f t="shared" si="1"/>
        <v>/</v>
      </c>
      <c r="I52" s="50" t="str">
        <f t="shared" si="2"/>
        <v/>
      </c>
      <c r="J52" s="49" t="str">
        <f t="shared" si="3"/>
        <v/>
      </c>
      <c r="K52" s="49" t="str">
        <f t="shared" si="4"/>
        <v/>
      </c>
      <c r="L52" s="49" t="str">
        <f t="shared" si="5"/>
        <v/>
      </c>
      <c r="M52" s="49" t="str">
        <f t="shared" si="6"/>
        <v>ไม่ผ่าน</v>
      </c>
    </row>
    <row r="53" spans="1:13" s="8" customFormat="1" ht="21" x14ac:dyDescent="0.25">
      <c r="A53" s="54" t="s">
        <v>8</v>
      </c>
      <c r="B53" s="53"/>
      <c r="C53" s="53"/>
      <c r="D53" s="53"/>
      <c r="E53" s="53"/>
      <c r="F53" s="53"/>
      <c r="G53" s="53"/>
      <c r="H53" s="53"/>
      <c r="I53" s="53"/>
      <c r="J53" s="55"/>
      <c r="K53" s="51" t="s">
        <v>16</v>
      </c>
      <c r="L53" s="51"/>
      <c r="M53" s="50">
        <f>COUNTIF(M8:M52,"ผ่าน")</f>
        <v>0</v>
      </c>
    </row>
    <row r="54" spans="1:13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5"/>
      <c r="K54" s="52" t="s">
        <v>17</v>
      </c>
      <c r="L54" s="52"/>
      <c r="M54" s="50">
        <f>COUNTIF(M8:M52,"ไม่ผ่าน")</f>
        <v>45</v>
      </c>
    </row>
    <row r="55" spans="1:13" ht="21" x14ac:dyDescent="0.25">
      <c r="A55" s="19"/>
      <c r="B55" s="23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125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29" t="s">
        <v>126</v>
      </c>
      <c r="I57" s="29"/>
      <c r="J57" s="29"/>
      <c r="K57" s="29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29" t="s">
        <v>127</v>
      </c>
      <c r="I58" s="29"/>
      <c r="J58" s="29"/>
      <c r="K58" s="29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56" t="s">
        <v>13</v>
      </c>
      <c r="C60" s="57" t="s">
        <v>14</v>
      </c>
      <c r="D60" s="58"/>
      <c r="E60" s="59"/>
      <c r="F60" s="60" t="s">
        <v>15</v>
      </c>
      <c r="G60" s="60"/>
      <c r="H60" s="60"/>
      <c r="I60" s="60"/>
      <c r="J60" s="24"/>
      <c r="K60" s="24"/>
      <c r="L60" s="24"/>
      <c r="M60" s="24"/>
    </row>
    <row r="61" spans="1:13" ht="21" x14ac:dyDescent="0.45">
      <c r="A61" s="24"/>
      <c r="B61" s="61"/>
      <c r="C61" s="43" t="s">
        <v>108</v>
      </c>
      <c r="D61" s="44"/>
      <c r="E61" s="45"/>
      <c r="F61" s="52">
        <f>COUNTIF(L8:L52,"/")</f>
        <v>0</v>
      </c>
      <c r="G61" s="52"/>
      <c r="H61" s="52"/>
      <c r="I61" s="52"/>
      <c r="J61" s="24"/>
      <c r="K61" s="24"/>
      <c r="L61" s="24"/>
      <c r="M61" s="24"/>
    </row>
    <row r="62" spans="1:13" ht="21" x14ac:dyDescent="0.45">
      <c r="A62" s="24"/>
      <c r="B62" s="61"/>
      <c r="C62" s="43" t="s">
        <v>120</v>
      </c>
      <c r="D62" s="44"/>
      <c r="E62" s="45"/>
      <c r="F62" s="52">
        <f>COUNTIF(K8:K52,"/")</f>
        <v>0</v>
      </c>
      <c r="G62" s="52"/>
      <c r="H62" s="52"/>
      <c r="I62" s="52"/>
      <c r="J62" s="24"/>
      <c r="K62" s="24"/>
      <c r="L62" s="24"/>
      <c r="M62" s="24"/>
    </row>
    <row r="63" spans="1:13" ht="21" x14ac:dyDescent="0.45">
      <c r="A63" s="24"/>
      <c r="B63" s="61"/>
      <c r="C63" s="43" t="s">
        <v>121</v>
      </c>
      <c r="D63" s="44"/>
      <c r="E63" s="45"/>
      <c r="F63" s="52">
        <f>COUNTIF(J8:J52,"/")</f>
        <v>0</v>
      </c>
      <c r="G63" s="52"/>
      <c r="H63" s="52"/>
      <c r="I63" s="52"/>
      <c r="J63" s="24"/>
      <c r="K63" s="24"/>
      <c r="L63" s="24"/>
      <c r="M63" s="24"/>
    </row>
    <row r="64" spans="1:13" ht="21" x14ac:dyDescent="0.45">
      <c r="A64" s="24"/>
      <c r="B64" s="61"/>
      <c r="C64" s="43" t="s">
        <v>122</v>
      </c>
      <c r="D64" s="44"/>
      <c r="E64" s="45"/>
      <c r="F64" s="52">
        <f>COUNTIF(I8:I52,"/")</f>
        <v>0</v>
      </c>
      <c r="G64" s="52"/>
      <c r="H64" s="52"/>
      <c r="I64" s="52"/>
      <c r="J64" s="24"/>
      <c r="K64" s="24"/>
      <c r="L64" s="24"/>
      <c r="M64" s="24"/>
    </row>
    <row r="65" spans="1:13" ht="21" x14ac:dyDescent="0.45">
      <c r="A65" s="24"/>
      <c r="B65" s="62"/>
      <c r="C65" s="43" t="s">
        <v>123</v>
      </c>
      <c r="D65" s="44"/>
      <c r="E65" s="45"/>
      <c r="F65" s="52">
        <f>COUNTIF(H8:H52,"/")</f>
        <v>45</v>
      </c>
      <c r="G65" s="52"/>
      <c r="H65" s="52"/>
      <c r="I65" s="52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  <mergeCell ref="A53:J53"/>
    <mergeCell ref="K53:L53"/>
    <mergeCell ref="A54:J54"/>
    <mergeCell ref="K54:L54"/>
    <mergeCell ref="H57:K57"/>
    <mergeCell ref="H58:K58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3814-0C42-4600-8088-8A453480508F}">
  <sheetPr>
    <pageSetUpPr fitToPage="1"/>
  </sheetPr>
  <dimension ref="A1:AC62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69" t="s">
        <v>177</v>
      </c>
      <c r="C8" s="70" t="s">
        <v>38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1" t="s">
        <v>178</v>
      </c>
      <c r="C9" s="72" t="s">
        <v>179</v>
      </c>
      <c r="D9" s="22"/>
      <c r="E9" s="22"/>
      <c r="F9" s="22"/>
      <c r="G9" s="49">
        <f t="shared" ref="G9:G34" si="0">D9+F9+E9</f>
        <v>0</v>
      </c>
      <c r="H9" s="50" t="str">
        <f t="shared" ref="H9:H34" si="1">IF(G9&lt;=9,"/","")</f>
        <v>/</v>
      </c>
      <c r="I9" s="50" t="str">
        <f t="shared" ref="I9:I34" si="2">IF(AND(G9&gt;9,G9&lt;=11),"/","")</f>
        <v/>
      </c>
      <c r="J9" s="49" t="str">
        <f t="shared" ref="J9:J34" si="3">IF(AND(G9&gt;11,G9&lt;=13),"/","")</f>
        <v/>
      </c>
      <c r="K9" s="49" t="str">
        <f t="shared" ref="K9:K34" si="4">IF(AND(G9&gt;13,G9&lt;=15),"/","")</f>
        <v/>
      </c>
      <c r="L9" s="49" t="str">
        <f t="shared" ref="L9:L34" si="5">IF(AND(G9&gt;15,G9&lt;=20),"/","")</f>
        <v/>
      </c>
      <c r="M9" s="49" t="str">
        <f t="shared" ref="M9:M34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3" t="s">
        <v>180</v>
      </c>
      <c r="C10" s="74" t="s">
        <v>181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3" t="s">
        <v>25</v>
      </c>
      <c r="C11" s="74" t="s">
        <v>182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3" t="s">
        <v>183</v>
      </c>
      <c r="C12" s="74" t="s">
        <v>184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3" t="s">
        <v>185</v>
      </c>
      <c r="C13" s="74" t="s">
        <v>186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5" t="s">
        <v>187</v>
      </c>
      <c r="C14" s="76" t="s">
        <v>188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1" t="s">
        <v>189</v>
      </c>
      <c r="C15" s="72" t="s">
        <v>190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1" t="s">
        <v>74</v>
      </c>
      <c r="C16" s="72" t="s">
        <v>191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1" t="s">
        <v>95</v>
      </c>
      <c r="C17" s="72" t="s">
        <v>192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5" t="s">
        <v>193</v>
      </c>
      <c r="C18" s="76" t="s">
        <v>194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5" t="s">
        <v>195</v>
      </c>
      <c r="C19" s="76" t="s">
        <v>196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1" t="s">
        <v>197</v>
      </c>
      <c r="C20" s="72" t="s">
        <v>198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1" t="s">
        <v>199</v>
      </c>
      <c r="C21" s="72" t="s">
        <v>200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1" t="s">
        <v>31</v>
      </c>
      <c r="C22" s="72" t="s">
        <v>201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5" t="s">
        <v>202</v>
      </c>
      <c r="C23" s="76" t="s">
        <v>29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1" t="s">
        <v>203</v>
      </c>
      <c r="C24" s="72" t="s">
        <v>204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3" t="s">
        <v>205</v>
      </c>
      <c r="C25" s="74" t="s">
        <v>206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3" t="s">
        <v>207</v>
      </c>
      <c r="C26" s="74" t="s">
        <v>208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5" t="s">
        <v>209</v>
      </c>
      <c r="C27" s="76" t="s">
        <v>210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5" t="s">
        <v>211</v>
      </c>
      <c r="C28" s="76" t="s">
        <v>212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5" t="s">
        <v>88</v>
      </c>
      <c r="C29" s="76" t="s">
        <v>213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5" t="s">
        <v>214</v>
      </c>
      <c r="C30" s="76" t="s">
        <v>215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5" t="s">
        <v>216</v>
      </c>
      <c r="C31" s="76" t="s">
        <v>217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3" t="s">
        <v>218</v>
      </c>
      <c r="C32" s="74" t="s">
        <v>219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29" s="2" customFormat="1" ht="15" customHeight="1" x14ac:dyDescent="0.2">
      <c r="A33" s="25">
        <v>26</v>
      </c>
      <c r="B33" s="73" t="s">
        <v>220</v>
      </c>
      <c r="C33" s="74" t="s">
        <v>221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29" s="2" customFormat="1" ht="15" customHeight="1" x14ac:dyDescent="0.2">
      <c r="A34" s="25">
        <v>27</v>
      </c>
      <c r="B34" s="73" t="s">
        <v>46</v>
      </c>
      <c r="C34" s="74" t="s">
        <v>10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29" s="8" customFormat="1" ht="21" x14ac:dyDescent="0.25">
      <c r="A35" s="54" t="s">
        <v>8</v>
      </c>
      <c r="B35" s="53"/>
      <c r="C35" s="53"/>
      <c r="D35" s="53"/>
      <c r="E35" s="53"/>
      <c r="F35" s="53"/>
      <c r="G35" s="53"/>
      <c r="H35" s="53"/>
      <c r="I35" s="53"/>
      <c r="J35" s="55"/>
      <c r="K35" s="51" t="s">
        <v>16</v>
      </c>
      <c r="L35" s="51"/>
      <c r="M35" s="50">
        <f>COUNTIF(M8:M34,"ผ่าน")</f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8" customFormat="1" ht="21" x14ac:dyDescent="0.45">
      <c r="A36" s="43" t="s">
        <v>9</v>
      </c>
      <c r="B36" s="44"/>
      <c r="C36" s="44"/>
      <c r="D36" s="44"/>
      <c r="E36" s="44"/>
      <c r="F36" s="44"/>
      <c r="G36" s="44"/>
      <c r="H36" s="44"/>
      <c r="I36" s="44"/>
      <c r="J36" s="45"/>
      <c r="K36" s="52" t="s">
        <v>17</v>
      </c>
      <c r="L36" s="52"/>
      <c r="M36" s="50">
        <f>COUNTIF(M8:M34,"ไม่ผ่าน")</f>
        <v>27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8" customFormat="1" ht="21" x14ac:dyDescent="0.25">
      <c r="A37" s="19"/>
      <c r="B37" s="23" t="s">
        <v>119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29" s="8" customFormat="1" ht="21" x14ac:dyDescent="0.25">
      <c r="A38" s="19"/>
      <c r="B38" s="19"/>
      <c r="C38" s="19"/>
      <c r="D38" s="19"/>
      <c r="E38" s="19"/>
      <c r="F38" s="19"/>
      <c r="G38" s="19" t="s">
        <v>125</v>
      </c>
      <c r="H38" s="19"/>
      <c r="I38" s="19"/>
      <c r="J38" s="19"/>
      <c r="K38" s="19"/>
      <c r="L38" s="19"/>
      <c r="M38" s="1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8" customFormat="1" ht="21" x14ac:dyDescent="0.25">
      <c r="A39" s="19"/>
      <c r="B39" s="19"/>
      <c r="C39" s="19"/>
      <c r="D39" s="19"/>
      <c r="E39" s="19"/>
      <c r="F39" s="19"/>
      <c r="G39" s="19"/>
      <c r="H39" s="29" t="s">
        <v>126</v>
      </c>
      <c r="I39" s="29"/>
      <c r="J39" s="29"/>
      <c r="K39" s="29"/>
      <c r="L39" s="19"/>
      <c r="M39" s="1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8" customFormat="1" ht="21" x14ac:dyDescent="0.25">
      <c r="A40" s="19"/>
      <c r="B40" s="19"/>
      <c r="C40" s="19"/>
      <c r="D40" s="19"/>
      <c r="E40" s="19"/>
      <c r="F40" s="19"/>
      <c r="G40" s="19"/>
      <c r="H40" s="29" t="s">
        <v>127</v>
      </c>
      <c r="I40" s="29"/>
      <c r="J40" s="29"/>
      <c r="K40" s="29"/>
      <c r="L40" s="19"/>
      <c r="M40" s="19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8" customFormat="1" ht="21" x14ac:dyDescent="0.45">
      <c r="A41" s="24"/>
      <c r="B41" s="19"/>
      <c r="C41" s="19"/>
      <c r="D41" s="24"/>
      <c r="E41" s="24"/>
      <c r="F41" s="24"/>
      <c r="G41" s="24"/>
      <c r="H41" s="24"/>
      <c r="I41" s="24"/>
      <c r="J41" s="24"/>
      <c r="K41" s="24"/>
      <c r="L41" s="24"/>
      <c r="M41" s="2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8" customFormat="1" ht="21" x14ac:dyDescent="0.45">
      <c r="A42" s="24"/>
      <c r="B42" s="56" t="s">
        <v>13</v>
      </c>
      <c r="C42" s="57" t="s">
        <v>14</v>
      </c>
      <c r="D42" s="58"/>
      <c r="E42" s="59"/>
      <c r="F42" s="60" t="s">
        <v>15</v>
      </c>
      <c r="G42" s="60"/>
      <c r="H42" s="60"/>
      <c r="I42" s="60"/>
      <c r="J42" s="24"/>
      <c r="K42" s="24"/>
      <c r="L42" s="24"/>
      <c r="M42" s="2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8" customFormat="1" ht="21" x14ac:dyDescent="0.45">
      <c r="A43" s="24"/>
      <c r="B43" s="61"/>
      <c r="C43" s="43" t="s">
        <v>108</v>
      </c>
      <c r="D43" s="44"/>
      <c r="E43" s="45"/>
      <c r="F43" s="52">
        <f>COUNTIF(L8:L34,"/")</f>
        <v>0</v>
      </c>
      <c r="G43" s="52"/>
      <c r="H43" s="52"/>
      <c r="I43" s="52"/>
      <c r="J43" s="24"/>
      <c r="K43" s="24"/>
      <c r="L43" s="24"/>
      <c r="M43" s="2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8" customFormat="1" ht="21" x14ac:dyDescent="0.45">
      <c r="A44" s="24"/>
      <c r="B44" s="61"/>
      <c r="C44" s="43" t="s">
        <v>120</v>
      </c>
      <c r="D44" s="44"/>
      <c r="E44" s="45"/>
      <c r="F44" s="52">
        <f>COUNTIF(K8:K34,"/")</f>
        <v>0</v>
      </c>
      <c r="G44" s="52"/>
      <c r="H44" s="52"/>
      <c r="I44" s="52"/>
      <c r="J44" s="24"/>
      <c r="K44" s="24"/>
      <c r="L44" s="24"/>
      <c r="M44" s="2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8" customFormat="1" ht="21" x14ac:dyDescent="0.45">
      <c r="A45" s="24"/>
      <c r="B45" s="61"/>
      <c r="C45" s="43" t="s">
        <v>121</v>
      </c>
      <c r="D45" s="44"/>
      <c r="E45" s="45"/>
      <c r="F45" s="52">
        <f>COUNTIF(J8:J34,"/")</f>
        <v>0</v>
      </c>
      <c r="G45" s="52"/>
      <c r="H45" s="52"/>
      <c r="I45" s="52"/>
      <c r="J45" s="24"/>
      <c r="K45" s="24"/>
      <c r="L45" s="24"/>
      <c r="M45" s="2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8" customFormat="1" ht="21" x14ac:dyDescent="0.45">
      <c r="A46" s="24"/>
      <c r="B46" s="61"/>
      <c r="C46" s="43" t="s">
        <v>122</v>
      </c>
      <c r="D46" s="44"/>
      <c r="E46" s="45"/>
      <c r="F46" s="52">
        <f>COUNTIF(I8:I34,"/")</f>
        <v>0</v>
      </c>
      <c r="G46" s="52"/>
      <c r="H46" s="52"/>
      <c r="I46" s="52"/>
      <c r="J46" s="24"/>
      <c r="K46" s="24"/>
      <c r="L46" s="24"/>
      <c r="M46" s="2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8" customFormat="1" ht="21" x14ac:dyDescent="0.45">
      <c r="A47" s="24"/>
      <c r="B47" s="62"/>
      <c r="C47" s="43" t="s">
        <v>123</v>
      </c>
      <c r="D47" s="44"/>
      <c r="E47" s="45"/>
      <c r="F47" s="52">
        <f>COUNTIF(H8:H34,"/")</f>
        <v>27</v>
      </c>
      <c r="G47" s="52"/>
      <c r="H47" s="52"/>
      <c r="I47" s="52"/>
      <c r="J47" s="24"/>
      <c r="K47" s="24"/>
      <c r="L47" s="24"/>
      <c r="M47" s="2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8" customFormat="1" ht="21" x14ac:dyDescent="0.45">
      <c r="A48" s="24"/>
      <c r="B48" s="19"/>
      <c r="C48" s="19"/>
      <c r="D48" s="24"/>
      <c r="E48" s="24"/>
      <c r="F48" s="24"/>
      <c r="G48" s="24"/>
      <c r="H48" s="24"/>
      <c r="I48" s="24"/>
      <c r="J48" s="24"/>
      <c r="K48" s="24"/>
      <c r="L48" s="24"/>
      <c r="M48" s="2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8" customFormat="1" ht="21" x14ac:dyDescent="0.45">
      <c r="A49" s="16"/>
      <c r="B49" s="12"/>
      <c r="C49" s="12"/>
      <c r="D49" s="16"/>
      <c r="E49" s="16"/>
      <c r="F49" s="16"/>
      <c r="G49" s="16"/>
      <c r="H49" s="16"/>
      <c r="I49" s="16"/>
      <c r="J49" s="16"/>
      <c r="K49" s="16"/>
      <c r="L49" s="16"/>
      <c r="M49" s="1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8" customFormat="1" ht="21" x14ac:dyDescent="0.45">
      <c r="A50" s="16"/>
      <c r="B50" s="12"/>
      <c r="C50" s="12"/>
      <c r="D50" s="16"/>
      <c r="E50" s="16"/>
      <c r="F50" s="16"/>
      <c r="G50" s="16"/>
      <c r="H50" s="16"/>
      <c r="I50" s="16"/>
      <c r="J50" s="16"/>
      <c r="K50" s="16"/>
      <c r="L50" s="16"/>
      <c r="M50" s="1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8" customFormat="1" ht="21" x14ac:dyDescent="0.45">
      <c r="A51" s="16"/>
      <c r="B51" s="12"/>
      <c r="C51" s="12"/>
      <c r="D51" s="16"/>
      <c r="E51" s="16"/>
      <c r="F51" s="16"/>
      <c r="G51" s="16"/>
      <c r="H51" s="16"/>
      <c r="I51" s="16"/>
      <c r="J51" s="16"/>
      <c r="K51" s="16"/>
      <c r="L51" s="16"/>
      <c r="M51" s="1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8" customFormat="1" ht="21" x14ac:dyDescent="0.45">
      <c r="A52" s="16"/>
      <c r="B52" s="12"/>
      <c r="C52" s="12"/>
      <c r="D52" s="16"/>
      <c r="E52" s="16"/>
      <c r="F52" s="16"/>
      <c r="G52" s="16"/>
      <c r="H52" s="16"/>
      <c r="I52" s="16"/>
      <c r="J52" s="16"/>
      <c r="K52" s="16"/>
      <c r="L52" s="16"/>
      <c r="M52" s="1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8" customFormat="1" ht="21" x14ac:dyDescent="0.45">
      <c r="A53" s="16"/>
      <c r="B53" s="12"/>
      <c r="C53" s="12"/>
      <c r="D53" s="16"/>
      <c r="E53" s="16"/>
      <c r="F53" s="16"/>
      <c r="G53" s="16"/>
      <c r="H53" s="16"/>
      <c r="I53" s="16"/>
      <c r="J53" s="16"/>
      <c r="K53" s="16"/>
      <c r="L53" s="16"/>
      <c r="M53" s="16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16"/>
      <c r="B54" s="12"/>
      <c r="C54" s="12"/>
      <c r="D54" s="16"/>
      <c r="E54" s="16"/>
      <c r="F54" s="16"/>
      <c r="G54" s="16"/>
      <c r="H54" s="16"/>
      <c r="I54" s="16"/>
      <c r="J54" s="16"/>
      <c r="K54" s="16"/>
      <c r="L54" s="16"/>
      <c r="M54" s="16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18" x14ac:dyDescent="0.4">
      <c r="A55" s="14"/>
      <c r="B55" s="15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18" x14ac:dyDescent="0.4">
      <c r="A56" s="14"/>
      <c r="B56" s="15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18" x14ac:dyDescent="0.4">
      <c r="A57" s="14"/>
      <c r="B57" s="15"/>
      <c r="C57" s="15"/>
      <c r="D57" s="14"/>
      <c r="E57" s="14"/>
      <c r="F57" s="14"/>
      <c r="G57" s="14"/>
      <c r="H57" s="14"/>
      <c r="I57" s="14"/>
      <c r="J57" s="14"/>
      <c r="K57" s="14"/>
      <c r="L57" s="14"/>
      <c r="M57" s="1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18" x14ac:dyDescent="0.4">
      <c r="A58" s="14"/>
      <c r="B58" s="15"/>
      <c r="C58" s="15"/>
      <c r="D58" s="14"/>
      <c r="E58" s="14"/>
      <c r="F58" s="14"/>
      <c r="G58" s="14"/>
      <c r="H58" s="14"/>
      <c r="I58" s="14"/>
      <c r="J58" s="14"/>
      <c r="K58" s="14"/>
      <c r="L58" s="14"/>
      <c r="M58" s="1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18" x14ac:dyDescent="0.4">
      <c r="A59" s="14"/>
      <c r="B59" s="15"/>
      <c r="C59" s="15"/>
      <c r="D59" s="14"/>
      <c r="E59" s="14"/>
      <c r="F59" s="14"/>
      <c r="G59" s="14"/>
      <c r="H59" s="14"/>
      <c r="I59" s="14"/>
      <c r="J59" s="14"/>
      <c r="K59" s="14"/>
      <c r="L59" s="14"/>
      <c r="M59" s="1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18" x14ac:dyDescent="0.4">
      <c r="A60" s="14"/>
      <c r="B60" s="15"/>
      <c r="C60" s="15"/>
      <c r="D60" s="14"/>
      <c r="E60" s="14"/>
      <c r="F60" s="14"/>
      <c r="G60" s="14"/>
      <c r="H60" s="14"/>
      <c r="I60" s="14"/>
      <c r="J60" s="14"/>
      <c r="K60" s="14"/>
      <c r="L60" s="14"/>
      <c r="M60" s="1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18" x14ac:dyDescent="0.4">
      <c r="A61" s="14"/>
      <c r="B61" s="15"/>
      <c r="C61" s="15"/>
      <c r="D61" s="14"/>
      <c r="E61" s="14"/>
      <c r="F61" s="14"/>
      <c r="G61" s="14"/>
      <c r="H61" s="14"/>
      <c r="I61" s="14"/>
      <c r="J61" s="14"/>
      <c r="K61" s="14"/>
      <c r="L61" s="14"/>
      <c r="M61" s="1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18" x14ac:dyDescent="0.4">
      <c r="A62" s="14"/>
      <c r="B62" s="15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</sheetData>
  <mergeCells count="35">
    <mergeCell ref="F46:I46"/>
    <mergeCell ref="C47:E47"/>
    <mergeCell ref="F47:I47"/>
    <mergeCell ref="B42:B47"/>
    <mergeCell ref="C42:E42"/>
    <mergeCell ref="F42:I42"/>
    <mergeCell ref="C43:E43"/>
    <mergeCell ref="F43:I43"/>
    <mergeCell ref="C44:E44"/>
    <mergeCell ref="F44:I44"/>
    <mergeCell ref="C45:E45"/>
    <mergeCell ref="F45:I45"/>
    <mergeCell ref="C46:E46"/>
    <mergeCell ref="A35:J35"/>
    <mergeCell ref="K35:L35"/>
    <mergeCell ref="A36:J36"/>
    <mergeCell ref="K36:L36"/>
    <mergeCell ref="H39:K39"/>
    <mergeCell ref="H40:K40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88C9-4848-40A9-B191-3DFFCE66C9F1}">
  <sheetPr>
    <pageSetUpPr fitToPage="1"/>
  </sheetPr>
  <dimension ref="A1:AC80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222</v>
      </c>
      <c r="C8" s="78" t="s">
        <v>223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224</v>
      </c>
      <c r="C9" s="78" t="s">
        <v>225</v>
      </c>
      <c r="D9" s="22"/>
      <c r="E9" s="22"/>
      <c r="F9" s="22"/>
      <c r="G9" s="49">
        <f t="shared" ref="G9:G48" si="0">D9+F9+E9</f>
        <v>0</v>
      </c>
      <c r="H9" s="50" t="str">
        <f t="shared" ref="H9:H48" si="1">IF(G9&lt;=9,"/","")</f>
        <v>/</v>
      </c>
      <c r="I9" s="50" t="str">
        <f t="shared" ref="I9:I48" si="2">IF(AND(G9&gt;9,G9&lt;=11),"/","")</f>
        <v/>
      </c>
      <c r="J9" s="49" t="str">
        <f t="shared" ref="J9:J48" si="3">IF(AND(G9&gt;11,G9&lt;=13),"/","")</f>
        <v/>
      </c>
      <c r="K9" s="49" t="str">
        <f t="shared" ref="K9:K48" si="4">IF(AND(G9&gt;13,G9&lt;=15),"/","")</f>
        <v/>
      </c>
      <c r="L9" s="49" t="str">
        <f t="shared" ref="L9:L48" si="5">IF(AND(G9&gt;15,G9&lt;=20),"/","")</f>
        <v/>
      </c>
      <c r="M9" s="49" t="str">
        <f t="shared" ref="M9:M48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226</v>
      </c>
      <c r="C10" s="78" t="s">
        <v>227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228</v>
      </c>
      <c r="C11" s="78" t="s">
        <v>229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230</v>
      </c>
      <c r="C12" s="78" t="s">
        <v>231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71</v>
      </c>
      <c r="C13" s="78" t="s">
        <v>232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26</v>
      </c>
      <c r="C14" s="78" t="s">
        <v>233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7" t="s">
        <v>98</v>
      </c>
      <c r="C15" s="78" t="s">
        <v>234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7" t="s">
        <v>235</v>
      </c>
      <c r="C16" s="78" t="s">
        <v>236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237</v>
      </c>
      <c r="C17" s="78" t="s">
        <v>238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239</v>
      </c>
      <c r="C18" s="78" t="s">
        <v>240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51</v>
      </c>
      <c r="C19" s="78" t="s">
        <v>241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7" t="s">
        <v>242</v>
      </c>
      <c r="C20" s="78" t="s">
        <v>243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7" t="s">
        <v>244</v>
      </c>
      <c r="C21" s="78" t="s">
        <v>245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246</v>
      </c>
      <c r="C22" s="78" t="s">
        <v>247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7" t="s">
        <v>248</v>
      </c>
      <c r="C23" s="78" t="s">
        <v>249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250</v>
      </c>
      <c r="C24" s="78" t="s">
        <v>251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252</v>
      </c>
      <c r="C25" s="78" t="s">
        <v>253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54</v>
      </c>
      <c r="C26" s="78" t="s">
        <v>254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22</v>
      </c>
      <c r="C27" s="78" t="s">
        <v>255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256</v>
      </c>
      <c r="C28" s="78" t="s">
        <v>257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258</v>
      </c>
      <c r="C29" s="78" t="s">
        <v>259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7" t="s">
        <v>40</v>
      </c>
      <c r="C30" s="78" t="s">
        <v>260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261</v>
      </c>
      <c r="C31" s="78" t="s">
        <v>262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7" t="s">
        <v>263</v>
      </c>
      <c r="C32" s="78" t="s">
        <v>264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265</v>
      </c>
      <c r="C33" s="78" t="s">
        <v>266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267</v>
      </c>
      <c r="C34" s="78" t="s">
        <v>268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7" t="s">
        <v>269</v>
      </c>
      <c r="C35" s="78" t="s">
        <v>69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56</v>
      </c>
      <c r="C36" s="78" t="s">
        <v>270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271</v>
      </c>
      <c r="C37" s="78" t="s">
        <v>272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273</v>
      </c>
      <c r="C38" s="78" t="s">
        <v>274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275</v>
      </c>
      <c r="C39" s="78" t="s">
        <v>276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7" t="s">
        <v>277</v>
      </c>
      <c r="C40" s="78" t="s">
        <v>278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279</v>
      </c>
      <c r="C41" s="78" t="s">
        <v>89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7" t="s">
        <v>60</v>
      </c>
      <c r="C42" s="78" t="s">
        <v>280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7" t="s">
        <v>281</v>
      </c>
      <c r="C43" s="78" t="s">
        <v>282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283</v>
      </c>
      <c r="C44" s="78" t="s">
        <v>284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285</v>
      </c>
      <c r="C45" s="78" t="s">
        <v>286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287</v>
      </c>
      <c r="C46" s="78" t="s">
        <v>288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7" t="s">
        <v>289</v>
      </c>
      <c r="C47" s="78" t="s">
        <v>290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291</v>
      </c>
      <c r="C48" s="78" t="s">
        <v>292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29" ht="21" x14ac:dyDescent="0.25">
      <c r="A49" s="25">
        <v>42</v>
      </c>
      <c r="B49" s="77" t="s">
        <v>35</v>
      </c>
      <c r="C49" s="78" t="s">
        <v>293</v>
      </c>
      <c r="D49" s="22"/>
      <c r="E49" s="22"/>
      <c r="F49" s="22"/>
      <c r="G49" s="49">
        <f t="shared" ref="G49:G52" si="7">D49+F49+E49</f>
        <v>0</v>
      </c>
      <c r="H49" s="50" t="str">
        <f t="shared" ref="H49:H52" si="8">IF(G49&lt;=9,"/","")</f>
        <v>/</v>
      </c>
      <c r="I49" s="50" t="str">
        <f t="shared" ref="I49:I52" si="9">IF(AND(G49&gt;9,G49&lt;=11),"/","")</f>
        <v/>
      </c>
      <c r="J49" s="49" t="str">
        <f t="shared" ref="J49:J52" si="10">IF(AND(G49&gt;11,G49&lt;=13),"/","")</f>
        <v/>
      </c>
      <c r="K49" s="49" t="str">
        <f t="shared" ref="K49:K52" si="11">IF(AND(G49&gt;13,G49&lt;=15),"/","")</f>
        <v/>
      </c>
      <c r="L49" s="49" t="str">
        <f t="shared" ref="L49:L52" si="12">IF(AND(G49&gt;15,G49&lt;=20),"/","")</f>
        <v/>
      </c>
      <c r="M49" s="49" t="str">
        <f t="shared" ref="M49:M52" si="13">IF(G49&gt;=12,"ผ่าน","ไม่ผ่าน")</f>
        <v>ไม่ผ่าน</v>
      </c>
    </row>
    <row r="50" spans="1:29" ht="21" x14ac:dyDescent="0.25">
      <c r="A50" s="25">
        <v>43</v>
      </c>
      <c r="B50" s="77" t="s">
        <v>165</v>
      </c>
      <c r="C50" s="78" t="s">
        <v>294</v>
      </c>
      <c r="D50" s="22"/>
      <c r="E50" s="22"/>
      <c r="F50" s="22"/>
      <c r="G50" s="49">
        <f t="shared" si="7"/>
        <v>0</v>
      </c>
      <c r="H50" s="50" t="str">
        <f t="shared" si="8"/>
        <v>/</v>
      </c>
      <c r="I50" s="50" t="str">
        <f t="shared" si="9"/>
        <v/>
      </c>
      <c r="J50" s="49" t="str">
        <f t="shared" si="10"/>
        <v/>
      </c>
      <c r="K50" s="49" t="str">
        <f t="shared" si="11"/>
        <v/>
      </c>
      <c r="L50" s="49" t="str">
        <f t="shared" si="12"/>
        <v/>
      </c>
      <c r="M50" s="49" t="str">
        <f t="shared" si="13"/>
        <v>ไม่ผ่าน</v>
      </c>
    </row>
    <row r="51" spans="1:29" ht="21" x14ac:dyDescent="0.25">
      <c r="A51" s="25">
        <v>44</v>
      </c>
      <c r="B51" s="77" t="s">
        <v>295</v>
      </c>
      <c r="C51" s="78" t="s">
        <v>296</v>
      </c>
      <c r="D51" s="22"/>
      <c r="E51" s="22"/>
      <c r="F51" s="22"/>
      <c r="G51" s="49">
        <f t="shared" si="7"/>
        <v>0</v>
      </c>
      <c r="H51" s="50" t="str">
        <f t="shared" si="8"/>
        <v>/</v>
      </c>
      <c r="I51" s="50" t="str">
        <f t="shared" si="9"/>
        <v/>
      </c>
      <c r="J51" s="49" t="str">
        <f t="shared" si="10"/>
        <v/>
      </c>
      <c r="K51" s="49" t="str">
        <f t="shared" si="11"/>
        <v/>
      </c>
      <c r="L51" s="49" t="str">
        <f t="shared" si="12"/>
        <v/>
      </c>
      <c r="M51" s="49" t="str">
        <f t="shared" si="13"/>
        <v>ไม่ผ่าน</v>
      </c>
    </row>
    <row r="52" spans="1:29" ht="21" x14ac:dyDescent="0.25">
      <c r="A52" s="25">
        <v>45</v>
      </c>
      <c r="B52" s="77" t="s">
        <v>297</v>
      </c>
      <c r="C52" s="78" t="s">
        <v>85</v>
      </c>
      <c r="D52" s="22"/>
      <c r="E52" s="22"/>
      <c r="F52" s="22"/>
      <c r="G52" s="49">
        <f t="shared" si="7"/>
        <v>0</v>
      </c>
      <c r="H52" s="50" t="str">
        <f t="shared" si="8"/>
        <v>/</v>
      </c>
      <c r="I52" s="50" t="str">
        <f t="shared" si="9"/>
        <v/>
      </c>
      <c r="J52" s="49" t="str">
        <f t="shared" si="10"/>
        <v/>
      </c>
      <c r="K52" s="49" t="str">
        <f t="shared" si="11"/>
        <v/>
      </c>
      <c r="L52" s="49" t="str">
        <f t="shared" si="12"/>
        <v/>
      </c>
      <c r="M52" s="49" t="str">
        <f t="shared" si="13"/>
        <v>ไม่ผ่าน</v>
      </c>
    </row>
    <row r="53" spans="1:29" s="8" customFormat="1" ht="21" x14ac:dyDescent="0.25">
      <c r="A53" s="54" t="s">
        <v>8</v>
      </c>
      <c r="B53" s="53"/>
      <c r="C53" s="53"/>
      <c r="D53" s="53"/>
      <c r="E53" s="53"/>
      <c r="F53" s="53"/>
      <c r="G53" s="53"/>
      <c r="H53" s="53"/>
      <c r="I53" s="53"/>
      <c r="J53" s="55"/>
      <c r="K53" s="51" t="s">
        <v>16</v>
      </c>
      <c r="L53" s="51"/>
      <c r="M53" s="50">
        <f>COUNTIF(M8:M52,"ผ่าน")</f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5"/>
      <c r="K54" s="52" t="s">
        <v>17</v>
      </c>
      <c r="L54" s="52"/>
      <c r="M54" s="50">
        <f>COUNTIF(M8:M52,"ไม่ผ่าน")</f>
        <v>45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23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 t="s">
        <v>125</v>
      </c>
      <c r="H56" s="19"/>
      <c r="I56" s="19"/>
      <c r="J56" s="19"/>
      <c r="K56" s="1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29" t="s">
        <v>126</v>
      </c>
      <c r="I57" s="29"/>
      <c r="J57" s="29"/>
      <c r="K57" s="29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25">
      <c r="A58" s="19"/>
      <c r="B58" s="19"/>
      <c r="C58" s="19"/>
      <c r="D58" s="19"/>
      <c r="E58" s="19"/>
      <c r="F58" s="19"/>
      <c r="G58" s="19"/>
      <c r="H58" s="29" t="s">
        <v>127</v>
      </c>
      <c r="I58" s="29"/>
      <c r="J58" s="29"/>
      <c r="K58" s="29"/>
      <c r="L58" s="19"/>
      <c r="M58" s="1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56" t="s">
        <v>13</v>
      </c>
      <c r="C60" s="57" t="s">
        <v>14</v>
      </c>
      <c r="D60" s="58"/>
      <c r="E60" s="59"/>
      <c r="F60" s="60" t="s">
        <v>15</v>
      </c>
      <c r="G60" s="60"/>
      <c r="H60" s="60"/>
      <c r="I60" s="60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61"/>
      <c r="C61" s="43" t="s">
        <v>108</v>
      </c>
      <c r="D61" s="44"/>
      <c r="E61" s="45"/>
      <c r="F61" s="52">
        <f>COUNTIF(L8:L52,"/")</f>
        <v>0</v>
      </c>
      <c r="G61" s="52"/>
      <c r="H61" s="52"/>
      <c r="I61" s="52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61"/>
      <c r="C62" s="43" t="s">
        <v>120</v>
      </c>
      <c r="D62" s="44"/>
      <c r="E62" s="45"/>
      <c r="F62" s="52">
        <f>COUNTIF(K8:K52,"/")</f>
        <v>0</v>
      </c>
      <c r="G62" s="52"/>
      <c r="H62" s="52"/>
      <c r="I62" s="52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61"/>
      <c r="C63" s="43" t="s">
        <v>121</v>
      </c>
      <c r="D63" s="44"/>
      <c r="E63" s="45"/>
      <c r="F63" s="52">
        <f>COUNTIF(J8:J52,"/")</f>
        <v>0</v>
      </c>
      <c r="G63" s="52"/>
      <c r="H63" s="52"/>
      <c r="I63" s="52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61"/>
      <c r="C64" s="43" t="s">
        <v>122</v>
      </c>
      <c r="D64" s="44"/>
      <c r="E64" s="45"/>
      <c r="F64" s="52">
        <f>COUNTIF(I8:I52,"/")</f>
        <v>0</v>
      </c>
      <c r="G64" s="52"/>
      <c r="H64" s="52"/>
      <c r="I64" s="52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62"/>
      <c r="C65" s="43" t="s">
        <v>123</v>
      </c>
      <c r="D65" s="44"/>
      <c r="E65" s="45"/>
      <c r="F65" s="52">
        <f>COUNTIF(H8:H52,"/")</f>
        <v>45</v>
      </c>
      <c r="G65" s="52"/>
      <c r="H65" s="52"/>
      <c r="I65" s="52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29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29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29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  <mergeCell ref="A53:J53"/>
    <mergeCell ref="K53:L53"/>
    <mergeCell ref="A54:J54"/>
    <mergeCell ref="K54:L54"/>
    <mergeCell ref="H57:K57"/>
    <mergeCell ref="H58:K58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44D4-98A9-4D46-BB90-D1098AC252BD}">
  <sheetPr>
    <pageSetUpPr fitToPage="1"/>
  </sheetPr>
  <dimension ref="A1:AC80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65" t="s">
        <v>298</v>
      </c>
      <c r="C8" s="66" t="s">
        <v>299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9" t="s">
        <v>300</v>
      </c>
      <c r="C9" s="80" t="s">
        <v>301</v>
      </c>
      <c r="D9" s="22"/>
      <c r="E9" s="22"/>
      <c r="F9" s="22"/>
      <c r="G9" s="49">
        <f t="shared" ref="G9:G52" si="0">D9+F9+E9</f>
        <v>0</v>
      </c>
      <c r="H9" s="50" t="str">
        <f t="shared" ref="H9:H52" si="1">IF(G9&lt;=9,"/","")</f>
        <v>/</v>
      </c>
      <c r="I9" s="50" t="str">
        <f t="shared" ref="I9:I52" si="2">IF(AND(G9&gt;9,G9&lt;=11),"/","")</f>
        <v/>
      </c>
      <c r="J9" s="49" t="str">
        <f t="shared" ref="J9:J52" si="3">IF(AND(G9&gt;11,G9&lt;=13),"/","")</f>
        <v/>
      </c>
      <c r="K9" s="49" t="str">
        <f t="shared" ref="K9:K52" si="4">IF(AND(G9&gt;13,G9&lt;=15),"/","")</f>
        <v/>
      </c>
      <c r="L9" s="49" t="str">
        <f t="shared" ref="L9:L52" si="5">IF(AND(G9&gt;15,G9&lt;=20),"/","")</f>
        <v/>
      </c>
      <c r="M9" s="49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9" t="s">
        <v>302</v>
      </c>
      <c r="C10" s="80" t="s">
        <v>32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9" t="s">
        <v>303</v>
      </c>
      <c r="C11" s="80" t="s">
        <v>304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9" t="s">
        <v>305</v>
      </c>
      <c r="C12" s="80" t="s">
        <v>306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9" t="s">
        <v>307</v>
      </c>
      <c r="C13" s="80" t="s">
        <v>308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9" t="s">
        <v>309</v>
      </c>
      <c r="C14" s="80" t="s">
        <v>310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9" t="s">
        <v>311</v>
      </c>
      <c r="C15" s="80" t="s">
        <v>312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9" t="s">
        <v>313</v>
      </c>
      <c r="C16" s="80" t="s">
        <v>314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9" t="s">
        <v>315</v>
      </c>
      <c r="C17" s="80" t="s">
        <v>316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9" t="s">
        <v>317</v>
      </c>
      <c r="C18" s="80" t="s">
        <v>318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9" t="s">
        <v>319</v>
      </c>
      <c r="C19" s="80" t="s">
        <v>320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9" t="s">
        <v>321</v>
      </c>
      <c r="C20" s="80" t="s">
        <v>322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9" t="s">
        <v>323</v>
      </c>
      <c r="C21" s="80" t="s">
        <v>23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65" t="s">
        <v>324</v>
      </c>
      <c r="C22" s="66" t="s">
        <v>325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9" t="s">
        <v>79</v>
      </c>
      <c r="C23" s="80" t="s">
        <v>93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9" t="s">
        <v>326</v>
      </c>
      <c r="C24" s="80" t="s">
        <v>327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9" t="s">
        <v>328</v>
      </c>
      <c r="C25" s="80" t="s">
        <v>329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9" t="s">
        <v>330</v>
      </c>
      <c r="C26" s="80" t="s">
        <v>251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9" t="s">
        <v>331</v>
      </c>
      <c r="C27" s="80" t="s">
        <v>332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9" t="s">
        <v>333</v>
      </c>
      <c r="C28" s="80" t="s">
        <v>334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65" t="s">
        <v>335</v>
      </c>
      <c r="C29" s="66" t="s">
        <v>336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9" t="s">
        <v>86</v>
      </c>
      <c r="C30" s="80" t="s">
        <v>337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9" t="s">
        <v>338</v>
      </c>
      <c r="C31" s="80" t="s">
        <v>339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9" t="s">
        <v>340</v>
      </c>
      <c r="C32" s="80" t="s">
        <v>341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9" t="s">
        <v>342</v>
      </c>
      <c r="C33" s="80" t="s">
        <v>343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9" t="s">
        <v>344</v>
      </c>
      <c r="C34" s="80" t="s">
        <v>345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9" t="s">
        <v>346</v>
      </c>
      <c r="C35" s="80" t="s">
        <v>347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9" t="s">
        <v>348</v>
      </c>
      <c r="C36" s="80" t="s">
        <v>349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9" t="s">
        <v>350</v>
      </c>
      <c r="C37" s="80" t="s">
        <v>351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9" t="s">
        <v>352</v>
      </c>
      <c r="C38" s="80" t="s">
        <v>353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9" t="s">
        <v>58</v>
      </c>
      <c r="C39" s="80" t="s">
        <v>354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65" t="s">
        <v>355</v>
      </c>
      <c r="C40" s="66" t="s">
        <v>356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9" t="s">
        <v>357</v>
      </c>
      <c r="C41" s="80" t="s">
        <v>358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9" t="s">
        <v>359</v>
      </c>
      <c r="C42" s="80" t="s">
        <v>360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9" t="s">
        <v>361</v>
      </c>
      <c r="C43" s="80" t="s">
        <v>362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9" t="s">
        <v>363</v>
      </c>
      <c r="C44" s="80" t="s">
        <v>312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9" t="s">
        <v>364</v>
      </c>
      <c r="C45" s="80" t="s">
        <v>365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9" t="s">
        <v>366</v>
      </c>
      <c r="C46" s="80" t="s">
        <v>367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9" t="s">
        <v>368</v>
      </c>
      <c r="C47" s="80" t="s">
        <v>369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9" t="s">
        <v>370</v>
      </c>
      <c r="C48" s="80" t="s">
        <v>371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13" ht="21" x14ac:dyDescent="0.25">
      <c r="A49" s="25">
        <v>42</v>
      </c>
      <c r="B49" s="79" t="s">
        <v>372</v>
      </c>
      <c r="C49" s="80" t="s">
        <v>373</v>
      </c>
      <c r="D49" s="22"/>
      <c r="E49" s="22"/>
      <c r="F49" s="22"/>
      <c r="G49" s="49">
        <f t="shared" ref="G49:G52" si="7">D49+F49+E49</f>
        <v>0</v>
      </c>
      <c r="H49" s="50" t="str">
        <f t="shared" ref="H49:H52" si="8">IF(G49&lt;=9,"/","")</f>
        <v>/</v>
      </c>
      <c r="I49" s="50" t="str">
        <f t="shared" ref="I49:I52" si="9">IF(AND(G49&gt;9,G49&lt;=11),"/","")</f>
        <v/>
      </c>
      <c r="J49" s="49" t="str">
        <f t="shared" ref="J49:J52" si="10">IF(AND(G49&gt;11,G49&lt;=13),"/","")</f>
        <v/>
      </c>
      <c r="K49" s="49" t="str">
        <f t="shared" ref="K49:K52" si="11">IF(AND(G49&gt;13,G49&lt;=15),"/","")</f>
        <v/>
      </c>
      <c r="L49" s="49" t="str">
        <f t="shared" ref="L49:L52" si="12">IF(AND(G49&gt;15,G49&lt;=20),"/","")</f>
        <v/>
      </c>
      <c r="M49" s="49" t="str">
        <f t="shared" ref="M49:M52" si="13">IF(G49&gt;=12,"ผ่าน","ไม่ผ่าน")</f>
        <v>ไม่ผ่าน</v>
      </c>
    </row>
    <row r="50" spans="1:13" ht="21" x14ac:dyDescent="0.25">
      <c r="A50" s="25">
        <v>43</v>
      </c>
      <c r="B50" s="79" t="s">
        <v>34</v>
      </c>
      <c r="C50" s="80" t="s">
        <v>374</v>
      </c>
      <c r="D50" s="22"/>
      <c r="E50" s="22"/>
      <c r="F50" s="22"/>
      <c r="G50" s="49">
        <f t="shared" si="7"/>
        <v>0</v>
      </c>
      <c r="H50" s="50" t="str">
        <f t="shared" si="8"/>
        <v>/</v>
      </c>
      <c r="I50" s="50" t="str">
        <f t="shared" si="9"/>
        <v/>
      </c>
      <c r="J50" s="49" t="str">
        <f t="shared" si="10"/>
        <v/>
      </c>
      <c r="K50" s="49" t="str">
        <f t="shared" si="11"/>
        <v/>
      </c>
      <c r="L50" s="49" t="str">
        <f t="shared" si="12"/>
        <v/>
      </c>
      <c r="M50" s="49" t="str">
        <f t="shared" si="13"/>
        <v>ไม่ผ่าน</v>
      </c>
    </row>
    <row r="51" spans="1:13" ht="21" x14ac:dyDescent="0.25">
      <c r="A51" s="25">
        <v>44</v>
      </c>
      <c r="B51" s="79" t="s">
        <v>375</v>
      </c>
      <c r="C51" s="80" t="s">
        <v>376</v>
      </c>
      <c r="D51" s="22"/>
      <c r="E51" s="22"/>
      <c r="F51" s="22"/>
      <c r="G51" s="49">
        <f t="shared" si="7"/>
        <v>0</v>
      </c>
      <c r="H51" s="50" t="str">
        <f t="shared" si="8"/>
        <v>/</v>
      </c>
      <c r="I51" s="50" t="str">
        <f t="shared" si="9"/>
        <v/>
      </c>
      <c r="J51" s="49" t="str">
        <f t="shared" si="10"/>
        <v/>
      </c>
      <c r="K51" s="49" t="str">
        <f t="shared" si="11"/>
        <v/>
      </c>
      <c r="L51" s="49" t="str">
        <f t="shared" si="12"/>
        <v/>
      </c>
      <c r="M51" s="49" t="str">
        <f t="shared" si="13"/>
        <v>ไม่ผ่าน</v>
      </c>
    </row>
    <row r="52" spans="1:13" ht="21" x14ac:dyDescent="0.25">
      <c r="A52" s="25">
        <v>45</v>
      </c>
      <c r="B52" s="79" t="s">
        <v>377</v>
      </c>
      <c r="C52" s="80" t="s">
        <v>378</v>
      </c>
      <c r="D52" s="22"/>
      <c r="E52" s="22"/>
      <c r="F52" s="22"/>
      <c r="G52" s="49">
        <f t="shared" si="7"/>
        <v>0</v>
      </c>
      <c r="H52" s="50" t="str">
        <f t="shared" si="8"/>
        <v>/</v>
      </c>
      <c r="I52" s="50" t="str">
        <f t="shared" si="9"/>
        <v/>
      </c>
      <c r="J52" s="49" t="str">
        <f t="shared" si="10"/>
        <v/>
      </c>
      <c r="K52" s="49" t="str">
        <f t="shared" si="11"/>
        <v/>
      </c>
      <c r="L52" s="49" t="str">
        <f t="shared" si="12"/>
        <v/>
      </c>
      <c r="M52" s="49" t="str">
        <f t="shared" si="13"/>
        <v>ไม่ผ่าน</v>
      </c>
    </row>
    <row r="53" spans="1:13" s="8" customFormat="1" ht="21" x14ac:dyDescent="0.25">
      <c r="A53" s="54" t="s">
        <v>8</v>
      </c>
      <c r="B53" s="53"/>
      <c r="C53" s="53"/>
      <c r="D53" s="53"/>
      <c r="E53" s="53"/>
      <c r="F53" s="53"/>
      <c r="G53" s="53"/>
      <c r="H53" s="53"/>
      <c r="I53" s="53"/>
      <c r="J53" s="55"/>
      <c r="K53" s="51" t="s">
        <v>16</v>
      </c>
      <c r="L53" s="51"/>
      <c r="M53" s="50">
        <f>COUNTIF(M8:M52,"ผ่าน")</f>
        <v>0</v>
      </c>
    </row>
    <row r="54" spans="1:13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5"/>
      <c r="K54" s="52" t="s">
        <v>17</v>
      </c>
      <c r="L54" s="52"/>
      <c r="M54" s="50">
        <f>COUNTIF(M8:M52,"ไม่ผ่าน")</f>
        <v>45</v>
      </c>
    </row>
    <row r="55" spans="1:13" ht="21" x14ac:dyDescent="0.25">
      <c r="A55" s="19"/>
      <c r="B55" s="23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125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29" t="s">
        <v>126</v>
      </c>
      <c r="I57" s="29"/>
      <c r="J57" s="29"/>
      <c r="K57" s="29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29" t="s">
        <v>127</v>
      </c>
      <c r="I58" s="29"/>
      <c r="J58" s="29"/>
      <c r="K58" s="29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56" t="s">
        <v>13</v>
      </c>
      <c r="C60" s="57" t="s">
        <v>14</v>
      </c>
      <c r="D60" s="58"/>
      <c r="E60" s="59"/>
      <c r="F60" s="60" t="s">
        <v>15</v>
      </c>
      <c r="G60" s="60"/>
      <c r="H60" s="60"/>
      <c r="I60" s="60"/>
      <c r="J60" s="24"/>
      <c r="K60" s="24"/>
      <c r="L60" s="24"/>
      <c r="M60" s="24"/>
    </row>
    <row r="61" spans="1:13" ht="21" x14ac:dyDescent="0.45">
      <c r="A61" s="24"/>
      <c r="B61" s="61"/>
      <c r="C61" s="43" t="s">
        <v>108</v>
      </c>
      <c r="D61" s="44"/>
      <c r="E61" s="45"/>
      <c r="F61" s="52">
        <f>COUNTIF(L8:L52,"/")</f>
        <v>0</v>
      </c>
      <c r="G61" s="52"/>
      <c r="H61" s="52"/>
      <c r="I61" s="52"/>
      <c r="J61" s="24"/>
      <c r="K61" s="24"/>
      <c r="L61" s="24"/>
      <c r="M61" s="24"/>
    </row>
    <row r="62" spans="1:13" ht="21" x14ac:dyDescent="0.45">
      <c r="A62" s="24"/>
      <c r="B62" s="61"/>
      <c r="C62" s="43" t="s">
        <v>120</v>
      </c>
      <c r="D62" s="44"/>
      <c r="E62" s="45"/>
      <c r="F62" s="52">
        <f>COUNTIF(K8:K52,"/")</f>
        <v>0</v>
      </c>
      <c r="G62" s="52"/>
      <c r="H62" s="52"/>
      <c r="I62" s="52"/>
      <c r="J62" s="24"/>
      <c r="K62" s="24"/>
      <c r="L62" s="24"/>
      <c r="M62" s="24"/>
    </row>
    <row r="63" spans="1:13" ht="21" x14ac:dyDescent="0.45">
      <c r="A63" s="24"/>
      <c r="B63" s="61"/>
      <c r="C63" s="43" t="s">
        <v>121</v>
      </c>
      <c r="D63" s="44"/>
      <c r="E63" s="45"/>
      <c r="F63" s="52">
        <f>COUNTIF(J8:J52,"/")</f>
        <v>0</v>
      </c>
      <c r="G63" s="52"/>
      <c r="H63" s="52"/>
      <c r="I63" s="52"/>
      <c r="J63" s="24"/>
      <c r="K63" s="24"/>
      <c r="L63" s="24"/>
      <c r="M63" s="24"/>
    </row>
    <row r="64" spans="1:13" ht="21" x14ac:dyDescent="0.45">
      <c r="A64" s="24"/>
      <c r="B64" s="61"/>
      <c r="C64" s="43" t="s">
        <v>122</v>
      </c>
      <c r="D64" s="44"/>
      <c r="E64" s="45"/>
      <c r="F64" s="52">
        <f>COUNTIF(I8:I52,"/")</f>
        <v>0</v>
      </c>
      <c r="G64" s="52"/>
      <c r="H64" s="52"/>
      <c r="I64" s="52"/>
      <c r="J64" s="24"/>
      <c r="K64" s="24"/>
      <c r="L64" s="24"/>
      <c r="M64" s="24"/>
    </row>
    <row r="65" spans="1:13" ht="21" x14ac:dyDescent="0.45">
      <c r="A65" s="24"/>
      <c r="B65" s="62"/>
      <c r="C65" s="43" t="s">
        <v>123</v>
      </c>
      <c r="D65" s="44"/>
      <c r="E65" s="45"/>
      <c r="F65" s="52">
        <f>COUNTIF(H8:H52,"/")</f>
        <v>45</v>
      </c>
      <c r="G65" s="52"/>
      <c r="H65" s="52"/>
      <c r="I65" s="52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  <mergeCell ref="A53:J53"/>
    <mergeCell ref="K53:L53"/>
    <mergeCell ref="A54:J54"/>
    <mergeCell ref="K54:L54"/>
    <mergeCell ref="H57:K57"/>
    <mergeCell ref="H58:K58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61E4-09B6-4155-993A-1C36F1333809}">
  <sheetPr>
    <pageSetUpPr fitToPage="1"/>
  </sheetPr>
  <dimension ref="A1:AC79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81" t="s">
        <v>379</v>
      </c>
      <c r="C8" s="82" t="s">
        <v>380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81" t="s">
        <v>381</v>
      </c>
      <c r="C9" s="82" t="s">
        <v>382</v>
      </c>
      <c r="D9" s="22"/>
      <c r="E9" s="22"/>
      <c r="F9" s="22"/>
      <c r="G9" s="49">
        <f t="shared" ref="G9:G51" si="0">D9+F9+E9</f>
        <v>0</v>
      </c>
      <c r="H9" s="50" t="str">
        <f t="shared" ref="H9:H51" si="1">IF(G9&lt;=9,"/","")</f>
        <v>/</v>
      </c>
      <c r="I9" s="50" t="str">
        <f t="shared" ref="I9:I51" si="2">IF(AND(G9&gt;9,G9&lt;=11),"/","")</f>
        <v/>
      </c>
      <c r="J9" s="49" t="str">
        <f t="shared" ref="J9:J51" si="3">IF(AND(G9&gt;11,G9&lt;=13),"/","")</f>
        <v/>
      </c>
      <c r="K9" s="49" t="str">
        <f t="shared" ref="K9:K51" si="4">IF(AND(G9&gt;13,G9&lt;=15),"/","")</f>
        <v/>
      </c>
      <c r="L9" s="49" t="str">
        <f t="shared" ref="L9:L51" si="5">IF(AND(G9&gt;15,G9&lt;=20),"/","")</f>
        <v/>
      </c>
      <c r="M9" s="49" t="str">
        <f t="shared" ref="M9:M51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81" t="s">
        <v>383</v>
      </c>
      <c r="C10" s="82" t="s">
        <v>384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81" t="s">
        <v>385</v>
      </c>
      <c r="C11" s="82" t="s">
        <v>386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81" t="s">
        <v>387</v>
      </c>
      <c r="C12" s="82" t="s">
        <v>388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81" t="s">
        <v>37</v>
      </c>
      <c r="C13" s="82" t="s">
        <v>389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81" t="s">
        <v>390</v>
      </c>
      <c r="C14" s="82" t="s">
        <v>391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81" t="s">
        <v>392</v>
      </c>
      <c r="C15" s="82" t="s">
        <v>87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81" t="s">
        <v>393</v>
      </c>
      <c r="C16" s="82" t="s">
        <v>394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81" t="s">
        <v>395</v>
      </c>
      <c r="C17" s="82" t="s">
        <v>396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81" t="s">
        <v>397</v>
      </c>
      <c r="C18" s="82" t="s">
        <v>398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81" t="s">
        <v>399</v>
      </c>
      <c r="C19" s="82" t="s">
        <v>400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81" t="s">
        <v>185</v>
      </c>
      <c r="C20" s="82" t="s">
        <v>63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81" t="s">
        <v>20</v>
      </c>
      <c r="C21" s="82" t="s">
        <v>401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81" t="s">
        <v>402</v>
      </c>
      <c r="C22" s="82" t="s">
        <v>403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81" t="s">
        <v>39</v>
      </c>
      <c r="C23" s="82" t="s">
        <v>404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81" t="s">
        <v>405</v>
      </c>
      <c r="C24" s="82" t="s">
        <v>406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81" t="s">
        <v>407</v>
      </c>
      <c r="C25" s="82" t="s">
        <v>408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81" t="s">
        <v>409</v>
      </c>
      <c r="C26" s="82" t="s">
        <v>410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81" t="s">
        <v>411</v>
      </c>
      <c r="C27" s="82" t="s">
        <v>412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81" t="s">
        <v>53</v>
      </c>
      <c r="C28" s="82" t="s">
        <v>11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81" t="s">
        <v>80</v>
      </c>
      <c r="C29" s="82" t="s">
        <v>413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81" t="s">
        <v>414</v>
      </c>
      <c r="C30" s="82" t="s">
        <v>415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81" t="s">
        <v>416</v>
      </c>
      <c r="C31" s="82" t="s">
        <v>417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81" t="s">
        <v>418</v>
      </c>
      <c r="C32" s="82" t="s">
        <v>419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81" t="s">
        <v>43</v>
      </c>
      <c r="C33" s="82" t="s">
        <v>420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81" t="s">
        <v>43</v>
      </c>
      <c r="C34" s="82" t="s">
        <v>421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81" t="s">
        <v>422</v>
      </c>
      <c r="C35" s="82" t="s">
        <v>423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81" t="s">
        <v>424</v>
      </c>
      <c r="C36" s="82" t="s">
        <v>337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81" t="s">
        <v>425</v>
      </c>
      <c r="C37" s="82" t="s">
        <v>12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81" t="s">
        <v>426</v>
      </c>
      <c r="C38" s="82" t="s">
        <v>83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81" t="s">
        <v>427</v>
      </c>
      <c r="C39" s="82" t="s">
        <v>428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81" t="s">
        <v>429</v>
      </c>
      <c r="C40" s="82" t="s">
        <v>430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81" t="s">
        <v>431</v>
      </c>
      <c r="C41" s="82" t="s">
        <v>432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81" t="s">
        <v>433</v>
      </c>
      <c r="C42" s="82" t="s">
        <v>38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81" t="s">
        <v>158</v>
      </c>
      <c r="C43" s="82" t="s">
        <v>434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81" t="s">
        <v>435</v>
      </c>
      <c r="C44" s="82" t="s">
        <v>57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81" t="s">
        <v>436</v>
      </c>
      <c r="C45" s="82" t="s">
        <v>437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81" t="s">
        <v>438</v>
      </c>
      <c r="C46" s="82" t="s">
        <v>439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81" t="s">
        <v>90</v>
      </c>
      <c r="C47" s="82" t="s">
        <v>440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81" t="s">
        <v>441</v>
      </c>
      <c r="C48" s="82" t="s">
        <v>442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29" ht="21" x14ac:dyDescent="0.25">
      <c r="A49" s="25">
        <v>42</v>
      </c>
      <c r="B49" s="81" t="s">
        <v>443</v>
      </c>
      <c r="C49" s="82" t="s">
        <v>444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29" ht="21" x14ac:dyDescent="0.25">
      <c r="A50" s="25">
        <v>43</v>
      </c>
      <c r="B50" s="81" t="s">
        <v>445</v>
      </c>
      <c r="C50" s="82" t="s">
        <v>446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29" ht="21" x14ac:dyDescent="0.25">
      <c r="A51" s="25">
        <v>44</v>
      </c>
      <c r="B51" s="81" t="s">
        <v>447</v>
      </c>
      <c r="C51" s="82" t="s">
        <v>448</v>
      </c>
      <c r="D51" s="22"/>
      <c r="E51" s="22"/>
      <c r="F51" s="22"/>
      <c r="G51" s="49">
        <f t="shared" si="0"/>
        <v>0</v>
      </c>
      <c r="H51" s="50" t="str">
        <f t="shared" si="1"/>
        <v>/</v>
      </c>
      <c r="I51" s="50" t="str">
        <f t="shared" si="2"/>
        <v/>
      </c>
      <c r="J51" s="49" t="str">
        <f t="shared" si="3"/>
        <v/>
      </c>
      <c r="K51" s="49" t="str">
        <f t="shared" si="4"/>
        <v/>
      </c>
      <c r="L51" s="49" t="str">
        <f t="shared" si="5"/>
        <v/>
      </c>
      <c r="M51" s="49" t="str">
        <f t="shared" si="6"/>
        <v>ไม่ผ่าน</v>
      </c>
    </row>
    <row r="52" spans="1:29" s="8" customFormat="1" ht="21" x14ac:dyDescent="0.25">
      <c r="A52" s="54" t="s">
        <v>8</v>
      </c>
      <c r="B52" s="53"/>
      <c r="C52" s="53"/>
      <c r="D52" s="53"/>
      <c r="E52" s="53"/>
      <c r="F52" s="53"/>
      <c r="G52" s="53"/>
      <c r="H52" s="53"/>
      <c r="I52" s="53"/>
      <c r="J52" s="55"/>
      <c r="K52" s="51" t="s">
        <v>16</v>
      </c>
      <c r="L52" s="51"/>
      <c r="M52" s="50">
        <f>COUNTIF(M8:M51,"ผ่าน")</f>
        <v>0</v>
      </c>
    </row>
    <row r="53" spans="1:29" s="8" customFormat="1" ht="21" x14ac:dyDescent="0.45">
      <c r="A53" s="43" t="s">
        <v>9</v>
      </c>
      <c r="B53" s="44"/>
      <c r="C53" s="44"/>
      <c r="D53" s="44"/>
      <c r="E53" s="44"/>
      <c r="F53" s="44"/>
      <c r="G53" s="44"/>
      <c r="H53" s="44"/>
      <c r="I53" s="44"/>
      <c r="J53" s="45"/>
      <c r="K53" s="52" t="s">
        <v>17</v>
      </c>
      <c r="L53" s="52"/>
      <c r="M53" s="50">
        <f>COUNTIF(M8:M51,"ไม่ผ่าน")</f>
        <v>44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25">
      <c r="A54" s="19"/>
      <c r="B54" s="23" t="s">
        <v>119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19"/>
      <c r="C55" s="19"/>
      <c r="D55" s="19"/>
      <c r="E55" s="19"/>
      <c r="F55" s="19"/>
      <c r="G55" s="19" t="s">
        <v>125</v>
      </c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/>
      <c r="H56" s="29" t="s">
        <v>126</v>
      </c>
      <c r="I56" s="29"/>
      <c r="J56" s="29"/>
      <c r="K56" s="2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29" t="s">
        <v>127</v>
      </c>
      <c r="I57" s="29"/>
      <c r="J57" s="29"/>
      <c r="K57" s="29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45">
      <c r="A58" s="24"/>
      <c r="B58" s="19"/>
      <c r="C58" s="19"/>
      <c r="D58" s="24"/>
      <c r="E58" s="24"/>
      <c r="F58" s="24"/>
      <c r="G58" s="24"/>
      <c r="H58" s="24"/>
      <c r="I58" s="24"/>
      <c r="J58" s="24"/>
      <c r="K58" s="24"/>
      <c r="L58" s="24"/>
      <c r="M58" s="2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56" t="s">
        <v>13</v>
      </c>
      <c r="C59" s="57" t="s">
        <v>14</v>
      </c>
      <c r="D59" s="58"/>
      <c r="E59" s="59"/>
      <c r="F59" s="60" t="s">
        <v>15</v>
      </c>
      <c r="G59" s="60"/>
      <c r="H59" s="60"/>
      <c r="I59" s="60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61"/>
      <c r="C60" s="43" t="s">
        <v>108</v>
      </c>
      <c r="D60" s="44"/>
      <c r="E60" s="45"/>
      <c r="F60" s="52">
        <f>COUNTIF(L8:L51,"/")</f>
        <v>0</v>
      </c>
      <c r="G60" s="52"/>
      <c r="H60" s="52"/>
      <c r="I60" s="52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61"/>
      <c r="C61" s="43" t="s">
        <v>120</v>
      </c>
      <c r="D61" s="44"/>
      <c r="E61" s="45"/>
      <c r="F61" s="52">
        <f>COUNTIF(K8:K51,"/")</f>
        <v>0</v>
      </c>
      <c r="G61" s="52"/>
      <c r="H61" s="52"/>
      <c r="I61" s="52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61"/>
      <c r="C62" s="43" t="s">
        <v>121</v>
      </c>
      <c r="D62" s="44"/>
      <c r="E62" s="45"/>
      <c r="F62" s="52">
        <f>COUNTIF(J8:J51,"/")</f>
        <v>0</v>
      </c>
      <c r="G62" s="52"/>
      <c r="H62" s="52"/>
      <c r="I62" s="52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61"/>
      <c r="C63" s="43" t="s">
        <v>122</v>
      </c>
      <c r="D63" s="44"/>
      <c r="E63" s="45"/>
      <c r="F63" s="52">
        <f>COUNTIF(I8:I51,"/")</f>
        <v>0</v>
      </c>
      <c r="G63" s="52"/>
      <c r="H63" s="52"/>
      <c r="I63" s="52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62"/>
      <c r="C64" s="43" t="s">
        <v>123</v>
      </c>
      <c r="D64" s="44"/>
      <c r="E64" s="45"/>
      <c r="F64" s="52">
        <f>COUNTIF(H8:H51,"/")</f>
        <v>44</v>
      </c>
      <c r="G64" s="52"/>
      <c r="H64" s="52"/>
      <c r="I64" s="52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19"/>
      <c r="C65" s="19"/>
      <c r="D65" s="24"/>
      <c r="E65" s="24"/>
      <c r="F65" s="24"/>
      <c r="G65" s="24"/>
      <c r="H65" s="24"/>
      <c r="I65" s="24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8" customFormat="1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mergeCells count="35">
    <mergeCell ref="F63:I63"/>
    <mergeCell ref="C64:E64"/>
    <mergeCell ref="F64:I64"/>
    <mergeCell ref="B59:B64"/>
    <mergeCell ref="C59:E59"/>
    <mergeCell ref="F59:I59"/>
    <mergeCell ref="C60:E60"/>
    <mergeCell ref="F60:I60"/>
    <mergeCell ref="C61:E61"/>
    <mergeCell ref="F61:I61"/>
    <mergeCell ref="C62:E62"/>
    <mergeCell ref="F62:I62"/>
    <mergeCell ref="C63:E63"/>
    <mergeCell ref="A52:J52"/>
    <mergeCell ref="K52:L52"/>
    <mergeCell ref="A53:J53"/>
    <mergeCell ref="K53:L53"/>
    <mergeCell ref="H56:K56"/>
    <mergeCell ref="H57:K57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D58A-0698-40A4-9CE0-A849AE8F503F}">
  <sheetPr>
    <pageSetUpPr fitToPage="1"/>
  </sheetPr>
  <dimension ref="A1:AC80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449</v>
      </c>
      <c r="C8" s="78" t="s">
        <v>450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451</v>
      </c>
      <c r="C9" s="78" t="s">
        <v>452</v>
      </c>
      <c r="D9" s="22"/>
      <c r="E9" s="22"/>
      <c r="F9" s="22"/>
      <c r="G9" s="49">
        <f t="shared" ref="G9:G52" si="0">D9+F9+E9</f>
        <v>0</v>
      </c>
      <c r="H9" s="50" t="str">
        <f t="shared" ref="H9:H52" si="1">IF(G9&lt;=9,"/","")</f>
        <v>/</v>
      </c>
      <c r="I9" s="50" t="str">
        <f t="shared" ref="I9:I52" si="2">IF(AND(G9&gt;9,G9&lt;=11),"/","")</f>
        <v/>
      </c>
      <c r="J9" s="49" t="str">
        <f t="shared" ref="J9:J52" si="3">IF(AND(G9&gt;11,G9&lt;=13),"/","")</f>
        <v/>
      </c>
      <c r="K9" s="49" t="str">
        <f t="shared" ref="K9:K52" si="4">IF(AND(G9&gt;13,G9&lt;=15),"/","")</f>
        <v/>
      </c>
      <c r="L9" s="49" t="str">
        <f t="shared" ref="L9:L52" si="5">IF(AND(G9&gt;15,G9&lt;=20),"/","")</f>
        <v/>
      </c>
      <c r="M9" s="49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453</v>
      </c>
      <c r="C10" s="78" t="s">
        <v>454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455</v>
      </c>
      <c r="C11" s="78" t="s">
        <v>456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71</v>
      </c>
      <c r="C12" s="78" t="s">
        <v>457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458</v>
      </c>
      <c r="C13" s="78" t="s">
        <v>459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460</v>
      </c>
      <c r="C14" s="78" t="s">
        <v>461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7" t="s">
        <v>462</v>
      </c>
      <c r="C15" s="78" t="s">
        <v>94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7" t="s">
        <v>76</v>
      </c>
      <c r="C16" s="78" t="s">
        <v>463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464</v>
      </c>
      <c r="C17" s="78" t="s">
        <v>465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64</v>
      </c>
      <c r="C18" s="78" t="s">
        <v>466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467</v>
      </c>
      <c r="C19" s="78" t="s">
        <v>468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7" t="s">
        <v>72</v>
      </c>
      <c r="C20" s="78" t="s">
        <v>469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7" t="s">
        <v>470</v>
      </c>
      <c r="C21" s="78" t="s">
        <v>471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472</v>
      </c>
      <c r="C22" s="78" t="s">
        <v>473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7" t="s">
        <v>474</v>
      </c>
      <c r="C23" s="78" t="s">
        <v>475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476</v>
      </c>
      <c r="C24" s="78" t="s">
        <v>477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478</v>
      </c>
      <c r="C25" s="78" t="s">
        <v>479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480</v>
      </c>
      <c r="C26" s="78" t="s">
        <v>481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482</v>
      </c>
      <c r="C27" s="78" t="s">
        <v>49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483</v>
      </c>
      <c r="C28" s="78" t="s">
        <v>484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485</v>
      </c>
      <c r="C29" s="78" t="s">
        <v>486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7" t="s">
        <v>56</v>
      </c>
      <c r="C30" s="78" t="s">
        <v>487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488</v>
      </c>
      <c r="C31" s="78" t="s">
        <v>489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7" t="s">
        <v>490</v>
      </c>
      <c r="C32" s="78" t="s">
        <v>491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492</v>
      </c>
      <c r="C33" s="78" t="s">
        <v>493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494</v>
      </c>
      <c r="C34" s="78" t="s">
        <v>65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7" t="s">
        <v>495</v>
      </c>
      <c r="C35" s="78" t="s">
        <v>496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283</v>
      </c>
      <c r="C36" s="78" t="s">
        <v>497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498</v>
      </c>
      <c r="C37" s="78" t="s">
        <v>499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500</v>
      </c>
      <c r="C38" s="78" t="s">
        <v>341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501</v>
      </c>
      <c r="C39" s="78" t="s">
        <v>502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7" t="s">
        <v>503</v>
      </c>
      <c r="C40" s="78" t="s">
        <v>504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47</v>
      </c>
      <c r="C41" s="78" t="s">
        <v>505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7" t="s">
        <v>62</v>
      </c>
      <c r="C42" s="78" t="s">
        <v>506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7" t="s">
        <v>62</v>
      </c>
      <c r="C43" s="78" t="s">
        <v>507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508</v>
      </c>
      <c r="C44" s="78" t="s">
        <v>509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510</v>
      </c>
      <c r="C45" s="78" t="s">
        <v>511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512</v>
      </c>
      <c r="C46" s="78" t="s">
        <v>513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7" t="s">
        <v>514</v>
      </c>
      <c r="C47" s="78" t="s">
        <v>515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516</v>
      </c>
      <c r="C48" s="78" t="s">
        <v>517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13" ht="21" x14ac:dyDescent="0.25">
      <c r="A49" s="25">
        <v>42</v>
      </c>
      <c r="B49" s="77" t="s">
        <v>518</v>
      </c>
      <c r="C49" s="78" t="s">
        <v>36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13" ht="21" x14ac:dyDescent="0.25">
      <c r="A50" s="25">
        <v>43</v>
      </c>
      <c r="B50" s="77" t="s">
        <v>519</v>
      </c>
      <c r="C50" s="78" t="s">
        <v>520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13" ht="21" x14ac:dyDescent="0.25">
      <c r="A51" s="25">
        <v>44</v>
      </c>
      <c r="B51" s="77" t="s">
        <v>521</v>
      </c>
      <c r="C51" s="78" t="s">
        <v>522</v>
      </c>
      <c r="D51" s="22"/>
      <c r="E51" s="22"/>
      <c r="F51" s="22"/>
      <c r="G51" s="49">
        <f t="shared" si="0"/>
        <v>0</v>
      </c>
      <c r="H51" s="50" t="str">
        <f t="shared" si="1"/>
        <v>/</v>
      </c>
      <c r="I51" s="50" t="str">
        <f t="shared" si="2"/>
        <v/>
      </c>
      <c r="J51" s="49" t="str">
        <f t="shared" si="3"/>
        <v/>
      </c>
      <c r="K51" s="49" t="str">
        <f t="shared" si="4"/>
        <v/>
      </c>
      <c r="L51" s="49" t="str">
        <f t="shared" si="5"/>
        <v/>
      </c>
      <c r="M51" s="49" t="str">
        <f t="shared" si="6"/>
        <v>ไม่ผ่าน</v>
      </c>
    </row>
    <row r="52" spans="1:13" ht="21" x14ac:dyDescent="0.25">
      <c r="A52" s="25">
        <v>45</v>
      </c>
      <c r="B52" s="77" t="s">
        <v>523</v>
      </c>
      <c r="C52" s="78" t="s">
        <v>524</v>
      </c>
      <c r="D52" s="22"/>
      <c r="E52" s="22"/>
      <c r="F52" s="22"/>
      <c r="G52" s="49">
        <f t="shared" si="0"/>
        <v>0</v>
      </c>
      <c r="H52" s="50" t="str">
        <f t="shared" si="1"/>
        <v>/</v>
      </c>
      <c r="I52" s="50" t="str">
        <f t="shared" si="2"/>
        <v/>
      </c>
      <c r="J52" s="49" t="str">
        <f t="shared" si="3"/>
        <v/>
      </c>
      <c r="K52" s="49" t="str">
        <f t="shared" si="4"/>
        <v/>
      </c>
      <c r="L52" s="49" t="str">
        <f t="shared" si="5"/>
        <v/>
      </c>
      <c r="M52" s="49" t="str">
        <f t="shared" si="6"/>
        <v>ไม่ผ่าน</v>
      </c>
    </row>
    <row r="53" spans="1:13" s="8" customFormat="1" ht="21" x14ac:dyDescent="0.25">
      <c r="A53" s="54" t="s">
        <v>8</v>
      </c>
      <c r="B53" s="53"/>
      <c r="C53" s="53"/>
      <c r="D53" s="53"/>
      <c r="E53" s="53"/>
      <c r="F53" s="53"/>
      <c r="G53" s="53"/>
      <c r="H53" s="53"/>
      <c r="I53" s="53"/>
      <c r="J53" s="55"/>
      <c r="K53" s="51" t="s">
        <v>16</v>
      </c>
      <c r="L53" s="51"/>
      <c r="M53" s="50">
        <f>COUNTIF(M8:M52,"ผ่าน")</f>
        <v>0</v>
      </c>
    </row>
    <row r="54" spans="1:13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5"/>
      <c r="K54" s="52" t="s">
        <v>17</v>
      </c>
      <c r="L54" s="52"/>
      <c r="M54" s="50">
        <f>COUNTIF(M8:M52,"ไม่ผ่าน")</f>
        <v>45</v>
      </c>
    </row>
    <row r="55" spans="1:13" ht="21" x14ac:dyDescent="0.25">
      <c r="A55" s="19"/>
      <c r="B55" s="23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125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29" t="s">
        <v>126</v>
      </c>
      <c r="I57" s="29"/>
      <c r="J57" s="29"/>
      <c r="K57" s="29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29" t="s">
        <v>127</v>
      </c>
      <c r="I58" s="29"/>
      <c r="J58" s="29"/>
      <c r="K58" s="29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56" t="s">
        <v>13</v>
      </c>
      <c r="C60" s="57" t="s">
        <v>14</v>
      </c>
      <c r="D60" s="58"/>
      <c r="E60" s="59"/>
      <c r="F60" s="60" t="s">
        <v>15</v>
      </c>
      <c r="G60" s="60"/>
      <c r="H60" s="60"/>
      <c r="I60" s="60"/>
      <c r="J60" s="24"/>
      <c r="K60" s="24"/>
      <c r="L60" s="24"/>
      <c r="M60" s="24"/>
    </row>
    <row r="61" spans="1:13" ht="21" x14ac:dyDescent="0.45">
      <c r="A61" s="24"/>
      <c r="B61" s="61"/>
      <c r="C61" s="43" t="s">
        <v>108</v>
      </c>
      <c r="D61" s="44"/>
      <c r="E61" s="45"/>
      <c r="F61" s="52">
        <f>COUNTIF(L8:L52,"/")</f>
        <v>0</v>
      </c>
      <c r="G61" s="52"/>
      <c r="H61" s="52"/>
      <c r="I61" s="52"/>
      <c r="J61" s="24"/>
      <c r="K61" s="24"/>
      <c r="L61" s="24"/>
      <c r="M61" s="24"/>
    </row>
    <row r="62" spans="1:13" ht="21" x14ac:dyDescent="0.45">
      <c r="A62" s="24"/>
      <c r="B62" s="61"/>
      <c r="C62" s="43" t="s">
        <v>120</v>
      </c>
      <c r="D62" s="44"/>
      <c r="E62" s="45"/>
      <c r="F62" s="52">
        <f>COUNTIF(K8:K52,"/")</f>
        <v>0</v>
      </c>
      <c r="G62" s="52"/>
      <c r="H62" s="52"/>
      <c r="I62" s="52"/>
      <c r="J62" s="24"/>
      <c r="K62" s="24"/>
      <c r="L62" s="24"/>
      <c r="M62" s="24"/>
    </row>
    <row r="63" spans="1:13" ht="21" x14ac:dyDescent="0.45">
      <c r="A63" s="24"/>
      <c r="B63" s="61"/>
      <c r="C63" s="43" t="s">
        <v>121</v>
      </c>
      <c r="D63" s="44"/>
      <c r="E63" s="45"/>
      <c r="F63" s="52">
        <f>COUNTIF(J8:J52,"/")</f>
        <v>0</v>
      </c>
      <c r="G63" s="52"/>
      <c r="H63" s="52"/>
      <c r="I63" s="52"/>
      <c r="J63" s="24"/>
      <c r="K63" s="24"/>
      <c r="L63" s="24"/>
      <c r="M63" s="24"/>
    </row>
    <row r="64" spans="1:13" ht="21" x14ac:dyDescent="0.45">
      <c r="A64" s="24"/>
      <c r="B64" s="61"/>
      <c r="C64" s="43" t="s">
        <v>122</v>
      </c>
      <c r="D64" s="44"/>
      <c r="E64" s="45"/>
      <c r="F64" s="52">
        <f>COUNTIF(I8:I52,"/")</f>
        <v>0</v>
      </c>
      <c r="G64" s="52"/>
      <c r="H64" s="52"/>
      <c r="I64" s="52"/>
      <c r="J64" s="24"/>
      <c r="K64" s="24"/>
      <c r="L64" s="24"/>
      <c r="M64" s="24"/>
    </row>
    <row r="65" spans="1:13" ht="21" x14ac:dyDescent="0.45">
      <c r="A65" s="24"/>
      <c r="B65" s="62"/>
      <c r="C65" s="43" t="s">
        <v>123</v>
      </c>
      <c r="D65" s="44"/>
      <c r="E65" s="45"/>
      <c r="F65" s="52">
        <f>COUNTIF(H8:H52,"/")</f>
        <v>45</v>
      </c>
      <c r="G65" s="52"/>
      <c r="H65" s="52"/>
      <c r="I65" s="52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  <mergeCell ref="A53:J53"/>
    <mergeCell ref="K53:L53"/>
    <mergeCell ref="A54:J54"/>
    <mergeCell ref="K54:L54"/>
    <mergeCell ref="H57:K57"/>
    <mergeCell ref="H58:K58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6B3-2463-4972-B8E5-CB092258E8C8}">
  <sheetPr>
    <pageSetUpPr fitToPage="1"/>
  </sheetPr>
  <dimension ref="A1:AC80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525</v>
      </c>
      <c r="C8" s="78" t="s">
        <v>526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527</v>
      </c>
      <c r="C9" s="78" t="s">
        <v>528</v>
      </c>
      <c r="D9" s="22"/>
      <c r="E9" s="22"/>
      <c r="F9" s="22"/>
      <c r="G9" s="49">
        <f t="shared" ref="G9:G52" si="0">D9+F9+E9</f>
        <v>0</v>
      </c>
      <c r="H9" s="50" t="str">
        <f t="shared" ref="H9:H52" si="1">IF(G9&lt;=9,"/","")</f>
        <v>/</v>
      </c>
      <c r="I9" s="50" t="str">
        <f t="shared" ref="I9:I52" si="2">IF(AND(G9&gt;9,G9&lt;=11),"/","")</f>
        <v/>
      </c>
      <c r="J9" s="49" t="str">
        <f t="shared" ref="J9:J52" si="3">IF(AND(G9&gt;11,G9&lt;=13),"/","")</f>
        <v/>
      </c>
      <c r="K9" s="49" t="str">
        <f t="shared" ref="K9:K52" si="4">IF(AND(G9&gt;13,G9&lt;=15),"/","")</f>
        <v/>
      </c>
      <c r="L9" s="49" t="str">
        <f t="shared" ref="L9:L52" si="5">IF(AND(G9&gt;15,G9&lt;=20),"/","")</f>
        <v/>
      </c>
      <c r="M9" s="49" t="str">
        <f t="shared" ref="M9:M52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529</v>
      </c>
      <c r="C10" s="78" t="s">
        <v>530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305</v>
      </c>
      <c r="C11" s="78" t="s">
        <v>531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98</v>
      </c>
      <c r="C12" s="78" t="s">
        <v>42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532</v>
      </c>
      <c r="C13" s="78" t="s">
        <v>533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51</v>
      </c>
      <c r="C14" s="78" t="s">
        <v>446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7" t="s">
        <v>64</v>
      </c>
      <c r="C15" s="78" t="s">
        <v>534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7" t="s">
        <v>535</v>
      </c>
      <c r="C16" s="78" t="s">
        <v>536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537</v>
      </c>
      <c r="C17" s="78" t="s">
        <v>21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538</v>
      </c>
      <c r="C18" s="78" t="s">
        <v>539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30</v>
      </c>
      <c r="C19" s="78" t="s">
        <v>540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7" t="s">
        <v>402</v>
      </c>
      <c r="C20" s="78" t="s">
        <v>541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7" t="s">
        <v>542</v>
      </c>
      <c r="C21" s="78" t="s">
        <v>66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543</v>
      </c>
      <c r="C22" s="78" t="s">
        <v>544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7" t="s">
        <v>545</v>
      </c>
      <c r="C23" s="78" t="s">
        <v>546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547</v>
      </c>
      <c r="C24" s="78" t="s">
        <v>548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549</v>
      </c>
      <c r="C25" s="78" t="s">
        <v>550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551</v>
      </c>
      <c r="C26" s="78" t="s">
        <v>552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553</v>
      </c>
      <c r="C27" s="78" t="s">
        <v>554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555</v>
      </c>
      <c r="C28" s="78" t="s">
        <v>556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557</v>
      </c>
      <c r="C29" s="78" t="s">
        <v>52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7" t="s">
        <v>558</v>
      </c>
      <c r="C30" s="78" t="s">
        <v>559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560</v>
      </c>
      <c r="C31" s="78" t="s">
        <v>561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7" t="s">
        <v>145</v>
      </c>
      <c r="C32" s="78" t="s">
        <v>562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563</v>
      </c>
      <c r="C33" s="78" t="s">
        <v>564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565</v>
      </c>
      <c r="C34" s="78" t="s">
        <v>566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7" t="s">
        <v>92</v>
      </c>
      <c r="C35" s="78" t="s">
        <v>567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44</v>
      </c>
      <c r="C36" s="78" t="s">
        <v>568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569</v>
      </c>
      <c r="C37" s="78" t="s">
        <v>570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571</v>
      </c>
      <c r="C38" s="78" t="s">
        <v>572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573</v>
      </c>
      <c r="C39" s="78" t="s">
        <v>55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7" t="s">
        <v>99</v>
      </c>
      <c r="C40" s="78" t="s">
        <v>574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24</v>
      </c>
      <c r="C41" s="78" t="s">
        <v>546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7" t="s">
        <v>575</v>
      </c>
      <c r="C42" s="78" t="s">
        <v>576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7" t="s">
        <v>577</v>
      </c>
      <c r="C43" s="78" t="s">
        <v>578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579</v>
      </c>
      <c r="C44" s="78" t="s">
        <v>10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580</v>
      </c>
      <c r="C45" s="78" t="s">
        <v>581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582</v>
      </c>
      <c r="C46" s="78" t="s">
        <v>583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7" t="s">
        <v>584</v>
      </c>
      <c r="C47" s="78" t="s">
        <v>585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586</v>
      </c>
      <c r="C48" s="78" t="s">
        <v>587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13" ht="21" x14ac:dyDescent="0.25">
      <c r="A49" s="25">
        <v>42</v>
      </c>
      <c r="B49" s="77" t="s">
        <v>588</v>
      </c>
      <c r="C49" s="78" t="s">
        <v>589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13" ht="21" x14ac:dyDescent="0.25">
      <c r="A50" s="25">
        <v>43</v>
      </c>
      <c r="B50" s="77" t="s">
        <v>590</v>
      </c>
      <c r="C50" s="78" t="s">
        <v>591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13" ht="21" x14ac:dyDescent="0.25">
      <c r="A51" s="25">
        <v>44</v>
      </c>
      <c r="B51" s="77" t="s">
        <v>592</v>
      </c>
      <c r="C51" s="78" t="s">
        <v>593</v>
      </c>
      <c r="D51" s="22"/>
      <c r="E51" s="22"/>
      <c r="F51" s="22"/>
      <c r="G51" s="49">
        <f t="shared" si="0"/>
        <v>0</v>
      </c>
      <c r="H51" s="50" t="str">
        <f t="shared" si="1"/>
        <v>/</v>
      </c>
      <c r="I51" s="50" t="str">
        <f t="shared" si="2"/>
        <v/>
      </c>
      <c r="J51" s="49" t="str">
        <f t="shared" si="3"/>
        <v/>
      </c>
      <c r="K51" s="49" t="str">
        <f t="shared" si="4"/>
        <v/>
      </c>
      <c r="L51" s="49" t="str">
        <f t="shared" si="5"/>
        <v/>
      </c>
      <c r="M51" s="49" t="str">
        <f t="shared" si="6"/>
        <v>ไม่ผ่าน</v>
      </c>
    </row>
    <row r="52" spans="1:13" ht="21" x14ac:dyDescent="0.25">
      <c r="A52" s="25">
        <v>45</v>
      </c>
      <c r="B52" s="77" t="s">
        <v>594</v>
      </c>
      <c r="C52" s="78" t="s">
        <v>595</v>
      </c>
      <c r="D52" s="22"/>
      <c r="E52" s="22"/>
      <c r="F52" s="22"/>
      <c r="G52" s="49">
        <f t="shared" si="0"/>
        <v>0</v>
      </c>
      <c r="H52" s="50" t="str">
        <f t="shared" si="1"/>
        <v>/</v>
      </c>
      <c r="I52" s="50" t="str">
        <f t="shared" si="2"/>
        <v/>
      </c>
      <c r="J52" s="49" t="str">
        <f t="shared" si="3"/>
        <v/>
      </c>
      <c r="K52" s="49" t="str">
        <f t="shared" si="4"/>
        <v/>
      </c>
      <c r="L52" s="49" t="str">
        <f t="shared" si="5"/>
        <v/>
      </c>
      <c r="M52" s="49" t="str">
        <f t="shared" si="6"/>
        <v>ไม่ผ่าน</v>
      </c>
    </row>
    <row r="53" spans="1:13" s="8" customFormat="1" ht="21" x14ac:dyDescent="0.25">
      <c r="A53" s="54" t="s">
        <v>8</v>
      </c>
      <c r="B53" s="53"/>
      <c r="C53" s="53"/>
      <c r="D53" s="53"/>
      <c r="E53" s="53"/>
      <c r="F53" s="53"/>
      <c r="G53" s="53"/>
      <c r="H53" s="53"/>
      <c r="I53" s="53"/>
      <c r="J53" s="55"/>
      <c r="K53" s="51" t="s">
        <v>16</v>
      </c>
      <c r="L53" s="51"/>
      <c r="M53" s="50">
        <f>COUNTIF(M8:M52,"ผ่าน")</f>
        <v>0</v>
      </c>
    </row>
    <row r="54" spans="1:13" ht="21" x14ac:dyDescent="0.45">
      <c r="A54" s="43" t="s">
        <v>9</v>
      </c>
      <c r="B54" s="44"/>
      <c r="C54" s="44"/>
      <c r="D54" s="44"/>
      <c r="E54" s="44"/>
      <c r="F54" s="44"/>
      <c r="G54" s="44"/>
      <c r="H54" s="44"/>
      <c r="I54" s="44"/>
      <c r="J54" s="45"/>
      <c r="K54" s="52" t="s">
        <v>17</v>
      </c>
      <c r="L54" s="52"/>
      <c r="M54" s="50">
        <f>COUNTIF(M8:M52,"ไม่ผ่าน")</f>
        <v>45</v>
      </c>
    </row>
    <row r="55" spans="1:13" ht="21" x14ac:dyDescent="0.25">
      <c r="A55" s="19"/>
      <c r="B55" s="23" t="s">
        <v>119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21" x14ac:dyDescent="0.25">
      <c r="A56" s="19"/>
      <c r="B56" s="19"/>
      <c r="C56" s="19"/>
      <c r="D56" s="19"/>
      <c r="E56" s="19"/>
      <c r="F56" s="19"/>
      <c r="G56" s="19" t="s">
        <v>125</v>
      </c>
      <c r="H56" s="19"/>
      <c r="I56" s="19"/>
      <c r="J56" s="19"/>
      <c r="K56" s="19"/>
      <c r="L56" s="19"/>
      <c r="M56" s="19"/>
    </row>
    <row r="57" spans="1:13" ht="21" x14ac:dyDescent="0.25">
      <c r="A57" s="19"/>
      <c r="B57" s="19"/>
      <c r="C57" s="19"/>
      <c r="D57" s="19"/>
      <c r="E57" s="19"/>
      <c r="F57" s="19"/>
      <c r="G57" s="19"/>
      <c r="H57" s="29" t="s">
        <v>126</v>
      </c>
      <c r="I57" s="29"/>
      <c r="J57" s="29"/>
      <c r="K57" s="29"/>
      <c r="L57" s="19"/>
      <c r="M57" s="19"/>
    </row>
    <row r="58" spans="1:13" ht="21" x14ac:dyDescent="0.25">
      <c r="A58" s="19"/>
      <c r="B58" s="19"/>
      <c r="C58" s="19"/>
      <c r="D58" s="19"/>
      <c r="E58" s="19"/>
      <c r="F58" s="19"/>
      <c r="G58" s="19"/>
      <c r="H58" s="29" t="s">
        <v>127</v>
      </c>
      <c r="I58" s="29"/>
      <c r="J58" s="29"/>
      <c r="K58" s="29"/>
      <c r="L58" s="19"/>
      <c r="M58" s="19"/>
    </row>
    <row r="59" spans="1:13" ht="21" x14ac:dyDescent="0.45">
      <c r="A59" s="24"/>
      <c r="B59" s="19"/>
      <c r="C59" s="19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1" x14ac:dyDescent="0.45">
      <c r="A60" s="24"/>
      <c r="B60" s="56" t="s">
        <v>13</v>
      </c>
      <c r="C60" s="57" t="s">
        <v>14</v>
      </c>
      <c r="D60" s="58"/>
      <c r="E60" s="59"/>
      <c r="F60" s="60" t="s">
        <v>15</v>
      </c>
      <c r="G60" s="60"/>
      <c r="H60" s="60"/>
      <c r="I60" s="60"/>
      <c r="J60" s="24"/>
      <c r="K60" s="24"/>
      <c r="L60" s="24"/>
      <c r="M60" s="24"/>
    </row>
    <row r="61" spans="1:13" ht="21" x14ac:dyDescent="0.45">
      <c r="A61" s="24"/>
      <c r="B61" s="61"/>
      <c r="C61" s="43" t="s">
        <v>108</v>
      </c>
      <c r="D61" s="44"/>
      <c r="E61" s="45"/>
      <c r="F61" s="52">
        <f>COUNTIF(L8:L52,"/")</f>
        <v>0</v>
      </c>
      <c r="G61" s="52"/>
      <c r="H61" s="52"/>
      <c r="I61" s="52"/>
      <c r="J61" s="24"/>
      <c r="K61" s="24"/>
      <c r="L61" s="24"/>
      <c r="M61" s="24"/>
    </row>
    <row r="62" spans="1:13" ht="21" x14ac:dyDescent="0.45">
      <c r="A62" s="24"/>
      <c r="B62" s="61"/>
      <c r="C62" s="43" t="s">
        <v>120</v>
      </c>
      <c r="D62" s="44"/>
      <c r="E62" s="45"/>
      <c r="F62" s="52">
        <f>COUNTIF(K8:K52,"/")</f>
        <v>0</v>
      </c>
      <c r="G62" s="52"/>
      <c r="H62" s="52"/>
      <c r="I62" s="52"/>
      <c r="J62" s="24"/>
      <c r="K62" s="24"/>
      <c r="L62" s="24"/>
      <c r="M62" s="24"/>
    </row>
    <row r="63" spans="1:13" ht="21" x14ac:dyDescent="0.45">
      <c r="A63" s="24"/>
      <c r="B63" s="61"/>
      <c r="C63" s="43" t="s">
        <v>121</v>
      </c>
      <c r="D63" s="44"/>
      <c r="E63" s="45"/>
      <c r="F63" s="52">
        <f>COUNTIF(J8:J52,"/")</f>
        <v>0</v>
      </c>
      <c r="G63" s="52"/>
      <c r="H63" s="52"/>
      <c r="I63" s="52"/>
      <c r="J63" s="24"/>
      <c r="K63" s="24"/>
      <c r="L63" s="24"/>
      <c r="M63" s="24"/>
    </row>
    <row r="64" spans="1:13" ht="21" x14ac:dyDescent="0.45">
      <c r="A64" s="24"/>
      <c r="B64" s="61"/>
      <c r="C64" s="43" t="s">
        <v>122</v>
      </c>
      <c r="D64" s="44"/>
      <c r="E64" s="45"/>
      <c r="F64" s="52">
        <f>COUNTIF(I8:I52,"/")</f>
        <v>0</v>
      </c>
      <c r="G64" s="52"/>
      <c r="H64" s="52"/>
      <c r="I64" s="52"/>
      <c r="J64" s="24"/>
      <c r="K64" s="24"/>
      <c r="L64" s="24"/>
      <c r="M64" s="24"/>
    </row>
    <row r="65" spans="1:13" ht="21" x14ac:dyDescent="0.45">
      <c r="A65" s="24"/>
      <c r="B65" s="62"/>
      <c r="C65" s="43" t="s">
        <v>123</v>
      </c>
      <c r="D65" s="44"/>
      <c r="E65" s="45"/>
      <c r="F65" s="52">
        <f>COUNTIF(H8:H52,"/")</f>
        <v>45</v>
      </c>
      <c r="G65" s="52"/>
      <c r="H65" s="52"/>
      <c r="I65" s="52"/>
      <c r="J65" s="24"/>
      <c r="K65" s="24"/>
      <c r="L65" s="24"/>
      <c r="M65" s="24"/>
    </row>
    <row r="66" spans="1:13" ht="21" x14ac:dyDescent="0.45">
      <c r="A66" s="24"/>
      <c r="B66" s="19"/>
      <c r="C66" s="19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21" x14ac:dyDescent="0.45">
      <c r="A72" s="16"/>
      <c r="B72" s="12"/>
      <c r="C72" s="12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18" x14ac:dyDescent="0.4">
      <c r="A80" s="14"/>
      <c r="B80" s="15"/>
      <c r="C80" s="15"/>
      <c r="D80" s="14"/>
      <c r="E80" s="14"/>
      <c r="F80" s="14"/>
      <c r="G80" s="14"/>
      <c r="H80" s="14"/>
      <c r="I80" s="14"/>
      <c r="J80" s="14"/>
      <c r="K80" s="14"/>
      <c r="L80" s="14"/>
      <c r="M80" s="14"/>
    </row>
  </sheetData>
  <mergeCells count="35">
    <mergeCell ref="F64:I64"/>
    <mergeCell ref="C65:E65"/>
    <mergeCell ref="F65:I65"/>
    <mergeCell ref="B60:B65"/>
    <mergeCell ref="C60:E60"/>
    <mergeCell ref="F60:I60"/>
    <mergeCell ref="C61:E61"/>
    <mergeCell ref="F61:I61"/>
    <mergeCell ref="C62:E62"/>
    <mergeCell ref="F62:I62"/>
    <mergeCell ref="C63:E63"/>
    <mergeCell ref="F63:I63"/>
    <mergeCell ref="C64:E64"/>
    <mergeCell ref="A53:J53"/>
    <mergeCell ref="K53:L53"/>
    <mergeCell ref="A54:J54"/>
    <mergeCell ref="K54:L54"/>
    <mergeCell ref="H57:K57"/>
    <mergeCell ref="H58:K58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7958-A959-43ED-893E-E97BECBC8BEF}">
  <sheetPr>
    <pageSetUpPr fitToPage="1"/>
  </sheetPr>
  <dimension ref="A1:AC78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596</v>
      </c>
      <c r="C8" s="78" t="s">
        <v>597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596</v>
      </c>
      <c r="C9" s="78" t="s">
        <v>598</v>
      </c>
      <c r="D9" s="22"/>
      <c r="E9" s="22"/>
      <c r="F9" s="22"/>
      <c r="G9" s="49">
        <f t="shared" ref="G9:G50" si="0">D9+F9+E9</f>
        <v>0</v>
      </c>
      <c r="H9" s="50" t="str">
        <f t="shared" ref="H9:H50" si="1">IF(G9&lt;=9,"/","")</f>
        <v>/</v>
      </c>
      <c r="I9" s="50" t="str">
        <f t="shared" ref="I9:I50" si="2">IF(AND(G9&gt;9,G9&lt;=11),"/","")</f>
        <v/>
      </c>
      <c r="J9" s="49" t="str">
        <f t="shared" ref="J9:J50" si="3">IF(AND(G9&gt;11,G9&lt;=13),"/","")</f>
        <v/>
      </c>
      <c r="K9" s="49" t="str">
        <f t="shared" ref="K9:K50" si="4">IF(AND(G9&gt;13,G9&lt;=15),"/","")</f>
        <v/>
      </c>
      <c r="L9" s="49" t="str">
        <f t="shared" ref="L9:L50" si="5">IF(AND(G9&gt;15,G9&lt;=20),"/","")</f>
        <v/>
      </c>
      <c r="M9" s="49" t="str">
        <f t="shared" ref="M9:M50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596</v>
      </c>
      <c r="C10" s="78" t="s">
        <v>599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600</v>
      </c>
      <c r="C11" s="78" t="s">
        <v>601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602</v>
      </c>
      <c r="C12" s="78" t="s">
        <v>603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604</v>
      </c>
      <c r="C13" s="78" t="s">
        <v>65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18</v>
      </c>
      <c r="C14" s="78" t="s">
        <v>605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7" t="s">
        <v>82</v>
      </c>
      <c r="C15" s="78" t="s">
        <v>606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7" t="s">
        <v>607</v>
      </c>
      <c r="C16" s="78" t="s">
        <v>608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609</v>
      </c>
      <c r="C17" s="78" t="s">
        <v>610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305</v>
      </c>
      <c r="C18" s="78" t="s">
        <v>27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37</v>
      </c>
      <c r="C19" s="78" t="s">
        <v>611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7" t="s">
        <v>612</v>
      </c>
      <c r="C20" s="78" t="s">
        <v>613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7" t="s">
        <v>614</v>
      </c>
      <c r="C21" s="78" t="s">
        <v>615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616</v>
      </c>
      <c r="C22" s="78" t="s">
        <v>617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7" t="s">
        <v>618</v>
      </c>
      <c r="C23" s="78" t="s">
        <v>260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619</v>
      </c>
      <c r="C24" s="78" t="s">
        <v>70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77</v>
      </c>
      <c r="C25" s="78" t="s">
        <v>620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621</v>
      </c>
      <c r="C26" s="78" t="s">
        <v>622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623</v>
      </c>
      <c r="C27" s="78" t="s">
        <v>624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305</v>
      </c>
      <c r="C28" s="78" t="s">
        <v>625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626</v>
      </c>
      <c r="C29" s="78" t="s">
        <v>627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7" t="s">
        <v>628</v>
      </c>
      <c r="C30" s="78" t="s">
        <v>629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630</v>
      </c>
      <c r="C31" s="78" t="s">
        <v>631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7" t="s">
        <v>632</v>
      </c>
      <c r="C32" s="78" t="s">
        <v>633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634</v>
      </c>
      <c r="C33" s="78" t="s">
        <v>635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636</v>
      </c>
      <c r="C34" s="78" t="s">
        <v>637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7" t="s">
        <v>638</v>
      </c>
      <c r="C35" s="78" t="s">
        <v>639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640</v>
      </c>
      <c r="C36" s="78" t="s">
        <v>641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642</v>
      </c>
      <c r="C37" s="78" t="s">
        <v>643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644</v>
      </c>
      <c r="C38" s="78" t="s">
        <v>645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646</v>
      </c>
      <c r="C39" s="78" t="s">
        <v>49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7" t="s">
        <v>81</v>
      </c>
      <c r="C40" s="78" t="s">
        <v>19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647</v>
      </c>
      <c r="C41" s="78" t="s">
        <v>648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7" t="s">
        <v>649</v>
      </c>
      <c r="C42" s="78" t="s">
        <v>650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7" t="s">
        <v>651</v>
      </c>
      <c r="C43" s="78" t="s">
        <v>652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653</v>
      </c>
      <c r="C44" s="78" t="s">
        <v>654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655</v>
      </c>
      <c r="C45" s="78" t="s">
        <v>656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657</v>
      </c>
      <c r="C46" s="78" t="s">
        <v>658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7" t="s">
        <v>659</v>
      </c>
      <c r="C47" s="78" t="s">
        <v>660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661</v>
      </c>
      <c r="C48" s="78" t="s">
        <v>662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29" ht="21" x14ac:dyDescent="0.25">
      <c r="A49" s="25">
        <v>42</v>
      </c>
      <c r="B49" s="77" t="s">
        <v>663</v>
      </c>
      <c r="C49" s="78" t="s">
        <v>664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29" ht="21" x14ac:dyDescent="0.25">
      <c r="A50" s="25">
        <v>43</v>
      </c>
      <c r="B50" s="77" t="s">
        <v>665</v>
      </c>
      <c r="C50" s="78" t="s">
        <v>666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29" s="8" customFormat="1" ht="21" x14ac:dyDescent="0.25">
      <c r="A51" s="54" t="s">
        <v>8</v>
      </c>
      <c r="B51" s="53"/>
      <c r="C51" s="53"/>
      <c r="D51" s="53"/>
      <c r="E51" s="53"/>
      <c r="F51" s="53"/>
      <c r="G51" s="53"/>
      <c r="H51" s="53"/>
      <c r="I51" s="53"/>
      <c r="J51" s="55"/>
      <c r="K51" s="51" t="s">
        <v>16</v>
      </c>
      <c r="L51" s="51"/>
      <c r="M51" s="50">
        <f>COUNTIF(M8:M50,"ผ่าน")</f>
        <v>0</v>
      </c>
    </row>
    <row r="52" spans="1:29" s="8" customFormat="1" ht="21" x14ac:dyDescent="0.45">
      <c r="A52" s="43" t="s">
        <v>9</v>
      </c>
      <c r="B52" s="44"/>
      <c r="C52" s="44"/>
      <c r="D52" s="44"/>
      <c r="E52" s="44"/>
      <c r="F52" s="44"/>
      <c r="G52" s="44"/>
      <c r="H52" s="44"/>
      <c r="I52" s="44"/>
      <c r="J52" s="45"/>
      <c r="K52" s="52" t="s">
        <v>17</v>
      </c>
      <c r="L52" s="52"/>
      <c r="M52" s="50">
        <f>COUNTIF(M8:M50,"ไม่ผ่าน")</f>
        <v>43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8" customFormat="1" ht="21" x14ac:dyDescent="0.25">
      <c r="A53" s="19"/>
      <c r="B53" s="23" t="s">
        <v>119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25">
      <c r="A54" s="19"/>
      <c r="B54" s="19"/>
      <c r="C54" s="19"/>
      <c r="D54" s="19"/>
      <c r="E54" s="19"/>
      <c r="F54" s="19"/>
      <c r="G54" s="19" t="s">
        <v>125</v>
      </c>
      <c r="H54" s="19"/>
      <c r="I54" s="19"/>
      <c r="J54" s="19"/>
      <c r="K54" s="19"/>
      <c r="L54" s="19"/>
      <c r="M54" s="1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19"/>
      <c r="C55" s="19"/>
      <c r="D55" s="19"/>
      <c r="E55" s="19"/>
      <c r="F55" s="19"/>
      <c r="G55" s="19"/>
      <c r="H55" s="29" t="s">
        <v>126</v>
      </c>
      <c r="I55" s="29"/>
      <c r="J55" s="29"/>
      <c r="K55" s="2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/>
      <c r="H56" s="29" t="s">
        <v>127</v>
      </c>
      <c r="I56" s="29"/>
      <c r="J56" s="29"/>
      <c r="K56" s="2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45">
      <c r="A57" s="24"/>
      <c r="B57" s="19"/>
      <c r="C57" s="19"/>
      <c r="D57" s="24"/>
      <c r="E57" s="24"/>
      <c r="F57" s="24"/>
      <c r="G57" s="24"/>
      <c r="H57" s="24"/>
      <c r="I57" s="24"/>
      <c r="J57" s="24"/>
      <c r="K57" s="24"/>
      <c r="L57" s="24"/>
      <c r="M57" s="2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45">
      <c r="A58" s="24"/>
      <c r="B58" s="56" t="s">
        <v>13</v>
      </c>
      <c r="C58" s="57" t="s">
        <v>14</v>
      </c>
      <c r="D58" s="58"/>
      <c r="E58" s="59"/>
      <c r="F58" s="60" t="s">
        <v>15</v>
      </c>
      <c r="G58" s="60"/>
      <c r="H58" s="60"/>
      <c r="I58" s="60"/>
      <c r="J58" s="24"/>
      <c r="K58" s="24"/>
      <c r="L58" s="24"/>
      <c r="M58" s="2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61"/>
      <c r="C59" s="43" t="s">
        <v>108</v>
      </c>
      <c r="D59" s="44"/>
      <c r="E59" s="45"/>
      <c r="F59" s="52">
        <f>COUNTIF(L8:L50,"/")</f>
        <v>0</v>
      </c>
      <c r="G59" s="52"/>
      <c r="H59" s="52"/>
      <c r="I59" s="52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61"/>
      <c r="C60" s="43" t="s">
        <v>120</v>
      </c>
      <c r="D60" s="44"/>
      <c r="E60" s="45"/>
      <c r="F60" s="52">
        <f>COUNTIF(K8:K50,"/")</f>
        <v>0</v>
      </c>
      <c r="G60" s="52"/>
      <c r="H60" s="52"/>
      <c r="I60" s="52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61"/>
      <c r="C61" s="43" t="s">
        <v>121</v>
      </c>
      <c r="D61" s="44"/>
      <c r="E61" s="45"/>
      <c r="F61" s="52">
        <f>COUNTIF(J8:J50,"/")</f>
        <v>0</v>
      </c>
      <c r="G61" s="52"/>
      <c r="H61" s="52"/>
      <c r="I61" s="52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61"/>
      <c r="C62" s="43" t="s">
        <v>122</v>
      </c>
      <c r="D62" s="44"/>
      <c r="E62" s="45"/>
      <c r="F62" s="52">
        <f>COUNTIF(I8:I50,"/")</f>
        <v>0</v>
      </c>
      <c r="G62" s="52"/>
      <c r="H62" s="52"/>
      <c r="I62" s="52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62"/>
      <c r="C63" s="43" t="s">
        <v>123</v>
      </c>
      <c r="D63" s="44"/>
      <c r="E63" s="45"/>
      <c r="F63" s="52">
        <f>COUNTIF(H8:H50,"/")</f>
        <v>43</v>
      </c>
      <c r="G63" s="52"/>
      <c r="H63" s="52"/>
      <c r="I63" s="52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19"/>
      <c r="C64" s="19"/>
      <c r="D64" s="24"/>
      <c r="E64" s="24"/>
      <c r="F64" s="24"/>
      <c r="G64" s="24"/>
      <c r="H64" s="24"/>
      <c r="I64" s="24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16"/>
      <c r="B65" s="12"/>
      <c r="C65" s="12"/>
      <c r="D65" s="16"/>
      <c r="E65" s="16"/>
      <c r="F65" s="16"/>
      <c r="G65" s="16"/>
      <c r="H65" s="16"/>
      <c r="I65" s="16"/>
      <c r="J65" s="16"/>
      <c r="K65" s="16"/>
      <c r="L65" s="16"/>
      <c r="M65" s="16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18" x14ac:dyDescent="0.4">
      <c r="A71" s="14"/>
      <c r="B71" s="15"/>
      <c r="C71" s="15"/>
      <c r="D71" s="14"/>
      <c r="E71" s="14"/>
      <c r="F71" s="14"/>
      <c r="G71" s="14"/>
      <c r="H71" s="14"/>
      <c r="I71" s="14"/>
      <c r="J71" s="14"/>
      <c r="K71" s="14"/>
      <c r="L71" s="14"/>
      <c r="M71" s="14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</sheetData>
  <mergeCells count="35">
    <mergeCell ref="F62:I62"/>
    <mergeCell ref="C63:E63"/>
    <mergeCell ref="F63:I63"/>
    <mergeCell ref="B58:B63"/>
    <mergeCell ref="C58:E58"/>
    <mergeCell ref="F58:I58"/>
    <mergeCell ref="C59:E59"/>
    <mergeCell ref="F59:I59"/>
    <mergeCell ref="C60:E60"/>
    <mergeCell ref="F60:I60"/>
    <mergeCell ref="C61:E61"/>
    <mergeCell ref="F61:I61"/>
    <mergeCell ref="C62:E62"/>
    <mergeCell ref="A51:J51"/>
    <mergeCell ref="K51:L51"/>
    <mergeCell ref="A52:J52"/>
    <mergeCell ref="K52:L52"/>
    <mergeCell ref="H55:K55"/>
    <mergeCell ref="H56:K56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5169-485D-4478-AF62-CBD3B5A3D9A6}">
  <sheetPr>
    <pageSetUpPr fitToPage="1"/>
  </sheetPr>
  <dimension ref="A1:AC79"/>
  <sheetViews>
    <sheetView zoomScaleNormal="100" zoomScalePageLayoutView="110" workbookViewId="0">
      <selection activeCell="A2" sqref="A2:M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6" width="6.85546875" style="8" customWidth="1"/>
    <col min="7" max="9" width="3.7109375" style="8" customWidth="1"/>
    <col min="10" max="12" width="6.42578125" style="8" customWidth="1"/>
    <col min="13" max="13" width="8.28515625" style="8" customWidth="1"/>
    <col min="14" max="16" width="9.140625" style="8"/>
    <col min="17" max="17" width="12.42578125" style="1" customWidth="1"/>
    <col min="18" max="20" width="9.140625" style="1"/>
    <col min="21" max="21" width="14.140625" style="1" customWidth="1"/>
    <col min="22" max="16384" width="9.140625" style="1"/>
  </cols>
  <sheetData>
    <row r="1" spans="1:16" ht="21" x14ac:dyDescent="0.4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</row>
    <row r="2" spans="1:16" ht="21" x14ac:dyDescent="0.45">
      <c r="A2" s="32" t="s">
        <v>117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"/>
      <c r="O2" s="10"/>
      <c r="P2" s="10"/>
    </row>
    <row r="3" spans="1:16" ht="21" x14ac:dyDescent="0.45">
      <c r="A3" s="32" t="s">
        <v>124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0"/>
      <c r="O3" s="10"/>
      <c r="P3" s="10"/>
    </row>
    <row r="4" spans="1:16" ht="15.75" customHeight="1" x14ac:dyDescent="0.45">
      <c r="A4" s="17" t="s">
        <v>2</v>
      </c>
      <c r="B4" s="17"/>
      <c r="C4" s="18"/>
      <c r="D4" s="19"/>
      <c r="E4" s="19"/>
      <c r="F4" s="18"/>
      <c r="G4" s="20"/>
      <c r="H4" s="20"/>
      <c r="I4" s="20"/>
      <c r="J4" s="19"/>
      <c r="K4" s="19"/>
      <c r="L4" s="21"/>
      <c r="M4" s="21"/>
      <c r="N4" s="10"/>
      <c r="O4" s="10"/>
      <c r="P4" s="10"/>
    </row>
    <row r="5" spans="1:16" ht="12.75" customHeight="1" x14ac:dyDescent="0.25">
      <c r="A5" s="33" t="s">
        <v>0</v>
      </c>
      <c r="B5" s="36" t="s">
        <v>3</v>
      </c>
      <c r="C5" s="39" t="s">
        <v>4</v>
      </c>
      <c r="D5" s="26" t="s">
        <v>5</v>
      </c>
      <c r="E5" s="27"/>
      <c r="F5" s="28"/>
      <c r="G5" s="42" t="s">
        <v>100</v>
      </c>
      <c r="H5" s="43" t="s">
        <v>5</v>
      </c>
      <c r="I5" s="44"/>
      <c r="J5" s="44"/>
      <c r="K5" s="44"/>
      <c r="L5" s="45"/>
      <c r="M5" s="42" t="s">
        <v>6</v>
      </c>
    </row>
    <row r="6" spans="1:16" ht="17.25" customHeight="1" x14ac:dyDescent="0.25">
      <c r="A6" s="34"/>
      <c r="B6" s="37"/>
      <c r="C6" s="40"/>
      <c r="D6" s="30" t="s">
        <v>101</v>
      </c>
      <c r="E6" s="30" t="s">
        <v>102</v>
      </c>
      <c r="F6" s="30" t="s">
        <v>103</v>
      </c>
      <c r="G6" s="46"/>
      <c r="H6" s="42" t="s">
        <v>104</v>
      </c>
      <c r="I6" s="42" t="s">
        <v>105</v>
      </c>
      <c r="J6" s="43" t="s">
        <v>7</v>
      </c>
      <c r="K6" s="44"/>
      <c r="L6" s="45"/>
      <c r="M6" s="46"/>
    </row>
    <row r="7" spans="1:16" ht="69.75" x14ac:dyDescent="0.25">
      <c r="A7" s="35"/>
      <c r="B7" s="38"/>
      <c r="C7" s="41"/>
      <c r="D7" s="31"/>
      <c r="E7" s="31"/>
      <c r="F7" s="31"/>
      <c r="G7" s="47"/>
      <c r="H7" s="47"/>
      <c r="I7" s="47"/>
      <c r="J7" s="48" t="s">
        <v>106</v>
      </c>
      <c r="K7" s="48" t="s">
        <v>107</v>
      </c>
      <c r="L7" s="48" t="s">
        <v>108</v>
      </c>
      <c r="M7" s="47"/>
    </row>
    <row r="8" spans="1:16" s="2" customFormat="1" ht="15" customHeight="1" x14ac:dyDescent="0.2">
      <c r="A8" s="25">
        <v>1</v>
      </c>
      <c r="B8" s="77" t="s">
        <v>667</v>
      </c>
      <c r="C8" s="78" t="s">
        <v>668</v>
      </c>
      <c r="D8" s="22"/>
      <c r="E8" s="22"/>
      <c r="F8" s="22"/>
      <c r="G8" s="49">
        <f>D8+F8+E8</f>
        <v>0</v>
      </c>
      <c r="H8" s="50" t="str">
        <f>IF(G8&lt;=9,"/","")</f>
        <v>/</v>
      </c>
      <c r="I8" s="50" t="str">
        <f>IF(AND(G8&gt;9,G8&lt;=11),"/","")</f>
        <v/>
      </c>
      <c r="J8" s="49" t="str">
        <f>IF(AND(G8&gt;11,G8&lt;=13),"/","")</f>
        <v/>
      </c>
      <c r="K8" s="49" t="str">
        <f>IF(AND(G8&gt;13,G8&lt;=15),"/","")</f>
        <v/>
      </c>
      <c r="L8" s="49" t="str">
        <f>IF(AND(G8&gt;15,G8&lt;=20),"/","")</f>
        <v/>
      </c>
      <c r="M8" s="49" t="str">
        <f>IF(G8&gt;=12,"ผ่าน","ไม่ผ่าน")</f>
        <v>ไม่ผ่าน</v>
      </c>
      <c r="N8" s="7"/>
      <c r="O8" s="7"/>
      <c r="P8" s="7"/>
    </row>
    <row r="9" spans="1:16" s="2" customFormat="1" ht="15" customHeight="1" x14ac:dyDescent="0.2">
      <c r="A9" s="25">
        <v>2</v>
      </c>
      <c r="B9" s="77" t="s">
        <v>669</v>
      </c>
      <c r="C9" s="78" t="s">
        <v>75</v>
      </c>
      <c r="D9" s="22"/>
      <c r="E9" s="22"/>
      <c r="F9" s="22"/>
      <c r="G9" s="49">
        <f t="shared" ref="G9:G51" si="0">D9+F9+E9</f>
        <v>0</v>
      </c>
      <c r="H9" s="50" t="str">
        <f t="shared" ref="H9:H51" si="1">IF(G9&lt;=9,"/","")</f>
        <v>/</v>
      </c>
      <c r="I9" s="50" t="str">
        <f t="shared" ref="I9:I51" si="2">IF(AND(G9&gt;9,G9&lt;=11),"/","")</f>
        <v/>
      </c>
      <c r="J9" s="49" t="str">
        <f t="shared" ref="J9:J51" si="3">IF(AND(G9&gt;11,G9&lt;=13),"/","")</f>
        <v/>
      </c>
      <c r="K9" s="49" t="str">
        <f t="shared" ref="K9:K51" si="4">IF(AND(G9&gt;13,G9&lt;=15),"/","")</f>
        <v/>
      </c>
      <c r="L9" s="49" t="str">
        <f t="shared" ref="L9:L51" si="5">IF(AND(G9&gt;15,G9&lt;=20),"/","")</f>
        <v/>
      </c>
      <c r="M9" s="49" t="str">
        <f t="shared" ref="M9:M51" si="6">IF(G9&gt;=12,"ผ่าน","ไม่ผ่าน")</f>
        <v>ไม่ผ่าน</v>
      </c>
      <c r="N9" s="7"/>
      <c r="O9" s="7"/>
      <c r="P9" s="7"/>
    </row>
    <row r="10" spans="1:16" s="2" customFormat="1" ht="15" customHeight="1" x14ac:dyDescent="0.2">
      <c r="A10" s="25">
        <v>3</v>
      </c>
      <c r="B10" s="77" t="s">
        <v>670</v>
      </c>
      <c r="C10" s="78" t="s">
        <v>671</v>
      </c>
      <c r="D10" s="22"/>
      <c r="E10" s="22"/>
      <c r="F10" s="22"/>
      <c r="G10" s="49">
        <f t="shared" si="0"/>
        <v>0</v>
      </c>
      <c r="H10" s="50" t="str">
        <f t="shared" si="1"/>
        <v>/</v>
      </c>
      <c r="I10" s="50" t="str">
        <f t="shared" si="2"/>
        <v/>
      </c>
      <c r="J10" s="49" t="str">
        <f t="shared" si="3"/>
        <v/>
      </c>
      <c r="K10" s="49" t="str">
        <f t="shared" si="4"/>
        <v/>
      </c>
      <c r="L10" s="49" t="str">
        <f t="shared" si="5"/>
        <v/>
      </c>
      <c r="M10" s="49" t="str">
        <f t="shared" si="6"/>
        <v>ไม่ผ่าน</v>
      </c>
      <c r="N10" s="7"/>
      <c r="O10" s="7"/>
      <c r="P10" s="7"/>
    </row>
    <row r="11" spans="1:16" s="2" customFormat="1" ht="15" customHeight="1" x14ac:dyDescent="0.2">
      <c r="A11" s="25">
        <v>4</v>
      </c>
      <c r="B11" s="77" t="s">
        <v>672</v>
      </c>
      <c r="C11" s="78" t="s">
        <v>673</v>
      </c>
      <c r="D11" s="22"/>
      <c r="E11" s="22"/>
      <c r="F11" s="22"/>
      <c r="G11" s="49">
        <f t="shared" si="0"/>
        <v>0</v>
      </c>
      <c r="H11" s="50" t="str">
        <f t="shared" si="1"/>
        <v>/</v>
      </c>
      <c r="I11" s="50" t="str">
        <f t="shared" si="2"/>
        <v/>
      </c>
      <c r="J11" s="49" t="str">
        <f t="shared" si="3"/>
        <v/>
      </c>
      <c r="K11" s="49" t="str">
        <f t="shared" si="4"/>
        <v/>
      </c>
      <c r="L11" s="49" t="str">
        <f t="shared" si="5"/>
        <v/>
      </c>
      <c r="M11" s="49" t="str">
        <f t="shared" si="6"/>
        <v>ไม่ผ่าน</v>
      </c>
      <c r="N11" s="7"/>
      <c r="O11" s="7"/>
      <c r="P11" s="7"/>
    </row>
    <row r="12" spans="1:16" s="2" customFormat="1" ht="15" customHeight="1" x14ac:dyDescent="0.2">
      <c r="A12" s="25">
        <v>5</v>
      </c>
      <c r="B12" s="77" t="s">
        <v>674</v>
      </c>
      <c r="C12" s="78" t="s">
        <v>78</v>
      </c>
      <c r="D12" s="22"/>
      <c r="E12" s="22"/>
      <c r="F12" s="22"/>
      <c r="G12" s="49">
        <f t="shared" si="0"/>
        <v>0</v>
      </c>
      <c r="H12" s="50" t="str">
        <f t="shared" si="1"/>
        <v>/</v>
      </c>
      <c r="I12" s="50" t="str">
        <f t="shared" si="2"/>
        <v/>
      </c>
      <c r="J12" s="49" t="str">
        <f t="shared" si="3"/>
        <v/>
      </c>
      <c r="K12" s="49" t="str">
        <f t="shared" si="4"/>
        <v/>
      </c>
      <c r="L12" s="49" t="str">
        <f t="shared" si="5"/>
        <v/>
      </c>
      <c r="M12" s="49" t="str">
        <f t="shared" si="6"/>
        <v>ไม่ผ่าน</v>
      </c>
      <c r="N12" s="7"/>
      <c r="O12" s="7"/>
      <c r="P12" s="7"/>
    </row>
    <row r="13" spans="1:16" s="2" customFormat="1" ht="15" customHeight="1" x14ac:dyDescent="0.2">
      <c r="A13" s="25">
        <v>6</v>
      </c>
      <c r="B13" s="77" t="s">
        <v>303</v>
      </c>
      <c r="C13" s="78" t="s">
        <v>675</v>
      </c>
      <c r="D13" s="22"/>
      <c r="E13" s="22"/>
      <c r="F13" s="22"/>
      <c r="G13" s="49">
        <f t="shared" si="0"/>
        <v>0</v>
      </c>
      <c r="H13" s="50" t="str">
        <f t="shared" si="1"/>
        <v>/</v>
      </c>
      <c r="I13" s="50" t="str">
        <f t="shared" si="2"/>
        <v/>
      </c>
      <c r="J13" s="49" t="str">
        <f t="shared" si="3"/>
        <v/>
      </c>
      <c r="K13" s="49" t="str">
        <f t="shared" si="4"/>
        <v/>
      </c>
      <c r="L13" s="49" t="str">
        <f t="shared" si="5"/>
        <v/>
      </c>
      <c r="M13" s="49" t="str">
        <f t="shared" si="6"/>
        <v>ไม่ผ่าน</v>
      </c>
      <c r="N13" s="7"/>
      <c r="O13" s="7"/>
      <c r="P13" s="7"/>
    </row>
    <row r="14" spans="1:16" s="2" customFormat="1" ht="15" customHeight="1" x14ac:dyDescent="0.2">
      <c r="A14" s="25">
        <v>7</v>
      </c>
      <c r="B14" s="77" t="s">
        <v>676</v>
      </c>
      <c r="C14" s="78" t="s">
        <v>677</v>
      </c>
      <c r="D14" s="22"/>
      <c r="E14" s="22"/>
      <c r="F14" s="22"/>
      <c r="G14" s="49">
        <f t="shared" si="0"/>
        <v>0</v>
      </c>
      <c r="H14" s="50" t="str">
        <f t="shared" si="1"/>
        <v>/</v>
      </c>
      <c r="I14" s="50" t="str">
        <f t="shared" si="2"/>
        <v/>
      </c>
      <c r="J14" s="49" t="str">
        <f t="shared" si="3"/>
        <v/>
      </c>
      <c r="K14" s="49" t="str">
        <f t="shared" si="4"/>
        <v/>
      </c>
      <c r="L14" s="49" t="str">
        <f t="shared" si="5"/>
        <v/>
      </c>
      <c r="M14" s="49" t="str">
        <f t="shared" si="6"/>
        <v>ไม่ผ่าน</v>
      </c>
      <c r="N14" s="7"/>
      <c r="O14" s="7"/>
      <c r="P14" s="7"/>
    </row>
    <row r="15" spans="1:16" s="2" customFormat="1" ht="15" customHeight="1" x14ac:dyDescent="0.2">
      <c r="A15" s="25">
        <v>8</v>
      </c>
      <c r="B15" s="77" t="s">
        <v>678</v>
      </c>
      <c r="C15" s="78" t="s">
        <v>679</v>
      </c>
      <c r="D15" s="22"/>
      <c r="E15" s="22"/>
      <c r="F15" s="22"/>
      <c r="G15" s="49">
        <f t="shared" si="0"/>
        <v>0</v>
      </c>
      <c r="H15" s="50" t="str">
        <f t="shared" si="1"/>
        <v>/</v>
      </c>
      <c r="I15" s="50" t="str">
        <f t="shared" si="2"/>
        <v/>
      </c>
      <c r="J15" s="49" t="str">
        <f t="shared" si="3"/>
        <v/>
      </c>
      <c r="K15" s="49" t="str">
        <f t="shared" si="4"/>
        <v/>
      </c>
      <c r="L15" s="49" t="str">
        <f t="shared" si="5"/>
        <v/>
      </c>
      <c r="M15" s="49" t="str">
        <f t="shared" si="6"/>
        <v>ไม่ผ่าน</v>
      </c>
      <c r="N15" s="7"/>
      <c r="O15" s="7"/>
      <c r="P15" s="7"/>
    </row>
    <row r="16" spans="1:16" s="2" customFormat="1" ht="15" customHeight="1" x14ac:dyDescent="0.2">
      <c r="A16" s="25">
        <v>9</v>
      </c>
      <c r="B16" s="77" t="s">
        <v>84</v>
      </c>
      <c r="C16" s="78" t="s">
        <v>680</v>
      </c>
      <c r="D16" s="22"/>
      <c r="E16" s="22"/>
      <c r="F16" s="22"/>
      <c r="G16" s="49">
        <f t="shared" si="0"/>
        <v>0</v>
      </c>
      <c r="H16" s="50" t="str">
        <f t="shared" si="1"/>
        <v>/</v>
      </c>
      <c r="I16" s="50" t="str">
        <f t="shared" si="2"/>
        <v/>
      </c>
      <c r="J16" s="49" t="str">
        <f t="shared" si="3"/>
        <v/>
      </c>
      <c r="K16" s="49" t="str">
        <f t="shared" si="4"/>
        <v/>
      </c>
      <c r="L16" s="49" t="str">
        <f t="shared" si="5"/>
        <v/>
      </c>
      <c r="M16" s="49" t="str">
        <f t="shared" si="6"/>
        <v>ไม่ผ่าน</v>
      </c>
      <c r="N16" s="7"/>
      <c r="O16" s="7"/>
      <c r="P16" s="7"/>
    </row>
    <row r="17" spans="1:29" s="2" customFormat="1" ht="15" customHeight="1" x14ac:dyDescent="0.2">
      <c r="A17" s="25">
        <v>10</v>
      </c>
      <c r="B17" s="77" t="s">
        <v>681</v>
      </c>
      <c r="C17" s="78" t="s">
        <v>682</v>
      </c>
      <c r="D17" s="22"/>
      <c r="E17" s="22"/>
      <c r="F17" s="22"/>
      <c r="G17" s="49">
        <f t="shared" si="0"/>
        <v>0</v>
      </c>
      <c r="H17" s="50" t="str">
        <f t="shared" si="1"/>
        <v>/</v>
      </c>
      <c r="I17" s="50" t="str">
        <f t="shared" si="2"/>
        <v/>
      </c>
      <c r="J17" s="49" t="str">
        <f t="shared" si="3"/>
        <v/>
      </c>
      <c r="K17" s="49" t="str">
        <f t="shared" si="4"/>
        <v/>
      </c>
      <c r="L17" s="49" t="str">
        <f t="shared" si="5"/>
        <v/>
      </c>
      <c r="M17" s="49" t="str">
        <f t="shared" si="6"/>
        <v>ไม่ผ่าน</v>
      </c>
      <c r="N17" s="7"/>
      <c r="O17" s="7"/>
      <c r="P17" s="7"/>
    </row>
    <row r="18" spans="1:29" s="2" customFormat="1" ht="15" customHeight="1" x14ac:dyDescent="0.2">
      <c r="A18" s="25">
        <v>11</v>
      </c>
      <c r="B18" s="77" t="s">
        <v>683</v>
      </c>
      <c r="C18" s="78" t="s">
        <v>684</v>
      </c>
      <c r="D18" s="22"/>
      <c r="E18" s="22"/>
      <c r="F18" s="22"/>
      <c r="G18" s="49">
        <f t="shared" si="0"/>
        <v>0</v>
      </c>
      <c r="H18" s="50" t="str">
        <f t="shared" si="1"/>
        <v>/</v>
      </c>
      <c r="I18" s="50" t="str">
        <f t="shared" si="2"/>
        <v/>
      </c>
      <c r="J18" s="49" t="str">
        <f t="shared" si="3"/>
        <v/>
      </c>
      <c r="K18" s="49" t="str">
        <f t="shared" si="4"/>
        <v/>
      </c>
      <c r="L18" s="49" t="str">
        <f t="shared" si="5"/>
        <v/>
      </c>
      <c r="M18" s="49" t="str">
        <f t="shared" si="6"/>
        <v>ไม่ผ่าน</v>
      </c>
      <c r="N18" s="7"/>
      <c r="O18" s="7"/>
      <c r="P18" s="7"/>
    </row>
    <row r="19" spans="1:29" s="2" customFormat="1" ht="15" customHeight="1" x14ac:dyDescent="0.2">
      <c r="A19" s="25">
        <v>12</v>
      </c>
      <c r="B19" s="77" t="s">
        <v>685</v>
      </c>
      <c r="C19" s="78" t="s">
        <v>686</v>
      </c>
      <c r="D19" s="22"/>
      <c r="E19" s="22"/>
      <c r="F19" s="22"/>
      <c r="G19" s="49">
        <f t="shared" si="0"/>
        <v>0</v>
      </c>
      <c r="H19" s="50" t="str">
        <f t="shared" si="1"/>
        <v>/</v>
      </c>
      <c r="I19" s="50" t="str">
        <f t="shared" si="2"/>
        <v/>
      </c>
      <c r="J19" s="49" t="str">
        <f t="shared" si="3"/>
        <v/>
      </c>
      <c r="K19" s="49" t="str">
        <f t="shared" si="4"/>
        <v/>
      </c>
      <c r="L19" s="49" t="str">
        <f t="shared" si="5"/>
        <v/>
      </c>
      <c r="M19" s="49" t="str">
        <f t="shared" si="6"/>
        <v>ไม่ผ่าน</v>
      </c>
      <c r="N19" s="7"/>
      <c r="O19" s="7"/>
      <c r="P19" s="7"/>
    </row>
    <row r="20" spans="1:29" s="2" customFormat="1" ht="14.25" customHeight="1" x14ac:dyDescent="0.2">
      <c r="A20" s="25">
        <v>13</v>
      </c>
      <c r="B20" s="77" t="s">
        <v>72</v>
      </c>
      <c r="C20" s="78" t="s">
        <v>687</v>
      </c>
      <c r="D20" s="22"/>
      <c r="E20" s="22"/>
      <c r="F20" s="22"/>
      <c r="G20" s="49">
        <f t="shared" si="0"/>
        <v>0</v>
      </c>
      <c r="H20" s="50" t="str">
        <f t="shared" si="1"/>
        <v>/</v>
      </c>
      <c r="I20" s="50" t="str">
        <f t="shared" si="2"/>
        <v/>
      </c>
      <c r="J20" s="49" t="str">
        <f t="shared" si="3"/>
        <v/>
      </c>
      <c r="K20" s="49" t="str">
        <f t="shared" si="4"/>
        <v/>
      </c>
      <c r="L20" s="49" t="str">
        <f t="shared" si="5"/>
        <v/>
      </c>
      <c r="M20" s="49" t="str">
        <f t="shared" si="6"/>
        <v>ไม่ผ่าน</v>
      </c>
      <c r="N20" s="7"/>
      <c r="O20" s="7"/>
      <c r="P20" s="7"/>
      <c r="Q20" s="5"/>
      <c r="R20" s="4"/>
      <c r="S20" s="4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2" customFormat="1" ht="15" customHeight="1" x14ac:dyDescent="0.2">
      <c r="A21" s="25">
        <v>14</v>
      </c>
      <c r="B21" s="77" t="s">
        <v>688</v>
      </c>
      <c r="C21" s="78" t="s">
        <v>50</v>
      </c>
      <c r="D21" s="22"/>
      <c r="E21" s="22"/>
      <c r="F21" s="22"/>
      <c r="G21" s="49">
        <f t="shared" si="0"/>
        <v>0</v>
      </c>
      <c r="H21" s="50" t="str">
        <f t="shared" si="1"/>
        <v>/</v>
      </c>
      <c r="I21" s="50" t="str">
        <f t="shared" si="2"/>
        <v/>
      </c>
      <c r="J21" s="49" t="str">
        <f t="shared" si="3"/>
        <v/>
      </c>
      <c r="K21" s="49" t="str">
        <f t="shared" si="4"/>
        <v/>
      </c>
      <c r="L21" s="49" t="str">
        <f t="shared" si="5"/>
        <v/>
      </c>
      <c r="M21" s="49" t="str">
        <f t="shared" si="6"/>
        <v>ไม่ผ่าน</v>
      </c>
      <c r="N21" s="7"/>
      <c r="O21" s="7"/>
      <c r="P21" s="7"/>
    </row>
    <row r="22" spans="1:29" s="2" customFormat="1" ht="15" customHeight="1" x14ac:dyDescent="0.2">
      <c r="A22" s="25">
        <v>15</v>
      </c>
      <c r="B22" s="77" t="s">
        <v>96</v>
      </c>
      <c r="C22" s="78" t="s">
        <v>689</v>
      </c>
      <c r="D22" s="22"/>
      <c r="E22" s="22"/>
      <c r="F22" s="22"/>
      <c r="G22" s="49">
        <f t="shared" si="0"/>
        <v>0</v>
      </c>
      <c r="H22" s="50" t="str">
        <f t="shared" si="1"/>
        <v>/</v>
      </c>
      <c r="I22" s="50" t="str">
        <f t="shared" si="2"/>
        <v/>
      </c>
      <c r="J22" s="49" t="str">
        <f t="shared" si="3"/>
        <v/>
      </c>
      <c r="K22" s="49" t="str">
        <f t="shared" si="4"/>
        <v/>
      </c>
      <c r="L22" s="49" t="str">
        <f t="shared" si="5"/>
        <v/>
      </c>
      <c r="M22" s="49" t="str">
        <f t="shared" si="6"/>
        <v>ไม่ผ่าน</v>
      </c>
      <c r="N22" s="7"/>
      <c r="O22" s="7"/>
      <c r="P22" s="7"/>
    </row>
    <row r="23" spans="1:29" s="2" customFormat="1" ht="15" customHeight="1" x14ac:dyDescent="0.2">
      <c r="A23" s="25">
        <v>16</v>
      </c>
      <c r="B23" s="77" t="s">
        <v>690</v>
      </c>
      <c r="C23" s="78" t="s">
        <v>691</v>
      </c>
      <c r="D23" s="22"/>
      <c r="E23" s="22"/>
      <c r="F23" s="22"/>
      <c r="G23" s="49">
        <f t="shared" si="0"/>
        <v>0</v>
      </c>
      <c r="H23" s="50" t="str">
        <f t="shared" si="1"/>
        <v>/</v>
      </c>
      <c r="I23" s="50" t="str">
        <f t="shared" si="2"/>
        <v/>
      </c>
      <c r="J23" s="49" t="str">
        <f t="shared" si="3"/>
        <v/>
      </c>
      <c r="K23" s="49" t="str">
        <f t="shared" si="4"/>
        <v/>
      </c>
      <c r="L23" s="49" t="str">
        <f t="shared" si="5"/>
        <v/>
      </c>
      <c r="M23" s="49" t="str">
        <f t="shared" si="6"/>
        <v>ไม่ผ่าน</v>
      </c>
      <c r="N23" s="7"/>
      <c r="O23" s="7"/>
      <c r="P23" s="7"/>
    </row>
    <row r="24" spans="1:29" s="2" customFormat="1" ht="15" customHeight="1" x14ac:dyDescent="0.2">
      <c r="A24" s="25">
        <v>17</v>
      </c>
      <c r="B24" s="77" t="s">
        <v>692</v>
      </c>
      <c r="C24" s="78" t="s">
        <v>693</v>
      </c>
      <c r="D24" s="22"/>
      <c r="E24" s="22"/>
      <c r="F24" s="22"/>
      <c r="G24" s="49">
        <f t="shared" si="0"/>
        <v>0</v>
      </c>
      <c r="H24" s="50" t="str">
        <f t="shared" si="1"/>
        <v>/</v>
      </c>
      <c r="I24" s="50" t="str">
        <f t="shared" si="2"/>
        <v/>
      </c>
      <c r="J24" s="49" t="str">
        <f t="shared" si="3"/>
        <v/>
      </c>
      <c r="K24" s="49" t="str">
        <f t="shared" si="4"/>
        <v/>
      </c>
      <c r="L24" s="49" t="str">
        <f t="shared" si="5"/>
        <v/>
      </c>
      <c r="M24" s="49" t="str">
        <f t="shared" si="6"/>
        <v>ไม่ผ่าน</v>
      </c>
      <c r="N24" s="7"/>
      <c r="O24" s="7"/>
      <c r="P24" s="7"/>
    </row>
    <row r="25" spans="1:29" s="2" customFormat="1" ht="15" customHeight="1" x14ac:dyDescent="0.2">
      <c r="A25" s="25">
        <v>18</v>
      </c>
      <c r="B25" s="77" t="s">
        <v>694</v>
      </c>
      <c r="C25" s="78" t="s">
        <v>695</v>
      </c>
      <c r="D25" s="22"/>
      <c r="E25" s="22"/>
      <c r="F25" s="22"/>
      <c r="G25" s="49">
        <f t="shared" si="0"/>
        <v>0</v>
      </c>
      <c r="H25" s="50" t="str">
        <f t="shared" si="1"/>
        <v>/</v>
      </c>
      <c r="I25" s="50" t="str">
        <f t="shared" si="2"/>
        <v/>
      </c>
      <c r="J25" s="49" t="str">
        <f t="shared" si="3"/>
        <v/>
      </c>
      <c r="K25" s="49" t="str">
        <f t="shared" si="4"/>
        <v/>
      </c>
      <c r="L25" s="49" t="str">
        <f t="shared" si="5"/>
        <v/>
      </c>
      <c r="M25" s="49" t="str">
        <f t="shared" si="6"/>
        <v>ไม่ผ่าน</v>
      </c>
      <c r="N25" s="7"/>
      <c r="O25" s="7"/>
      <c r="P25" s="7"/>
    </row>
    <row r="26" spans="1:29" s="2" customFormat="1" ht="15" customHeight="1" x14ac:dyDescent="0.2">
      <c r="A26" s="25">
        <v>19</v>
      </c>
      <c r="B26" s="77" t="s">
        <v>696</v>
      </c>
      <c r="C26" s="78" t="s">
        <v>697</v>
      </c>
      <c r="D26" s="22"/>
      <c r="E26" s="22"/>
      <c r="F26" s="22"/>
      <c r="G26" s="49">
        <f t="shared" si="0"/>
        <v>0</v>
      </c>
      <c r="H26" s="50" t="str">
        <f t="shared" si="1"/>
        <v>/</v>
      </c>
      <c r="I26" s="50" t="str">
        <f t="shared" si="2"/>
        <v/>
      </c>
      <c r="J26" s="49" t="str">
        <f t="shared" si="3"/>
        <v/>
      </c>
      <c r="K26" s="49" t="str">
        <f t="shared" si="4"/>
        <v/>
      </c>
      <c r="L26" s="49" t="str">
        <f t="shared" si="5"/>
        <v/>
      </c>
      <c r="M26" s="49" t="str">
        <f t="shared" si="6"/>
        <v>ไม่ผ่าน</v>
      </c>
      <c r="N26" s="7"/>
      <c r="O26" s="7"/>
      <c r="P26" s="7"/>
    </row>
    <row r="27" spans="1:29" s="2" customFormat="1" ht="15" customHeight="1" x14ac:dyDescent="0.2">
      <c r="A27" s="25">
        <v>20</v>
      </c>
      <c r="B27" s="77" t="s">
        <v>698</v>
      </c>
      <c r="C27" s="78" t="s">
        <v>699</v>
      </c>
      <c r="D27" s="22"/>
      <c r="E27" s="22"/>
      <c r="F27" s="22"/>
      <c r="G27" s="49">
        <f t="shared" si="0"/>
        <v>0</v>
      </c>
      <c r="H27" s="50" t="str">
        <f t="shared" si="1"/>
        <v>/</v>
      </c>
      <c r="I27" s="50" t="str">
        <f t="shared" si="2"/>
        <v/>
      </c>
      <c r="J27" s="49" t="str">
        <f t="shared" si="3"/>
        <v/>
      </c>
      <c r="K27" s="49" t="str">
        <f t="shared" si="4"/>
        <v/>
      </c>
      <c r="L27" s="49" t="str">
        <f t="shared" si="5"/>
        <v/>
      </c>
      <c r="M27" s="49" t="str">
        <f t="shared" si="6"/>
        <v>ไม่ผ่าน</v>
      </c>
      <c r="N27" s="7"/>
      <c r="O27" s="7"/>
      <c r="P27" s="7"/>
    </row>
    <row r="28" spans="1:29" s="2" customFormat="1" ht="15" customHeight="1" x14ac:dyDescent="0.2">
      <c r="A28" s="25">
        <v>21</v>
      </c>
      <c r="B28" s="77" t="s">
        <v>700</v>
      </c>
      <c r="C28" s="78" t="s">
        <v>701</v>
      </c>
      <c r="D28" s="22"/>
      <c r="E28" s="22"/>
      <c r="F28" s="22"/>
      <c r="G28" s="49">
        <f t="shared" si="0"/>
        <v>0</v>
      </c>
      <c r="H28" s="50" t="str">
        <f t="shared" si="1"/>
        <v>/</v>
      </c>
      <c r="I28" s="50" t="str">
        <f t="shared" si="2"/>
        <v/>
      </c>
      <c r="J28" s="49" t="str">
        <f t="shared" si="3"/>
        <v/>
      </c>
      <c r="K28" s="49" t="str">
        <f t="shared" si="4"/>
        <v/>
      </c>
      <c r="L28" s="49" t="str">
        <f t="shared" si="5"/>
        <v/>
      </c>
      <c r="M28" s="49" t="str">
        <f t="shared" si="6"/>
        <v>ไม่ผ่าน</v>
      </c>
      <c r="N28" s="7"/>
      <c r="O28" s="7"/>
      <c r="P28" s="7"/>
    </row>
    <row r="29" spans="1:29" s="2" customFormat="1" ht="15" customHeight="1" x14ac:dyDescent="0.2">
      <c r="A29" s="25">
        <v>22</v>
      </c>
      <c r="B29" s="77" t="s">
        <v>53</v>
      </c>
      <c r="C29" s="78" t="s">
        <v>702</v>
      </c>
      <c r="D29" s="22"/>
      <c r="E29" s="22"/>
      <c r="F29" s="22"/>
      <c r="G29" s="49">
        <f t="shared" si="0"/>
        <v>0</v>
      </c>
      <c r="H29" s="50" t="str">
        <f t="shared" si="1"/>
        <v>/</v>
      </c>
      <c r="I29" s="50" t="str">
        <f t="shared" si="2"/>
        <v/>
      </c>
      <c r="J29" s="49" t="str">
        <f t="shared" si="3"/>
        <v/>
      </c>
      <c r="K29" s="49" t="str">
        <f t="shared" si="4"/>
        <v/>
      </c>
      <c r="L29" s="49" t="str">
        <f t="shared" si="5"/>
        <v/>
      </c>
      <c r="M29" s="49" t="str">
        <f t="shared" si="6"/>
        <v>ไม่ผ่าน</v>
      </c>
      <c r="N29" s="7"/>
      <c r="O29" s="7"/>
      <c r="P29" s="7"/>
    </row>
    <row r="30" spans="1:29" s="2" customFormat="1" ht="15" customHeight="1" x14ac:dyDescent="0.2">
      <c r="A30" s="25">
        <v>23</v>
      </c>
      <c r="B30" s="77" t="s">
        <v>22</v>
      </c>
      <c r="C30" s="78" t="s">
        <v>703</v>
      </c>
      <c r="D30" s="22"/>
      <c r="E30" s="22"/>
      <c r="F30" s="22"/>
      <c r="G30" s="49">
        <f t="shared" si="0"/>
        <v>0</v>
      </c>
      <c r="H30" s="50" t="str">
        <f t="shared" si="1"/>
        <v>/</v>
      </c>
      <c r="I30" s="50" t="str">
        <f t="shared" si="2"/>
        <v/>
      </c>
      <c r="J30" s="49" t="str">
        <f t="shared" si="3"/>
        <v/>
      </c>
      <c r="K30" s="49" t="str">
        <f t="shared" si="4"/>
        <v/>
      </c>
      <c r="L30" s="49" t="str">
        <f t="shared" si="5"/>
        <v/>
      </c>
      <c r="M30" s="49" t="str">
        <f t="shared" si="6"/>
        <v>ไม่ผ่าน</v>
      </c>
      <c r="N30" s="7"/>
      <c r="O30" s="7"/>
      <c r="P30" s="7"/>
    </row>
    <row r="31" spans="1:29" s="2" customFormat="1" ht="15" customHeight="1" x14ac:dyDescent="0.2">
      <c r="A31" s="25">
        <v>24</v>
      </c>
      <c r="B31" s="77" t="s">
        <v>704</v>
      </c>
      <c r="C31" s="78" t="s">
        <v>705</v>
      </c>
      <c r="D31" s="22"/>
      <c r="E31" s="22"/>
      <c r="F31" s="22"/>
      <c r="G31" s="49">
        <f t="shared" si="0"/>
        <v>0</v>
      </c>
      <c r="H31" s="50" t="str">
        <f t="shared" si="1"/>
        <v>/</v>
      </c>
      <c r="I31" s="50" t="str">
        <f t="shared" si="2"/>
        <v/>
      </c>
      <c r="J31" s="49" t="str">
        <f t="shared" si="3"/>
        <v/>
      </c>
      <c r="K31" s="49" t="str">
        <f t="shared" si="4"/>
        <v/>
      </c>
      <c r="L31" s="49" t="str">
        <f t="shared" si="5"/>
        <v/>
      </c>
      <c r="M31" s="49" t="str">
        <f t="shared" si="6"/>
        <v>ไม่ผ่าน</v>
      </c>
      <c r="N31" s="7"/>
      <c r="O31" s="7"/>
      <c r="P31" s="7"/>
    </row>
    <row r="32" spans="1:29" s="2" customFormat="1" ht="15" customHeight="1" x14ac:dyDescent="0.2">
      <c r="A32" s="25">
        <v>25</v>
      </c>
      <c r="B32" s="77" t="s">
        <v>706</v>
      </c>
      <c r="C32" s="78" t="s">
        <v>707</v>
      </c>
      <c r="D32" s="22"/>
      <c r="E32" s="22"/>
      <c r="F32" s="22"/>
      <c r="G32" s="49">
        <f t="shared" si="0"/>
        <v>0</v>
      </c>
      <c r="H32" s="50" t="str">
        <f t="shared" si="1"/>
        <v>/</v>
      </c>
      <c r="I32" s="50" t="str">
        <f t="shared" si="2"/>
        <v/>
      </c>
      <c r="J32" s="49" t="str">
        <f t="shared" si="3"/>
        <v/>
      </c>
      <c r="K32" s="49" t="str">
        <f t="shared" si="4"/>
        <v/>
      </c>
      <c r="L32" s="49" t="str">
        <f t="shared" si="5"/>
        <v/>
      </c>
      <c r="M32" s="49" t="str">
        <f t="shared" si="6"/>
        <v>ไม่ผ่าน</v>
      </c>
      <c r="N32" s="7"/>
      <c r="O32" s="7"/>
      <c r="P32" s="7"/>
    </row>
    <row r="33" spans="1:16" s="2" customFormat="1" ht="15" customHeight="1" x14ac:dyDescent="0.2">
      <c r="A33" s="25">
        <v>26</v>
      </c>
      <c r="B33" s="77" t="s">
        <v>708</v>
      </c>
      <c r="C33" s="78" t="s">
        <v>709</v>
      </c>
      <c r="D33" s="22"/>
      <c r="E33" s="22"/>
      <c r="F33" s="22"/>
      <c r="G33" s="49">
        <f t="shared" si="0"/>
        <v>0</v>
      </c>
      <c r="H33" s="50" t="str">
        <f t="shared" si="1"/>
        <v>/</v>
      </c>
      <c r="I33" s="50" t="str">
        <f t="shared" si="2"/>
        <v/>
      </c>
      <c r="J33" s="49" t="str">
        <f t="shared" si="3"/>
        <v/>
      </c>
      <c r="K33" s="49" t="str">
        <f t="shared" si="4"/>
        <v/>
      </c>
      <c r="L33" s="49" t="str">
        <f t="shared" si="5"/>
        <v/>
      </c>
      <c r="M33" s="49" t="str">
        <f t="shared" si="6"/>
        <v>ไม่ผ่าน</v>
      </c>
      <c r="N33" s="7"/>
      <c r="O33" s="7"/>
      <c r="P33" s="7"/>
    </row>
    <row r="34" spans="1:16" s="2" customFormat="1" ht="15" customHeight="1" x14ac:dyDescent="0.2">
      <c r="A34" s="25">
        <v>27</v>
      </c>
      <c r="B34" s="77" t="s">
        <v>710</v>
      </c>
      <c r="C34" s="78" t="s">
        <v>711</v>
      </c>
      <c r="D34" s="22"/>
      <c r="E34" s="22"/>
      <c r="F34" s="22"/>
      <c r="G34" s="49">
        <f t="shared" si="0"/>
        <v>0</v>
      </c>
      <c r="H34" s="50" t="str">
        <f t="shared" si="1"/>
        <v>/</v>
      </c>
      <c r="I34" s="50" t="str">
        <f t="shared" si="2"/>
        <v/>
      </c>
      <c r="J34" s="49" t="str">
        <f t="shared" si="3"/>
        <v/>
      </c>
      <c r="K34" s="49" t="str">
        <f t="shared" si="4"/>
        <v/>
      </c>
      <c r="L34" s="49" t="str">
        <f t="shared" si="5"/>
        <v/>
      </c>
      <c r="M34" s="49" t="str">
        <f t="shared" si="6"/>
        <v>ไม่ผ่าน</v>
      </c>
      <c r="N34" s="7"/>
      <c r="O34" s="7"/>
      <c r="P34" s="7"/>
    </row>
    <row r="35" spans="1:16" s="2" customFormat="1" ht="15" customHeight="1" x14ac:dyDescent="0.2">
      <c r="A35" s="25">
        <v>28</v>
      </c>
      <c r="B35" s="77" t="s">
        <v>68</v>
      </c>
      <c r="C35" s="78" t="s">
        <v>712</v>
      </c>
      <c r="D35" s="22"/>
      <c r="E35" s="22"/>
      <c r="F35" s="22"/>
      <c r="G35" s="49">
        <f t="shared" si="0"/>
        <v>0</v>
      </c>
      <c r="H35" s="50" t="str">
        <f t="shared" si="1"/>
        <v>/</v>
      </c>
      <c r="I35" s="50" t="str">
        <f t="shared" si="2"/>
        <v/>
      </c>
      <c r="J35" s="49" t="str">
        <f t="shared" si="3"/>
        <v/>
      </c>
      <c r="K35" s="49" t="str">
        <f t="shared" si="4"/>
        <v/>
      </c>
      <c r="L35" s="49" t="str">
        <f t="shared" si="5"/>
        <v/>
      </c>
      <c r="M35" s="49" t="str">
        <f t="shared" si="6"/>
        <v>ไม่ผ่าน</v>
      </c>
      <c r="N35" s="7"/>
      <c r="O35" s="7"/>
      <c r="P35" s="7"/>
    </row>
    <row r="36" spans="1:16" s="2" customFormat="1" ht="15" customHeight="1" x14ac:dyDescent="0.2">
      <c r="A36" s="25">
        <v>29</v>
      </c>
      <c r="B36" s="77" t="s">
        <v>713</v>
      </c>
      <c r="C36" s="78" t="s">
        <v>714</v>
      </c>
      <c r="D36" s="22"/>
      <c r="E36" s="22"/>
      <c r="F36" s="22"/>
      <c r="G36" s="49">
        <f t="shared" si="0"/>
        <v>0</v>
      </c>
      <c r="H36" s="50" t="str">
        <f t="shared" si="1"/>
        <v>/</v>
      </c>
      <c r="I36" s="50" t="str">
        <f t="shared" si="2"/>
        <v/>
      </c>
      <c r="J36" s="49" t="str">
        <f t="shared" si="3"/>
        <v/>
      </c>
      <c r="K36" s="49" t="str">
        <f t="shared" si="4"/>
        <v/>
      </c>
      <c r="L36" s="49" t="str">
        <f t="shared" si="5"/>
        <v/>
      </c>
      <c r="M36" s="49" t="str">
        <f t="shared" si="6"/>
        <v>ไม่ผ่าน</v>
      </c>
      <c r="N36" s="7"/>
      <c r="O36" s="7"/>
      <c r="P36" s="7"/>
    </row>
    <row r="37" spans="1:16" s="2" customFormat="1" ht="15" customHeight="1" x14ac:dyDescent="0.2">
      <c r="A37" s="25">
        <v>30</v>
      </c>
      <c r="B37" s="77" t="s">
        <v>715</v>
      </c>
      <c r="C37" s="78" t="s">
        <v>28</v>
      </c>
      <c r="D37" s="22"/>
      <c r="E37" s="22"/>
      <c r="F37" s="22"/>
      <c r="G37" s="49">
        <f t="shared" si="0"/>
        <v>0</v>
      </c>
      <c r="H37" s="50" t="str">
        <f t="shared" si="1"/>
        <v>/</v>
      </c>
      <c r="I37" s="50" t="str">
        <f t="shared" si="2"/>
        <v/>
      </c>
      <c r="J37" s="49" t="str">
        <f t="shared" si="3"/>
        <v/>
      </c>
      <c r="K37" s="49" t="str">
        <f t="shared" si="4"/>
        <v/>
      </c>
      <c r="L37" s="49" t="str">
        <f t="shared" si="5"/>
        <v/>
      </c>
      <c r="M37" s="49" t="str">
        <f t="shared" si="6"/>
        <v>ไม่ผ่าน</v>
      </c>
      <c r="N37" s="7"/>
      <c r="O37" s="7"/>
      <c r="P37" s="7"/>
    </row>
    <row r="38" spans="1:16" s="2" customFormat="1" ht="15" customHeight="1" x14ac:dyDescent="0.2">
      <c r="A38" s="25">
        <v>31</v>
      </c>
      <c r="B38" s="77" t="s">
        <v>716</v>
      </c>
      <c r="C38" s="78" t="s">
        <v>45</v>
      </c>
      <c r="D38" s="22"/>
      <c r="E38" s="22"/>
      <c r="F38" s="22"/>
      <c r="G38" s="49">
        <f t="shared" si="0"/>
        <v>0</v>
      </c>
      <c r="H38" s="50" t="str">
        <f t="shared" si="1"/>
        <v>/</v>
      </c>
      <c r="I38" s="50" t="str">
        <f t="shared" si="2"/>
        <v/>
      </c>
      <c r="J38" s="49" t="str">
        <f t="shared" si="3"/>
        <v/>
      </c>
      <c r="K38" s="49" t="str">
        <f t="shared" si="4"/>
        <v/>
      </c>
      <c r="L38" s="49" t="str">
        <f t="shared" si="5"/>
        <v/>
      </c>
      <c r="M38" s="49" t="str">
        <f t="shared" si="6"/>
        <v>ไม่ผ่าน</v>
      </c>
      <c r="N38" s="7"/>
      <c r="O38" s="7"/>
      <c r="P38" s="7"/>
    </row>
    <row r="39" spans="1:16" s="2" customFormat="1" ht="15" customHeight="1" x14ac:dyDescent="0.2">
      <c r="A39" s="25">
        <v>32</v>
      </c>
      <c r="B39" s="77" t="s">
        <v>717</v>
      </c>
      <c r="C39" s="78" t="s">
        <v>718</v>
      </c>
      <c r="D39" s="22"/>
      <c r="E39" s="22"/>
      <c r="F39" s="22"/>
      <c r="G39" s="49">
        <f t="shared" si="0"/>
        <v>0</v>
      </c>
      <c r="H39" s="50" t="str">
        <f t="shared" si="1"/>
        <v>/</v>
      </c>
      <c r="I39" s="50" t="str">
        <f t="shared" si="2"/>
        <v/>
      </c>
      <c r="J39" s="49" t="str">
        <f t="shared" si="3"/>
        <v/>
      </c>
      <c r="K39" s="49" t="str">
        <f t="shared" si="4"/>
        <v/>
      </c>
      <c r="L39" s="49" t="str">
        <f t="shared" si="5"/>
        <v/>
      </c>
      <c r="M39" s="49" t="str">
        <f t="shared" si="6"/>
        <v>ไม่ผ่าน</v>
      </c>
      <c r="N39" s="7"/>
      <c r="O39" s="7"/>
      <c r="P39" s="7"/>
    </row>
    <row r="40" spans="1:16" s="2" customFormat="1" ht="15" customHeight="1" x14ac:dyDescent="0.2">
      <c r="A40" s="25">
        <v>33</v>
      </c>
      <c r="B40" s="77" t="s">
        <v>357</v>
      </c>
      <c r="C40" s="78" t="s">
        <v>719</v>
      </c>
      <c r="D40" s="22"/>
      <c r="E40" s="22"/>
      <c r="F40" s="22"/>
      <c r="G40" s="49">
        <f t="shared" si="0"/>
        <v>0</v>
      </c>
      <c r="H40" s="50" t="str">
        <f t="shared" si="1"/>
        <v>/</v>
      </c>
      <c r="I40" s="50" t="str">
        <f t="shared" si="2"/>
        <v/>
      </c>
      <c r="J40" s="49" t="str">
        <f t="shared" si="3"/>
        <v/>
      </c>
      <c r="K40" s="49" t="str">
        <f t="shared" si="4"/>
        <v/>
      </c>
      <c r="L40" s="49" t="str">
        <f t="shared" si="5"/>
        <v/>
      </c>
      <c r="M40" s="49" t="str">
        <f t="shared" si="6"/>
        <v>ไม่ผ่าน</v>
      </c>
      <c r="N40" s="7"/>
      <c r="O40" s="7"/>
      <c r="P40" s="7"/>
    </row>
    <row r="41" spans="1:16" s="2" customFormat="1" ht="15" customHeight="1" x14ac:dyDescent="0.2">
      <c r="A41" s="25">
        <v>34</v>
      </c>
      <c r="B41" s="77" t="s">
        <v>720</v>
      </c>
      <c r="C41" s="78" t="s">
        <v>721</v>
      </c>
      <c r="D41" s="22"/>
      <c r="E41" s="22"/>
      <c r="F41" s="22"/>
      <c r="G41" s="49">
        <f t="shared" si="0"/>
        <v>0</v>
      </c>
      <c r="H41" s="50" t="str">
        <f t="shared" si="1"/>
        <v>/</v>
      </c>
      <c r="I41" s="50" t="str">
        <f t="shared" si="2"/>
        <v/>
      </c>
      <c r="J41" s="49" t="str">
        <f t="shared" si="3"/>
        <v/>
      </c>
      <c r="K41" s="49" t="str">
        <f t="shared" si="4"/>
        <v/>
      </c>
      <c r="L41" s="49" t="str">
        <f t="shared" si="5"/>
        <v/>
      </c>
      <c r="M41" s="49" t="str">
        <f t="shared" si="6"/>
        <v>ไม่ผ่าน</v>
      </c>
      <c r="N41" s="7"/>
      <c r="O41" s="7"/>
      <c r="P41" s="7"/>
    </row>
    <row r="42" spans="1:16" s="2" customFormat="1" ht="15" customHeight="1" x14ac:dyDescent="0.2">
      <c r="A42" s="25">
        <v>35</v>
      </c>
      <c r="B42" s="77" t="s">
        <v>722</v>
      </c>
      <c r="C42" s="78" t="s">
        <v>723</v>
      </c>
      <c r="D42" s="22"/>
      <c r="E42" s="22"/>
      <c r="F42" s="22"/>
      <c r="G42" s="49">
        <f t="shared" si="0"/>
        <v>0</v>
      </c>
      <c r="H42" s="50" t="str">
        <f t="shared" si="1"/>
        <v>/</v>
      </c>
      <c r="I42" s="50" t="str">
        <f t="shared" si="2"/>
        <v/>
      </c>
      <c r="J42" s="49" t="str">
        <f t="shared" si="3"/>
        <v/>
      </c>
      <c r="K42" s="49" t="str">
        <f t="shared" si="4"/>
        <v/>
      </c>
      <c r="L42" s="49" t="str">
        <f t="shared" si="5"/>
        <v/>
      </c>
      <c r="M42" s="49" t="str">
        <f t="shared" si="6"/>
        <v>ไม่ผ่าน</v>
      </c>
      <c r="N42" s="7"/>
      <c r="O42" s="7"/>
      <c r="P42" s="7"/>
    </row>
    <row r="43" spans="1:16" s="2" customFormat="1" ht="15" customHeight="1" x14ac:dyDescent="0.2">
      <c r="A43" s="25">
        <v>36</v>
      </c>
      <c r="B43" s="77" t="s">
        <v>88</v>
      </c>
      <c r="C43" s="78" t="s">
        <v>724</v>
      </c>
      <c r="D43" s="22"/>
      <c r="E43" s="22"/>
      <c r="F43" s="22"/>
      <c r="G43" s="49">
        <f t="shared" si="0"/>
        <v>0</v>
      </c>
      <c r="H43" s="50" t="str">
        <f t="shared" si="1"/>
        <v>/</v>
      </c>
      <c r="I43" s="50" t="str">
        <f t="shared" si="2"/>
        <v/>
      </c>
      <c r="J43" s="49" t="str">
        <f t="shared" si="3"/>
        <v/>
      </c>
      <c r="K43" s="49" t="str">
        <f t="shared" si="4"/>
        <v/>
      </c>
      <c r="L43" s="49" t="str">
        <f t="shared" si="5"/>
        <v/>
      </c>
      <c r="M43" s="49" t="str">
        <f t="shared" si="6"/>
        <v>ไม่ผ่าน</v>
      </c>
      <c r="N43" s="7"/>
      <c r="O43" s="7"/>
      <c r="P43" s="7"/>
    </row>
    <row r="44" spans="1:16" s="2" customFormat="1" ht="15" customHeight="1" x14ac:dyDescent="0.2">
      <c r="A44" s="25">
        <v>37</v>
      </c>
      <c r="B44" s="77" t="s">
        <v>725</v>
      </c>
      <c r="C44" s="78" t="s">
        <v>726</v>
      </c>
      <c r="D44" s="22"/>
      <c r="E44" s="22"/>
      <c r="F44" s="22"/>
      <c r="G44" s="49">
        <f t="shared" si="0"/>
        <v>0</v>
      </c>
      <c r="H44" s="50" t="str">
        <f t="shared" si="1"/>
        <v>/</v>
      </c>
      <c r="I44" s="50" t="str">
        <f t="shared" si="2"/>
        <v/>
      </c>
      <c r="J44" s="49" t="str">
        <f t="shared" si="3"/>
        <v/>
      </c>
      <c r="K44" s="49" t="str">
        <f t="shared" si="4"/>
        <v/>
      </c>
      <c r="L44" s="49" t="str">
        <f t="shared" si="5"/>
        <v/>
      </c>
      <c r="M44" s="49" t="str">
        <f t="shared" si="6"/>
        <v>ไม่ผ่าน</v>
      </c>
      <c r="N44" s="7"/>
      <c r="O44" s="7"/>
      <c r="P44" s="7"/>
    </row>
    <row r="45" spans="1:16" s="3" customFormat="1" ht="21" x14ac:dyDescent="0.3">
      <c r="A45" s="25">
        <v>38</v>
      </c>
      <c r="B45" s="77" t="s">
        <v>727</v>
      </c>
      <c r="C45" s="78" t="s">
        <v>728</v>
      </c>
      <c r="D45" s="22"/>
      <c r="E45" s="22"/>
      <c r="F45" s="22"/>
      <c r="G45" s="49">
        <f t="shared" si="0"/>
        <v>0</v>
      </c>
      <c r="H45" s="50" t="str">
        <f t="shared" si="1"/>
        <v>/</v>
      </c>
      <c r="I45" s="50" t="str">
        <f t="shared" si="2"/>
        <v/>
      </c>
      <c r="J45" s="49" t="str">
        <f t="shared" si="3"/>
        <v/>
      </c>
      <c r="K45" s="49" t="str">
        <f t="shared" si="4"/>
        <v/>
      </c>
      <c r="L45" s="49" t="str">
        <f t="shared" si="5"/>
        <v/>
      </c>
      <c r="M45" s="49" t="str">
        <f t="shared" si="6"/>
        <v>ไม่ผ่าน</v>
      </c>
      <c r="N45" s="11"/>
      <c r="O45" s="11"/>
      <c r="P45" s="11"/>
    </row>
    <row r="46" spans="1:16" s="3" customFormat="1" ht="21" x14ac:dyDescent="0.3">
      <c r="A46" s="25">
        <v>39</v>
      </c>
      <c r="B46" s="77" t="s">
        <v>220</v>
      </c>
      <c r="C46" s="78" t="s">
        <v>729</v>
      </c>
      <c r="D46" s="22"/>
      <c r="E46" s="22"/>
      <c r="F46" s="22"/>
      <c r="G46" s="49">
        <f t="shared" si="0"/>
        <v>0</v>
      </c>
      <c r="H46" s="50" t="str">
        <f t="shared" si="1"/>
        <v>/</v>
      </c>
      <c r="I46" s="50" t="str">
        <f t="shared" si="2"/>
        <v/>
      </c>
      <c r="J46" s="49" t="str">
        <f t="shared" si="3"/>
        <v/>
      </c>
      <c r="K46" s="49" t="str">
        <f t="shared" si="4"/>
        <v/>
      </c>
      <c r="L46" s="49" t="str">
        <f t="shared" si="5"/>
        <v/>
      </c>
      <c r="M46" s="49" t="str">
        <f t="shared" si="6"/>
        <v>ไม่ผ่าน</v>
      </c>
      <c r="N46" s="11"/>
      <c r="O46" s="11"/>
      <c r="P46" s="11"/>
    </row>
    <row r="47" spans="1:16" ht="21" x14ac:dyDescent="0.25">
      <c r="A47" s="25">
        <v>40</v>
      </c>
      <c r="B47" s="77" t="s">
        <v>730</v>
      </c>
      <c r="C47" s="78" t="s">
        <v>731</v>
      </c>
      <c r="D47" s="22"/>
      <c r="E47" s="22"/>
      <c r="F47" s="22"/>
      <c r="G47" s="49">
        <f t="shared" si="0"/>
        <v>0</v>
      </c>
      <c r="H47" s="50" t="str">
        <f t="shared" si="1"/>
        <v>/</v>
      </c>
      <c r="I47" s="50" t="str">
        <f t="shared" si="2"/>
        <v/>
      </c>
      <c r="J47" s="49" t="str">
        <f t="shared" si="3"/>
        <v/>
      </c>
      <c r="K47" s="49" t="str">
        <f t="shared" si="4"/>
        <v/>
      </c>
      <c r="L47" s="49" t="str">
        <f t="shared" si="5"/>
        <v/>
      </c>
      <c r="M47" s="49" t="str">
        <f t="shared" si="6"/>
        <v>ไม่ผ่าน</v>
      </c>
    </row>
    <row r="48" spans="1:16" ht="21" x14ac:dyDescent="0.25">
      <c r="A48" s="25">
        <v>41</v>
      </c>
      <c r="B48" s="77" t="s">
        <v>732</v>
      </c>
      <c r="C48" s="78" t="s">
        <v>733</v>
      </c>
      <c r="D48" s="22"/>
      <c r="E48" s="22"/>
      <c r="F48" s="22"/>
      <c r="G48" s="49">
        <f t="shared" si="0"/>
        <v>0</v>
      </c>
      <c r="H48" s="50" t="str">
        <f t="shared" si="1"/>
        <v>/</v>
      </c>
      <c r="I48" s="50" t="str">
        <f t="shared" si="2"/>
        <v/>
      </c>
      <c r="J48" s="49" t="str">
        <f t="shared" si="3"/>
        <v/>
      </c>
      <c r="K48" s="49" t="str">
        <f t="shared" si="4"/>
        <v/>
      </c>
      <c r="L48" s="49" t="str">
        <f t="shared" si="5"/>
        <v/>
      </c>
      <c r="M48" s="49" t="str">
        <f t="shared" si="6"/>
        <v>ไม่ผ่าน</v>
      </c>
    </row>
    <row r="49" spans="1:29" ht="21" x14ac:dyDescent="0.25">
      <c r="A49" s="25">
        <v>42</v>
      </c>
      <c r="B49" s="77" t="s">
        <v>33</v>
      </c>
      <c r="C49" s="78" t="s">
        <v>734</v>
      </c>
      <c r="D49" s="22"/>
      <c r="E49" s="22"/>
      <c r="F49" s="22"/>
      <c r="G49" s="49">
        <f t="shared" si="0"/>
        <v>0</v>
      </c>
      <c r="H49" s="50" t="str">
        <f t="shared" si="1"/>
        <v>/</v>
      </c>
      <c r="I49" s="50" t="str">
        <f t="shared" si="2"/>
        <v/>
      </c>
      <c r="J49" s="49" t="str">
        <f t="shared" si="3"/>
        <v/>
      </c>
      <c r="K49" s="49" t="str">
        <f t="shared" si="4"/>
        <v/>
      </c>
      <c r="L49" s="49" t="str">
        <f t="shared" si="5"/>
        <v/>
      </c>
      <c r="M49" s="49" t="str">
        <f t="shared" si="6"/>
        <v>ไม่ผ่าน</v>
      </c>
    </row>
    <row r="50" spans="1:29" ht="21" x14ac:dyDescent="0.25">
      <c r="A50" s="25">
        <v>43</v>
      </c>
      <c r="B50" s="77" t="s">
        <v>735</v>
      </c>
      <c r="C50" s="78" t="s">
        <v>736</v>
      </c>
      <c r="D50" s="22"/>
      <c r="E50" s="22"/>
      <c r="F50" s="22"/>
      <c r="G50" s="49">
        <f t="shared" si="0"/>
        <v>0</v>
      </c>
      <c r="H50" s="50" t="str">
        <f t="shared" si="1"/>
        <v>/</v>
      </c>
      <c r="I50" s="50" t="str">
        <f t="shared" si="2"/>
        <v/>
      </c>
      <c r="J50" s="49" t="str">
        <f t="shared" si="3"/>
        <v/>
      </c>
      <c r="K50" s="49" t="str">
        <f t="shared" si="4"/>
        <v/>
      </c>
      <c r="L50" s="49" t="str">
        <f t="shared" si="5"/>
        <v/>
      </c>
      <c r="M50" s="49" t="str">
        <f t="shared" si="6"/>
        <v>ไม่ผ่าน</v>
      </c>
    </row>
    <row r="51" spans="1:29" ht="21" x14ac:dyDescent="0.25">
      <c r="A51" s="25">
        <v>44</v>
      </c>
      <c r="B51" s="77" t="s">
        <v>737</v>
      </c>
      <c r="C51" s="78" t="s">
        <v>738</v>
      </c>
      <c r="D51" s="22"/>
      <c r="E51" s="22"/>
      <c r="F51" s="22"/>
      <c r="G51" s="49">
        <f t="shared" si="0"/>
        <v>0</v>
      </c>
      <c r="H51" s="50" t="str">
        <f t="shared" si="1"/>
        <v>/</v>
      </c>
      <c r="I51" s="50" t="str">
        <f t="shared" si="2"/>
        <v/>
      </c>
      <c r="J51" s="49" t="str">
        <f t="shared" si="3"/>
        <v/>
      </c>
      <c r="K51" s="49" t="str">
        <f t="shared" si="4"/>
        <v/>
      </c>
      <c r="L51" s="49" t="str">
        <f t="shared" si="5"/>
        <v/>
      </c>
      <c r="M51" s="49" t="str">
        <f t="shared" si="6"/>
        <v>ไม่ผ่าน</v>
      </c>
    </row>
    <row r="52" spans="1:29" s="8" customFormat="1" ht="21" x14ac:dyDescent="0.25">
      <c r="A52" s="54" t="s">
        <v>8</v>
      </c>
      <c r="B52" s="53"/>
      <c r="C52" s="53"/>
      <c r="D52" s="53"/>
      <c r="E52" s="53"/>
      <c r="F52" s="53"/>
      <c r="G52" s="53"/>
      <c r="H52" s="53"/>
      <c r="I52" s="53"/>
      <c r="J52" s="55"/>
      <c r="K52" s="51" t="s">
        <v>16</v>
      </c>
      <c r="L52" s="51"/>
      <c r="M52" s="50">
        <f>COUNTIF(M8:M51,"ผ่าน")</f>
        <v>0</v>
      </c>
    </row>
    <row r="53" spans="1:29" s="8" customFormat="1" ht="21" x14ac:dyDescent="0.45">
      <c r="A53" s="43" t="s">
        <v>9</v>
      </c>
      <c r="B53" s="44"/>
      <c r="C53" s="44"/>
      <c r="D53" s="44"/>
      <c r="E53" s="44"/>
      <c r="F53" s="44"/>
      <c r="G53" s="44"/>
      <c r="H53" s="44"/>
      <c r="I53" s="44"/>
      <c r="J53" s="45"/>
      <c r="K53" s="52" t="s">
        <v>17</v>
      </c>
      <c r="L53" s="52"/>
      <c r="M53" s="50">
        <f>COUNTIF(M8:M51,"ไม่ผ่าน")</f>
        <v>44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8" customFormat="1" ht="21" x14ac:dyDescent="0.25">
      <c r="A54" s="19"/>
      <c r="B54" s="23" t="s">
        <v>119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8" customFormat="1" ht="21" x14ac:dyDescent="0.25">
      <c r="A55" s="19"/>
      <c r="B55" s="19"/>
      <c r="C55" s="19"/>
      <c r="D55" s="19"/>
      <c r="E55" s="19"/>
      <c r="F55" s="19"/>
      <c r="G55" s="19" t="s">
        <v>125</v>
      </c>
      <c r="H55" s="19"/>
      <c r="I55" s="19"/>
      <c r="J55" s="19"/>
      <c r="K55" s="19"/>
      <c r="L55" s="19"/>
      <c r="M55" s="1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8" customFormat="1" ht="21" x14ac:dyDescent="0.25">
      <c r="A56" s="19"/>
      <c r="B56" s="19"/>
      <c r="C56" s="19"/>
      <c r="D56" s="19"/>
      <c r="E56" s="19"/>
      <c r="F56" s="19"/>
      <c r="G56" s="19"/>
      <c r="H56" s="29" t="s">
        <v>126</v>
      </c>
      <c r="I56" s="29"/>
      <c r="J56" s="29"/>
      <c r="K56" s="29"/>
      <c r="L56" s="19"/>
      <c r="M56" s="19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8" customFormat="1" ht="21" x14ac:dyDescent="0.25">
      <c r="A57" s="19"/>
      <c r="B57" s="19"/>
      <c r="C57" s="19"/>
      <c r="D57" s="19"/>
      <c r="E57" s="19"/>
      <c r="F57" s="19"/>
      <c r="G57" s="19"/>
      <c r="H57" s="29" t="s">
        <v>127</v>
      </c>
      <c r="I57" s="29"/>
      <c r="J57" s="29"/>
      <c r="K57" s="29"/>
      <c r="L57" s="19"/>
      <c r="M57" s="19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8" customFormat="1" ht="21" x14ac:dyDescent="0.45">
      <c r="A58" s="24"/>
      <c r="B58" s="19"/>
      <c r="C58" s="19"/>
      <c r="D58" s="24"/>
      <c r="E58" s="24"/>
      <c r="F58" s="24"/>
      <c r="G58" s="24"/>
      <c r="H58" s="24"/>
      <c r="I58" s="24"/>
      <c r="J58" s="24"/>
      <c r="K58" s="24"/>
      <c r="L58" s="24"/>
      <c r="M58" s="2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8" customFormat="1" ht="21" x14ac:dyDescent="0.45">
      <c r="A59" s="24"/>
      <c r="B59" s="56" t="s">
        <v>13</v>
      </c>
      <c r="C59" s="57" t="s">
        <v>14</v>
      </c>
      <c r="D59" s="58"/>
      <c r="E59" s="59"/>
      <c r="F59" s="60" t="s">
        <v>15</v>
      </c>
      <c r="G59" s="60"/>
      <c r="H59" s="60"/>
      <c r="I59" s="60"/>
      <c r="J59" s="24"/>
      <c r="K59" s="24"/>
      <c r="L59" s="24"/>
      <c r="M59" s="2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8" customFormat="1" ht="21" x14ac:dyDescent="0.45">
      <c r="A60" s="24"/>
      <c r="B60" s="61"/>
      <c r="C60" s="43" t="s">
        <v>108</v>
      </c>
      <c r="D60" s="44"/>
      <c r="E60" s="45"/>
      <c r="F60" s="52">
        <f>COUNTIF(L8:L51,"/")</f>
        <v>0</v>
      </c>
      <c r="G60" s="52"/>
      <c r="H60" s="52"/>
      <c r="I60" s="52"/>
      <c r="J60" s="24"/>
      <c r="K60" s="24"/>
      <c r="L60" s="24"/>
      <c r="M60" s="2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s="8" customFormat="1" ht="21" x14ac:dyDescent="0.45">
      <c r="A61" s="24"/>
      <c r="B61" s="61"/>
      <c r="C61" s="43" t="s">
        <v>120</v>
      </c>
      <c r="D61" s="44"/>
      <c r="E61" s="45"/>
      <c r="F61" s="52">
        <f>COUNTIF(K8:K51,"/")</f>
        <v>0</v>
      </c>
      <c r="G61" s="52"/>
      <c r="H61" s="52"/>
      <c r="I61" s="52"/>
      <c r="J61" s="24"/>
      <c r="K61" s="24"/>
      <c r="L61" s="24"/>
      <c r="M61" s="2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s="8" customFormat="1" ht="21" x14ac:dyDescent="0.45">
      <c r="A62" s="24"/>
      <c r="B62" s="61"/>
      <c r="C62" s="43" t="s">
        <v>121</v>
      </c>
      <c r="D62" s="44"/>
      <c r="E62" s="45"/>
      <c r="F62" s="52">
        <f>COUNTIF(J8:J51,"/")</f>
        <v>0</v>
      </c>
      <c r="G62" s="52"/>
      <c r="H62" s="52"/>
      <c r="I62" s="52"/>
      <c r="J62" s="24"/>
      <c r="K62" s="24"/>
      <c r="L62" s="24"/>
      <c r="M62" s="2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s="8" customFormat="1" ht="21" x14ac:dyDescent="0.45">
      <c r="A63" s="24"/>
      <c r="B63" s="61"/>
      <c r="C63" s="43" t="s">
        <v>122</v>
      </c>
      <c r="D63" s="44"/>
      <c r="E63" s="45"/>
      <c r="F63" s="52">
        <f>COUNTIF(I8:I51,"/")</f>
        <v>0</v>
      </c>
      <c r="G63" s="52"/>
      <c r="H63" s="52"/>
      <c r="I63" s="52"/>
      <c r="J63" s="24"/>
      <c r="K63" s="24"/>
      <c r="L63" s="24"/>
      <c r="M63" s="2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s="8" customFormat="1" ht="21" x14ac:dyDescent="0.45">
      <c r="A64" s="24"/>
      <c r="B64" s="62"/>
      <c r="C64" s="43" t="s">
        <v>123</v>
      </c>
      <c r="D64" s="44"/>
      <c r="E64" s="45"/>
      <c r="F64" s="52">
        <f>COUNTIF(H8:H51,"/")</f>
        <v>44</v>
      </c>
      <c r="G64" s="52"/>
      <c r="H64" s="52"/>
      <c r="I64" s="52"/>
      <c r="J64" s="24"/>
      <c r="K64" s="24"/>
      <c r="L64" s="24"/>
      <c r="M64" s="2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s="8" customFormat="1" ht="21" x14ac:dyDescent="0.45">
      <c r="A65" s="24"/>
      <c r="B65" s="19"/>
      <c r="C65" s="19"/>
      <c r="D65" s="24"/>
      <c r="E65" s="24"/>
      <c r="F65" s="24"/>
      <c r="G65" s="24"/>
      <c r="H65" s="24"/>
      <c r="I65" s="24"/>
      <c r="J65" s="24"/>
      <c r="K65" s="24"/>
      <c r="L65" s="24"/>
      <c r="M65" s="2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s="8" customFormat="1" ht="21" x14ac:dyDescent="0.45">
      <c r="A66" s="16"/>
      <c r="B66" s="12"/>
      <c r="C66" s="12"/>
      <c r="D66" s="16"/>
      <c r="E66" s="16"/>
      <c r="F66" s="16"/>
      <c r="G66" s="16"/>
      <c r="H66" s="16"/>
      <c r="I66" s="16"/>
      <c r="J66" s="16"/>
      <c r="K66" s="16"/>
      <c r="L66" s="16"/>
      <c r="M66" s="1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s="8" customFormat="1" ht="21" x14ac:dyDescent="0.45">
      <c r="A67" s="16"/>
      <c r="B67" s="12"/>
      <c r="C67" s="12"/>
      <c r="D67" s="16"/>
      <c r="E67" s="16"/>
      <c r="F67" s="16"/>
      <c r="G67" s="16"/>
      <c r="H67" s="16"/>
      <c r="I67" s="16"/>
      <c r="J67" s="16"/>
      <c r="K67" s="16"/>
      <c r="L67" s="16"/>
      <c r="M67" s="16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s="8" customFormat="1" ht="21" x14ac:dyDescent="0.45">
      <c r="A68" s="16"/>
      <c r="B68" s="12"/>
      <c r="C68" s="12"/>
      <c r="D68" s="16"/>
      <c r="E68" s="16"/>
      <c r="F68" s="16"/>
      <c r="G68" s="16"/>
      <c r="H68" s="16"/>
      <c r="I68" s="16"/>
      <c r="J68" s="16"/>
      <c r="K68" s="16"/>
      <c r="L68" s="16"/>
      <c r="M68" s="16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s="8" customFormat="1" ht="21" x14ac:dyDescent="0.45">
      <c r="A69" s="16"/>
      <c r="B69" s="12"/>
      <c r="C69" s="12"/>
      <c r="D69" s="16"/>
      <c r="E69" s="16"/>
      <c r="F69" s="16"/>
      <c r="G69" s="16"/>
      <c r="H69" s="16"/>
      <c r="I69" s="16"/>
      <c r="J69" s="16"/>
      <c r="K69" s="16"/>
      <c r="L69" s="16"/>
      <c r="M69" s="16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s="8" customFormat="1" ht="21" x14ac:dyDescent="0.45">
      <c r="A70" s="16"/>
      <c r="B70" s="12"/>
      <c r="C70" s="12"/>
      <c r="D70" s="16"/>
      <c r="E70" s="16"/>
      <c r="F70" s="16"/>
      <c r="G70" s="16"/>
      <c r="H70" s="16"/>
      <c r="I70" s="16"/>
      <c r="J70" s="16"/>
      <c r="K70" s="16"/>
      <c r="L70" s="16"/>
      <c r="M70" s="16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s="8" customFormat="1" ht="21" x14ac:dyDescent="0.45">
      <c r="A71" s="16"/>
      <c r="B71" s="12"/>
      <c r="C71" s="12"/>
      <c r="D71" s="16"/>
      <c r="E71" s="16"/>
      <c r="F71" s="16"/>
      <c r="G71" s="16"/>
      <c r="H71" s="16"/>
      <c r="I71" s="16"/>
      <c r="J71" s="16"/>
      <c r="K71" s="16"/>
      <c r="L71" s="16"/>
      <c r="M71" s="16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s="8" customFormat="1" ht="18" x14ac:dyDescent="0.4">
      <c r="A72" s="14"/>
      <c r="B72" s="15"/>
      <c r="C72" s="15"/>
      <c r="D72" s="14"/>
      <c r="E72" s="14"/>
      <c r="F72" s="14"/>
      <c r="G72" s="14"/>
      <c r="H72" s="14"/>
      <c r="I72" s="14"/>
      <c r="J72" s="14"/>
      <c r="K72" s="14"/>
      <c r="L72" s="14"/>
      <c r="M72" s="1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s="8" customFormat="1" ht="18" x14ac:dyDescent="0.4">
      <c r="A73" s="14"/>
      <c r="B73" s="15"/>
      <c r="C73" s="15"/>
      <c r="D73" s="14"/>
      <c r="E73" s="14"/>
      <c r="F73" s="14"/>
      <c r="G73" s="14"/>
      <c r="H73" s="14"/>
      <c r="I73" s="14"/>
      <c r="J73" s="14"/>
      <c r="K73" s="14"/>
      <c r="L73" s="14"/>
      <c r="M73" s="1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s="8" customFormat="1" ht="18" x14ac:dyDescent="0.4">
      <c r="A74" s="14"/>
      <c r="B74" s="15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s="8" customFormat="1" ht="18" x14ac:dyDescent="0.4">
      <c r="A75" s="14"/>
      <c r="B75" s="15"/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s="8" customFormat="1" ht="18" x14ac:dyDescent="0.4">
      <c r="A76" s="14"/>
      <c r="B76" s="15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s="8" customFormat="1" ht="18" x14ac:dyDescent="0.4">
      <c r="A77" s="14"/>
      <c r="B77" s="15"/>
      <c r="C77" s="15"/>
      <c r="D77" s="14"/>
      <c r="E77" s="14"/>
      <c r="F77" s="14"/>
      <c r="G77" s="14"/>
      <c r="H77" s="14"/>
      <c r="I77" s="14"/>
      <c r="J77" s="14"/>
      <c r="K77" s="14"/>
      <c r="L77" s="14"/>
      <c r="M77" s="1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s="8" customFormat="1" ht="18" x14ac:dyDescent="0.4">
      <c r="A78" s="14"/>
      <c r="B78" s="15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8" customFormat="1" ht="18" x14ac:dyDescent="0.4">
      <c r="A79" s="14"/>
      <c r="B79" s="15"/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</sheetData>
  <mergeCells count="35">
    <mergeCell ref="F63:I63"/>
    <mergeCell ref="C64:E64"/>
    <mergeCell ref="F64:I64"/>
    <mergeCell ref="B59:B64"/>
    <mergeCell ref="C59:E59"/>
    <mergeCell ref="F59:I59"/>
    <mergeCell ref="C60:E60"/>
    <mergeCell ref="F60:I60"/>
    <mergeCell ref="C61:E61"/>
    <mergeCell ref="F61:I61"/>
    <mergeCell ref="C62:E62"/>
    <mergeCell ref="F62:I62"/>
    <mergeCell ref="C63:E63"/>
    <mergeCell ref="A52:J52"/>
    <mergeCell ref="K52:L52"/>
    <mergeCell ref="A53:J53"/>
    <mergeCell ref="K53:L53"/>
    <mergeCell ref="H56:K56"/>
    <mergeCell ref="H57:K57"/>
    <mergeCell ref="D6:D7"/>
    <mergeCell ref="E6:E7"/>
    <mergeCell ref="F6:F7"/>
    <mergeCell ref="H6:H7"/>
    <mergeCell ref="I6:I7"/>
    <mergeCell ref="J6:L6"/>
    <mergeCell ref="A1:M1"/>
    <mergeCell ref="A2:M2"/>
    <mergeCell ref="A3:M3"/>
    <mergeCell ref="A5:A7"/>
    <mergeCell ref="B5:B7"/>
    <mergeCell ref="C5:C7"/>
    <mergeCell ref="D5:F5"/>
    <mergeCell ref="G5:G7"/>
    <mergeCell ref="H5:L5"/>
    <mergeCell ref="M5:M7"/>
  </mergeCells>
  <pageMargins left="0.55118110236220474" right="0.19685039370078741" top="0.39370078740157483" bottom="0.15748031496062992" header="0.11811023622047245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 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lenovo</cp:lastModifiedBy>
  <cp:lastPrinted>2019-03-09T07:19:07Z</cp:lastPrinted>
  <dcterms:created xsi:type="dcterms:W3CDTF">2005-03-17T02:29:30Z</dcterms:created>
  <dcterms:modified xsi:type="dcterms:W3CDTF">2020-01-17T06:07:41Z</dcterms:modified>
</cp:coreProperties>
</file>