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3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7" l="1"/>
  <c r="F44" i="7"/>
  <c r="G44" i="7"/>
  <c r="H44" i="7"/>
  <c r="I44" i="7"/>
  <c r="E45" i="7"/>
  <c r="F45" i="7"/>
  <c r="G45" i="7"/>
  <c r="H45" i="7"/>
  <c r="I45" i="7"/>
  <c r="E46" i="7"/>
  <c r="F46" i="7"/>
  <c r="G46" i="7"/>
  <c r="H46" i="7"/>
  <c r="I46" i="7"/>
  <c r="E36" i="6"/>
  <c r="F36" i="6"/>
  <c r="G36" i="6"/>
  <c r="H36" i="6"/>
  <c r="I36" i="6"/>
  <c r="E37" i="6"/>
  <c r="F37" i="6"/>
  <c r="G37" i="6"/>
  <c r="H37" i="6"/>
  <c r="I37" i="6"/>
  <c r="E38" i="6"/>
  <c r="F38" i="6"/>
  <c r="G38" i="6"/>
  <c r="H38" i="6"/>
  <c r="I38" i="6"/>
  <c r="E39" i="6"/>
  <c r="F39" i="6"/>
  <c r="G39" i="6"/>
  <c r="H39" i="6"/>
  <c r="I39" i="6"/>
  <c r="E40" i="6"/>
  <c r="F40" i="6"/>
  <c r="G40" i="6"/>
  <c r="H40" i="6"/>
  <c r="I40" i="6"/>
  <c r="E41" i="6"/>
  <c r="F41" i="6"/>
  <c r="G41" i="6"/>
  <c r="H41" i="6"/>
  <c r="I41" i="6"/>
  <c r="E42" i="6"/>
  <c r="F42" i="6"/>
  <c r="G42" i="6"/>
  <c r="H42" i="6"/>
  <c r="I42" i="6"/>
  <c r="E43" i="6"/>
  <c r="F43" i="6"/>
  <c r="G43" i="6"/>
  <c r="H43" i="6"/>
  <c r="I43" i="6"/>
  <c r="E44" i="6"/>
  <c r="F44" i="6"/>
  <c r="G44" i="6"/>
  <c r="H44" i="6"/>
  <c r="I44" i="6"/>
  <c r="E45" i="6"/>
  <c r="F45" i="6"/>
  <c r="G45" i="6"/>
  <c r="H45" i="6"/>
  <c r="I45" i="6"/>
  <c r="E46" i="6"/>
  <c r="F46" i="6"/>
  <c r="G46" i="6"/>
  <c r="H46" i="6"/>
  <c r="I46" i="6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34" i="5"/>
  <c r="F34" i="5"/>
  <c r="G34" i="5"/>
  <c r="H34" i="5"/>
  <c r="I34" i="5"/>
  <c r="E35" i="5"/>
  <c r="F35" i="5"/>
  <c r="G35" i="5"/>
  <c r="H35" i="5"/>
  <c r="I35" i="5"/>
  <c r="E36" i="5"/>
  <c r="F36" i="5"/>
  <c r="G36" i="5"/>
  <c r="H36" i="5"/>
  <c r="I36" i="5"/>
  <c r="E37" i="5"/>
  <c r="F37" i="5"/>
  <c r="G37" i="5"/>
  <c r="H37" i="5"/>
  <c r="I37" i="5"/>
  <c r="E38" i="5"/>
  <c r="F38" i="5"/>
  <c r="G38" i="5"/>
  <c r="H38" i="5"/>
  <c r="I38" i="5"/>
  <c r="E39" i="5"/>
  <c r="F39" i="5"/>
  <c r="G39" i="5"/>
  <c r="H39" i="5"/>
  <c r="I39" i="5"/>
  <c r="E40" i="5"/>
  <c r="F40" i="5"/>
  <c r="G40" i="5"/>
  <c r="H40" i="5"/>
  <c r="I40" i="5"/>
  <c r="E41" i="5"/>
  <c r="F41" i="5"/>
  <c r="G41" i="5"/>
  <c r="H41" i="5"/>
  <c r="I41" i="5"/>
  <c r="E42" i="5"/>
  <c r="F42" i="5"/>
  <c r="G42" i="5"/>
  <c r="H42" i="5"/>
  <c r="I42" i="5"/>
  <c r="E43" i="5"/>
  <c r="F43" i="5"/>
  <c r="G43" i="5"/>
  <c r="H43" i="5"/>
  <c r="I43" i="5"/>
  <c r="E8" i="2"/>
  <c r="F8" i="2"/>
  <c r="G8" i="2"/>
  <c r="H8" i="2"/>
  <c r="I8" i="2"/>
  <c r="E9" i="2"/>
  <c r="F9" i="2"/>
  <c r="G9" i="2"/>
  <c r="H9" i="2"/>
  <c r="I9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E22" i="2"/>
  <c r="F22" i="2"/>
  <c r="G22" i="2"/>
  <c r="H22" i="2"/>
  <c r="I22" i="2"/>
  <c r="E23" i="2"/>
  <c r="F23" i="2"/>
  <c r="G23" i="2"/>
  <c r="H23" i="2"/>
  <c r="I23" i="2"/>
  <c r="E24" i="2"/>
  <c r="F24" i="2"/>
  <c r="G24" i="2"/>
  <c r="H24" i="2"/>
  <c r="I24" i="2"/>
  <c r="E25" i="2"/>
  <c r="F25" i="2"/>
  <c r="G25" i="2"/>
  <c r="H25" i="2"/>
  <c r="G51" i="2" s="1"/>
  <c r="I25" i="2"/>
  <c r="E26" i="2"/>
  <c r="F26" i="2"/>
  <c r="G26" i="2"/>
  <c r="G52" i="2" s="1"/>
  <c r="H26" i="2"/>
  <c r="I26" i="2"/>
  <c r="E27" i="2"/>
  <c r="F27" i="2"/>
  <c r="G27" i="2"/>
  <c r="H27" i="2"/>
  <c r="I27" i="2"/>
  <c r="E28" i="2"/>
  <c r="F28" i="2"/>
  <c r="G28" i="2"/>
  <c r="H28" i="2"/>
  <c r="I28" i="2"/>
  <c r="E29" i="2"/>
  <c r="F29" i="2"/>
  <c r="G29" i="2"/>
  <c r="H29" i="2"/>
  <c r="I29" i="2"/>
  <c r="E30" i="2"/>
  <c r="F30" i="2"/>
  <c r="G30" i="2"/>
  <c r="H30" i="2"/>
  <c r="I30" i="2"/>
  <c r="E31" i="2"/>
  <c r="F31" i="2"/>
  <c r="G31" i="2"/>
  <c r="H31" i="2"/>
  <c r="I31" i="2"/>
  <c r="E32" i="2"/>
  <c r="F32" i="2"/>
  <c r="G32" i="2"/>
  <c r="H32" i="2"/>
  <c r="I32" i="2"/>
  <c r="E33" i="2"/>
  <c r="F33" i="2"/>
  <c r="G33" i="2"/>
  <c r="H33" i="2"/>
  <c r="I33" i="2"/>
  <c r="E34" i="2"/>
  <c r="F34" i="2"/>
  <c r="G34" i="2"/>
  <c r="H34" i="2"/>
  <c r="I34" i="2"/>
  <c r="E35" i="2"/>
  <c r="F35" i="2"/>
  <c r="G35" i="2"/>
  <c r="H35" i="2"/>
  <c r="I35" i="2"/>
  <c r="E36" i="2"/>
  <c r="F36" i="2"/>
  <c r="G36" i="2"/>
  <c r="H36" i="2"/>
  <c r="I36" i="2"/>
  <c r="E37" i="2"/>
  <c r="F37" i="2"/>
  <c r="G37" i="2"/>
  <c r="H37" i="2"/>
  <c r="I37" i="2"/>
  <c r="E38" i="2"/>
  <c r="F38" i="2"/>
  <c r="G38" i="2"/>
  <c r="H38" i="2"/>
  <c r="I38" i="2"/>
  <c r="E39" i="2"/>
  <c r="F39" i="2"/>
  <c r="G39" i="2"/>
  <c r="H39" i="2"/>
  <c r="I39" i="2"/>
  <c r="E40" i="2"/>
  <c r="F40" i="2"/>
  <c r="G40" i="2"/>
  <c r="H40" i="2"/>
  <c r="I40" i="2"/>
  <c r="E41" i="2"/>
  <c r="F41" i="2"/>
  <c r="G41" i="2"/>
  <c r="H41" i="2"/>
  <c r="I41" i="2"/>
  <c r="E42" i="2"/>
  <c r="F42" i="2"/>
  <c r="G42" i="2"/>
  <c r="H42" i="2"/>
  <c r="I42" i="2"/>
  <c r="E43" i="2"/>
  <c r="F43" i="2"/>
  <c r="G43" i="2"/>
  <c r="H43" i="2"/>
  <c r="I43" i="2"/>
  <c r="I44" i="2"/>
  <c r="I45" i="2"/>
  <c r="G53" i="2"/>
  <c r="G54" i="2"/>
  <c r="E9" i="5" l="1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2" i="10" s="1"/>
  <c r="H8" i="10"/>
  <c r="G8" i="10"/>
  <c r="F8" i="10"/>
  <c r="E8" i="10"/>
  <c r="G31" i="10" s="1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4" i="7" s="1"/>
  <c r="G8" i="7"/>
  <c r="F8" i="7"/>
  <c r="E8" i="7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56" i="6" s="1"/>
  <c r="E8" i="6"/>
  <c r="I8" i="5"/>
  <c r="I45" i="5" s="1"/>
  <c r="H8" i="5"/>
  <c r="G51" i="5" s="1"/>
  <c r="G8" i="5"/>
  <c r="F8" i="5"/>
  <c r="E8" i="5"/>
  <c r="G54" i="5" s="1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G54" i="4" s="1"/>
  <c r="E8" i="4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2" i="3" s="1"/>
  <c r="H8" i="3"/>
  <c r="G48" i="3" s="1"/>
  <c r="G8" i="3"/>
  <c r="G49" i="3" s="1"/>
  <c r="F8" i="3"/>
  <c r="G50" i="3" s="1"/>
  <c r="E8" i="3"/>
  <c r="G51" i="3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I8" i="1"/>
  <c r="H8" i="1"/>
  <c r="G8" i="1"/>
  <c r="F8" i="1"/>
  <c r="G53" i="1" s="1"/>
  <c r="E8" i="1"/>
  <c r="G54" i="1" s="1"/>
  <c r="G32" i="8" l="1"/>
  <c r="G34" i="11"/>
  <c r="G47" i="9"/>
  <c r="G52" i="4"/>
  <c r="G53" i="4"/>
  <c r="G55" i="4"/>
  <c r="I46" i="4"/>
  <c r="G37" i="11"/>
  <c r="I28" i="11"/>
  <c r="G36" i="11"/>
  <c r="G35" i="11"/>
  <c r="G30" i="10"/>
  <c r="G29" i="10"/>
  <c r="G28" i="10"/>
  <c r="G46" i="9"/>
  <c r="G45" i="9"/>
  <c r="G48" i="9"/>
  <c r="I39" i="9"/>
  <c r="G31" i="8"/>
  <c r="G30" i="8"/>
  <c r="G33" i="8"/>
  <c r="I24" i="8"/>
  <c r="G57" i="7"/>
  <c r="G56" i="7"/>
  <c r="I48" i="7"/>
  <c r="G55" i="7"/>
  <c r="G55" i="6"/>
  <c r="G54" i="6"/>
  <c r="G57" i="6"/>
  <c r="I48" i="6"/>
  <c r="G53" i="5"/>
  <c r="G52" i="5"/>
  <c r="G52" i="1"/>
  <c r="G51" i="1"/>
  <c r="I27" i="11"/>
  <c r="I21" i="10"/>
  <c r="I38" i="9"/>
  <c r="I23" i="8"/>
  <c r="I47" i="7"/>
  <c r="I47" i="6"/>
  <c r="I44" i="5"/>
  <c r="I45" i="4"/>
  <c r="I41" i="3"/>
  <c r="I45" i="1"/>
  <c r="I44" i="1"/>
</calcChain>
</file>

<file path=xl/sharedStrings.xml><?xml version="1.0" encoding="utf-8"?>
<sst xmlns="http://schemas.openxmlformats.org/spreadsheetml/2006/main" count="1029" uniqueCount="656">
  <si>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</si>
  <si>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</si>
  <si>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</si>
  <si>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</si>
  <si>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</si>
  <si>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</si>
  <si>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</si>
  <si>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</si>
  <si>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</si>
  <si>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</si>
  <si>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</si>
  <si>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</si>
  <si>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</si>
  <si>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</si>
  <si>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</si>
  <si>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</si>
  <si>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</si>
  <si>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</si>
  <si>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</si>
  <si>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</si>
  <si>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</si>
  <si>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</si>
  <si>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</si>
  <si>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</si>
  <si>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</si>
  <si>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</si>
  <si>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</si>
  <si>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</si>
  <si>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นายธนวัฒน์</t>
  </si>
  <si>
    <t>นางสาวกมลชนก</t>
  </si>
  <si>
    <t>ไกรสิงห์</t>
  </si>
  <si>
    <t>นายเกียรติศักดิ์</t>
  </si>
  <si>
    <t>บุญมี</t>
  </si>
  <si>
    <t>นางสาวณัฐพร</t>
  </si>
  <si>
    <t>นางสาวภัทราภรณ์</t>
  </si>
  <si>
    <t>นายพงศกร</t>
  </si>
  <si>
    <t>นางสาวสุทธิดา</t>
  </si>
  <si>
    <t>นางสาวชลธิชา</t>
  </si>
  <si>
    <t>นางสาวธนัชชา</t>
  </si>
  <si>
    <t>นางสาวเบญญาภา</t>
  </si>
  <si>
    <t>สุดแสง</t>
  </si>
  <si>
    <t>นายณัฐวุฒิ</t>
  </si>
  <si>
    <t>นางสาววริศรา</t>
  </si>
  <si>
    <t>นายพงศธร</t>
  </si>
  <si>
    <t>นายกฤษฎา</t>
  </si>
  <si>
    <t>ซื่อสัตย์</t>
  </si>
  <si>
    <t>นางสาวกัญญาณัฐ</t>
  </si>
  <si>
    <t>นางสาวสุชานันท์</t>
  </si>
  <si>
    <t>นายธีรพัฒน์</t>
  </si>
  <si>
    <t>นางสาวกัลยรัตน์</t>
  </si>
  <si>
    <t>นางสาวปิยวรรณ</t>
  </si>
  <si>
    <t>นางสาวจิราวรรณ</t>
  </si>
  <si>
    <t>คนทัศน์</t>
  </si>
  <si>
    <t>นางสาวณัฐสุดา</t>
  </si>
  <si>
    <t>นายอนุรักษ์</t>
  </si>
  <si>
    <t>ทองดี</t>
  </si>
  <si>
    <t>นางสาวสุพิชชา</t>
  </si>
  <si>
    <t>นางสาววาสนา</t>
  </si>
  <si>
    <t>นายธนดล</t>
  </si>
  <si>
    <t>นายภัทรพล</t>
  </si>
  <si>
    <t>พืชสอน</t>
  </si>
  <si>
    <t>นางสาววรรณวิษา</t>
  </si>
  <si>
    <t>นางสาวพรไพลิน</t>
  </si>
  <si>
    <t>มงคล</t>
  </si>
  <si>
    <t>สัตย์ซื่อ</t>
  </si>
  <si>
    <t>ไชโย</t>
  </si>
  <si>
    <t>สมพงษ์</t>
  </si>
  <si>
    <t>อู่แก้ว</t>
  </si>
  <si>
    <t>พันธ์ศรี</t>
  </si>
  <si>
    <t>ศรีสุข</t>
  </si>
  <si>
    <t>จันทร์ภาชัย</t>
  </si>
  <si>
    <t>ภาคภูมิพงศ์</t>
  </si>
  <si>
    <t>อ่อนน้อม</t>
  </si>
  <si>
    <t>นายอภิสิทธิ์</t>
  </si>
  <si>
    <t>นางสาวปาณิสรา</t>
  </si>
  <si>
    <t>เปียผึ้ง</t>
  </si>
  <si>
    <t>นายปัญญากร</t>
  </si>
  <si>
    <t>ชั้นมัธยมศึกษาปีที่ 6/</t>
  </si>
  <si>
    <t>นายจุลจักร</t>
  </si>
  <si>
    <t>กัตพงษ์</t>
  </si>
  <si>
    <t>บุญรัตน์</t>
  </si>
  <si>
    <t>นายธีรภัทร</t>
  </si>
  <si>
    <t>พิกุลทอง</t>
  </si>
  <si>
    <t>นายอนุชา</t>
  </si>
  <si>
    <t>บุญถึง</t>
  </si>
  <si>
    <t>นายจิณณวัตร</t>
  </si>
  <si>
    <t>จันทร์ดร</t>
  </si>
  <si>
    <t>นางสาวธารินี</t>
  </si>
  <si>
    <t>ถาวร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</si>
  <si>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</si>
  <si>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</si>
  <si>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</si>
  <si>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</si>
  <si>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</si>
  <si>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</si>
  <si>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</si>
  <si>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</si>
  <si>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</si>
  <si>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จำปาหอม</t>
  </si>
  <si>
    <t>นางสาวอติพร</t>
  </si>
  <si>
    <t>สรรพคุณยา</t>
  </si>
  <si>
    <t>นางสาวสุชาดา</t>
  </si>
  <si>
    <t>ปักษา</t>
  </si>
  <si>
    <t>นางสาวเมศิยา</t>
  </si>
  <si>
    <t>นางสาววรัญญา</t>
  </si>
  <si>
    <t>โพธิ์ศรี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</si>
  <si>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</si>
  <si>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</si>
  <si>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</si>
  <si>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</si>
  <si>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</si>
  <si>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</si>
  <si>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</si>
  <si>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</si>
  <si>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</si>
  <si>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</si>
  <si>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</si>
  <si>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</si>
  <si>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</si>
  <si>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</si>
  <si>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</si>
  <si>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</si>
  <si>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</si>
  <si>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</si>
  <si>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</si>
  <si>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</si>
  <si>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</si>
  <si>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ฮะฮั่วเฮง</t>
  </si>
  <si>
    <t>นางสาวชญานี</t>
  </si>
  <si>
    <t>โครธโยธา</t>
  </si>
  <si>
    <t>นางสาวสุพรรษา</t>
  </si>
  <si>
    <t>สง่างาม</t>
  </si>
  <si>
    <t>นางสาวณัฐรัตน์</t>
  </si>
  <si>
    <t>เถื่อนถ้ำแก้ว</t>
  </si>
  <si>
    <t>นางสาวณภัทรตา</t>
  </si>
  <si>
    <t>ศรีเกษม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</si>
  <si>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</si>
  <si>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</si>
  <si>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</si>
  <si>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</si>
  <si>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</si>
  <si>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</si>
  <si>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</si>
  <si>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</si>
  <si>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</si>
  <si>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</si>
  <si>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</si>
  <si>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</si>
  <si>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นายบัณฑูร</t>
  </si>
  <si>
    <t>สะเนาว์</t>
  </si>
  <si>
    <t>นายพงษ์เพชร</t>
  </si>
  <si>
    <t>ทับทิม</t>
  </si>
  <si>
    <t>นายกิตติธัช</t>
  </si>
  <si>
    <t>ปานศิลา</t>
  </si>
  <si>
    <t>นางสาวณัฐิญา</t>
  </si>
  <si>
    <t>กันเผื่อน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</si>
  <si>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</si>
  <si>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</si>
  <si>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</si>
  <si>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</si>
  <si>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</si>
  <si>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จิตรบรรจง</t>
  </si>
  <si>
    <t>นางสาวสุธิดา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</si>
  <si>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</si>
  <si>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</si>
  <si>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</si>
  <si>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</si>
  <si>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</si>
  <si>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</si>
  <si>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</si>
  <si>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</si>
  <si>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</si>
  <si>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</si>
  <si>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นางสาวธมลวรรณ</t>
  </si>
  <si>
    <t>สารีบท</t>
  </si>
  <si>
    <t>นางสาวจณิสตา</t>
  </si>
  <si>
    <t>เยือกเย็น</t>
  </si>
  <si>
    <t>นางสาวศลิษา</t>
  </si>
  <si>
    <t>ศิริ</t>
  </si>
  <si>
    <t>นางสาวสุนิตา</t>
  </si>
  <si>
    <t>เกิดมงคล</t>
  </si>
  <si>
    <t>นางสาวจุฑามาศ</t>
  </si>
  <si>
    <t>นางสาวนรีกานต์</t>
  </si>
  <si>
    <t>ศรีสกุล</t>
  </si>
  <si>
    <t>นางสาวพัชรพร</t>
  </si>
  <si>
    <t>เปรมวินัย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</si>
  <si>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</si>
  <si>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</si>
  <si>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</si>
  <si>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</si>
  <si>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</si>
  <si>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</si>
  <si>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</si>
  <si>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</si>
  <si>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</si>
  <si>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</si>
  <si>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</si>
  <si>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</si>
  <si>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</si>
  <si>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</si>
  <si>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</si>
  <si>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</si>
  <si>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</si>
  <si>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</si>
  <si>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นางสาวจันทิมา</t>
  </si>
  <si>
    <t>เพ็ชรกำจัด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</si>
  <si>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</si>
  <si>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</si>
  <si>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</si>
  <si>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</si>
  <si>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</si>
  <si>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</si>
  <si>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</si>
  <si>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</si>
  <si>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</si>
  <si>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</si>
  <si>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</si>
  <si>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</si>
  <si>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</si>
  <si>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</si>
  <si>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</si>
  <si>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</si>
  <si>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นายคณิศร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</si>
  <si>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</si>
  <si>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</si>
  <si>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</si>
  <si>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</si>
  <si>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</si>
  <si>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</si>
  <si>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</si>
  <si>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</si>
  <si>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</si>
  <si>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</si>
  <si>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</si>
  <si>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</si>
  <si>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</si>
  <si>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แสนสุทธิ</t>
  </si>
  <si>
    <t>นายพงศ์ภกานต์</t>
  </si>
  <si>
    <t>ช่างเก็บ</t>
  </si>
  <si>
    <t>พึ่งพา</t>
  </si>
  <si>
    <t>นางสาวนริศรา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</si>
  <si>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</si>
  <si>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</si>
  <si>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</si>
  <si>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</si>
  <si>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</si>
  <si>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</si>
  <si>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</si>
  <si>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</si>
  <si>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นางสาวศศิธร</t>
  </si>
  <si>
    <t>นางสาวสุขุมาล</t>
  </si>
  <si>
    <t>วิจิตรกูล</t>
  </si>
  <si>
    <t>นางสาวธันย์ชนก</t>
  </si>
  <si>
    <t>นางสาวจิราพร</t>
  </si>
  <si>
    <t>ฝังเงิน</t>
  </si>
  <si>
    <t>นางสาววัชรีวรรณ</t>
  </si>
  <si>
    <t>ศรเจริญ</t>
  </si>
  <si>
    <t>นางสาวชิดชนก</t>
  </si>
  <si>
    <t>แสงทอง</t>
  </si>
  <si>
    <t>นางสาวชฎารัตน์</t>
  </si>
  <si>
    <t>ศรีมณีวงค์</t>
  </si>
  <si>
    <t>เลิงชัย</t>
  </si>
  <si>
    <t>นางสาวจิรัชญา</t>
  </si>
  <si>
    <t>เจริญศิลป์</t>
  </si>
  <si>
    <t>จันทร์ศรีสุริยวงศ์</t>
  </si>
  <si>
    <t>นายไชยา</t>
  </si>
  <si>
    <t>ดีเสงี่ยม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</si>
  <si>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</si>
  <si>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</si>
  <si>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</si>
  <si>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</si>
  <si>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</si>
  <si>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</si>
  <si>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</si>
  <si>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</si>
  <si>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</si>
  <si>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</si>
  <si>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นายนันทิพัฒน์</t>
  </si>
  <si>
    <t>พันจุย</t>
  </si>
  <si>
    <t>นายกัมปนาท</t>
  </si>
  <si>
    <t>ศิริเจริญ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</si>
  <si>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</si>
  <si>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</si>
  <si>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</si>
  <si>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</si>
  <si>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</si>
  <si>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</si>
  <si>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</si>
  <si>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</si>
  <si>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</si>
  <si>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วงษ์นาม</t>
  </si>
  <si>
    <t>นางสาวเจนจิรา</t>
  </si>
  <si>
    <t>ยิ่งประเสริฐ</t>
  </si>
  <si>
    <t>ขุขันธ์</t>
  </si>
  <si>
    <t>นางสาวศิรินภา</t>
  </si>
  <si>
    <t>นางสาววิชญาดา</t>
  </si>
  <si>
    <t>คำดี</t>
  </si>
  <si>
    <t>นางสาววิมลสิริ</t>
  </si>
  <si>
    <t>ศรีรักษา</t>
  </si>
  <si>
    <t>เครืออาษา</t>
  </si>
  <si>
    <t>นางสาวปูรมี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</si>
  <si>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</si>
  <si>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</si>
  <si>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</si>
  <si>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</si>
  <si>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</si>
  <si>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</si>
  <si>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นางสาวอรวรรณ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</si>
  <si>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</si>
  <si>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</si>
  <si>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</si>
  <si>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</si>
  <si>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</si>
  <si>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</si>
  <si>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</si>
  <si>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</si>
  <si>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</si>
  <si>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</si>
  <si>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</si>
  <si>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</si>
  <si>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</si>
  <si>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</si>
  <si>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</si>
  <si>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</si>
  <si>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</si>
  <si>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จิตสัตย์</t>
  </si>
  <si>
    <t>นางสาวจินห์จุฑา</t>
  </si>
  <si>
    <t>อรุณรัตน์</t>
  </si>
  <si>
    <t>ความเพียร</t>
  </si>
  <si>
    <t>นายวัชรพล</t>
  </si>
  <si>
    <t>ลือคำหาญ</t>
  </si>
  <si>
    <t>นายศุภชัย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</si>
  <si>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</si>
  <si>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</si>
  <si>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</si>
  <si>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</si>
  <si>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</si>
  <si>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</si>
  <si>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</si>
  <si>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</si>
  <si>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</si>
  <si>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</si>
  <si>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</si>
  <si>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</si>
  <si>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</si>
  <si>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</si>
  <si>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</si>
  <si>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</si>
  <si>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</si>
  <si>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</si>
  <si>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</si>
  <si>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</si>
  <si>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</si>
  <si>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</si>
  <si>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นางสาวนฤทัย</t>
  </si>
  <si>
    <t>นางสาวรักษณาลี</t>
  </si>
  <si>
    <t>ขนรกุล</t>
  </si>
  <si>
    <t>นางสาววรลักษณ์</t>
  </si>
  <si>
    <t>สีลาแสง</t>
  </si>
  <si>
    <t>อยู่นาค</t>
  </si>
  <si>
    <t>นางสาวนฤเนตร</t>
  </si>
  <si>
    <t>นางสาวปัณฑิตา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</si>
  <si>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</si>
  <si>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</si>
  <si>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</si>
  <si>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</si>
  <si>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</si>
  <si>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นางสาวธิดารัตน์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</si>
  <si>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</si>
  <si>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</si>
  <si>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</si>
  <si>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</si>
  <si>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นางสาวเมศิญา</t>
  </si>
  <si>
    <t>ชื่นชม</t>
  </si>
  <si>
    <t>หาดเจียง</t>
  </si>
  <si>
    <t>นางสาวเสาวลักษณ์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</si>
  <si>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</si>
  <si>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</si>
  <si>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</si>
  <si>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</si>
  <si>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</si>
  <si>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</si>
  <si>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นางสาวกนกนุช</t>
  </si>
  <si>
    <t>สุนทรวิวัฒน์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</si>
  <si>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</si>
  <si>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</si>
  <si>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</si>
  <si>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</si>
  <si>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นายพงษ์พิเชฐ</t>
  </si>
  <si>
    <t>ศรีทอง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</si>
  <si>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</si>
  <si>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</si>
  <si>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</si>
  <si>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</si>
  <si>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</si>
  <si>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</si>
  <si>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</si>
  <si>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</si>
  <si>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</si>
  <si>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</si>
  <si>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</si>
  <si>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</si>
  <si>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</si>
  <si>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</si>
  <si>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</si>
  <si>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</si>
  <si>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</si>
  <si>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</si>
  <si>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นางสาวอภิญญา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</si>
  <si>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</si>
  <si>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</si>
  <si>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</si>
  <si>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</si>
  <si>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</si>
  <si>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</si>
  <si>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</si>
  <si>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</si>
  <si>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</si>
  <si>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</si>
  <si>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</si>
  <si>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</si>
  <si>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</si>
  <si>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</si>
  <si>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</si>
  <si>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</si>
  <si>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</si>
  <si>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</si>
  <si>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</si>
  <si>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</si>
  <si>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</si>
  <si>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</si>
  <si>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</si>
  <si>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</si>
  <si>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อาทร</t>
  </si>
  <si>
    <t>นางสาวสิริมล</t>
  </si>
  <si>
    <t>ธาระทาน</t>
  </si>
  <si>
    <t>นางสาวศิริปัญญา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</si>
  <si>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</si>
  <si>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</si>
  <si>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</si>
  <si>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</si>
  <si>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</si>
  <si>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</si>
  <si>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</si>
  <si>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</si>
  <si>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</si>
  <si>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</si>
  <si>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</si>
  <si>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</si>
  <si>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</si>
  <si>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</si>
  <si>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</si>
  <si>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</si>
  <si>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</si>
  <si>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</si>
  <si>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</si>
  <si>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</si>
  <si>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</si>
  <si>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</si>
  <si>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</si>
  <si>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นายโกมิน</t>
  </si>
  <si>
    <t>เชี่ยวบัญชี</t>
  </si>
  <si>
    <t>ผลาหาญ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</si>
  <si>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</si>
  <si>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</si>
  <si>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</si>
  <si>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</si>
  <si>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</si>
  <si>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</si>
  <si>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</si>
  <si>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</si>
  <si>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</si>
  <si>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โชคสิริจันทร์</t>
  </si>
  <si>
    <t>คำวงษ์</t>
  </si>
  <si>
    <t>พรมน้อย</t>
  </si>
  <si>
    <t>นางสาวอทิตยา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</si>
  <si>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</si>
  <si>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</si>
  <si>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</si>
  <si>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</si>
  <si>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</si>
  <si>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</si>
  <si>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</si>
  <si>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</si>
  <si>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</si>
  <si>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</si>
  <si>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</si>
  <si>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</si>
  <si>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</si>
  <si>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</si>
  <si>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</si>
  <si>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</si>
  <si>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นางสาวนพรัตน์</t>
  </si>
  <si>
    <t>เหล็กจาน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</si>
  <si>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</si>
  <si>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</si>
  <si>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</si>
  <si>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</si>
  <si>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นางสาววสุธิดา</t>
  </si>
  <si>
    <t>มาลัยพันธุ์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</si>
  <si>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</si>
  <si>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</si>
  <si>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</si>
  <si>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</si>
  <si>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</si>
  <si>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</si>
  <si>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</si>
  <si>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กิ่งแก้ว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</si>
  <si>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</si>
  <si>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</si>
  <si>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</si>
  <si>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</si>
  <si>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</si>
  <si>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</si>
  <si>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</si>
  <si>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</si>
  <si>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</si>
  <si>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</si>
  <si>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ปั้นบุญชู</t>
  </si>
  <si>
    <t>นางสาวณัฐธิชา</t>
  </si>
  <si>
    <t>แก้วแสน</t>
  </si>
  <si>
    <t>นางสาวจันทมณี</t>
  </si>
  <si>
    <t>นางสาวกุลนัส</t>
  </si>
  <si>
    <t>อาจพงษา</t>
  </si>
  <si>
    <t>นายสุทัศน์</t>
  </si>
  <si>
    <t>สุวรรณวงษ์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</si>
  <si>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</si>
  <si>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</si>
  <si>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</si>
  <si>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</si>
  <si>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</si>
  <si>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</si>
  <si>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</si>
  <si>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</si>
  <si>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</si>
  <si>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</si>
  <si>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</si>
  <si>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</si>
  <si>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</si>
  <si>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</si>
  <si>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</si>
  <si>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</si>
  <si>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</si>
  <si>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</si>
  <si>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</si>
  <si>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</si>
  <si>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</si>
  <si>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</si>
  <si>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</si>
  <si>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</si>
  <si>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</si>
  <si>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</si>
  <si>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</si>
  <si>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</si>
  <si>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</si>
  <si>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</si>
  <si>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</si>
  <si>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</si>
  <si>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</si>
  <si>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ชาติก้อน</t>
  </si>
  <si>
    <t>นายสิรวิชญ์</t>
  </si>
  <si>
    <t>วงษ์หงษ์</t>
  </si>
  <si>
    <t>นายสาธิต</t>
  </si>
  <si>
    <t>คู่จันทึก</t>
  </si>
  <si>
    <t>นายธนากร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</si>
  <si>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</si>
  <si>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</si>
  <si>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</si>
  <si>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</si>
  <si>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</si>
  <si>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</si>
  <si>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</si>
  <si>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</si>
  <si>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</si>
  <si>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</si>
  <si>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</si>
  <si>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</si>
  <si>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</si>
  <si>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</si>
  <si>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</si>
  <si>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</si>
  <si>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</si>
  <si>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</si>
  <si>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</si>
  <si>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</si>
  <si>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</si>
  <si>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</si>
  <si>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</si>
  <si>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</si>
  <si>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บัวผลิ</t>
  </si>
  <si>
    <t>นางสาวสิตาพร</t>
  </si>
  <si>
    <t>วงศ์ษา</t>
  </si>
  <si>
    <t>นางสาวสุปรียา</t>
  </si>
  <si>
    <t>จันทะบุตร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</si>
  <si>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</si>
  <si>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</si>
  <si>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</si>
  <si>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</si>
  <si>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</si>
  <si>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</si>
  <si>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</si>
  <si>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</si>
  <si>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</si>
  <si>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</si>
  <si>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</si>
  <si>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</si>
  <si>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</si>
  <si>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</si>
  <si>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</si>
  <si>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นายติณณภพ</t>
  </si>
  <si>
    <t>สระแพ</t>
  </si>
  <si>
    <t>นายพิทยา</t>
  </si>
  <si>
    <t>บัวหลวง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</si>
  <si>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</si>
  <si>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</si>
  <si>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</si>
  <si>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</si>
  <si>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</si>
  <si>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</si>
  <si>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</si>
  <si>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</si>
  <si>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</si>
  <si>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</si>
  <si>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</si>
  <si>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</si>
  <si>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</si>
  <si>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สังข์รุ่ง</t>
  </si>
  <si>
    <t>วิจิตราพันธ์</t>
  </si>
  <si>
    <t>นางสาวชนิสรา</t>
  </si>
  <si>
    <t>ญาติเจริญ</t>
  </si>
  <si>
    <t>นางสาวชุติมา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</si>
  <si>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</si>
  <si>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</si>
  <si>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</si>
  <si>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</si>
  <si>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</si>
  <si>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นางสาวสราวลี</t>
  </si>
  <si>
    <t>ชาลีชาติ</t>
  </si>
  <si>
    <t>นางสาวสัจพร</t>
  </si>
  <si>
    <t>งามศิลป์</t>
  </si>
  <si>
    <t>นางสาวสุดารัตน์</t>
  </si>
  <si>
    <t>เพ็ชรคง</t>
  </si>
  <si>
    <t>นางสาวสุภาพร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</si>
  <si>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</si>
  <si>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</si>
  <si>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</si>
  <si>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</si>
  <si>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</si>
  <si>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</si>
  <si>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</si>
  <si>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</si>
  <si>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</si>
  <si>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</si>
  <si>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</si>
  <si>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</si>
  <si>
    <t>แบบบันทึกผลการประเมินความสามารถด้านคุณลักษณะอยู่อย่างพอเพียง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</si>
</sst>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77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5" fillId="0" borderId="2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5" fillId="0" borderId="11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/>
    </xf>
    <xf numFmtId="187" fontId="11" fillId="0" borderId="11" xfId="0" applyNumberFormat="1" applyFont="1" applyBorder="1" applyAlignment="1">
      <alignment horizontal="center" vertical="center"/>
    </xf>
    <xf numFmtId="187" fontId="11" fillId="0" borderId="12" xfId="0" applyNumberFormat="1" applyFont="1" applyBorder="1" applyAlignment="1">
      <alignment horizontal="center" vertical="center"/>
    </xf>
    <xf numFmtId="187" fontId="6" fillId="3" borderId="4" xfId="0" applyNumberFormat="1" applyFont="1" applyFill="1" applyBorder="1" applyAlignment="1">
      <alignment horizontal="center" vertical="center"/>
    </xf>
    <xf numFmtId="187" fontId="6" fillId="3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0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3" zoomScaleNormal="73" workbookViewId="0">
      <selection sqref="A1:I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117.7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s="1" customFormat="1" ht="18.75" x14ac:dyDescent="0.3">
      <c r="A8" s="15">
        <v>1</v>
      </c>
      <c r="B8" s="26" t="s">
        <v>78</v>
      </c>
      <c r="C8" s="27" t="s">
        <v>79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26" t="s">
        <v>54</v>
      </c>
      <c r="C9" s="27" t="s">
        <v>80</v>
      </c>
      <c r="D9" s="18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26" t="s">
        <v>81</v>
      </c>
      <c r="C10" s="27" t="s">
        <v>82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5">
        <v>4</v>
      </c>
      <c r="B11" s="26" t="s">
        <v>83</v>
      </c>
      <c r="C11" s="27" t="s">
        <v>63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5">
        <v>5</v>
      </c>
      <c r="B12" s="26" t="s">
        <v>58</v>
      </c>
      <c r="C12" s="27" t="s">
        <v>84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5">
        <v>6</v>
      </c>
      <c r="B13" s="26" t="s">
        <v>85</v>
      </c>
      <c r="C13" s="27" t="s">
        <v>86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s="1" customFormat="1" ht="18.75" x14ac:dyDescent="0.3">
      <c r="A14" s="15">
        <v>7</v>
      </c>
      <c r="B14" s="26" t="s">
        <v>87</v>
      </c>
      <c r="C14" s="27" t="s">
        <v>52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s="1" customFormat="1" ht="18.75" x14ac:dyDescent="0.3">
      <c r="A15" s="15">
        <v>8</v>
      </c>
      <c r="B15" s="26" t="s">
        <v>39</v>
      </c>
      <c r="C15" s="27" t="s">
        <v>88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s="1" customFormat="1" ht="18.75" x14ac:dyDescent="0.3">
      <c r="A16" s="15">
        <v>9</v>
      </c>
      <c r="B16" s="26" t="s">
        <v>89</v>
      </c>
      <c r="C16" s="27" t="s">
        <v>90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26" t="s">
        <v>91</v>
      </c>
      <c r="C17" s="27" t="s">
        <v>92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26" t="s">
        <v>34</v>
      </c>
      <c r="C18" s="27" t="s">
        <v>93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26" t="s">
        <v>94</v>
      </c>
      <c r="C19" s="27" t="s">
        <v>95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26" t="s">
        <v>96</v>
      </c>
      <c r="C20" s="27" t="s">
        <v>97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26" t="s">
        <v>36</v>
      </c>
      <c r="C21" s="27" t="s">
        <v>98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26" t="s">
        <v>99</v>
      </c>
      <c r="C22" s="27" t="s">
        <v>100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26" t="s">
        <v>101</v>
      </c>
      <c r="C23" s="27" t="s">
        <v>102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26" t="s">
        <v>103</v>
      </c>
      <c r="C24" s="27" t="s">
        <v>60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26" t="s">
        <v>104</v>
      </c>
      <c r="C25" s="27" t="s">
        <v>105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26" t="s">
        <v>47</v>
      </c>
      <c r="C26" s="27" t="s">
        <v>106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26" t="s">
        <v>107</v>
      </c>
      <c r="C27" s="27" t="s">
        <v>108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26" t="s">
        <v>109</v>
      </c>
      <c r="C28" s="27" t="s">
        <v>110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25" t="s">
        <v>111</v>
      </c>
      <c r="C29" s="65" t="s">
        <v>112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25" t="s">
        <v>113</v>
      </c>
      <c r="C30" s="65" t="s">
        <v>114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25" t="s">
        <v>115</v>
      </c>
      <c r="C31" s="65" t="s">
        <v>116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25" t="s">
        <v>117</v>
      </c>
      <c r="C32" s="65" t="s">
        <v>118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25" t="s">
        <v>119</v>
      </c>
      <c r="C33" s="65" t="s">
        <v>120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25" t="s">
        <v>121</v>
      </c>
      <c r="C34" s="65" t="s">
        <v>122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25" t="s">
        <v>42</v>
      </c>
      <c r="C35" s="65" t="s">
        <v>123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25" t="s">
        <v>124</v>
      </c>
      <c r="C36" s="65" t="s">
        <v>125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25" t="s">
        <v>126</v>
      </c>
      <c r="C37" s="65" t="s">
        <v>127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25" t="s">
        <v>128</v>
      </c>
      <c r="C38" s="65" t="s">
        <v>129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66" t="s">
        <v>130</v>
      </c>
      <c r="C39" s="67" t="s">
        <v>131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25" t="s">
        <v>132</v>
      </c>
      <c r="C40" s="65" t="s">
        <v>133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25" t="s">
        <v>134</v>
      </c>
      <c r="C41" s="65" t="s">
        <v>135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66" t="s">
        <v>136</v>
      </c>
      <c r="C42" s="67" t="s">
        <v>137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25" t="s">
        <v>138</v>
      </c>
      <c r="C43" s="65" t="s">
        <v>139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36"/>
      <c r="B44" s="37"/>
      <c r="C44" s="37"/>
      <c r="D44" s="37"/>
      <c r="E44" s="37"/>
      <c r="F44" s="37"/>
      <c r="G44" s="34" t="s">
        <v>9</v>
      </c>
      <c r="H44" s="35"/>
      <c r="I44" s="4">
        <f>COUNTIF(I8:I43,"ผ่าน")</f>
        <v>0</v>
      </c>
    </row>
    <row r="45" spans="1:9" ht="18.75" x14ac:dyDescent="0.2">
      <c r="A45" s="38"/>
      <c r="B45" s="39"/>
      <c r="C45" s="39"/>
      <c r="D45" s="39"/>
      <c r="E45" s="39"/>
      <c r="F45" s="39"/>
      <c r="G45" s="34" t="s">
        <v>13</v>
      </c>
      <c r="H45" s="35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33" t="s">
        <v>18</v>
      </c>
      <c r="B50" s="33"/>
      <c r="C50" s="33" t="s">
        <v>19</v>
      </c>
      <c r="D50" s="33"/>
      <c r="E50" s="30" t="s">
        <v>20</v>
      </c>
      <c r="F50" s="30"/>
      <c r="G50" s="30" t="s">
        <v>21</v>
      </c>
      <c r="H50" s="30"/>
      <c r="I50" s="14"/>
    </row>
    <row r="51" spans="1:9" ht="18.75" x14ac:dyDescent="0.3">
      <c r="A51" s="33"/>
      <c r="B51" s="33"/>
      <c r="C51" s="31" t="s">
        <v>22</v>
      </c>
      <c r="D51" s="31"/>
      <c r="E51" s="32" t="s">
        <v>23</v>
      </c>
      <c r="F51" s="32"/>
      <c r="G51" s="32">
        <f>COUNTIF(H8:H43,"/")</f>
        <v>0</v>
      </c>
      <c r="H51" s="32"/>
      <c r="I51" s="14"/>
    </row>
    <row r="52" spans="1:9" ht="18.75" x14ac:dyDescent="0.3">
      <c r="A52" s="33"/>
      <c r="B52" s="33"/>
      <c r="C52" s="31" t="s">
        <v>24</v>
      </c>
      <c r="D52" s="31"/>
      <c r="E52" s="32" t="s">
        <v>25</v>
      </c>
      <c r="F52" s="32"/>
      <c r="G52" s="32">
        <f>COUNTIF(G8:G43,"/")</f>
        <v>0</v>
      </c>
      <c r="H52" s="32"/>
      <c r="I52" s="14"/>
    </row>
    <row r="53" spans="1:9" ht="18.75" x14ac:dyDescent="0.3">
      <c r="A53" s="33"/>
      <c r="B53" s="33"/>
      <c r="C53" s="31" t="s">
        <v>26</v>
      </c>
      <c r="D53" s="31"/>
      <c r="E53" s="32" t="s">
        <v>9</v>
      </c>
      <c r="F53" s="32"/>
      <c r="G53" s="32">
        <f>COUNTIF(F8:F43,"/")</f>
        <v>0</v>
      </c>
      <c r="H53" s="32"/>
      <c r="I53" s="14"/>
    </row>
    <row r="54" spans="1:9" ht="18.75" x14ac:dyDescent="0.3">
      <c r="A54" s="33"/>
      <c r="B54" s="33"/>
      <c r="C54" s="31" t="s">
        <v>27</v>
      </c>
      <c r="D54" s="31"/>
      <c r="E54" s="32" t="s">
        <v>13</v>
      </c>
      <c r="F54" s="32"/>
      <c r="G54" s="32">
        <f>COUNTIF(E8:E43,"/")</f>
        <v>36</v>
      </c>
      <c r="H54" s="32"/>
      <c r="I54" s="14"/>
    </row>
  </sheetData>
  <mergeCells count="30">
    <mergeCell ref="G45:H45"/>
    <mergeCell ref="E50:F50"/>
    <mergeCell ref="A44:F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4:H44"/>
    <mergeCell ref="A50:B54"/>
    <mergeCell ref="G50:H50"/>
    <mergeCell ref="C51:D51"/>
    <mergeCell ref="C54:D54"/>
    <mergeCell ref="E54:F54"/>
    <mergeCell ref="G54:H54"/>
    <mergeCell ref="E51:F51"/>
    <mergeCell ref="G51:H51"/>
    <mergeCell ref="C52:D52"/>
    <mergeCell ref="E52:F52"/>
    <mergeCell ref="G52:H52"/>
    <mergeCell ref="C53:D53"/>
    <mergeCell ref="E53:F53"/>
    <mergeCell ref="G53:H53"/>
    <mergeCell ref="C50:D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4.25" x14ac:dyDescent="0.2"/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4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5" t="s">
        <v>600</v>
      </c>
      <c r="C8" s="65" t="s">
        <v>601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337</v>
      </c>
      <c r="C9" s="65" t="s">
        <v>602</v>
      </c>
      <c r="D9" s="18"/>
      <c r="E9" s="17" t="str">
        <f t="shared" ref="E9:E20" si="0">IF(D9&lt;=14,"/",IF(D9&lt;=20,"",IF(D9&lt;=25,"",IF(D9&lt;=30,""))))</f>
        <v>/</v>
      </c>
      <c r="F9" s="17" t="str">
        <f t="shared" ref="F9:F20" si="1">IF(D9&lt;=14,"",IF(D9&lt;=20,"/",IF(D9&lt;=25,"",IF(D9&lt;=30,""))))</f>
        <v/>
      </c>
      <c r="G9" s="17" t="str">
        <f t="shared" ref="G9:G20" si="2">IF(D9&lt;=14,"",IF(D9&lt;=20,"",IF(D9&lt;=25,"/",IF(D9&lt;=30,""))))</f>
        <v/>
      </c>
      <c r="H9" s="17" t="str">
        <f t="shared" ref="H9:H20" si="3">IF(D9&lt;=14,"",IF(D9&lt;=20,"",IF(D9&lt;=25,"",IF(D9&lt;=30,"/"))))</f>
        <v/>
      </c>
      <c r="I9" s="17" t="str">
        <f t="shared" ref="I9:I20" si="4">IF(D9&gt;14,"ผ่าน","ไม่ผ่าน")</f>
        <v>ไม่ผ่าน</v>
      </c>
    </row>
    <row r="10" spans="1:9" ht="18.75" x14ac:dyDescent="0.3">
      <c r="A10" s="15">
        <v>3</v>
      </c>
      <c r="B10" s="23" t="s">
        <v>603</v>
      </c>
      <c r="C10" s="24" t="s">
        <v>604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3" t="s">
        <v>605</v>
      </c>
      <c r="C11" s="24" t="s">
        <v>606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3" t="s">
        <v>607</v>
      </c>
      <c r="C12" s="24" t="s">
        <v>608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3" t="s">
        <v>609</v>
      </c>
      <c r="C13" s="24" t="s">
        <v>610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3" t="s">
        <v>611</v>
      </c>
      <c r="C14" s="24" t="s">
        <v>612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5" t="s">
        <v>613</v>
      </c>
      <c r="C15" s="76" t="s">
        <v>614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3" t="s">
        <v>615</v>
      </c>
      <c r="C16" s="24" t="s">
        <v>616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3" t="s">
        <v>617</v>
      </c>
      <c r="C17" s="24" t="s">
        <v>618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3" t="s">
        <v>234</v>
      </c>
      <c r="C18" s="24" t="s">
        <v>619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5" t="s">
        <v>41</v>
      </c>
      <c r="C19" s="76" t="s">
        <v>620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3" t="s">
        <v>621</v>
      </c>
      <c r="C20" s="24" t="s">
        <v>622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2">
      <c r="A21" s="36"/>
      <c r="B21" s="37"/>
      <c r="C21" s="37"/>
      <c r="D21" s="37"/>
      <c r="E21" s="37"/>
      <c r="F21" s="37"/>
      <c r="G21" s="34" t="s">
        <v>9</v>
      </c>
      <c r="H21" s="35"/>
      <c r="I21" s="4">
        <f>COUNTIF(I8:I20,"ผ่าน")</f>
        <v>0</v>
      </c>
    </row>
    <row r="22" spans="1:9" ht="18.75" x14ac:dyDescent="0.2">
      <c r="A22" s="38"/>
      <c r="B22" s="39"/>
      <c r="C22" s="39"/>
      <c r="D22" s="39"/>
      <c r="E22" s="39"/>
      <c r="F22" s="39"/>
      <c r="G22" s="34" t="s">
        <v>13</v>
      </c>
      <c r="H22" s="35"/>
      <c r="I22" s="4">
        <f>COUNTIF(I8:I20,"ไม่ผ่าน")</f>
        <v>13</v>
      </c>
    </row>
    <row r="23" spans="1:9" ht="18.75" x14ac:dyDescent="0.3">
      <c r="A23" s="6" t="s">
        <v>14</v>
      </c>
      <c r="B23" s="5"/>
      <c r="C23" s="5"/>
      <c r="D23" s="7"/>
      <c r="E23" s="5"/>
      <c r="F23" s="5"/>
      <c r="G23" s="14"/>
      <c r="H23" s="14"/>
      <c r="I23" s="14"/>
    </row>
    <row r="24" spans="1:9" ht="18.75" x14ac:dyDescent="0.3">
      <c r="A24" s="5"/>
      <c r="B24" s="5"/>
      <c r="C24" s="2"/>
      <c r="D24" s="10"/>
      <c r="E24" s="11" t="s">
        <v>15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16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17</v>
      </c>
      <c r="F26" s="10"/>
      <c r="G26" s="2"/>
      <c r="H26" s="2"/>
      <c r="I26" s="14"/>
    </row>
    <row r="27" spans="1:9" ht="18.75" x14ac:dyDescent="0.3">
      <c r="A27" s="33" t="s">
        <v>18</v>
      </c>
      <c r="B27" s="33"/>
      <c r="C27" s="33" t="s">
        <v>19</v>
      </c>
      <c r="D27" s="33"/>
      <c r="E27" s="30" t="s">
        <v>20</v>
      </c>
      <c r="F27" s="30"/>
      <c r="G27" s="30" t="s">
        <v>21</v>
      </c>
      <c r="H27" s="30"/>
      <c r="I27" s="14"/>
    </row>
    <row r="28" spans="1:9" ht="18.75" x14ac:dyDescent="0.3">
      <c r="A28" s="33"/>
      <c r="B28" s="33"/>
      <c r="C28" s="31" t="s">
        <v>22</v>
      </c>
      <c r="D28" s="31"/>
      <c r="E28" s="32" t="s">
        <v>23</v>
      </c>
      <c r="F28" s="32"/>
      <c r="G28" s="32">
        <f>COUNTIF(H8:H20,"/")</f>
        <v>0</v>
      </c>
      <c r="H28" s="32"/>
      <c r="I28" s="14"/>
    </row>
    <row r="29" spans="1:9" ht="18.75" x14ac:dyDescent="0.3">
      <c r="A29" s="33"/>
      <c r="B29" s="33"/>
      <c r="C29" s="31" t="s">
        <v>24</v>
      </c>
      <c r="D29" s="31"/>
      <c r="E29" s="32" t="s">
        <v>25</v>
      </c>
      <c r="F29" s="32"/>
      <c r="G29" s="32">
        <f>COUNTIF(G8:G20,"/")</f>
        <v>0</v>
      </c>
      <c r="H29" s="32"/>
      <c r="I29" s="14"/>
    </row>
    <row r="30" spans="1:9" ht="18.75" x14ac:dyDescent="0.3">
      <c r="A30" s="33"/>
      <c r="B30" s="33"/>
      <c r="C30" s="31" t="s">
        <v>26</v>
      </c>
      <c r="D30" s="31"/>
      <c r="E30" s="32" t="s">
        <v>9</v>
      </c>
      <c r="F30" s="32"/>
      <c r="G30" s="32">
        <f>COUNTIF(F8:F20,"/")</f>
        <v>0</v>
      </c>
      <c r="H30" s="32"/>
      <c r="I30" s="14"/>
    </row>
    <row r="31" spans="1:9" ht="18.75" x14ac:dyDescent="0.3">
      <c r="A31" s="33"/>
      <c r="B31" s="33"/>
      <c r="C31" s="31" t="s">
        <v>27</v>
      </c>
      <c r="D31" s="31"/>
      <c r="E31" s="32" t="s">
        <v>13</v>
      </c>
      <c r="F31" s="32"/>
      <c r="G31" s="32">
        <f>COUNTIF(E8:E20,"/")</f>
        <v>13</v>
      </c>
      <c r="H31" s="32"/>
      <c r="I31" s="14"/>
    </row>
  </sheetData>
  <mergeCells count="30">
    <mergeCell ref="C29:D29"/>
    <mergeCell ref="E29:F29"/>
    <mergeCell ref="G29:H2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0:D30"/>
    <mergeCell ref="E30:F30"/>
    <mergeCell ref="G30:H30"/>
    <mergeCell ref="A21:F22"/>
    <mergeCell ref="G21:H21"/>
    <mergeCell ref="G22:H22"/>
    <mergeCell ref="A27:B31"/>
    <mergeCell ref="C27:D27"/>
    <mergeCell ref="E27:F27"/>
    <mergeCell ref="G27:H27"/>
    <mergeCell ref="C28:D28"/>
    <mergeCell ref="E28:F28"/>
    <mergeCell ref="C31:D31"/>
    <mergeCell ref="E31:F31"/>
    <mergeCell ref="G31:H31"/>
    <mergeCell ref="G28:H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1.7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8" t="s">
        <v>623</v>
      </c>
      <c r="C8" s="29" t="s">
        <v>624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8" t="s">
        <v>625</v>
      </c>
      <c r="C9" s="29" t="s">
        <v>71</v>
      </c>
      <c r="D9" s="18"/>
      <c r="E9" s="17" t="str">
        <f t="shared" ref="E9:E26" si="0">IF(D9&lt;=14,"/",IF(D9&lt;=20,"",IF(D9&lt;=25,"",IF(D9&lt;=30,""))))</f>
        <v>/</v>
      </c>
      <c r="F9" s="17" t="str">
        <f t="shared" ref="F9:F26" si="1">IF(D9&lt;=14,"",IF(D9&lt;=20,"/",IF(D9&lt;=25,"",IF(D9&lt;=30,""))))</f>
        <v/>
      </c>
      <c r="G9" s="17" t="str">
        <f t="shared" ref="G9:G26" si="2">IF(D9&lt;=14,"",IF(D9&lt;=20,"",IF(D9&lt;=25,"/",IF(D9&lt;=30,""))))</f>
        <v/>
      </c>
      <c r="H9" s="17" t="str">
        <f t="shared" ref="H9:H26" si="3">IF(D9&lt;=14,"",IF(D9&lt;=20,"",IF(D9&lt;=25,"",IF(D9&lt;=30,"/"))))</f>
        <v/>
      </c>
      <c r="I9" s="17" t="str">
        <f t="shared" ref="I9:I26" si="4">IF(D9&gt;14,"ผ่าน","ไม่ผ่าน")</f>
        <v>ไม่ผ่าน</v>
      </c>
    </row>
    <row r="10" spans="1:9" ht="18.75" x14ac:dyDescent="0.3">
      <c r="A10" s="15">
        <v>3</v>
      </c>
      <c r="B10" s="28" t="s">
        <v>59</v>
      </c>
      <c r="C10" s="29" t="s">
        <v>626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8" t="s">
        <v>49</v>
      </c>
      <c r="C11" s="29" t="s">
        <v>627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8" t="s">
        <v>628</v>
      </c>
      <c r="C12" s="29" t="s">
        <v>629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8" t="s">
        <v>630</v>
      </c>
      <c r="C13" s="29" t="s">
        <v>631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8" t="s">
        <v>632</v>
      </c>
      <c r="C14" s="29" t="s">
        <v>52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8" t="s">
        <v>633</v>
      </c>
      <c r="C15" s="29" t="s">
        <v>634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8" t="s">
        <v>635</v>
      </c>
      <c r="C16" s="29" t="s">
        <v>32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8" t="s">
        <v>636</v>
      </c>
      <c r="C17" s="29" t="s">
        <v>637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8" t="s">
        <v>638</v>
      </c>
      <c r="C18" s="29" t="s">
        <v>639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8" t="s">
        <v>640</v>
      </c>
      <c r="C19" s="29" t="s">
        <v>641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8" t="s">
        <v>642</v>
      </c>
      <c r="C20" s="29" t="s">
        <v>643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8" t="s">
        <v>307</v>
      </c>
      <c r="C21" s="29" t="s">
        <v>644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8" t="s">
        <v>645</v>
      </c>
      <c r="C22" s="29" t="s">
        <v>646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8" t="s">
        <v>647</v>
      </c>
      <c r="C23" s="29" t="s">
        <v>648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8" t="s">
        <v>649</v>
      </c>
      <c r="C24" s="29" t="s">
        <v>650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8" t="s">
        <v>651</v>
      </c>
      <c r="C25" s="29" t="s">
        <v>652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8" t="s">
        <v>653</v>
      </c>
      <c r="C26" s="29" t="s">
        <v>654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2">
      <c r="A27" s="36"/>
      <c r="B27" s="37"/>
      <c r="C27" s="37"/>
      <c r="D27" s="37"/>
      <c r="E27" s="37"/>
      <c r="F27" s="37"/>
      <c r="G27" s="34" t="s">
        <v>9</v>
      </c>
      <c r="H27" s="35"/>
      <c r="I27" s="4">
        <f>COUNTIF(I8:I26,"ผ่าน")</f>
        <v>0</v>
      </c>
    </row>
    <row r="28" spans="1:9" ht="18.75" x14ac:dyDescent="0.2">
      <c r="A28" s="38"/>
      <c r="B28" s="39"/>
      <c r="C28" s="39"/>
      <c r="D28" s="39"/>
      <c r="E28" s="39"/>
      <c r="F28" s="39"/>
      <c r="G28" s="34" t="s">
        <v>13</v>
      </c>
      <c r="H28" s="35"/>
      <c r="I28" s="4">
        <f>COUNTIF(I8:I26,"ไม่ผ่าน")</f>
        <v>19</v>
      </c>
    </row>
    <row r="29" spans="1:9" ht="18.75" x14ac:dyDescent="0.3">
      <c r="A29" s="6" t="s">
        <v>14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15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16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17</v>
      </c>
      <c r="F32" s="10"/>
      <c r="G32" s="2"/>
      <c r="H32" s="2"/>
      <c r="I32" s="14"/>
    </row>
    <row r="33" spans="1:9" ht="18.75" x14ac:dyDescent="0.3">
      <c r="A33" s="33" t="s">
        <v>18</v>
      </c>
      <c r="B33" s="33"/>
      <c r="C33" s="33" t="s">
        <v>19</v>
      </c>
      <c r="D33" s="33"/>
      <c r="E33" s="30" t="s">
        <v>20</v>
      </c>
      <c r="F33" s="30"/>
      <c r="G33" s="30" t="s">
        <v>21</v>
      </c>
      <c r="H33" s="30"/>
      <c r="I33" s="14"/>
    </row>
    <row r="34" spans="1:9" ht="18.75" x14ac:dyDescent="0.3">
      <c r="A34" s="33"/>
      <c r="B34" s="33"/>
      <c r="C34" s="31" t="s">
        <v>22</v>
      </c>
      <c r="D34" s="31"/>
      <c r="E34" s="32" t="s">
        <v>23</v>
      </c>
      <c r="F34" s="32"/>
      <c r="G34" s="32">
        <f>COUNTIF(H8:H26,"/")</f>
        <v>0</v>
      </c>
      <c r="H34" s="32"/>
      <c r="I34" s="14"/>
    </row>
    <row r="35" spans="1:9" ht="18.75" x14ac:dyDescent="0.3">
      <c r="A35" s="33"/>
      <c r="B35" s="33"/>
      <c r="C35" s="31" t="s">
        <v>24</v>
      </c>
      <c r="D35" s="31"/>
      <c r="E35" s="32" t="s">
        <v>25</v>
      </c>
      <c r="F35" s="32"/>
      <c r="G35" s="32">
        <f>COUNTIF(G8:G26,"/")</f>
        <v>0</v>
      </c>
      <c r="H35" s="32"/>
      <c r="I35" s="14"/>
    </row>
    <row r="36" spans="1:9" ht="18.75" x14ac:dyDescent="0.3">
      <c r="A36" s="33"/>
      <c r="B36" s="33"/>
      <c r="C36" s="31" t="s">
        <v>26</v>
      </c>
      <c r="D36" s="31"/>
      <c r="E36" s="32" t="s">
        <v>9</v>
      </c>
      <c r="F36" s="32"/>
      <c r="G36" s="32">
        <f>COUNTIF(F8:F26,"/")</f>
        <v>0</v>
      </c>
      <c r="H36" s="32"/>
      <c r="I36" s="14"/>
    </row>
    <row r="37" spans="1:9" ht="18.75" x14ac:dyDescent="0.3">
      <c r="A37" s="33"/>
      <c r="B37" s="33"/>
      <c r="C37" s="31" t="s">
        <v>27</v>
      </c>
      <c r="D37" s="31"/>
      <c r="E37" s="32" t="s">
        <v>13</v>
      </c>
      <c r="F37" s="32"/>
      <c r="G37" s="32">
        <f>COUNTIF(E8:E26,"/")</f>
        <v>19</v>
      </c>
      <c r="H37" s="32"/>
      <c r="I37" s="14"/>
    </row>
  </sheetData>
  <mergeCells count="30">
    <mergeCell ref="C35:D35"/>
    <mergeCell ref="E35:F35"/>
    <mergeCell ref="G35:H3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6:D36"/>
    <mergeCell ref="E36:F36"/>
    <mergeCell ref="G36:H36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C37:D37"/>
    <mergeCell ref="E37:F37"/>
    <mergeCell ref="G37:H37"/>
    <mergeCell ref="G34:H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D8" sqref="D8:D43"/>
    </sheetView>
  </sheetViews>
  <sheetFormatPr defaultRowHeight="14.25" x14ac:dyDescent="0.2"/>
  <cols>
    <col min="1" max="1" width="6" customWidth="1"/>
    <col min="2" max="2" width="11.37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1" t="s">
        <v>2</v>
      </c>
      <c r="B5" s="44" t="s">
        <v>3</v>
      </c>
      <c r="C5" s="47" t="s">
        <v>4</v>
      </c>
      <c r="D5" s="56" t="s">
        <v>5</v>
      </c>
      <c r="E5" s="53" t="s">
        <v>6</v>
      </c>
      <c r="F5" s="54"/>
      <c r="G5" s="54"/>
      <c r="H5" s="55"/>
      <c r="I5" s="56" t="s">
        <v>7</v>
      </c>
    </row>
    <row r="6" spans="1:9" ht="18.75" customHeight="1" x14ac:dyDescent="0.3">
      <c r="A6" s="42"/>
      <c r="B6" s="45"/>
      <c r="C6" s="48"/>
      <c r="D6" s="57"/>
      <c r="E6" s="56" t="s">
        <v>8</v>
      </c>
      <c r="F6" s="53" t="s">
        <v>9</v>
      </c>
      <c r="G6" s="54"/>
      <c r="H6" s="55"/>
      <c r="I6" s="57"/>
    </row>
    <row r="7" spans="1:9" ht="87" customHeight="1" x14ac:dyDescent="0.2">
      <c r="A7" s="43"/>
      <c r="B7" s="46"/>
      <c r="C7" s="49"/>
      <c r="D7" s="58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6" t="s">
        <v>140</v>
      </c>
      <c r="C8" s="68" t="s">
        <v>141</v>
      </c>
      <c r="D8" s="19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6" t="s">
        <v>142</v>
      </c>
      <c r="C9" s="68" t="s">
        <v>143</v>
      </c>
      <c r="D9" s="19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9" ht="18.75" x14ac:dyDescent="0.3">
      <c r="A10" s="15">
        <v>3</v>
      </c>
      <c r="B10" s="26" t="s">
        <v>41</v>
      </c>
      <c r="C10" s="68" t="s">
        <v>144</v>
      </c>
      <c r="D10" s="19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6" t="s">
        <v>145</v>
      </c>
      <c r="C11" s="68" t="s">
        <v>146</v>
      </c>
      <c r="D11" s="19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6" t="s">
        <v>147</v>
      </c>
      <c r="C12" s="68" t="s">
        <v>70</v>
      </c>
      <c r="D12" s="19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6" t="s">
        <v>148</v>
      </c>
      <c r="C13" s="68" t="s">
        <v>149</v>
      </c>
      <c r="D13" s="19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6" t="s">
        <v>150</v>
      </c>
      <c r="C14" s="68" t="s">
        <v>151</v>
      </c>
      <c r="D14" s="19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6" t="s">
        <v>152</v>
      </c>
      <c r="C15" s="68" t="s">
        <v>153</v>
      </c>
      <c r="D15" s="19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6" t="s">
        <v>154</v>
      </c>
      <c r="C16" s="68" t="s">
        <v>155</v>
      </c>
      <c r="D16" s="19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6" t="s">
        <v>61</v>
      </c>
      <c r="C17" s="68" t="s">
        <v>156</v>
      </c>
      <c r="D17" s="19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6" t="s">
        <v>157</v>
      </c>
      <c r="C18" s="68" t="s">
        <v>158</v>
      </c>
      <c r="D18" s="19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6" t="s">
        <v>159</v>
      </c>
      <c r="C19" s="68" t="s">
        <v>160</v>
      </c>
      <c r="D19" s="19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6" t="s">
        <v>57</v>
      </c>
      <c r="C20" s="68" t="s">
        <v>161</v>
      </c>
      <c r="D20" s="19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6" t="s">
        <v>162</v>
      </c>
      <c r="C21" s="68" t="s">
        <v>66</v>
      </c>
      <c r="D21" s="19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6" t="s">
        <v>163</v>
      </c>
      <c r="C22" s="68" t="s">
        <v>164</v>
      </c>
      <c r="D22" s="19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6" t="s">
        <v>165</v>
      </c>
      <c r="C23" s="68" t="s">
        <v>166</v>
      </c>
      <c r="D23" s="19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6" t="s">
        <v>167</v>
      </c>
      <c r="C24" s="68" t="s">
        <v>168</v>
      </c>
      <c r="D24" s="19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6" t="s">
        <v>169</v>
      </c>
      <c r="C25" s="68" t="s">
        <v>170</v>
      </c>
      <c r="D25" s="19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6" t="s">
        <v>171</v>
      </c>
      <c r="C26" s="68" t="s">
        <v>172</v>
      </c>
      <c r="D26" s="13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6" t="s">
        <v>173</v>
      </c>
      <c r="C27" s="68" t="s">
        <v>174</v>
      </c>
      <c r="D27" s="13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6" t="s">
        <v>175</v>
      </c>
      <c r="C28" s="68" t="s">
        <v>176</v>
      </c>
      <c r="D28" s="13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6" t="s">
        <v>177</v>
      </c>
      <c r="C29" s="68" t="s">
        <v>178</v>
      </c>
      <c r="D29" s="13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6" t="s">
        <v>179</v>
      </c>
      <c r="C30" s="68" t="s">
        <v>180</v>
      </c>
      <c r="D30" s="13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6" t="s">
        <v>181</v>
      </c>
      <c r="C31" s="68" t="s">
        <v>176</v>
      </c>
      <c r="D31" s="13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6" t="s">
        <v>182</v>
      </c>
      <c r="C32" s="68" t="s">
        <v>183</v>
      </c>
      <c r="D32" s="13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6" t="s">
        <v>184</v>
      </c>
      <c r="C33" s="68" t="s">
        <v>185</v>
      </c>
      <c r="D33" s="13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6" t="s">
        <v>186</v>
      </c>
      <c r="C34" s="68" t="s">
        <v>187</v>
      </c>
      <c r="D34" s="13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5" t="s">
        <v>188</v>
      </c>
      <c r="C35" s="69" t="s">
        <v>189</v>
      </c>
      <c r="D35" s="13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5" t="s">
        <v>190</v>
      </c>
      <c r="C36" s="69" t="s">
        <v>191</v>
      </c>
      <c r="D36" s="13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5" t="s">
        <v>192</v>
      </c>
      <c r="C37" s="69" t="s">
        <v>193</v>
      </c>
      <c r="D37" s="13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5" t="s">
        <v>194</v>
      </c>
      <c r="C38" s="69" t="s">
        <v>195</v>
      </c>
      <c r="D38" s="13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6" t="s">
        <v>196</v>
      </c>
      <c r="C39" s="70" t="s">
        <v>197</v>
      </c>
      <c r="D39" s="13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5" t="s">
        <v>198</v>
      </c>
      <c r="C40" s="69" t="s">
        <v>199</v>
      </c>
      <c r="D40" s="13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6" t="s">
        <v>200</v>
      </c>
      <c r="C41" s="68" t="s">
        <v>201</v>
      </c>
      <c r="D41" s="13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6" t="s">
        <v>202</v>
      </c>
      <c r="C42" s="68" t="s">
        <v>203</v>
      </c>
      <c r="D42" s="13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6" t="s">
        <v>204</v>
      </c>
      <c r="C43" s="68" t="s">
        <v>205</v>
      </c>
      <c r="D43" s="13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36"/>
      <c r="B44" s="37"/>
      <c r="C44" s="37"/>
      <c r="D44" s="37"/>
      <c r="E44" s="37"/>
      <c r="F44" s="63"/>
      <c r="G44" s="34" t="s">
        <v>9</v>
      </c>
      <c r="H44" s="35"/>
      <c r="I44" s="4">
        <f>COUNTIF(I8:I43,"ผ่าน")</f>
        <v>0</v>
      </c>
    </row>
    <row r="45" spans="1:9" ht="18.75" x14ac:dyDescent="0.2">
      <c r="A45" s="38"/>
      <c r="B45" s="39"/>
      <c r="C45" s="39"/>
      <c r="D45" s="39"/>
      <c r="E45" s="39"/>
      <c r="F45" s="64"/>
      <c r="G45" s="34" t="s">
        <v>13</v>
      </c>
      <c r="H45" s="35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44" t="s">
        <v>18</v>
      </c>
      <c r="B50" s="47"/>
      <c r="C50" s="61" t="s">
        <v>19</v>
      </c>
      <c r="D50" s="62"/>
      <c r="E50" s="53" t="s">
        <v>20</v>
      </c>
      <c r="F50" s="55"/>
      <c r="G50" s="53" t="s">
        <v>21</v>
      </c>
      <c r="H50" s="55"/>
      <c r="I50" s="14"/>
    </row>
    <row r="51" spans="1:9" ht="18.75" x14ac:dyDescent="0.3">
      <c r="A51" s="45"/>
      <c r="B51" s="48"/>
      <c r="C51" s="34" t="s">
        <v>22</v>
      </c>
      <c r="D51" s="35"/>
      <c r="E51" s="59" t="s">
        <v>23</v>
      </c>
      <c r="F51" s="60"/>
      <c r="G51" s="59">
        <f>COUNTIF(H8:H43,"/")</f>
        <v>0</v>
      </c>
      <c r="H51" s="60"/>
      <c r="I51" s="14"/>
    </row>
    <row r="52" spans="1:9" ht="18.75" x14ac:dyDescent="0.3">
      <c r="A52" s="45"/>
      <c r="B52" s="48"/>
      <c r="C52" s="34" t="s">
        <v>24</v>
      </c>
      <c r="D52" s="35"/>
      <c r="E52" s="59" t="s">
        <v>25</v>
      </c>
      <c r="F52" s="60"/>
      <c r="G52" s="59">
        <f>COUNTIF(G8:G43,"/")</f>
        <v>0</v>
      </c>
      <c r="H52" s="60"/>
      <c r="I52" s="14"/>
    </row>
    <row r="53" spans="1:9" ht="18.75" x14ac:dyDescent="0.3">
      <c r="A53" s="45"/>
      <c r="B53" s="48"/>
      <c r="C53" s="34" t="s">
        <v>26</v>
      </c>
      <c r="D53" s="35"/>
      <c r="E53" s="59" t="s">
        <v>9</v>
      </c>
      <c r="F53" s="60"/>
      <c r="G53" s="59">
        <f>COUNTIF(F8:F43,"/")</f>
        <v>0</v>
      </c>
      <c r="H53" s="60"/>
      <c r="I53" s="14"/>
    </row>
    <row r="54" spans="1:9" ht="18.75" x14ac:dyDescent="0.3">
      <c r="A54" s="46"/>
      <c r="B54" s="49"/>
      <c r="C54" s="34" t="s">
        <v>27</v>
      </c>
      <c r="D54" s="35"/>
      <c r="E54" s="59" t="s">
        <v>13</v>
      </c>
      <c r="F54" s="60"/>
      <c r="G54" s="59">
        <f>COUNTIF(E8:E43,"/")</f>
        <v>36</v>
      </c>
      <c r="H54" s="60"/>
      <c r="I54" s="14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4:F45"/>
    <mergeCell ref="G44:H44"/>
    <mergeCell ref="G45:H45"/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1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6.2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6" t="s">
        <v>206</v>
      </c>
      <c r="C8" s="27" t="s">
        <v>207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6" t="s">
        <v>208</v>
      </c>
      <c r="C9" s="27" t="s">
        <v>209</v>
      </c>
      <c r="D9" s="18"/>
      <c r="E9" s="17" t="str">
        <f t="shared" ref="E9:E40" si="0">IF(D9&lt;=14,"/",IF(D9&lt;=20,"",IF(D9&lt;=25,"",IF(D9&lt;=30,""))))</f>
        <v>/</v>
      </c>
      <c r="F9" s="17" t="str">
        <f t="shared" ref="F9:F40" si="1">IF(D9&lt;=14,"",IF(D9&lt;=20,"/",IF(D9&lt;=25,"",IF(D9&lt;=30,""))))</f>
        <v/>
      </c>
      <c r="G9" s="17" t="str">
        <f t="shared" ref="G9:G40" si="2">IF(D9&lt;=14,"",IF(D9&lt;=20,"",IF(D9&lt;=25,"/",IF(D9&lt;=30,""))))</f>
        <v/>
      </c>
      <c r="H9" s="17" t="str">
        <f t="shared" ref="H9:H40" si="3">IF(D9&lt;=14,"",IF(D9&lt;=20,"",IF(D9&lt;=25,"",IF(D9&lt;=30,"/"))))</f>
        <v/>
      </c>
      <c r="I9" s="17" t="str">
        <f t="shared" ref="I9:I40" si="4">IF(D9&gt;14,"ผ่าน","ไม่ผ่าน")</f>
        <v>ไม่ผ่าน</v>
      </c>
    </row>
    <row r="10" spans="1:9" ht="18.75" x14ac:dyDescent="0.3">
      <c r="A10" s="15">
        <v>3</v>
      </c>
      <c r="B10" s="26" t="s">
        <v>210</v>
      </c>
      <c r="C10" s="27" t="s">
        <v>211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6" t="s">
        <v>212</v>
      </c>
      <c r="C11" s="27" t="s">
        <v>213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6" t="s">
        <v>214</v>
      </c>
      <c r="C12" s="27" t="s">
        <v>215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6" t="s">
        <v>216</v>
      </c>
      <c r="C13" s="27" t="s">
        <v>217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6" t="s">
        <v>218</v>
      </c>
      <c r="C14" s="27" t="s">
        <v>219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6" t="s">
        <v>220</v>
      </c>
      <c r="C15" s="27" t="s">
        <v>221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6" t="s">
        <v>222</v>
      </c>
      <c r="C16" s="27" t="s">
        <v>223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6" t="s">
        <v>224</v>
      </c>
      <c r="C17" s="27" t="s">
        <v>225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6" t="s">
        <v>226</v>
      </c>
      <c r="C18" s="27" t="s">
        <v>227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228</v>
      </c>
      <c r="C19" s="65" t="s">
        <v>229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6" t="s">
        <v>230</v>
      </c>
      <c r="C20" s="27" t="s">
        <v>231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6" t="s">
        <v>232</v>
      </c>
      <c r="C21" s="27" t="s">
        <v>233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234</v>
      </c>
      <c r="C22" s="65" t="s">
        <v>235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5" t="s">
        <v>76</v>
      </c>
      <c r="C23" s="65" t="s">
        <v>236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6" t="s">
        <v>237</v>
      </c>
      <c r="C24" s="27" t="s">
        <v>238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6" t="s">
        <v>37</v>
      </c>
      <c r="C25" s="27" t="s">
        <v>239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6" t="s">
        <v>240</v>
      </c>
      <c r="C26" s="27" t="s">
        <v>241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6" t="s">
        <v>42</v>
      </c>
      <c r="C27" s="27" t="s">
        <v>242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6" t="s">
        <v>243</v>
      </c>
      <c r="C28" s="27" t="s">
        <v>244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6" t="s">
        <v>245</v>
      </c>
      <c r="C29" s="27" t="s">
        <v>246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6" t="s">
        <v>247</v>
      </c>
      <c r="C30" s="27" t="s">
        <v>248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6" t="s">
        <v>249</v>
      </c>
      <c r="C31" s="27" t="s">
        <v>75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6" t="s">
        <v>250</v>
      </c>
      <c r="C32" s="27" t="s">
        <v>251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6" t="s">
        <v>252</v>
      </c>
      <c r="C33" s="27" t="s">
        <v>30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5" t="s">
        <v>253</v>
      </c>
      <c r="C34" s="65" t="s">
        <v>254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6" t="s">
        <v>255</v>
      </c>
      <c r="C35" s="67" t="s">
        <v>256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6" t="s">
        <v>257</v>
      </c>
      <c r="C36" s="67" t="s">
        <v>258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6" t="s">
        <v>259</v>
      </c>
      <c r="C37" s="67" t="s">
        <v>260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6" t="s">
        <v>49</v>
      </c>
      <c r="C38" s="27" t="s">
        <v>261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6" t="s">
        <v>262</v>
      </c>
      <c r="C39" s="27" t="s">
        <v>263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6" t="s">
        <v>74</v>
      </c>
      <c r="C40" s="27" t="s">
        <v>264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2">
      <c r="A41" s="36"/>
      <c r="B41" s="37"/>
      <c r="C41" s="37"/>
      <c r="D41" s="37"/>
      <c r="E41" s="37"/>
      <c r="F41" s="37"/>
      <c r="G41" s="34" t="s">
        <v>9</v>
      </c>
      <c r="H41" s="35"/>
      <c r="I41" s="4">
        <f>COUNTIF(I8:I40,"ผ่าน")</f>
        <v>0</v>
      </c>
    </row>
    <row r="42" spans="1:9" ht="18.75" x14ac:dyDescent="0.2">
      <c r="A42" s="38"/>
      <c r="B42" s="39"/>
      <c r="C42" s="39"/>
      <c r="D42" s="39"/>
      <c r="E42" s="39"/>
      <c r="F42" s="39"/>
      <c r="G42" s="34" t="s">
        <v>13</v>
      </c>
      <c r="H42" s="35"/>
      <c r="I42" s="4">
        <f>COUNTIF(I8:I40,"ไม่ผ่าน")</f>
        <v>33</v>
      </c>
    </row>
    <row r="43" spans="1:9" ht="18.75" x14ac:dyDescent="0.3">
      <c r="A43" s="6" t="s">
        <v>14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15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33" t="s">
        <v>18</v>
      </c>
      <c r="B47" s="33"/>
      <c r="C47" s="33" t="s">
        <v>19</v>
      </c>
      <c r="D47" s="33"/>
      <c r="E47" s="30" t="s">
        <v>20</v>
      </c>
      <c r="F47" s="30"/>
      <c r="G47" s="30" t="s">
        <v>21</v>
      </c>
      <c r="H47" s="30"/>
      <c r="I47" s="14"/>
    </row>
    <row r="48" spans="1:9" ht="18.75" x14ac:dyDescent="0.3">
      <c r="A48" s="33"/>
      <c r="B48" s="33"/>
      <c r="C48" s="31" t="s">
        <v>22</v>
      </c>
      <c r="D48" s="31"/>
      <c r="E48" s="32" t="s">
        <v>23</v>
      </c>
      <c r="F48" s="32"/>
      <c r="G48" s="32">
        <f>COUNTIF(H8:H40,"/")</f>
        <v>0</v>
      </c>
      <c r="H48" s="32"/>
      <c r="I48" s="14"/>
    </row>
    <row r="49" spans="1:9" ht="18.75" x14ac:dyDescent="0.3">
      <c r="A49" s="33"/>
      <c r="B49" s="33"/>
      <c r="C49" s="31" t="s">
        <v>24</v>
      </c>
      <c r="D49" s="31"/>
      <c r="E49" s="32" t="s">
        <v>25</v>
      </c>
      <c r="F49" s="32"/>
      <c r="G49" s="32">
        <f>COUNTIF(G8:G40,"/")</f>
        <v>0</v>
      </c>
      <c r="H49" s="32"/>
      <c r="I49" s="14"/>
    </row>
    <row r="50" spans="1:9" ht="18.75" x14ac:dyDescent="0.3">
      <c r="A50" s="33"/>
      <c r="B50" s="33"/>
      <c r="C50" s="31" t="s">
        <v>26</v>
      </c>
      <c r="D50" s="31"/>
      <c r="E50" s="32" t="s">
        <v>9</v>
      </c>
      <c r="F50" s="32"/>
      <c r="G50" s="32">
        <f>COUNTIF(F8:F40,"/")</f>
        <v>0</v>
      </c>
      <c r="H50" s="32"/>
      <c r="I50" s="14"/>
    </row>
    <row r="51" spans="1:9" ht="18.75" x14ac:dyDescent="0.3">
      <c r="A51" s="33"/>
      <c r="B51" s="33"/>
      <c r="C51" s="31" t="s">
        <v>27</v>
      </c>
      <c r="D51" s="31"/>
      <c r="E51" s="32" t="s">
        <v>13</v>
      </c>
      <c r="F51" s="32"/>
      <c r="G51" s="32">
        <f>COUNTIF(E8:E40,"/")</f>
        <v>33</v>
      </c>
      <c r="H51" s="32"/>
      <c r="I51" s="14"/>
    </row>
  </sheetData>
  <mergeCells count="30">
    <mergeCell ref="C49:D49"/>
    <mergeCell ref="E49:F49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0:D50"/>
    <mergeCell ref="E50:F50"/>
    <mergeCell ref="G50:H50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C51:D51"/>
    <mergeCell ref="E51:F51"/>
    <mergeCell ref="G51:H51"/>
    <mergeCell ref="G48:H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D8" sqref="D8:D44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2.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71" t="s">
        <v>265</v>
      </c>
      <c r="C8" s="71" t="s">
        <v>266</v>
      </c>
      <c r="D8" s="19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8" t="s">
        <v>267</v>
      </c>
      <c r="C9" s="68" t="s">
        <v>268</v>
      </c>
      <c r="D9" s="19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9" ht="18.75" x14ac:dyDescent="0.3">
      <c r="A10" s="15">
        <v>3</v>
      </c>
      <c r="B10" s="69" t="s">
        <v>269</v>
      </c>
      <c r="C10" s="69" t="s">
        <v>270</v>
      </c>
      <c r="D10" s="19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8" t="s">
        <v>271</v>
      </c>
      <c r="C11" s="68" t="s">
        <v>272</v>
      </c>
      <c r="D11" s="19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8" t="s">
        <v>273</v>
      </c>
      <c r="C12" s="68" t="s">
        <v>274</v>
      </c>
      <c r="D12" s="19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68" t="s">
        <v>275</v>
      </c>
      <c r="C13" s="68" t="s">
        <v>276</v>
      </c>
      <c r="D13" s="19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8" t="s">
        <v>277</v>
      </c>
      <c r="C14" s="68" t="s">
        <v>278</v>
      </c>
      <c r="D14" s="19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68" t="s">
        <v>279</v>
      </c>
      <c r="C15" s="68" t="s">
        <v>280</v>
      </c>
      <c r="D15" s="19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68" t="s">
        <v>35</v>
      </c>
      <c r="C16" s="68" t="s">
        <v>281</v>
      </c>
      <c r="D16" s="19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9" t="s">
        <v>282</v>
      </c>
      <c r="C17" s="69" t="s">
        <v>283</v>
      </c>
      <c r="D17" s="19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9" t="s">
        <v>284</v>
      </c>
      <c r="C18" s="69" t="s">
        <v>258</v>
      </c>
      <c r="D18" s="19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8" t="s">
        <v>285</v>
      </c>
      <c r="C19" s="68" t="s">
        <v>286</v>
      </c>
      <c r="D19" s="19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8" t="s">
        <v>287</v>
      </c>
      <c r="C20" s="68" t="s">
        <v>155</v>
      </c>
      <c r="D20" s="19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8" t="s">
        <v>288</v>
      </c>
      <c r="C21" s="68" t="s">
        <v>289</v>
      </c>
      <c r="D21" s="19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8" t="s">
        <v>53</v>
      </c>
      <c r="C22" s="68" t="s">
        <v>290</v>
      </c>
      <c r="D22" s="19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8" t="s">
        <v>291</v>
      </c>
      <c r="C23" s="68" t="s">
        <v>292</v>
      </c>
      <c r="D23" s="19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8" t="s">
        <v>37</v>
      </c>
      <c r="C24" s="68" t="s">
        <v>293</v>
      </c>
      <c r="D24" s="19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9" t="s">
        <v>294</v>
      </c>
      <c r="C25" s="69" t="s">
        <v>79</v>
      </c>
      <c r="D25" s="19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8" t="s">
        <v>295</v>
      </c>
      <c r="C26" s="68" t="s">
        <v>296</v>
      </c>
      <c r="D26" s="13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8" t="s">
        <v>297</v>
      </c>
      <c r="C27" s="68" t="s">
        <v>298</v>
      </c>
      <c r="D27" s="13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8" t="s">
        <v>50</v>
      </c>
      <c r="C28" s="68" t="s">
        <v>299</v>
      </c>
      <c r="D28" s="13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8" t="s">
        <v>300</v>
      </c>
      <c r="C29" s="68" t="s">
        <v>65</v>
      </c>
      <c r="D29" s="13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8" t="s">
        <v>301</v>
      </c>
      <c r="C30" s="68" t="s">
        <v>302</v>
      </c>
      <c r="D30" s="13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8" t="s">
        <v>303</v>
      </c>
      <c r="C31" s="68" t="s">
        <v>304</v>
      </c>
      <c r="D31" s="13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8" t="s">
        <v>305</v>
      </c>
      <c r="C32" s="68" t="s">
        <v>306</v>
      </c>
      <c r="D32" s="13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9" t="s">
        <v>307</v>
      </c>
      <c r="C33" s="69" t="s">
        <v>308</v>
      </c>
      <c r="D33" s="13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9" t="s">
        <v>309</v>
      </c>
      <c r="C34" s="69" t="s">
        <v>310</v>
      </c>
      <c r="D34" s="13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9" t="s">
        <v>57</v>
      </c>
      <c r="C35" s="69" t="s">
        <v>311</v>
      </c>
      <c r="D35" s="13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9" t="s">
        <v>312</v>
      </c>
      <c r="C36" s="69" t="s">
        <v>313</v>
      </c>
      <c r="D36" s="13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9" t="s">
        <v>314</v>
      </c>
      <c r="C37" s="69" t="s">
        <v>315</v>
      </c>
      <c r="D37" s="13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8" t="s">
        <v>316</v>
      </c>
      <c r="C38" s="68" t="s">
        <v>317</v>
      </c>
      <c r="D38" s="13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9" t="s">
        <v>318</v>
      </c>
      <c r="C39" s="69" t="s">
        <v>319</v>
      </c>
      <c r="D39" s="13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2" t="s">
        <v>320</v>
      </c>
      <c r="C40" s="72" t="s">
        <v>321</v>
      </c>
      <c r="D40" s="13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8" t="s">
        <v>322</v>
      </c>
      <c r="C41" s="68" t="s">
        <v>323</v>
      </c>
      <c r="D41" s="13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9" t="s">
        <v>173</v>
      </c>
      <c r="C42" s="69" t="s">
        <v>324</v>
      </c>
      <c r="D42" s="13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9" t="s">
        <v>51</v>
      </c>
      <c r="C43" s="69" t="s">
        <v>325</v>
      </c>
      <c r="D43" s="13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68" t="s">
        <v>326</v>
      </c>
      <c r="C44" s="68" t="s">
        <v>327</v>
      </c>
      <c r="D44" s="22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36"/>
      <c r="B45" s="37"/>
      <c r="C45" s="37"/>
      <c r="D45" s="37"/>
      <c r="E45" s="37"/>
      <c r="F45" s="37"/>
      <c r="G45" s="34" t="s">
        <v>9</v>
      </c>
      <c r="H45" s="35"/>
      <c r="I45" s="4">
        <f>COUNTIF(I8:I44,"ผ่าน")</f>
        <v>0</v>
      </c>
    </row>
    <row r="46" spans="1:9" ht="18.75" x14ac:dyDescent="0.2">
      <c r="A46" s="38"/>
      <c r="B46" s="39"/>
      <c r="C46" s="39"/>
      <c r="D46" s="39"/>
      <c r="E46" s="39"/>
      <c r="F46" s="39"/>
      <c r="G46" s="34" t="s">
        <v>13</v>
      </c>
      <c r="H46" s="35"/>
      <c r="I46" s="4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33" t="s">
        <v>18</v>
      </c>
      <c r="B51" s="33"/>
      <c r="C51" s="33" t="s">
        <v>19</v>
      </c>
      <c r="D51" s="33"/>
      <c r="E51" s="30" t="s">
        <v>20</v>
      </c>
      <c r="F51" s="30"/>
      <c r="G51" s="30" t="s">
        <v>21</v>
      </c>
      <c r="H51" s="30"/>
      <c r="I51" s="14"/>
    </row>
    <row r="52" spans="1:9" ht="18.75" x14ac:dyDescent="0.3">
      <c r="A52" s="33"/>
      <c r="B52" s="33"/>
      <c r="C52" s="31" t="s">
        <v>22</v>
      </c>
      <c r="D52" s="31"/>
      <c r="E52" s="32" t="s">
        <v>23</v>
      </c>
      <c r="F52" s="32"/>
      <c r="G52" s="32">
        <f>COUNTIF(H8:H44,"/")</f>
        <v>0</v>
      </c>
      <c r="H52" s="32"/>
      <c r="I52" s="14"/>
    </row>
    <row r="53" spans="1:9" ht="18.75" x14ac:dyDescent="0.3">
      <c r="A53" s="33"/>
      <c r="B53" s="33"/>
      <c r="C53" s="31" t="s">
        <v>24</v>
      </c>
      <c r="D53" s="31"/>
      <c r="E53" s="32" t="s">
        <v>25</v>
      </c>
      <c r="F53" s="32"/>
      <c r="G53" s="32">
        <f>COUNTIF(G8:G44,"/")</f>
        <v>0</v>
      </c>
      <c r="H53" s="32"/>
      <c r="I53" s="14"/>
    </row>
    <row r="54" spans="1:9" ht="18.75" x14ac:dyDescent="0.3">
      <c r="A54" s="33"/>
      <c r="B54" s="33"/>
      <c r="C54" s="31" t="s">
        <v>26</v>
      </c>
      <c r="D54" s="31"/>
      <c r="E54" s="32" t="s">
        <v>9</v>
      </c>
      <c r="F54" s="32"/>
      <c r="G54" s="32">
        <f>COUNTIF(F8:F44,"/")</f>
        <v>0</v>
      </c>
      <c r="H54" s="32"/>
      <c r="I54" s="14"/>
    </row>
    <row r="55" spans="1:9" ht="18.75" x14ac:dyDescent="0.3">
      <c r="A55" s="33"/>
      <c r="B55" s="33"/>
      <c r="C55" s="31" t="s">
        <v>27</v>
      </c>
      <c r="D55" s="31"/>
      <c r="E55" s="32" t="s">
        <v>13</v>
      </c>
      <c r="F55" s="32"/>
      <c r="G55" s="32">
        <f>COUNTIF(E8:E44,"/")</f>
        <v>37</v>
      </c>
      <c r="H55" s="32"/>
      <c r="I55" s="14"/>
    </row>
  </sheetData>
  <mergeCells count="30"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D8" sqref="D8:D43"/>
    </sheetView>
  </sheetViews>
  <sheetFormatPr defaultRowHeight="14.25" x14ac:dyDescent="0.2"/>
  <cols>
    <col min="1" max="1" width="7" customWidth="1"/>
    <col min="2" max="2" width="15.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4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20">
        <v>1</v>
      </c>
      <c r="B8" s="71" t="s">
        <v>31</v>
      </c>
      <c r="C8" s="71" t="s">
        <v>328</v>
      </c>
      <c r="D8" s="19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20">
        <v>2</v>
      </c>
      <c r="B9" s="68" t="s">
        <v>329</v>
      </c>
      <c r="C9" s="68" t="s">
        <v>330</v>
      </c>
      <c r="D9" s="19"/>
      <c r="E9" s="17" t="str">
        <f t="shared" ref="E9:E12" si="0">IF(D9&lt;=14,"/",IF(D9&lt;=20,"",IF(D9&lt;=25,"",IF(D9&lt;=30,""))))</f>
        <v>/</v>
      </c>
      <c r="F9" s="17" t="str">
        <f t="shared" ref="F9:F12" si="1">IF(D9&lt;=14,"",IF(D9&lt;=20,"/",IF(D9&lt;=25,"",IF(D9&lt;=30,""))))</f>
        <v/>
      </c>
      <c r="G9" s="17" t="str">
        <f t="shared" ref="G9:G12" si="2">IF(D9&lt;=14,"",IF(D9&lt;=20,"",IF(D9&lt;=25,"/",IF(D9&lt;=30,""))))</f>
        <v/>
      </c>
      <c r="H9" s="17" t="str">
        <f t="shared" ref="H9:H12" si="3">IF(D9&lt;=14,"",IF(D9&lt;=20,"",IF(D9&lt;=25,"",IF(D9&lt;=30,"/"))))</f>
        <v/>
      </c>
      <c r="I9" s="17" t="str">
        <f t="shared" ref="I9:I12" si="4">IF(D9&gt;14,"ผ่าน","ไม่ผ่าน")</f>
        <v>ไม่ผ่าน</v>
      </c>
    </row>
    <row r="10" spans="1:9" s="1" customFormat="1" ht="18.75" x14ac:dyDescent="0.3">
      <c r="A10" s="20">
        <v>3</v>
      </c>
      <c r="B10" s="68" t="s">
        <v>331</v>
      </c>
      <c r="C10" s="68" t="s">
        <v>332</v>
      </c>
      <c r="D10" s="19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20">
        <v>4</v>
      </c>
      <c r="B11" s="68" t="s">
        <v>333</v>
      </c>
      <c r="C11" s="68" t="s">
        <v>334</v>
      </c>
      <c r="D11" s="19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20">
        <v>5</v>
      </c>
      <c r="B12" s="68" t="s">
        <v>335</v>
      </c>
      <c r="C12" s="68" t="s">
        <v>336</v>
      </c>
      <c r="D12" s="19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20">
        <v>6</v>
      </c>
      <c r="B13" s="68" t="s">
        <v>337</v>
      </c>
      <c r="C13" s="68" t="s">
        <v>338</v>
      </c>
      <c r="D13" s="19"/>
      <c r="E13" s="17" t="str">
        <f t="shared" ref="E13:E43" si="5">IF(D13&lt;=14,"/",IF(D13&lt;=20,"",IF(D13&lt;=25,"",IF(D13&lt;=30,""))))</f>
        <v>/</v>
      </c>
      <c r="F13" s="17" t="str">
        <f t="shared" ref="F13:F43" si="6">IF(D13&lt;=14,"",IF(D13&lt;=20,"/",IF(D13&lt;=25,"",IF(D13&lt;=30,""))))</f>
        <v/>
      </c>
      <c r="G13" s="17" t="str">
        <f t="shared" ref="G13:G43" si="7">IF(D13&lt;=14,"",IF(D13&lt;=20,"",IF(D13&lt;=25,"/",IF(D13&lt;=30,""))))</f>
        <v/>
      </c>
      <c r="H13" s="17" t="str">
        <f t="shared" ref="H13:H43" si="8">IF(D13&lt;=14,"",IF(D13&lt;=20,"",IF(D13&lt;=25,"",IF(D13&lt;=30,"/"))))</f>
        <v/>
      </c>
      <c r="I13" s="17" t="str">
        <f t="shared" ref="I13:I43" si="9">IF(D13&gt;14,"ผ่าน","ไม่ผ่าน")</f>
        <v>ไม่ผ่าน</v>
      </c>
    </row>
    <row r="14" spans="1:9" s="1" customFormat="1" ht="18.75" x14ac:dyDescent="0.3">
      <c r="A14" s="20">
        <v>7</v>
      </c>
      <c r="B14" s="69" t="s">
        <v>339</v>
      </c>
      <c r="C14" s="69" t="s">
        <v>340</v>
      </c>
      <c r="D14" s="19"/>
      <c r="E14" s="17" t="str">
        <f t="shared" si="5"/>
        <v>/</v>
      </c>
      <c r="F14" s="17" t="str">
        <f t="shared" si="6"/>
        <v/>
      </c>
      <c r="G14" s="17" t="str">
        <f t="shared" si="7"/>
        <v/>
      </c>
      <c r="H14" s="17" t="str">
        <f t="shared" si="8"/>
        <v/>
      </c>
      <c r="I14" s="17" t="str">
        <f t="shared" si="9"/>
        <v>ไม่ผ่าน</v>
      </c>
    </row>
    <row r="15" spans="1:9" s="1" customFormat="1" ht="18.75" x14ac:dyDescent="0.3">
      <c r="A15" s="20">
        <v>8</v>
      </c>
      <c r="B15" s="68" t="s">
        <v>341</v>
      </c>
      <c r="C15" s="68" t="s">
        <v>342</v>
      </c>
      <c r="D15" s="19"/>
      <c r="E15" s="17" t="str">
        <f t="shared" si="5"/>
        <v>/</v>
      </c>
      <c r="F15" s="17" t="str">
        <f t="shared" si="6"/>
        <v/>
      </c>
      <c r="G15" s="17" t="str">
        <f t="shared" si="7"/>
        <v/>
      </c>
      <c r="H15" s="17" t="str">
        <f t="shared" si="8"/>
        <v/>
      </c>
      <c r="I15" s="17" t="str">
        <f t="shared" si="9"/>
        <v>ไม่ผ่าน</v>
      </c>
    </row>
    <row r="16" spans="1:9" s="1" customFormat="1" ht="18.75" x14ac:dyDescent="0.3">
      <c r="A16" s="20">
        <v>9</v>
      </c>
      <c r="B16" s="68" t="s">
        <v>343</v>
      </c>
      <c r="C16" s="68" t="s">
        <v>344</v>
      </c>
      <c r="D16" s="19"/>
      <c r="E16" s="17" t="str">
        <f t="shared" si="5"/>
        <v>/</v>
      </c>
      <c r="F16" s="17" t="str">
        <f t="shared" si="6"/>
        <v/>
      </c>
      <c r="G16" s="17" t="str">
        <f t="shared" si="7"/>
        <v/>
      </c>
      <c r="H16" s="17" t="str">
        <f t="shared" si="8"/>
        <v/>
      </c>
      <c r="I16" s="17" t="str">
        <f t="shared" si="9"/>
        <v>ไม่ผ่าน</v>
      </c>
    </row>
    <row r="17" spans="1:9" s="1" customFormat="1" ht="18.75" x14ac:dyDescent="0.3">
      <c r="A17" s="20">
        <v>10</v>
      </c>
      <c r="B17" s="69" t="s">
        <v>345</v>
      </c>
      <c r="C17" s="69" t="s">
        <v>346</v>
      </c>
      <c r="D17" s="19"/>
      <c r="E17" s="17" t="str">
        <f t="shared" si="5"/>
        <v>/</v>
      </c>
      <c r="F17" s="17" t="str">
        <f t="shared" si="6"/>
        <v/>
      </c>
      <c r="G17" s="17" t="str">
        <f t="shared" si="7"/>
        <v/>
      </c>
      <c r="H17" s="17" t="str">
        <f t="shared" si="8"/>
        <v/>
      </c>
      <c r="I17" s="17" t="str">
        <f t="shared" si="9"/>
        <v>ไม่ผ่าน</v>
      </c>
    </row>
    <row r="18" spans="1:9" s="1" customFormat="1" ht="18.75" x14ac:dyDescent="0.3">
      <c r="A18" s="20">
        <v>11</v>
      </c>
      <c r="B18" s="26" t="s">
        <v>347</v>
      </c>
      <c r="C18" s="68" t="s">
        <v>348</v>
      </c>
      <c r="D18" s="19"/>
      <c r="E18" s="17" t="str">
        <f t="shared" si="5"/>
        <v>/</v>
      </c>
      <c r="F18" s="17" t="str">
        <f t="shared" si="6"/>
        <v/>
      </c>
      <c r="G18" s="17" t="str">
        <f t="shared" si="7"/>
        <v/>
      </c>
      <c r="H18" s="17" t="str">
        <f t="shared" si="8"/>
        <v/>
      </c>
      <c r="I18" s="17" t="str">
        <f t="shared" si="9"/>
        <v>ไม่ผ่าน</v>
      </c>
    </row>
    <row r="19" spans="1:9" s="1" customFormat="1" ht="18.75" x14ac:dyDescent="0.3">
      <c r="A19" s="20">
        <v>12</v>
      </c>
      <c r="B19" s="26" t="s">
        <v>349</v>
      </c>
      <c r="C19" s="68" t="s">
        <v>336</v>
      </c>
      <c r="D19" s="19"/>
      <c r="E19" s="17" t="str">
        <f t="shared" si="5"/>
        <v>/</v>
      </c>
      <c r="F19" s="17" t="str">
        <f t="shared" si="6"/>
        <v/>
      </c>
      <c r="G19" s="17" t="str">
        <f t="shared" si="7"/>
        <v/>
      </c>
      <c r="H19" s="17" t="str">
        <f t="shared" si="8"/>
        <v/>
      </c>
      <c r="I19" s="17" t="str">
        <f t="shared" si="9"/>
        <v>ไม่ผ่าน</v>
      </c>
    </row>
    <row r="20" spans="1:9" s="1" customFormat="1" ht="18.75" x14ac:dyDescent="0.3">
      <c r="A20" s="20">
        <v>13</v>
      </c>
      <c r="B20" s="71" t="s">
        <v>350</v>
      </c>
      <c r="C20" s="68" t="s">
        <v>351</v>
      </c>
      <c r="D20" s="19"/>
      <c r="E20" s="17" t="str">
        <f t="shared" si="5"/>
        <v>/</v>
      </c>
      <c r="F20" s="17" t="str">
        <f t="shared" si="6"/>
        <v/>
      </c>
      <c r="G20" s="17" t="str">
        <f t="shared" si="7"/>
        <v/>
      </c>
      <c r="H20" s="17" t="str">
        <f t="shared" si="8"/>
        <v/>
      </c>
      <c r="I20" s="17" t="str">
        <f t="shared" si="9"/>
        <v>ไม่ผ่าน</v>
      </c>
    </row>
    <row r="21" spans="1:9" s="1" customFormat="1" ht="18.75" x14ac:dyDescent="0.3">
      <c r="A21" s="20">
        <v>14</v>
      </c>
      <c r="B21" s="68" t="s">
        <v>352</v>
      </c>
      <c r="C21" s="68" t="s">
        <v>353</v>
      </c>
      <c r="D21" s="19"/>
      <c r="E21" s="17" t="str">
        <f t="shared" si="5"/>
        <v>/</v>
      </c>
      <c r="F21" s="17" t="str">
        <f t="shared" si="6"/>
        <v/>
      </c>
      <c r="G21" s="17" t="str">
        <f t="shared" si="7"/>
        <v/>
      </c>
      <c r="H21" s="17" t="str">
        <f t="shared" si="8"/>
        <v/>
      </c>
      <c r="I21" s="17" t="str">
        <f t="shared" si="9"/>
        <v>ไม่ผ่าน</v>
      </c>
    </row>
    <row r="22" spans="1:9" s="1" customFormat="1" ht="18.75" x14ac:dyDescent="0.3">
      <c r="A22" s="20">
        <v>15</v>
      </c>
      <c r="B22" s="68" t="s">
        <v>354</v>
      </c>
      <c r="C22" s="68" t="s">
        <v>40</v>
      </c>
      <c r="D22" s="19"/>
      <c r="E22" s="17" t="str">
        <f t="shared" si="5"/>
        <v>/</v>
      </c>
      <c r="F22" s="17" t="str">
        <f t="shared" si="6"/>
        <v/>
      </c>
      <c r="G22" s="17" t="str">
        <f t="shared" si="7"/>
        <v/>
      </c>
      <c r="H22" s="17" t="str">
        <f t="shared" si="8"/>
        <v/>
      </c>
      <c r="I22" s="17" t="str">
        <f t="shared" si="9"/>
        <v>ไม่ผ่าน</v>
      </c>
    </row>
    <row r="23" spans="1:9" s="1" customFormat="1" ht="18.75" x14ac:dyDescent="0.3">
      <c r="A23" s="20">
        <v>16</v>
      </c>
      <c r="B23" s="68" t="s">
        <v>355</v>
      </c>
      <c r="C23" s="68" t="s">
        <v>356</v>
      </c>
      <c r="D23" s="19"/>
      <c r="E23" s="17" t="str">
        <f t="shared" si="5"/>
        <v>/</v>
      </c>
      <c r="F23" s="17" t="str">
        <f t="shared" si="6"/>
        <v/>
      </c>
      <c r="G23" s="17" t="str">
        <f t="shared" si="7"/>
        <v/>
      </c>
      <c r="H23" s="17" t="str">
        <f t="shared" si="8"/>
        <v/>
      </c>
      <c r="I23" s="17" t="str">
        <f t="shared" si="9"/>
        <v>ไม่ผ่าน</v>
      </c>
    </row>
    <row r="24" spans="1:9" s="1" customFormat="1" ht="18.75" x14ac:dyDescent="0.3">
      <c r="A24" s="20">
        <v>17</v>
      </c>
      <c r="B24" s="68" t="s">
        <v>357</v>
      </c>
      <c r="C24" s="68" t="s">
        <v>358</v>
      </c>
      <c r="D24" s="19"/>
      <c r="E24" s="17" t="str">
        <f t="shared" si="5"/>
        <v>/</v>
      </c>
      <c r="F24" s="17" t="str">
        <f t="shared" si="6"/>
        <v/>
      </c>
      <c r="G24" s="17" t="str">
        <f t="shared" si="7"/>
        <v/>
      </c>
      <c r="H24" s="17" t="str">
        <f t="shared" si="8"/>
        <v/>
      </c>
      <c r="I24" s="17" t="str">
        <f t="shared" si="9"/>
        <v>ไม่ผ่าน</v>
      </c>
    </row>
    <row r="25" spans="1:9" s="1" customFormat="1" ht="18.75" x14ac:dyDescent="0.3">
      <c r="A25" s="20">
        <v>18</v>
      </c>
      <c r="B25" s="68" t="s">
        <v>33</v>
      </c>
      <c r="C25" s="68" t="s">
        <v>359</v>
      </c>
      <c r="D25" s="19"/>
      <c r="E25" s="17" t="str">
        <f t="shared" si="5"/>
        <v>/</v>
      </c>
      <c r="F25" s="17" t="str">
        <f t="shared" si="6"/>
        <v/>
      </c>
      <c r="G25" s="17" t="str">
        <f t="shared" si="7"/>
        <v/>
      </c>
      <c r="H25" s="17" t="str">
        <f t="shared" si="8"/>
        <v/>
      </c>
      <c r="I25" s="17" t="str">
        <f t="shared" si="9"/>
        <v>ไม่ผ่าน</v>
      </c>
    </row>
    <row r="26" spans="1:9" s="1" customFormat="1" ht="18.75" x14ac:dyDescent="0.3">
      <c r="A26" s="20">
        <v>19</v>
      </c>
      <c r="B26" s="68" t="s">
        <v>360</v>
      </c>
      <c r="C26" s="68" t="s">
        <v>40</v>
      </c>
      <c r="D26" s="19"/>
      <c r="E26" s="17" t="str">
        <f t="shared" si="5"/>
        <v>/</v>
      </c>
      <c r="F26" s="17" t="str">
        <f t="shared" si="6"/>
        <v/>
      </c>
      <c r="G26" s="17" t="str">
        <f t="shared" si="7"/>
        <v/>
      </c>
      <c r="H26" s="17" t="str">
        <f t="shared" si="8"/>
        <v/>
      </c>
      <c r="I26" s="17" t="str">
        <f t="shared" si="9"/>
        <v>ไม่ผ่าน</v>
      </c>
    </row>
    <row r="27" spans="1:9" s="1" customFormat="1" ht="18.75" x14ac:dyDescent="0.3">
      <c r="A27" s="20">
        <v>20</v>
      </c>
      <c r="B27" s="68" t="s">
        <v>361</v>
      </c>
      <c r="C27" s="68" t="s">
        <v>67</v>
      </c>
      <c r="D27" s="19"/>
      <c r="E27" s="17" t="str">
        <f t="shared" si="5"/>
        <v>/</v>
      </c>
      <c r="F27" s="17" t="str">
        <f t="shared" si="6"/>
        <v/>
      </c>
      <c r="G27" s="17" t="str">
        <f t="shared" si="7"/>
        <v/>
      </c>
      <c r="H27" s="17" t="str">
        <f t="shared" si="8"/>
        <v/>
      </c>
      <c r="I27" s="17" t="str">
        <f t="shared" si="9"/>
        <v>ไม่ผ่าน</v>
      </c>
    </row>
    <row r="28" spans="1:9" s="1" customFormat="1" ht="18.75" x14ac:dyDescent="0.3">
      <c r="A28" s="20">
        <v>21</v>
      </c>
      <c r="B28" s="68" t="s">
        <v>301</v>
      </c>
      <c r="C28" s="68" t="s">
        <v>362</v>
      </c>
      <c r="D28" s="19"/>
      <c r="E28" s="17" t="str">
        <f t="shared" si="5"/>
        <v>/</v>
      </c>
      <c r="F28" s="17" t="str">
        <f t="shared" si="6"/>
        <v/>
      </c>
      <c r="G28" s="17" t="str">
        <f t="shared" si="7"/>
        <v/>
      </c>
      <c r="H28" s="17" t="str">
        <f t="shared" si="8"/>
        <v/>
      </c>
      <c r="I28" s="17" t="str">
        <f t="shared" si="9"/>
        <v>ไม่ผ่าน</v>
      </c>
    </row>
    <row r="29" spans="1:9" s="1" customFormat="1" ht="18.75" x14ac:dyDescent="0.3">
      <c r="A29" s="20">
        <v>22</v>
      </c>
      <c r="B29" s="68" t="s">
        <v>363</v>
      </c>
      <c r="C29" s="68" t="s">
        <v>364</v>
      </c>
      <c r="D29" s="19"/>
      <c r="E29" s="17" t="str">
        <f t="shared" si="5"/>
        <v>/</v>
      </c>
      <c r="F29" s="17" t="str">
        <f t="shared" si="6"/>
        <v/>
      </c>
      <c r="G29" s="17" t="str">
        <f t="shared" si="7"/>
        <v/>
      </c>
      <c r="H29" s="17" t="str">
        <f t="shared" si="8"/>
        <v/>
      </c>
      <c r="I29" s="17" t="str">
        <f t="shared" si="9"/>
        <v>ไม่ผ่าน</v>
      </c>
    </row>
    <row r="30" spans="1:9" s="1" customFormat="1" ht="18.75" x14ac:dyDescent="0.3">
      <c r="A30" s="20">
        <v>23</v>
      </c>
      <c r="B30" s="68" t="s">
        <v>365</v>
      </c>
      <c r="C30" s="68" t="s">
        <v>366</v>
      </c>
      <c r="D30" s="19"/>
      <c r="E30" s="17" t="str">
        <f t="shared" si="5"/>
        <v>/</v>
      </c>
      <c r="F30" s="17" t="str">
        <f t="shared" si="6"/>
        <v/>
      </c>
      <c r="G30" s="17" t="str">
        <f t="shared" si="7"/>
        <v/>
      </c>
      <c r="H30" s="17" t="str">
        <f t="shared" si="8"/>
        <v/>
      </c>
      <c r="I30" s="17" t="str">
        <f t="shared" si="9"/>
        <v>ไม่ผ่าน</v>
      </c>
    </row>
    <row r="31" spans="1:9" s="1" customFormat="1" ht="18.75" x14ac:dyDescent="0.3">
      <c r="A31" s="20">
        <v>24</v>
      </c>
      <c r="B31" s="68" t="s">
        <v>367</v>
      </c>
      <c r="C31" s="68" t="s">
        <v>368</v>
      </c>
      <c r="D31" s="19"/>
      <c r="E31" s="17" t="str">
        <f t="shared" si="5"/>
        <v>/</v>
      </c>
      <c r="F31" s="17" t="str">
        <f t="shared" si="6"/>
        <v/>
      </c>
      <c r="G31" s="17" t="str">
        <f t="shared" si="7"/>
        <v/>
      </c>
      <c r="H31" s="17" t="str">
        <f t="shared" si="8"/>
        <v/>
      </c>
      <c r="I31" s="17" t="str">
        <f t="shared" si="9"/>
        <v>ไม่ผ่าน</v>
      </c>
    </row>
    <row r="32" spans="1:9" s="1" customFormat="1" ht="18.75" x14ac:dyDescent="0.3">
      <c r="A32" s="20">
        <v>25</v>
      </c>
      <c r="B32" s="69" t="s">
        <v>369</v>
      </c>
      <c r="C32" s="69" t="s">
        <v>370</v>
      </c>
      <c r="D32" s="19"/>
      <c r="E32" s="17" t="str">
        <f t="shared" si="5"/>
        <v>/</v>
      </c>
      <c r="F32" s="17" t="str">
        <f t="shared" si="6"/>
        <v/>
      </c>
      <c r="G32" s="17" t="str">
        <f t="shared" si="7"/>
        <v/>
      </c>
      <c r="H32" s="17" t="str">
        <f t="shared" si="8"/>
        <v/>
      </c>
      <c r="I32" s="17" t="str">
        <f t="shared" si="9"/>
        <v>ไม่ผ่าน</v>
      </c>
    </row>
    <row r="33" spans="1:9" s="1" customFormat="1" ht="18.75" x14ac:dyDescent="0.3">
      <c r="A33" s="20">
        <v>26</v>
      </c>
      <c r="B33" s="68" t="s">
        <v>371</v>
      </c>
      <c r="C33" s="68" t="s">
        <v>178</v>
      </c>
      <c r="D33" s="19"/>
      <c r="E33" s="17" t="str">
        <f t="shared" si="5"/>
        <v>/</v>
      </c>
      <c r="F33" s="17" t="str">
        <f t="shared" si="6"/>
        <v/>
      </c>
      <c r="G33" s="17" t="str">
        <f t="shared" si="7"/>
        <v/>
      </c>
      <c r="H33" s="17" t="str">
        <f t="shared" si="8"/>
        <v/>
      </c>
      <c r="I33" s="17" t="str">
        <f t="shared" si="9"/>
        <v>ไม่ผ่าน</v>
      </c>
    </row>
    <row r="34" spans="1:9" s="1" customFormat="1" ht="18.75" x14ac:dyDescent="0.3">
      <c r="A34" s="20">
        <v>27</v>
      </c>
      <c r="B34" s="68" t="s">
        <v>46</v>
      </c>
      <c r="C34" s="68" t="s">
        <v>69</v>
      </c>
      <c r="D34" s="19"/>
      <c r="E34" s="17" t="str">
        <f t="shared" si="5"/>
        <v>/</v>
      </c>
      <c r="F34" s="17" t="str">
        <f t="shared" si="6"/>
        <v/>
      </c>
      <c r="G34" s="17" t="str">
        <f t="shared" si="7"/>
        <v/>
      </c>
      <c r="H34" s="17" t="str">
        <f t="shared" si="8"/>
        <v/>
      </c>
      <c r="I34" s="17" t="str">
        <f t="shared" si="9"/>
        <v>ไม่ผ่าน</v>
      </c>
    </row>
    <row r="35" spans="1:9" s="1" customFormat="1" ht="18.75" x14ac:dyDescent="0.3">
      <c r="A35" s="20">
        <v>28</v>
      </c>
      <c r="B35" s="26" t="s">
        <v>372</v>
      </c>
      <c r="C35" s="68" t="s">
        <v>373</v>
      </c>
      <c r="D35" s="19"/>
      <c r="E35" s="17" t="str">
        <f t="shared" si="5"/>
        <v>/</v>
      </c>
      <c r="F35" s="17" t="str">
        <f t="shared" si="6"/>
        <v/>
      </c>
      <c r="G35" s="17" t="str">
        <f t="shared" si="7"/>
        <v/>
      </c>
      <c r="H35" s="17" t="str">
        <f t="shared" si="8"/>
        <v/>
      </c>
      <c r="I35" s="17" t="str">
        <f t="shared" si="9"/>
        <v>ไม่ผ่าน</v>
      </c>
    </row>
    <row r="36" spans="1:9" s="1" customFormat="1" ht="18.75" x14ac:dyDescent="0.3">
      <c r="A36" s="20">
        <v>29</v>
      </c>
      <c r="B36" s="68" t="s">
        <v>56</v>
      </c>
      <c r="C36" s="68" t="s">
        <v>374</v>
      </c>
      <c r="D36" s="19"/>
      <c r="E36" s="17" t="str">
        <f t="shared" si="5"/>
        <v>/</v>
      </c>
      <c r="F36" s="17" t="str">
        <f t="shared" si="6"/>
        <v/>
      </c>
      <c r="G36" s="17" t="str">
        <f t="shared" si="7"/>
        <v/>
      </c>
      <c r="H36" s="17" t="str">
        <f t="shared" si="8"/>
        <v/>
      </c>
      <c r="I36" s="17" t="str">
        <f t="shared" si="9"/>
        <v>ไม่ผ่าน</v>
      </c>
    </row>
    <row r="37" spans="1:9" s="1" customFormat="1" ht="18.75" x14ac:dyDescent="0.3">
      <c r="A37" s="20">
        <v>30</v>
      </c>
      <c r="B37" s="68" t="s">
        <v>375</v>
      </c>
      <c r="C37" s="68" t="s">
        <v>376</v>
      </c>
      <c r="D37" s="19"/>
      <c r="E37" s="17" t="str">
        <f t="shared" si="5"/>
        <v>/</v>
      </c>
      <c r="F37" s="17" t="str">
        <f t="shared" si="6"/>
        <v/>
      </c>
      <c r="G37" s="17" t="str">
        <f t="shared" si="7"/>
        <v/>
      </c>
      <c r="H37" s="17" t="str">
        <f t="shared" si="8"/>
        <v/>
      </c>
      <c r="I37" s="17" t="str">
        <f t="shared" si="9"/>
        <v>ไม่ผ่าน</v>
      </c>
    </row>
    <row r="38" spans="1:9" s="1" customFormat="1" ht="18.75" x14ac:dyDescent="0.3">
      <c r="A38" s="20">
        <v>31</v>
      </c>
      <c r="B38" s="68" t="s">
        <v>377</v>
      </c>
      <c r="C38" s="68" t="s">
        <v>378</v>
      </c>
      <c r="D38" s="19"/>
      <c r="E38" s="17" t="str">
        <f t="shared" si="5"/>
        <v>/</v>
      </c>
      <c r="F38" s="17" t="str">
        <f t="shared" si="6"/>
        <v/>
      </c>
      <c r="G38" s="17" t="str">
        <f t="shared" si="7"/>
        <v/>
      </c>
      <c r="H38" s="17" t="str">
        <f t="shared" si="8"/>
        <v/>
      </c>
      <c r="I38" s="17" t="str">
        <f t="shared" si="9"/>
        <v>ไม่ผ่าน</v>
      </c>
    </row>
    <row r="39" spans="1:9" s="1" customFormat="1" ht="18.75" x14ac:dyDescent="0.3">
      <c r="A39" s="20">
        <v>32</v>
      </c>
      <c r="B39" s="68" t="s">
        <v>379</v>
      </c>
      <c r="C39" s="68" t="s">
        <v>380</v>
      </c>
      <c r="D39" s="19"/>
      <c r="E39" s="17" t="str">
        <f t="shared" si="5"/>
        <v>/</v>
      </c>
      <c r="F39" s="17" t="str">
        <f t="shared" si="6"/>
        <v/>
      </c>
      <c r="G39" s="17" t="str">
        <f t="shared" si="7"/>
        <v/>
      </c>
      <c r="H39" s="17" t="str">
        <f t="shared" si="8"/>
        <v/>
      </c>
      <c r="I39" s="17" t="str">
        <f t="shared" si="9"/>
        <v>ไม่ผ่าน</v>
      </c>
    </row>
    <row r="40" spans="1:9" s="1" customFormat="1" ht="18.75" x14ac:dyDescent="0.3">
      <c r="A40" s="20">
        <v>33</v>
      </c>
      <c r="B40" s="68" t="s">
        <v>381</v>
      </c>
      <c r="C40" s="68" t="s">
        <v>55</v>
      </c>
      <c r="D40" s="19"/>
      <c r="E40" s="17" t="str">
        <f t="shared" si="5"/>
        <v>/</v>
      </c>
      <c r="F40" s="17" t="str">
        <f t="shared" si="6"/>
        <v/>
      </c>
      <c r="G40" s="17" t="str">
        <f t="shared" si="7"/>
        <v/>
      </c>
      <c r="H40" s="17" t="str">
        <f t="shared" si="8"/>
        <v/>
      </c>
      <c r="I40" s="17" t="str">
        <f t="shared" si="9"/>
        <v>ไม่ผ่าน</v>
      </c>
    </row>
    <row r="41" spans="1:9" s="1" customFormat="1" ht="18.75" x14ac:dyDescent="0.3">
      <c r="A41" s="20">
        <v>34</v>
      </c>
      <c r="B41" s="68" t="s">
        <v>382</v>
      </c>
      <c r="C41" s="68" t="s">
        <v>383</v>
      </c>
      <c r="D41" s="19"/>
      <c r="E41" s="17" t="str">
        <f t="shared" si="5"/>
        <v>/</v>
      </c>
      <c r="F41" s="17" t="str">
        <f t="shared" si="6"/>
        <v/>
      </c>
      <c r="G41" s="17" t="str">
        <f t="shared" si="7"/>
        <v/>
      </c>
      <c r="H41" s="17" t="str">
        <f t="shared" si="8"/>
        <v/>
      </c>
      <c r="I41" s="17" t="str">
        <f t="shared" si="9"/>
        <v>ไม่ผ่าน</v>
      </c>
    </row>
    <row r="42" spans="1:9" s="1" customFormat="1" ht="18.75" x14ac:dyDescent="0.3">
      <c r="A42" s="20">
        <v>35</v>
      </c>
      <c r="B42" s="68" t="s">
        <v>384</v>
      </c>
      <c r="C42" s="68" t="s">
        <v>385</v>
      </c>
      <c r="D42" s="19"/>
      <c r="E42" s="17" t="str">
        <f t="shared" si="5"/>
        <v>/</v>
      </c>
      <c r="F42" s="17" t="str">
        <f t="shared" si="6"/>
        <v/>
      </c>
      <c r="G42" s="17" t="str">
        <f t="shared" si="7"/>
        <v/>
      </c>
      <c r="H42" s="17" t="str">
        <f t="shared" si="8"/>
        <v/>
      </c>
      <c r="I42" s="17" t="str">
        <f t="shared" si="9"/>
        <v>ไม่ผ่าน</v>
      </c>
    </row>
    <row r="43" spans="1:9" s="1" customFormat="1" ht="18.75" x14ac:dyDescent="0.3">
      <c r="A43" s="20">
        <v>36</v>
      </c>
      <c r="B43" s="69" t="s">
        <v>386</v>
      </c>
      <c r="C43" s="69" t="s">
        <v>387</v>
      </c>
      <c r="D43" s="19"/>
      <c r="E43" s="17" t="str">
        <f t="shared" si="5"/>
        <v>/</v>
      </c>
      <c r="F43" s="17" t="str">
        <f t="shared" si="6"/>
        <v/>
      </c>
      <c r="G43" s="17" t="str">
        <f t="shared" si="7"/>
        <v/>
      </c>
      <c r="H43" s="17" t="str">
        <f t="shared" si="8"/>
        <v/>
      </c>
      <c r="I43" s="17" t="str">
        <f t="shared" si="9"/>
        <v>ไม่ผ่าน</v>
      </c>
    </row>
    <row r="44" spans="1:9" ht="18.75" x14ac:dyDescent="0.2">
      <c r="A44" s="36"/>
      <c r="B44" s="37"/>
      <c r="C44" s="37"/>
      <c r="D44" s="37"/>
      <c r="E44" s="37"/>
      <c r="F44" s="63"/>
      <c r="G44" s="34" t="s">
        <v>9</v>
      </c>
      <c r="H44" s="35"/>
      <c r="I44" s="4">
        <f>COUNTIF(I8:I43,"ผ่าน")</f>
        <v>0</v>
      </c>
    </row>
    <row r="45" spans="1:9" ht="18.75" x14ac:dyDescent="0.2">
      <c r="A45" s="38"/>
      <c r="B45" s="39"/>
      <c r="C45" s="39"/>
      <c r="D45" s="39"/>
      <c r="E45" s="39"/>
      <c r="F45" s="64"/>
      <c r="G45" s="34" t="s">
        <v>13</v>
      </c>
      <c r="H45" s="35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33" t="s">
        <v>18</v>
      </c>
      <c r="B50" s="33"/>
      <c r="C50" s="33" t="s">
        <v>19</v>
      </c>
      <c r="D50" s="33"/>
      <c r="E50" s="30" t="s">
        <v>20</v>
      </c>
      <c r="F50" s="30"/>
      <c r="G50" s="30" t="s">
        <v>21</v>
      </c>
      <c r="H50" s="30"/>
      <c r="I50" s="14"/>
    </row>
    <row r="51" spans="1:9" ht="18.75" x14ac:dyDescent="0.3">
      <c r="A51" s="33"/>
      <c r="B51" s="33"/>
      <c r="C51" s="31" t="s">
        <v>22</v>
      </c>
      <c r="D51" s="31"/>
      <c r="E51" s="32" t="s">
        <v>23</v>
      </c>
      <c r="F51" s="32"/>
      <c r="G51" s="32">
        <f>COUNTIF(H8:H43,"/")</f>
        <v>0</v>
      </c>
      <c r="H51" s="32"/>
      <c r="I51" s="14"/>
    </row>
    <row r="52" spans="1:9" ht="18.75" x14ac:dyDescent="0.3">
      <c r="A52" s="33"/>
      <c r="B52" s="33"/>
      <c r="C52" s="31" t="s">
        <v>24</v>
      </c>
      <c r="D52" s="31"/>
      <c r="E52" s="32" t="s">
        <v>25</v>
      </c>
      <c r="F52" s="32"/>
      <c r="G52" s="32">
        <f>COUNTIF(G8:G43,"/")</f>
        <v>0</v>
      </c>
      <c r="H52" s="32"/>
      <c r="I52" s="14"/>
    </row>
    <row r="53" spans="1:9" ht="18.75" x14ac:dyDescent="0.3">
      <c r="A53" s="33"/>
      <c r="B53" s="33"/>
      <c r="C53" s="31" t="s">
        <v>26</v>
      </c>
      <c r="D53" s="31"/>
      <c r="E53" s="32" t="s">
        <v>9</v>
      </c>
      <c r="F53" s="32"/>
      <c r="G53" s="32">
        <f>COUNTIF(F8:F43,"/")</f>
        <v>0</v>
      </c>
      <c r="H53" s="32"/>
      <c r="I53" s="14"/>
    </row>
    <row r="54" spans="1:9" ht="18.75" x14ac:dyDescent="0.3">
      <c r="A54" s="33"/>
      <c r="B54" s="33"/>
      <c r="C54" s="31" t="s">
        <v>27</v>
      </c>
      <c r="D54" s="31"/>
      <c r="E54" s="32" t="s">
        <v>13</v>
      </c>
      <c r="F54" s="32"/>
      <c r="G54" s="32">
        <f>COUNTIF(E8:E43,"/")</f>
        <v>36</v>
      </c>
      <c r="H54" s="32"/>
      <c r="I54" s="14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4:F45"/>
    <mergeCell ref="G44:H44"/>
    <mergeCell ref="G45:H45"/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I1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80.2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6" t="s">
        <v>388</v>
      </c>
      <c r="C8" s="27" t="s">
        <v>389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390</v>
      </c>
      <c r="C9" s="65" t="s">
        <v>391</v>
      </c>
      <c r="D9" s="18"/>
      <c r="E9" s="17" t="str">
        <f t="shared" ref="E9:E35" si="0">IF(D9&lt;=14,"/",IF(D9&lt;=20,"",IF(D9&lt;=25,"",IF(D9&lt;=30,""))))</f>
        <v>/</v>
      </c>
      <c r="F9" s="17" t="str">
        <f t="shared" ref="F9:F35" si="1">IF(D9&lt;=14,"",IF(D9&lt;=20,"/",IF(D9&lt;=25,"",IF(D9&lt;=30,""))))</f>
        <v/>
      </c>
      <c r="G9" s="17" t="str">
        <f t="shared" ref="G9:G35" si="2">IF(D9&lt;=14,"",IF(D9&lt;=20,"",IF(D9&lt;=25,"/",IF(D9&lt;=30,""))))</f>
        <v/>
      </c>
      <c r="H9" s="17" t="str">
        <f t="shared" ref="H9:H35" si="3">IF(D9&lt;=14,"",IF(D9&lt;=20,"",IF(D9&lt;=25,"",IF(D9&lt;=30,"/"))))</f>
        <v/>
      </c>
      <c r="I9" s="17" t="str">
        <f t="shared" ref="I9:I35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54</v>
      </c>
      <c r="C10" s="65" t="s">
        <v>392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6" t="s">
        <v>393</v>
      </c>
      <c r="C11" s="27" t="s">
        <v>394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5" t="s">
        <v>395</v>
      </c>
      <c r="C12" s="65" t="s">
        <v>396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397</v>
      </c>
      <c r="C13" s="65" t="s">
        <v>398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399</v>
      </c>
      <c r="C14" s="65" t="s">
        <v>400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6" t="s">
        <v>401</v>
      </c>
      <c r="C15" s="27" t="s">
        <v>30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6" t="s">
        <v>402</v>
      </c>
      <c r="C16" s="27" t="s">
        <v>403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6" t="s">
        <v>404</v>
      </c>
      <c r="C17" s="27" t="s">
        <v>405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6" t="s">
        <v>406</v>
      </c>
      <c r="C18" s="27" t="s">
        <v>407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408</v>
      </c>
      <c r="C19" s="65" t="s">
        <v>409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410</v>
      </c>
      <c r="C20" s="65" t="s">
        <v>411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5" t="s">
        <v>412</v>
      </c>
      <c r="C21" s="65" t="s">
        <v>413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6" t="s">
        <v>414</v>
      </c>
      <c r="C22" s="27" t="s">
        <v>415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5" t="s">
        <v>416</v>
      </c>
      <c r="C23" s="65" t="s">
        <v>417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5" t="s">
        <v>418</v>
      </c>
      <c r="C24" s="65" t="s">
        <v>419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5" t="s">
        <v>36</v>
      </c>
      <c r="C25" s="65" t="s">
        <v>420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5" t="s">
        <v>421</v>
      </c>
      <c r="C26" s="65" t="s">
        <v>105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5" t="s">
        <v>422</v>
      </c>
      <c r="C27" s="65" t="s">
        <v>423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6" t="s">
        <v>424</v>
      </c>
      <c r="C28" s="27" t="s">
        <v>425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6" t="s">
        <v>426</v>
      </c>
      <c r="C29" s="27" t="s">
        <v>427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6" t="s">
        <v>428</v>
      </c>
      <c r="C30" s="27" t="s">
        <v>429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6" t="s">
        <v>430</v>
      </c>
      <c r="C31" s="27" t="s">
        <v>431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5" t="s">
        <v>432</v>
      </c>
      <c r="C32" s="65" t="s">
        <v>433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6" t="s">
        <v>434</v>
      </c>
      <c r="C33" s="27" t="s">
        <v>435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5" t="s">
        <v>436</v>
      </c>
      <c r="C34" s="65" t="s">
        <v>72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5" t="s">
        <v>437</v>
      </c>
      <c r="C35" s="65" t="s">
        <v>438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20">
        <v>29</v>
      </c>
      <c r="B36" s="25" t="s">
        <v>439</v>
      </c>
      <c r="C36" s="65" t="s">
        <v>440</v>
      </c>
      <c r="D36" s="21"/>
      <c r="E36" s="17" t="str">
        <f t="shared" ref="E36:E46" si="5">IF(D36&lt;=14,"/",IF(D36&lt;=20,"",IF(D36&lt;=25,"",IF(D36&lt;=30,""))))</f>
        <v>/</v>
      </c>
      <c r="F36" s="17" t="str">
        <f t="shared" ref="F36:F46" si="6">IF(D36&lt;=14,"",IF(D36&lt;=20,"/",IF(D36&lt;=25,"",IF(D36&lt;=30,""))))</f>
        <v/>
      </c>
      <c r="G36" s="17" t="str">
        <f t="shared" ref="G36:G46" si="7">IF(D36&lt;=14,"",IF(D36&lt;=20,"",IF(D36&lt;=25,"/",IF(D36&lt;=30,""))))</f>
        <v/>
      </c>
      <c r="H36" s="17" t="str">
        <f t="shared" ref="H36:H46" si="8">IF(D36&lt;=14,"",IF(D36&lt;=20,"",IF(D36&lt;=25,"",IF(D36&lt;=30,"/"))))</f>
        <v/>
      </c>
      <c r="I36" s="17" t="str">
        <f t="shared" ref="I36:I46" si="9">IF(D36&gt;14,"ผ่าน","ไม่ผ่าน")</f>
        <v>ไม่ผ่าน</v>
      </c>
    </row>
    <row r="37" spans="1:9" s="1" customFormat="1" ht="18.75" x14ac:dyDescent="0.3">
      <c r="A37" s="20">
        <v>30</v>
      </c>
      <c r="B37" s="25" t="s">
        <v>441</v>
      </c>
      <c r="C37" s="65" t="s">
        <v>442</v>
      </c>
      <c r="D37" s="21"/>
      <c r="E37" s="17" t="str">
        <f t="shared" si="5"/>
        <v>/</v>
      </c>
      <c r="F37" s="17" t="str">
        <f t="shared" si="6"/>
        <v/>
      </c>
      <c r="G37" s="17" t="str">
        <f t="shared" si="7"/>
        <v/>
      </c>
      <c r="H37" s="17" t="str">
        <f t="shared" si="8"/>
        <v/>
      </c>
      <c r="I37" s="17" t="str">
        <f t="shared" si="9"/>
        <v>ไม่ผ่าน</v>
      </c>
    </row>
    <row r="38" spans="1:9" s="1" customFormat="1" ht="18.75" x14ac:dyDescent="0.3">
      <c r="A38" s="20">
        <v>31</v>
      </c>
      <c r="B38" s="25" t="s">
        <v>247</v>
      </c>
      <c r="C38" s="65" t="s">
        <v>443</v>
      </c>
      <c r="D38" s="21"/>
      <c r="E38" s="17" t="str">
        <f t="shared" si="5"/>
        <v>/</v>
      </c>
      <c r="F38" s="17" t="str">
        <f t="shared" si="6"/>
        <v/>
      </c>
      <c r="G38" s="17" t="str">
        <f t="shared" si="7"/>
        <v/>
      </c>
      <c r="H38" s="17" t="str">
        <f t="shared" si="8"/>
        <v/>
      </c>
      <c r="I38" s="17" t="str">
        <f t="shared" si="9"/>
        <v>ไม่ผ่าน</v>
      </c>
    </row>
    <row r="39" spans="1:9" s="1" customFormat="1" ht="18.75" x14ac:dyDescent="0.3">
      <c r="A39" s="20">
        <v>32</v>
      </c>
      <c r="B39" s="25" t="s">
        <v>444</v>
      </c>
      <c r="C39" s="65" t="s">
        <v>445</v>
      </c>
      <c r="D39" s="21"/>
      <c r="E39" s="17" t="str">
        <f t="shared" si="5"/>
        <v>/</v>
      </c>
      <c r="F39" s="17" t="str">
        <f t="shared" si="6"/>
        <v/>
      </c>
      <c r="G39" s="17" t="str">
        <f t="shared" si="7"/>
        <v/>
      </c>
      <c r="H39" s="17" t="str">
        <f t="shared" si="8"/>
        <v/>
      </c>
      <c r="I39" s="17" t="str">
        <f t="shared" si="9"/>
        <v>ไม่ผ่าน</v>
      </c>
    </row>
    <row r="40" spans="1:9" s="1" customFormat="1" ht="18.75" x14ac:dyDescent="0.3">
      <c r="A40" s="20">
        <v>33</v>
      </c>
      <c r="B40" s="25" t="s">
        <v>446</v>
      </c>
      <c r="C40" s="65" t="s">
        <v>447</v>
      </c>
      <c r="D40" s="21"/>
      <c r="E40" s="17" t="str">
        <f t="shared" si="5"/>
        <v>/</v>
      </c>
      <c r="F40" s="17" t="str">
        <f t="shared" si="6"/>
        <v/>
      </c>
      <c r="G40" s="17" t="str">
        <f t="shared" si="7"/>
        <v/>
      </c>
      <c r="H40" s="17" t="str">
        <f t="shared" si="8"/>
        <v/>
      </c>
      <c r="I40" s="17" t="str">
        <f t="shared" si="9"/>
        <v>ไม่ผ่าน</v>
      </c>
    </row>
    <row r="41" spans="1:9" s="1" customFormat="1" ht="18.75" x14ac:dyDescent="0.3">
      <c r="A41" s="20">
        <v>34</v>
      </c>
      <c r="B41" s="25" t="s">
        <v>448</v>
      </c>
      <c r="C41" s="65" t="s">
        <v>449</v>
      </c>
      <c r="D41" s="21"/>
      <c r="E41" s="17" t="str">
        <f t="shared" si="5"/>
        <v>/</v>
      </c>
      <c r="F41" s="17" t="str">
        <f t="shared" si="6"/>
        <v/>
      </c>
      <c r="G41" s="17" t="str">
        <f t="shared" si="7"/>
        <v/>
      </c>
      <c r="H41" s="17" t="str">
        <f t="shared" si="8"/>
        <v/>
      </c>
      <c r="I41" s="17" t="str">
        <f t="shared" si="9"/>
        <v>ไม่ผ่าน</v>
      </c>
    </row>
    <row r="42" spans="1:9" ht="18.75" x14ac:dyDescent="0.3">
      <c r="A42" s="20">
        <v>35</v>
      </c>
      <c r="B42" s="25" t="s">
        <v>450</v>
      </c>
      <c r="C42" s="65" t="s">
        <v>451</v>
      </c>
      <c r="D42" s="16"/>
      <c r="E42" s="17" t="str">
        <f t="shared" si="5"/>
        <v>/</v>
      </c>
      <c r="F42" s="17" t="str">
        <f t="shared" si="6"/>
        <v/>
      </c>
      <c r="G42" s="17" t="str">
        <f t="shared" si="7"/>
        <v/>
      </c>
      <c r="H42" s="17" t="str">
        <f t="shared" si="8"/>
        <v/>
      </c>
      <c r="I42" s="17" t="str">
        <f t="shared" si="9"/>
        <v>ไม่ผ่าน</v>
      </c>
    </row>
    <row r="43" spans="1:9" ht="18.75" x14ac:dyDescent="0.3">
      <c r="A43" s="20">
        <v>36</v>
      </c>
      <c r="B43" s="25" t="s">
        <v>452</v>
      </c>
      <c r="C43" s="65" t="s">
        <v>453</v>
      </c>
      <c r="D43" s="16"/>
      <c r="E43" s="17" t="str">
        <f t="shared" si="5"/>
        <v>/</v>
      </c>
      <c r="F43" s="17" t="str">
        <f t="shared" si="6"/>
        <v/>
      </c>
      <c r="G43" s="17" t="str">
        <f t="shared" si="7"/>
        <v/>
      </c>
      <c r="H43" s="17" t="str">
        <f t="shared" si="8"/>
        <v/>
      </c>
      <c r="I43" s="17" t="str">
        <f t="shared" si="9"/>
        <v>ไม่ผ่าน</v>
      </c>
    </row>
    <row r="44" spans="1:9" ht="18.75" x14ac:dyDescent="0.3">
      <c r="A44" s="20">
        <v>37</v>
      </c>
      <c r="B44" s="25" t="s">
        <v>454</v>
      </c>
      <c r="C44" s="65" t="s">
        <v>455</v>
      </c>
      <c r="D44" s="16"/>
      <c r="E44" s="17" t="str">
        <f t="shared" si="5"/>
        <v>/</v>
      </c>
      <c r="F44" s="17" t="str">
        <f t="shared" si="6"/>
        <v/>
      </c>
      <c r="G44" s="17" t="str">
        <f t="shared" si="7"/>
        <v/>
      </c>
      <c r="H44" s="17" t="str">
        <f t="shared" si="8"/>
        <v/>
      </c>
      <c r="I44" s="17" t="str">
        <f t="shared" si="9"/>
        <v>ไม่ผ่าน</v>
      </c>
    </row>
    <row r="45" spans="1:9" ht="18.75" x14ac:dyDescent="0.3">
      <c r="A45" s="20">
        <v>38</v>
      </c>
      <c r="B45" s="25" t="s">
        <v>456</v>
      </c>
      <c r="C45" s="65" t="s">
        <v>457</v>
      </c>
      <c r="D45" s="16"/>
      <c r="E45" s="17" t="str">
        <f t="shared" si="5"/>
        <v>/</v>
      </c>
      <c r="F45" s="17" t="str">
        <f t="shared" si="6"/>
        <v/>
      </c>
      <c r="G45" s="17" t="str">
        <f t="shared" si="7"/>
        <v/>
      </c>
      <c r="H45" s="17" t="str">
        <f t="shared" si="8"/>
        <v/>
      </c>
      <c r="I45" s="17" t="str">
        <f t="shared" si="9"/>
        <v>ไม่ผ่าน</v>
      </c>
    </row>
    <row r="46" spans="1:9" ht="18.75" x14ac:dyDescent="0.3">
      <c r="A46" s="20">
        <v>39</v>
      </c>
      <c r="B46" s="25" t="s">
        <v>458</v>
      </c>
      <c r="C46" s="65" t="s">
        <v>459</v>
      </c>
      <c r="D46" s="16"/>
      <c r="E46" s="17" t="str">
        <f t="shared" si="5"/>
        <v>/</v>
      </c>
      <c r="F46" s="17" t="str">
        <f t="shared" si="6"/>
        <v/>
      </c>
      <c r="G46" s="17" t="str">
        <f t="shared" si="7"/>
        <v/>
      </c>
      <c r="H46" s="17" t="str">
        <f t="shared" si="8"/>
        <v/>
      </c>
      <c r="I46" s="17" t="str">
        <f t="shared" si="9"/>
        <v>ไม่ผ่าน</v>
      </c>
    </row>
    <row r="47" spans="1:9" ht="18.75" x14ac:dyDescent="0.2">
      <c r="A47" s="36"/>
      <c r="B47" s="37"/>
      <c r="C47" s="37"/>
      <c r="D47" s="37"/>
      <c r="E47" s="37"/>
      <c r="F47" s="37"/>
      <c r="G47" s="34" t="s">
        <v>9</v>
      </c>
      <c r="H47" s="35"/>
      <c r="I47" s="4">
        <f>COUNTIF(I8:I46,"ผ่าน")</f>
        <v>0</v>
      </c>
    </row>
    <row r="48" spans="1:9" ht="18.75" x14ac:dyDescent="0.2">
      <c r="A48" s="38"/>
      <c r="B48" s="39"/>
      <c r="C48" s="39"/>
      <c r="D48" s="39"/>
      <c r="E48" s="39"/>
      <c r="F48" s="39"/>
      <c r="G48" s="34" t="s">
        <v>13</v>
      </c>
      <c r="H48" s="35"/>
      <c r="I48" s="4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33" t="s">
        <v>18</v>
      </c>
      <c r="B53" s="33"/>
      <c r="C53" s="33" t="s">
        <v>19</v>
      </c>
      <c r="D53" s="33"/>
      <c r="E53" s="30" t="s">
        <v>20</v>
      </c>
      <c r="F53" s="30"/>
      <c r="G53" s="30" t="s">
        <v>21</v>
      </c>
      <c r="H53" s="30"/>
      <c r="I53" s="14"/>
    </row>
    <row r="54" spans="1:9" ht="18.75" x14ac:dyDescent="0.3">
      <c r="A54" s="33"/>
      <c r="B54" s="33"/>
      <c r="C54" s="31" t="s">
        <v>22</v>
      </c>
      <c r="D54" s="31"/>
      <c r="E54" s="32" t="s">
        <v>23</v>
      </c>
      <c r="F54" s="32"/>
      <c r="G54" s="32">
        <f>COUNTIF(H8:H46,"/")</f>
        <v>0</v>
      </c>
      <c r="H54" s="32"/>
      <c r="I54" s="14"/>
    </row>
    <row r="55" spans="1:9" ht="18.75" x14ac:dyDescent="0.3">
      <c r="A55" s="33"/>
      <c r="B55" s="33"/>
      <c r="C55" s="31" t="s">
        <v>24</v>
      </c>
      <c r="D55" s="31"/>
      <c r="E55" s="32" t="s">
        <v>25</v>
      </c>
      <c r="F55" s="32"/>
      <c r="G55" s="32">
        <f>COUNTIF(G8:G46,"/")</f>
        <v>0</v>
      </c>
      <c r="H55" s="32"/>
      <c r="I55" s="14"/>
    </row>
    <row r="56" spans="1:9" ht="18.75" x14ac:dyDescent="0.3">
      <c r="A56" s="33"/>
      <c r="B56" s="33"/>
      <c r="C56" s="31" t="s">
        <v>26</v>
      </c>
      <c r="D56" s="31"/>
      <c r="E56" s="32" t="s">
        <v>9</v>
      </c>
      <c r="F56" s="32"/>
      <c r="G56" s="32">
        <f>COUNTIF(F8:F46,"/")</f>
        <v>0</v>
      </c>
      <c r="H56" s="32"/>
      <c r="I56" s="14"/>
    </row>
    <row r="57" spans="1:9" ht="18.75" x14ac:dyDescent="0.3">
      <c r="A57" s="33"/>
      <c r="B57" s="33"/>
      <c r="C57" s="31" t="s">
        <v>27</v>
      </c>
      <c r="D57" s="31"/>
      <c r="E57" s="32" t="s">
        <v>13</v>
      </c>
      <c r="F57" s="32"/>
      <c r="G57" s="32">
        <f>COUNTIF(E8:E46,"/")</f>
        <v>39</v>
      </c>
      <c r="H57" s="32"/>
      <c r="I57" s="14"/>
    </row>
  </sheetData>
  <mergeCells count="30">
    <mergeCell ref="C55:D55"/>
    <mergeCell ref="E55:F55"/>
    <mergeCell ref="G55:H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6:D56"/>
    <mergeCell ref="E56:F56"/>
    <mergeCell ref="G56:H56"/>
    <mergeCell ref="A47:F48"/>
    <mergeCell ref="G47:H47"/>
    <mergeCell ref="G48:H48"/>
    <mergeCell ref="A53:B57"/>
    <mergeCell ref="C53:D53"/>
    <mergeCell ref="E53:F53"/>
    <mergeCell ref="G53:H53"/>
    <mergeCell ref="C54:D54"/>
    <mergeCell ref="E54:F54"/>
    <mergeCell ref="C57:D57"/>
    <mergeCell ref="E57:F57"/>
    <mergeCell ref="G57:H57"/>
    <mergeCell ref="G54:H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I1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64.5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73" t="s">
        <v>460</v>
      </c>
      <c r="C8" s="74" t="s">
        <v>461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3" t="s">
        <v>73</v>
      </c>
      <c r="C9" s="74" t="s">
        <v>462</v>
      </c>
      <c r="D9" s="18"/>
      <c r="E9" s="17" t="str">
        <f t="shared" ref="E9:E46" si="0">IF(D9&lt;=14,"/",IF(D9&lt;=20,"",IF(D9&lt;=25,"",IF(D9&lt;=30,""))))</f>
        <v>/</v>
      </c>
      <c r="F9" s="17" t="str">
        <f t="shared" ref="F9:F46" si="1">IF(D9&lt;=14,"",IF(D9&lt;=20,"/",IF(D9&lt;=25,"",IF(D9&lt;=30,""))))</f>
        <v/>
      </c>
      <c r="G9" s="17" t="str">
        <f t="shared" ref="G9:G46" si="2">IF(D9&lt;=14,"",IF(D9&lt;=20,"",IF(D9&lt;=25,"/",IF(D9&lt;=30,""))))</f>
        <v/>
      </c>
      <c r="H9" s="17" t="str">
        <f t="shared" ref="H9:H46" si="3">IF(D9&lt;=14,"",IF(D9&lt;=20,"",IF(D9&lt;=25,"",IF(D9&lt;=30,"/"))))</f>
        <v/>
      </c>
      <c r="I9" s="17" t="str">
        <f t="shared" ref="I9:I46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463</v>
      </c>
      <c r="C10" s="65" t="s">
        <v>464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6" t="s">
        <v>465</v>
      </c>
      <c r="C11" s="27" t="s">
        <v>466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6" t="s">
        <v>467</v>
      </c>
      <c r="C12" s="27" t="s">
        <v>468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469</v>
      </c>
      <c r="C13" s="65" t="s">
        <v>470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471</v>
      </c>
      <c r="C14" s="65" t="s">
        <v>472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181</v>
      </c>
      <c r="C15" s="65" t="s">
        <v>473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352</v>
      </c>
      <c r="C16" s="65" t="s">
        <v>474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475</v>
      </c>
      <c r="C17" s="65" t="s">
        <v>476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6" t="s">
        <v>367</v>
      </c>
      <c r="C18" s="27" t="s">
        <v>477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6" t="s">
        <v>478</v>
      </c>
      <c r="C19" s="27" t="s">
        <v>479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6" t="s">
        <v>480</v>
      </c>
      <c r="C20" s="27" t="s">
        <v>481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5" t="s">
        <v>482</v>
      </c>
      <c r="C21" s="65" t="s">
        <v>483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6" t="s">
        <v>484</v>
      </c>
      <c r="C22" s="27" t="s">
        <v>68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6" t="s">
        <v>485</v>
      </c>
      <c r="C23" s="27" t="s">
        <v>449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5" t="s">
        <v>486</v>
      </c>
      <c r="C24" s="65" t="s">
        <v>487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5" t="s">
        <v>101</v>
      </c>
      <c r="C25" s="65" t="s">
        <v>330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5" t="s">
        <v>488</v>
      </c>
      <c r="C26" s="65" t="s">
        <v>489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6" t="s">
        <v>29</v>
      </c>
      <c r="C27" s="27" t="s">
        <v>490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6" t="s">
        <v>157</v>
      </c>
      <c r="C28" s="27" t="s">
        <v>491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6" t="s">
        <v>492</v>
      </c>
      <c r="C29" s="27" t="s">
        <v>493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6" t="s">
        <v>494</v>
      </c>
      <c r="C30" s="27" t="s">
        <v>495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6" t="s">
        <v>496</v>
      </c>
      <c r="C31" s="27" t="s">
        <v>497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3" t="s">
        <v>498</v>
      </c>
      <c r="C32" s="74" t="s">
        <v>499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5" t="s">
        <v>500</v>
      </c>
      <c r="C33" s="65" t="s">
        <v>501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5" t="s">
        <v>47</v>
      </c>
      <c r="C34" s="65" t="s">
        <v>502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5" t="s">
        <v>42</v>
      </c>
      <c r="C35" s="65" t="s">
        <v>503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5" t="s">
        <v>504</v>
      </c>
      <c r="C36" s="65" t="s">
        <v>505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5" t="s">
        <v>506</v>
      </c>
      <c r="C37" s="65" t="s">
        <v>507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5" t="s">
        <v>508</v>
      </c>
      <c r="C38" s="65" t="s">
        <v>509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5" t="s">
        <v>510</v>
      </c>
      <c r="C39" s="65" t="s">
        <v>511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5" t="s">
        <v>39</v>
      </c>
      <c r="C40" s="65" t="s">
        <v>512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5" t="s">
        <v>513</v>
      </c>
      <c r="C41" s="65" t="s">
        <v>514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5" t="s">
        <v>515</v>
      </c>
      <c r="C42" s="65" t="s">
        <v>516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5" t="s">
        <v>517</v>
      </c>
      <c r="C43" s="65" t="s">
        <v>518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5" t="s">
        <v>519</v>
      </c>
      <c r="C44" s="65" t="s">
        <v>520</v>
      </c>
      <c r="D44" s="4"/>
      <c r="E44" s="17" t="str">
        <f t="shared" ref="E44:E46" si="5">IF(D44&lt;=14,"/",IF(D44&lt;=20,"",IF(D44&lt;=25,"",IF(D44&lt;=30,""))))</f>
        <v>/</v>
      </c>
      <c r="F44" s="17" t="str">
        <f t="shared" ref="F44:F46" si="6">IF(D44&lt;=14,"",IF(D44&lt;=20,"/",IF(D44&lt;=25,"",IF(D44&lt;=30,""))))</f>
        <v/>
      </c>
      <c r="G44" s="17" t="str">
        <f t="shared" ref="G44:G46" si="7">IF(D44&lt;=14,"",IF(D44&lt;=20,"",IF(D44&lt;=25,"/",IF(D44&lt;=30,""))))</f>
        <v/>
      </c>
      <c r="H44" s="17" t="str">
        <f t="shared" ref="H44:H46" si="8">IF(D44&lt;=14,"",IF(D44&lt;=20,"",IF(D44&lt;=25,"",IF(D44&lt;=30,"/"))))</f>
        <v/>
      </c>
      <c r="I44" s="17" t="str">
        <f t="shared" ref="I44:I46" si="9">IF(D44&gt;14,"ผ่าน","ไม่ผ่าน")</f>
        <v>ไม่ผ่าน</v>
      </c>
    </row>
    <row r="45" spans="1:9" s="1" customFormat="1" ht="18.75" x14ac:dyDescent="0.3">
      <c r="A45" s="20">
        <v>38</v>
      </c>
      <c r="B45" s="25" t="s">
        <v>521</v>
      </c>
      <c r="C45" s="65" t="s">
        <v>92</v>
      </c>
      <c r="D45" s="22"/>
      <c r="E45" s="17" t="str">
        <f t="shared" si="5"/>
        <v>/</v>
      </c>
      <c r="F45" s="17" t="str">
        <f t="shared" si="6"/>
        <v/>
      </c>
      <c r="G45" s="17" t="str">
        <f t="shared" si="7"/>
        <v/>
      </c>
      <c r="H45" s="17" t="str">
        <f t="shared" si="8"/>
        <v/>
      </c>
      <c r="I45" s="17" t="str">
        <f t="shared" si="9"/>
        <v>ไม่ผ่าน</v>
      </c>
    </row>
    <row r="46" spans="1:9" ht="18.75" x14ac:dyDescent="0.3">
      <c r="A46" s="20">
        <v>39</v>
      </c>
      <c r="B46" s="25" t="s">
        <v>522</v>
      </c>
      <c r="C46" s="65" t="s">
        <v>523</v>
      </c>
      <c r="D46" s="4"/>
      <c r="E46" s="17" t="str">
        <f t="shared" si="5"/>
        <v>/</v>
      </c>
      <c r="F46" s="17" t="str">
        <f t="shared" si="6"/>
        <v/>
      </c>
      <c r="G46" s="17" t="str">
        <f t="shared" si="7"/>
        <v/>
      </c>
      <c r="H46" s="17" t="str">
        <f t="shared" si="8"/>
        <v/>
      </c>
      <c r="I46" s="17" t="str">
        <f t="shared" si="9"/>
        <v>ไม่ผ่าน</v>
      </c>
    </row>
    <row r="47" spans="1:9" ht="18.75" x14ac:dyDescent="0.2">
      <c r="A47" s="36"/>
      <c r="B47" s="37"/>
      <c r="C47" s="37"/>
      <c r="D47" s="37"/>
      <c r="E47" s="37"/>
      <c r="F47" s="37"/>
      <c r="G47" s="34" t="s">
        <v>9</v>
      </c>
      <c r="H47" s="35"/>
      <c r="I47" s="4">
        <f>COUNTIF(I8:I46,"ผ่าน")</f>
        <v>0</v>
      </c>
    </row>
    <row r="48" spans="1:9" ht="18.75" x14ac:dyDescent="0.2">
      <c r="A48" s="38"/>
      <c r="B48" s="39"/>
      <c r="C48" s="39"/>
      <c r="D48" s="39"/>
      <c r="E48" s="39"/>
      <c r="F48" s="39"/>
      <c r="G48" s="34" t="s">
        <v>13</v>
      </c>
      <c r="H48" s="35"/>
      <c r="I48" s="4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33" t="s">
        <v>18</v>
      </c>
      <c r="B53" s="33"/>
      <c r="C53" s="33" t="s">
        <v>19</v>
      </c>
      <c r="D53" s="33"/>
      <c r="E53" s="30" t="s">
        <v>20</v>
      </c>
      <c r="F53" s="30"/>
      <c r="G53" s="30" t="s">
        <v>21</v>
      </c>
      <c r="H53" s="30"/>
      <c r="I53" s="14"/>
    </row>
    <row r="54" spans="1:9" ht="18.75" x14ac:dyDescent="0.3">
      <c r="A54" s="33"/>
      <c r="B54" s="33"/>
      <c r="C54" s="31" t="s">
        <v>22</v>
      </c>
      <c r="D54" s="31"/>
      <c r="E54" s="32" t="s">
        <v>23</v>
      </c>
      <c r="F54" s="32"/>
      <c r="G54" s="32">
        <f>COUNTIF(H8:H46,"/")</f>
        <v>0</v>
      </c>
      <c r="H54" s="32"/>
      <c r="I54" s="14"/>
    </row>
    <row r="55" spans="1:9" ht="18.75" x14ac:dyDescent="0.3">
      <c r="A55" s="33"/>
      <c r="B55" s="33"/>
      <c r="C55" s="31" t="s">
        <v>24</v>
      </c>
      <c r="D55" s="31"/>
      <c r="E55" s="32" t="s">
        <v>25</v>
      </c>
      <c r="F55" s="32"/>
      <c r="G55" s="32">
        <f>COUNTIF(G8:G46,"/")</f>
        <v>0</v>
      </c>
      <c r="H55" s="32"/>
      <c r="I55" s="14"/>
    </row>
    <row r="56" spans="1:9" ht="18.75" x14ac:dyDescent="0.3">
      <c r="A56" s="33"/>
      <c r="B56" s="33"/>
      <c r="C56" s="31" t="s">
        <v>26</v>
      </c>
      <c r="D56" s="31"/>
      <c r="E56" s="32" t="s">
        <v>9</v>
      </c>
      <c r="F56" s="32"/>
      <c r="G56" s="32">
        <f>COUNTIF(F8:F46,"/")</f>
        <v>0</v>
      </c>
      <c r="H56" s="32"/>
      <c r="I56" s="14"/>
    </row>
    <row r="57" spans="1:9" ht="18.75" x14ac:dyDescent="0.3">
      <c r="A57" s="33"/>
      <c r="B57" s="33"/>
      <c r="C57" s="31" t="s">
        <v>27</v>
      </c>
      <c r="D57" s="31"/>
      <c r="E57" s="32" t="s">
        <v>13</v>
      </c>
      <c r="F57" s="32"/>
      <c r="G57" s="32">
        <f>COUNTIF(E8:E46,"/")</f>
        <v>39</v>
      </c>
      <c r="H57" s="32"/>
      <c r="I57" s="14"/>
    </row>
  </sheetData>
  <mergeCells count="30">
    <mergeCell ref="C55:D55"/>
    <mergeCell ref="E55:F55"/>
    <mergeCell ref="G55:H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6:D56"/>
    <mergeCell ref="E56:F56"/>
    <mergeCell ref="G56:H56"/>
    <mergeCell ref="A47:F48"/>
    <mergeCell ref="G47:H47"/>
    <mergeCell ref="G48:H48"/>
    <mergeCell ref="A53:B57"/>
    <mergeCell ref="C53:D53"/>
    <mergeCell ref="E53:F53"/>
    <mergeCell ref="G53:H53"/>
    <mergeCell ref="C54:D54"/>
    <mergeCell ref="E54:F54"/>
    <mergeCell ref="C57:D57"/>
    <mergeCell ref="E57:F57"/>
    <mergeCell ref="G57:H57"/>
    <mergeCell ref="G54:H5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101.2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5" t="s">
        <v>524</v>
      </c>
      <c r="C8" s="65" t="s">
        <v>525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526</v>
      </c>
      <c r="C9" s="65" t="s">
        <v>527</v>
      </c>
      <c r="D9" s="18"/>
      <c r="E9" s="17" t="str">
        <f t="shared" ref="E9:E22" si="0">IF(D9&lt;=14,"/",IF(D9&lt;=20,"",IF(D9&lt;=25,"",IF(D9&lt;=30,""))))</f>
        <v>/</v>
      </c>
      <c r="F9" s="17" t="str">
        <f t="shared" ref="F9:F22" si="1">IF(D9&lt;=14,"",IF(D9&lt;=20,"/",IF(D9&lt;=25,"",IF(D9&lt;=30,""))))</f>
        <v/>
      </c>
      <c r="G9" s="17" t="str">
        <f t="shared" ref="G9:G22" si="2">IF(D9&lt;=14,"",IF(D9&lt;=20,"",IF(D9&lt;=25,"/",IF(D9&lt;=30,""))))</f>
        <v/>
      </c>
      <c r="H9" s="17" t="str">
        <f t="shared" ref="H9:H22" si="3">IF(D9&lt;=14,"",IF(D9&lt;=20,"",IF(D9&lt;=25,"",IF(D9&lt;=30,"/"))))</f>
        <v/>
      </c>
      <c r="I9" s="17" t="str">
        <f t="shared" ref="I9:I22" si="4">IF(D9&gt;14,"ผ่าน","ไม่ผ่าน")</f>
        <v>ไม่ผ่าน</v>
      </c>
    </row>
    <row r="10" spans="1:9" ht="18.75" x14ac:dyDescent="0.3">
      <c r="A10" s="15">
        <v>3</v>
      </c>
      <c r="B10" s="26" t="s">
        <v>528</v>
      </c>
      <c r="C10" s="27" t="s">
        <v>529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6" t="s">
        <v>530</v>
      </c>
      <c r="C11" s="27" t="s">
        <v>531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5" t="s">
        <v>44</v>
      </c>
      <c r="C12" s="65" t="s">
        <v>532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533</v>
      </c>
      <c r="C13" s="65" t="s">
        <v>534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535</v>
      </c>
      <c r="C14" s="65" t="s">
        <v>536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537</v>
      </c>
      <c r="C15" s="65" t="s">
        <v>538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43</v>
      </c>
      <c r="C16" s="65" t="s">
        <v>539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540</v>
      </c>
      <c r="C17" s="65" t="s">
        <v>541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542</v>
      </c>
      <c r="C18" s="65" t="s">
        <v>543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6" t="s">
        <v>544</v>
      </c>
      <c r="C19" s="27" t="s">
        <v>545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546</v>
      </c>
      <c r="C20" s="65" t="s">
        <v>547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5" t="s">
        <v>548</v>
      </c>
      <c r="C21" s="65" t="s">
        <v>549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550</v>
      </c>
      <c r="C22" s="65" t="s">
        <v>551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2">
      <c r="A23" s="36"/>
      <c r="B23" s="37"/>
      <c r="C23" s="37"/>
      <c r="D23" s="37"/>
      <c r="E23" s="37"/>
      <c r="F23" s="37"/>
      <c r="G23" s="34" t="s">
        <v>9</v>
      </c>
      <c r="H23" s="35"/>
      <c r="I23" s="4">
        <f>COUNTIF(I8:I22,"ผ่าน")</f>
        <v>0</v>
      </c>
    </row>
    <row r="24" spans="1:9" ht="18.75" x14ac:dyDescent="0.2">
      <c r="A24" s="38"/>
      <c r="B24" s="39"/>
      <c r="C24" s="39"/>
      <c r="D24" s="39"/>
      <c r="E24" s="39"/>
      <c r="F24" s="39"/>
      <c r="G24" s="34" t="s">
        <v>13</v>
      </c>
      <c r="H24" s="35"/>
      <c r="I24" s="4">
        <f>COUNTIF(I8:I22,"ไม่ผ่าน")</f>
        <v>15</v>
      </c>
    </row>
    <row r="25" spans="1:9" ht="18.75" x14ac:dyDescent="0.3">
      <c r="A25" s="6" t="s">
        <v>14</v>
      </c>
      <c r="B25" s="5"/>
      <c r="C25" s="5"/>
      <c r="D25" s="7"/>
      <c r="E25" s="5"/>
      <c r="F25" s="5"/>
      <c r="G25" s="14"/>
      <c r="H25" s="14"/>
      <c r="I25" s="14"/>
    </row>
    <row r="26" spans="1:9" ht="18.75" x14ac:dyDescent="0.3">
      <c r="A26" s="5"/>
      <c r="B26" s="5"/>
      <c r="C26" s="2"/>
      <c r="D26" s="10"/>
      <c r="E26" s="11" t="s">
        <v>15</v>
      </c>
      <c r="F26" s="10"/>
      <c r="G26" s="2"/>
      <c r="H26" s="2"/>
      <c r="I26" s="14"/>
    </row>
    <row r="27" spans="1:9" ht="18.75" x14ac:dyDescent="0.3">
      <c r="A27" s="5"/>
      <c r="B27" s="5"/>
      <c r="C27" s="2"/>
      <c r="D27" s="10"/>
      <c r="E27" s="11" t="s">
        <v>16</v>
      </c>
      <c r="F27" s="10"/>
      <c r="G27" s="2"/>
      <c r="H27" s="2"/>
      <c r="I27" s="14"/>
    </row>
    <row r="28" spans="1:9" ht="18.75" x14ac:dyDescent="0.3">
      <c r="A28" s="5"/>
      <c r="B28" s="5"/>
      <c r="C28" s="2"/>
      <c r="D28" s="10"/>
      <c r="E28" s="11" t="s">
        <v>17</v>
      </c>
      <c r="F28" s="10"/>
      <c r="G28" s="2"/>
      <c r="H28" s="2"/>
      <c r="I28" s="14"/>
    </row>
    <row r="29" spans="1:9" ht="18.75" x14ac:dyDescent="0.3">
      <c r="A29" s="33" t="s">
        <v>18</v>
      </c>
      <c r="B29" s="33"/>
      <c r="C29" s="33" t="s">
        <v>19</v>
      </c>
      <c r="D29" s="33"/>
      <c r="E29" s="30" t="s">
        <v>20</v>
      </c>
      <c r="F29" s="30"/>
      <c r="G29" s="30" t="s">
        <v>21</v>
      </c>
      <c r="H29" s="30"/>
      <c r="I29" s="14"/>
    </row>
    <row r="30" spans="1:9" ht="18.75" x14ac:dyDescent="0.3">
      <c r="A30" s="33"/>
      <c r="B30" s="33"/>
      <c r="C30" s="31" t="s">
        <v>22</v>
      </c>
      <c r="D30" s="31"/>
      <c r="E30" s="32" t="s">
        <v>23</v>
      </c>
      <c r="F30" s="32"/>
      <c r="G30" s="32">
        <f>COUNTIF(H8:H22,"/")</f>
        <v>0</v>
      </c>
      <c r="H30" s="32"/>
      <c r="I30" s="14"/>
    </row>
    <row r="31" spans="1:9" ht="18.75" x14ac:dyDescent="0.3">
      <c r="A31" s="33"/>
      <c r="B31" s="33"/>
      <c r="C31" s="31" t="s">
        <v>24</v>
      </c>
      <c r="D31" s="31"/>
      <c r="E31" s="32" t="s">
        <v>25</v>
      </c>
      <c r="F31" s="32"/>
      <c r="G31" s="32">
        <f>COUNTIF(G8:G22,"/")</f>
        <v>0</v>
      </c>
      <c r="H31" s="32"/>
      <c r="I31" s="14"/>
    </row>
    <row r="32" spans="1:9" ht="18.75" x14ac:dyDescent="0.3">
      <c r="A32" s="33"/>
      <c r="B32" s="33"/>
      <c r="C32" s="31" t="s">
        <v>26</v>
      </c>
      <c r="D32" s="31"/>
      <c r="E32" s="32" t="s">
        <v>9</v>
      </c>
      <c r="F32" s="32"/>
      <c r="G32" s="32">
        <f>COUNTIF(F8:F22,"/")</f>
        <v>0</v>
      </c>
      <c r="H32" s="32"/>
      <c r="I32" s="14"/>
    </row>
    <row r="33" spans="1:9" ht="18.75" x14ac:dyDescent="0.3">
      <c r="A33" s="33"/>
      <c r="B33" s="33"/>
      <c r="C33" s="31" t="s">
        <v>27</v>
      </c>
      <c r="D33" s="31"/>
      <c r="E33" s="32" t="s">
        <v>13</v>
      </c>
      <c r="F33" s="32"/>
      <c r="G33" s="32">
        <f>COUNTIF(E8:E22,"/")</f>
        <v>15</v>
      </c>
      <c r="H33" s="32"/>
      <c r="I33" s="14"/>
    </row>
  </sheetData>
  <mergeCells count="30">
    <mergeCell ref="C31:D31"/>
    <mergeCell ref="E31:F31"/>
    <mergeCell ref="G31:H3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2:D32"/>
    <mergeCell ref="E32:F32"/>
    <mergeCell ref="G32:H32"/>
    <mergeCell ref="A23:F24"/>
    <mergeCell ref="G23:H23"/>
    <mergeCell ref="G24:H24"/>
    <mergeCell ref="A29:B33"/>
    <mergeCell ref="C29:D29"/>
    <mergeCell ref="E29:F29"/>
    <mergeCell ref="G29:H29"/>
    <mergeCell ref="C30:D30"/>
    <mergeCell ref="E30:F30"/>
    <mergeCell ref="C33:D33"/>
    <mergeCell ref="E33:F33"/>
    <mergeCell ref="G33:H33"/>
    <mergeCell ref="G30:H3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1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40" t="s">
        <v>655</v>
      </c>
      <c r="B1" s="40"/>
      <c r="C1" s="40"/>
      <c r="D1" s="40"/>
      <c r="E1" s="40"/>
      <c r="F1" s="40"/>
      <c r="G1" s="40"/>
      <c r="H1" s="40"/>
      <c r="I1" s="40"/>
    </row>
    <row r="2" spans="1:9" ht="18.75" x14ac:dyDescent="0.3">
      <c r="A2" s="40" t="s">
        <v>77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1" t="s">
        <v>2</v>
      </c>
      <c r="B5" s="44" t="s">
        <v>3</v>
      </c>
      <c r="C5" s="47" t="s">
        <v>4</v>
      </c>
      <c r="D5" s="50" t="s">
        <v>5</v>
      </c>
      <c r="E5" s="53" t="s">
        <v>6</v>
      </c>
      <c r="F5" s="54"/>
      <c r="G5" s="54"/>
      <c r="H5" s="55"/>
      <c r="I5" s="56" t="s">
        <v>7</v>
      </c>
    </row>
    <row r="6" spans="1:9" ht="18.75" x14ac:dyDescent="0.3">
      <c r="A6" s="42"/>
      <c r="B6" s="45"/>
      <c r="C6" s="48"/>
      <c r="D6" s="51"/>
      <c r="E6" s="56" t="s">
        <v>8</v>
      </c>
      <c r="F6" s="53" t="s">
        <v>9</v>
      </c>
      <c r="G6" s="54"/>
      <c r="H6" s="55"/>
      <c r="I6" s="57"/>
    </row>
    <row r="7" spans="1:9" ht="90.75" customHeight="1" x14ac:dyDescent="0.2">
      <c r="A7" s="43"/>
      <c r="B7" s="46"/>
      <c r="C7" s="49"/>
      <c r="D7" s="52"/>
      <c r="E7" s="58"/>
      <c r="F7" s="13" t="s">
        <v>10</v>
      </c>
      <c r="G7" s="13" t="s">
        <v>11</v>
      </c>
      <c r="H7" s="13" t="s">
        <v>12</v>
      </c>
      <c r="I7" s="58"/>
    </row>
    <row r="8" spans="1:9" ht="18.75" x14ac:dyDescent="0.3">
      <c r="A8" s="15">
        <v>1</v>
      </c>
      <c r="B8" s="25" t="s">
        <v>552</v>
      </c>
      <c r="C8" s="65" t="s">
        <v>553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6" t="s">
        <v>554</v>
      </c>
      <c r="C9" s="27" t="s">
        <v>555</v>
      </c>
      <c r="D9" s="18"/>
      <c r="E9" s="17" t="str">
        <f t="shared" ref="E9:E37" si="0">IF(D9&lt;=14,"/",IF(D9&lt;=20,"",IF(D9&lt;=25,"",IF(D9&lt;=30,""))))</f>
        <v>/</v>
      </c>
      <c r="F9" s="17" t="str">
        <f t="shared" ref="F9:F37" si="1">IF(D9&lt;=14,"",IF(D9&lt;=20,"/",IF(D9&lt;=25,"",IF(D9&lt;=30,""))))</f>
        <v/>
      </c>
      <c r="G9" s="17" t="str">
        <f t="shared" ref="G9:G37" si="2">IF(D9&lt;=14,"",IF(D9&lt;=20,"",IF(D9&lt;=25,"/",IF(D9&lt;=30,""))))</f>
        <v/>
      </c>
      <c r="H9" s="17" t="str">
        <f t="shared" ref="H9:H37" si="3">IF(D9&lt;=14,"",IF(D9&lt;=20,"",IF(D9&lt;=25,"",IF(D9&lt;=30,"/"))))</f>
        <v/>
      </c>
      <c r="I9" s="17" t="str">
        <f t="shared" ref="I9:I37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556</v>
      </c>
      <c r="C10" s="65" t="s">
        <v>557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28</v>
      </c>
      <c r="C11" s="65" t="s">
        <v>558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6" t="s">
        <v>48</v>
      </c>
      <c r="C12" s="67" t="s">
        <v>559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560</v>
      </c>
      <c r="C13" s="65" t="s">
        <v>561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562</v>
      </c>
      <c r="C14" s="65" t="s">
        <v>563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564</v>
      </c>
      <c r="C15" s="65" t="s">
        <v>239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565</v>
      </c>
      <c r="C16" s="65" t="s">
        <v>566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6" t="s">
        <v>567</v>
      </c>
      <c r="C17" s="27" t="s">
        <v>568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569</v>
      </c>
      <c r="C18" s="65" t="s">
        <v>570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6" t="s">
        <v>571</v>
      </c>
      <c r="C19" s="27" t="s">
        <v>572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573</v>
      </c>
      <c r="C20" s="65" t="s">
        <v>45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6" t="s">
        <v>574</v>
      </c>
      <c r="C21" s="67" t="s">
        <v>575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576</v>
      </c>
      <c r="C22" s="65" t="s">
        <v>577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5" t="s">
        <v>578</v>
      </c>
      <c r="C23" s="65" t="s">
        <v>579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5" t="s">
        <v>552</v>
      </c>
      <c r="C24" s="65" t="s">
        <v>580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5" t="s">
        <v>273</v>
      </c>
      <c r="C25" s="65" t="s">
        <v>581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5" t="s">
        <v>582</v>
      </c>
      <c r="C26" s="65" t="s">
        <v>583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5" t="s">
        <v>44</v>
      </c>
      <c r="C27" s="65" t="s">
        <v>584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5" t="s">
        <v>585</v>
      </c>
      <c r="C28" s="65" t="s">
        <v>586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5" t="s">
        <v>587</v>
      </c>
      <c r="C29" s="65" t="s">
        <v>588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5" t="s">
        <v>62</v>
      </c>
      <c r="C30" s="65" t="s">
        <v>589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6" t="s">
        <v>590</v>
      </c>
      <c r="C31" s="27" t="s">
        <v>591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5" t="s">
        <v>592</v>
      </c>
      <c r="C32" s="65" t="s">
        <v>64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6" t="s">
        <v>51</v>
      </c>
      <c r="C33" s="27" t="s">
        <v>593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6" t="s">
        <v>38</v>
      </c>
      <c r="C34" s="27" t="s">
        <v>594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6" t="s">
        <v>595</v>
      </c>
      <c r="C35" s="27" t="s">
        <v>596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6" t="s">
        <v>597</v>
      </c>
      <c r="C36" s="67" t="s">
        <v>594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6" t="s">
        <v>598</v>
      </c>
      <c r="C37" s="67" t="s">
        <v>599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2">
      <c r="A38" s="36"/>
      <c r="B38" s="37"/>
      <c r="C38" s="37"/>
      <c r="D38" s="37"/>
      <c r="E38" s="37"/>
      <c r="F38" s="37"/>
      <c r="G38" s="34" t="s">
        <v>9</v>
      </c>
      <c r="H38" s="35"/>
      <c r="I38" s="4">
        <f>COUNTIF(I8:I37,"ผ่าน")</f>
        <v>0</v>
      </c>
    </row>
    <row r="39" spans="1:9" ht="18.75" x14ac:dyDescent="0.2">
      <c r="A39" s="38"/>
      <c r="B39" s="39"/>
      <c r="C39" s="39"/>
      <c r="D39" s="39"/>
      <c r="E39" s="39"/>
      <c r="F39" s="39"/>
      <c r="G39" s="34" t="s">
        <v>13</v>
      </c>
      <c r="H39" s="35"/>
      <c r="I39" s="4">
        <f>COUNTIF(I8:I37,"ไม่ผ่าน")</f>
        <v>30</v>
      </c>
    </row>
    <row r="40" spans="1:9" ht="18.75" x14ac:dyDescent="0.3">
      <c r="A40" s="6" t="s">
        <v>14</v>
      </c>
      <c r="B40" s="5"/>
      <c r="C40" s="5"/>
      <c r="D40" s="7"/>
      <c r="E40" s="5"/>
      <c r="F40" s="5"/>
      <c r="G40" s="14"/>
      <c r="H40" s="14"/>
      <c r="I40" s="14"/>
    </row>
    <row r="41" spans="1:9" ht="18.75" x14ac:dyDescent="0.3">
      <c r="A41" s="5"/>
      <c r="B41" s="5"/>
      <c r="C41" s="2"/>
      <c r="D41" s="10"/>
      <c r="E41" s="11" t="s">
        <v>15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16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17</v>
      </c>
      <c r="F43" s="10"/>
      <c r="G43" s="2"/>
      <c r="H43" s="2"/>
      <c r="I43" s="14"/>
    </row>
    <row r="44" spans="1:9" ht="18.75" x14ac:dyDescent="0.3">
      <c r="A44" s="33" t="s">
        <v>18</v>
      </c>
      <c r="B44" s="33"/>
      <c r="C44" s="33" t="s">
        <v>19</v>
      </c>
      <c r="D44" s="33"/>
      <c r="E44" s="30" t="s">
        <v>20</v>
      </c>
      <c r="F44" s="30"/>
      <c r="G44" s="30" t="s">
        <v>21</v>
      </c>
      <c r="H44" s="30"/>
      <c r="I44" s="14"/>
    </row>
    <row r="45" spans="1:9" ht="18.75" x14ac:dyDescent="0.3">
      <c r="A45" s="33"/>
      <c r="B45" s="33"/>
      <c r="C45" s="31" t="s">
        <v>22</v>
      </c>
      <c r="D45" s="31"/>
      <c r="E45" s="32" t="s">
        <v>23</v>
      </c>
      <c r="F45" s="32"/>
      <c r="G45" s="32">
        <f>COUNTIF(H8:H37,"/")</f>
        <v>0</v>
      </c>
      <c r="H45" s="32"/>
      <c r="I45" s="14"/>
    </row>
    <row r="46" spans="1:9" ht="18.75" x14ac:dyDescent="0.3">
      <c r="A46" s="33"/>
      <c r="B46" s="33"/>
      <c r="C46" s="31" t="s">
        <v>24</v>
      </c>
      <c r="D46" s="31"/>
      <c r="E46" s="32" t="s">
        <v>25</v>
      </c>
      <c r="F46" s="32"/>
      <c r="G46" s="32">
        <f>COUNTIF(G8:G37,"/")</f>
        <v>0</v>
      </c>
      <c r="H46" s="32"/>
      <c r="I46" s="14"/>
    </row>
    <row r="47" spans="1:9" ht="18.75" x14ac:dyDescent="0.3">
      <c r="A47" s="33"/>
      <c r="B47" s="33"/>
      <c r="C47" s="31" t="s">
        <v>26</v>
      </c>
      <c r="D47" s="31"/>
      <c r="E47" s="32" t="s">
        <v>9</v>
      </c>
      <c r="F47" s="32"/>
      <c r="G47" s="32">
        <f>COUNTIF(F8:F37,"/")</f>
        <v>0</v>
      </c>
      <c r="H47" s="32"/>
      <c r="I47" s="14"/>
    </row>
    <row r="48" spans="1:9" ht="18.75" x14ac:dyDescent="0.3">
      <c r="A48" s="33"/>
      <c r="B48" s="33"/>
      <c r="C48" s="31" t="s">
        <v>27</v>
      </c>
      <c r="D48" s="31"/>
      <c r="E48" s="32" t="s">
        <v>13</v>
      </c>
      <c r="F48" s="32"/>
      <c r="G48" s="32">
        <f>COUNTIF(E8:E37,"/")</f>
        <v>30</v>
      </c>
      <c r="H48" s="32"/>
      <c r="I48" s="14"/>
    </row>
  </sheetData>
  <mergeCells count="30">
    <mergeCell ref="C46:D46"/>
    <mergeCell ref="E46:F46"/>
    <mergeCell ref="G46:H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7:D47"/>
    <mergeCell ref="E47:F47"/>
    <mergeCell ref="G47:H47"/>
    <mergeCell ref="A38:F39"/>
    <mergeCell ref="G38:H38"/>
    <mergeCell ref="G39:H39"/>
    <mergeCell ref="A44:B48"/>
    <mergeCell ref="C44:D44"/>
    <mergeCell ref="E44:F44"/>
    <mergeCell ref="G44:H44"/>
    <mergeCell ref="C45:D45"/>
    <mergeCell ref="E45:F45"/>
    <mergeCell ref="C48:D48"/>
    <mergeCell ref="E48:F48"/>
    <mergeCell ref="G48:H48"/>
    <mergeCell ref="G45:H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2019-12-31T12:27:41Z</dcterms:modified>
</cp:coreProperties>
</file>