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3665" windowHeight="8460" firstSheet="3" activeTab="10"/>
  </bookViews>
  <sheets>
    <sheet name="ห้อง1" sheetId="1" r:id="rId1"/>
    <sheet name="ห้อง2" sheetId="2" r:id="rId2"/>
    <sheet name="ห้อง3" sheetId="3" r:id="rId3"/>
    <sheet name="ห้อง4" sheetId="4" r:id="rId4"/>
    <sheet name="ห้อง5" sheetId="5" r:id="rId5"/>
    <sheet name="ห้อง6" sheetId="6" r:id="rId6"/>
    <sheet name="ห้อง7" sheetId="7" r:id="rId7"/>
    <sheet name="ห้อง8" sheetId="8" r:id="rId8"/>
    <sheet name="ห้อง9" sheetId="9" r:id="rId9"/>
    <sheet name="ห้อง10" sheetId="10" r:id="rId10"/>
    <sheet name="ห้อง11" sheetId="11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7" l="1"/>
  <c r="F44" i="7"/>
  <c r="G44" i="7"/>
  <c r="H44" i="7"/>
  <c r="I44" i="7"/>
  <c r="E45" i="7"/>
  <c r="F45" i="7"/>
  <c r="G45" i="7"/>
  <c r="H45" i="7"/>
  <c r="I45" i="7"/>
  <c r="E46" i="7"/>
  <c r="F46" i="7"/>
  <c r="G46" i="7"/>
  <c r="H46" i="7"/>
  <c r="I46" i="7"/>
  <c r="E36" i="6"/>
  <c r="F36" i="6"/>
  <c r="G36" i="6"/>
  <c r="H36" i="6"/>
  <c r="I36" i="6"/>
  <c r="E37" i="6"/>
  <c r="F37" i="6"/>
  <c r="G37" i="6"/>
  <c r="H37" i="6"/>
  <c r="I37" i="6"/>
  <c r="E38" i="6"/>
  <c r="F38" i="6"/>
  <c r="G38" i="6"/>
  <c r="H38" i="6"/>
  <c r="I38" i="6"/>
  <c r="E39" i="6"/>
  <c r="F39" i="6"/>
  <c r="G39" i="6"/>
  <c r="H39" i="6"/>
  <c r="I39" i="6"/>
  <c r="E40" i="6"/>
  <c r="F40" i="6"/>
  <c r="G40" i="6"/>
  <c r="H40" i="6"/>
  <c r="I40" i="6"/>
  <c r="E41" i="6"/>
  <c r="F41" i="6"/>
  <c r="G41" i="6"/>
  <c r="H41" i="6"/>
  <c r="I41" i="6"/>
  <c r="E42" i="6"/>
  <c r="F42" i="6"/>
  <c r="G42" i="6"/>
  <c r="H42" i="6"/>
  <c r="I42" i="6"/>
  <c r="E43" i="6"/>
  <c r="F43" i="6"/>
  <c r="G43" i="6"/>
  <c r="H43" i="6"/>
  <c r="I43" i="6"/>
  <c r="E44" i="6"/>
  <c r="F44" i="6"/>
  <c r="G44" i="6"/>
  <c r="H44" i="6"/>
  <c r="I44" i="6"/>
  <c r="E45" i="6"/>
  <c r="F45" i="6"/>
  <c r="G45" i="6"/>
  <c r="H45" i="6"/>
  <c r="I45" i="6"/>
  <c r="E46" i="6"/>
  <c r="F46" i="6"/>
  <c r="G46" i="6"/>
  <c r="H46" i="6"/>
  <c r="I46" i="6"/>
  <c r="E13" i="5"/>
  <c r="F13" i="5"/>
  <c r="G13" i="5"/>
  <c r="H13" i="5"/>
  <c r="I13" i="5"/>
  <c r="E14" i="5"/>
  <c r="F14" i="5"/>
  <c r="G14" i="5"/>
  <c r="H14" i="5"/>
  <c r="I14" i="5"/>
  <c r="E15" i="5"/>
  <c r="F15" i="5"/>
  <c r="G15" i="5"/>
  <c r="H15" i="5"/>
  <c r="I15" i="5"/>
  <c r="E16" i="5"/>
  <c r="F16" i="5"/>
  <c r="G16" i="5"/>
  <c r="H16" i="5"/>
  <c r="I16" i="5"/>
  <c r="E17" i="5"/>
  <c r="F17" i="5"/>
  <c r="G17" i="5"/>
  <c r="H17" i="5"/>
  <c r="I17" i="5"/>
  <c r="E18" i="5"/>
  <c r="F18" i="5"/>
  <c r="G18" i="5"/>
  <c r="H18" i="5"/>
  <c r="I18" i="5"/>
  <c r="E19" i="5"/>
  <c r="F19" i="5"/>
  <c r="G19" i="5"/>
  <c r="H19" i="5"/>
  <c r="I19" i="5"/>
  <c r="E20" i="5"/>
  <c r="F20" i="5"/>
  <c r="G20" i="5"/>
  <c r="H20" i="5"/>
  <c r="I20" i="5"/>
  <c r="E21" i="5"/>
  <c r="F21" i="5"/>
  <c r="G21" i="5"/>
  <c r="H21" i="5"/>
  <c r="I21" i="5"/>
  <c r="E22" i="5"/>
  <c r="F22" i="5"/>
  <c r="G22" i="5"/>
  <c r="H22" i="5"/>
  <c r="I22" i="5"/>
  <c r="E23" i="5"/>
  <c r="F23" i="5"/>
  <c r="G23" i="5"/>
  <c r="H23" i="5"/>
  <c r="I23" i="5"/>
  <c r="E24" i="5"/>
  <c r="F24" i="5"/>
  <c r="G24" i="5"/>
  <c r="H24" i="5"/>
  <c r="I24" i="5"/>
  <c r="E25" i="5"/>
  <c r="F25" i="5"/>
  <c r="G25" i="5"/>
  <c r="H25" i="5"/>
  <c r="I25" i="5"/>
  <c r="E26" i="5"/>
  <c r="F26" i="5"/>
  <c r="G26" i="5"/>
  <c r="H26" i="5"/>
  <c r="I26" i="5"/>
  <c r="E27" i="5"/>
  <c r="F27" i="5"/>
  <c r="G27" i="5"/>
  <c r="H27" i="5"/>
  <c r="I27" i="5"/>
  <c r="E28" i="5"/>
  <c r="F28" i="5"/>
  <c r="G28" i="5"/>
  <c r="H28" i="5"/>
  <c r="I28" i="5"/>
  <c r="E29" i="5"/>
  <c r="F29" i="5"/>
  <c r="G29" i="5"/>
  <c r="H29" i="5"/>
  <c r="I29" i="5"/>
  <c r="E30" i="5"/>
  <c r="F30" i="5"/>
  <c r="G30" i="5"/>
  <c r="H30" i="5"/>
  <c r="I30" i="5"/>
  <c r="E31" i="5"/>
  <c r="F31" i="5"/>
  <c r="G31" i="5"/>
  <c r="H31" i="5"/>
  <c r="I31" i="5"/>
  <c r="E32" i="5"/>
  <c r="F32" i="5"/>
  <c r="G32" i="5"/>
  <c r="H32" i="5"/>
  <c r="I32" i="5"/>
  <c r="E33" i="5"/>
  <c r="F33" i="5"/>
  <c r="G33" i="5"/>
  <c r="H33" i="5"/>
  <c r="I33" i="5"/>
  <c r="E34" i="5"/>
  <c r="F34" i="5"/>
  <c r="G34" i="5"/>
  <c r="H34" i="5"/>
  <c r="I34" i="5"/>
  <c r="E35" i="5"/>
  <c r="F35" i="5"/>
  <c r="G35" i="5"/>
  <c r="H35" i="5"/>
  <c r="I35" i="5"/>
  <c r="E36" i="5"/>
  <c r="F36" i="5"/>
  <c r="G36" i="5"/>
  <c r="H36" i="5"/>
  <c r="I36" i="5"/>
  <c r="E37" i="5"/>
  <c r="F37" i="5"/>
  <c r="G37" i="5"/>
  <c r="H37" i="5"/>
  <c r="I37" i="5"/>
  <c r="E38" i="5"/>
  <c r="F38" i="5"/>
  <c r="G38" i="5"/>
  <c r="H38" i="5"/>
  <c r="I38" i="5"/>
  <c r="E39" i="5"/>
  <c r="F39" i="5"/>
  <c r="G39" i="5"/>
  <c r="H39" i="5"/>
  <c r="I39" i="5"/>
  <c r="E40" i="5"/>
  <c r="F40" i="5"/>
  <c r="G40" i="5"/>
  <c r="H40" i="5"/>
  <c r="I40" i="5"/>
  <c r="E41" i="5"/>
  <c r="F41" i="5"/>
  <c r="G41" i="5"/>
  <c r="H41" i="5"/>
  <c r="I41" i="5"/>
  <c r="E42" i="5"/>
  <c r="F42" i="5"/>
  <c r="G42" i="5"/>
  <c r="H42" i="5"/>
  <c r="I42" i="5"/>
  <c r="E43" i="5"/>
  <c r="F43" i="5"/>
  <c r="G43" i="5"/>
  <c r="H43" i="5"/>
  <c r="I43" i="5"/>
  <c r="E8" i="2"/>
  <c r="F8" i="2"/>
  <c r="G8" i="2"/>
  <c r="H8" i="2"/>
  <c r="I8" i="2"/>
  <c r="E9" i="2"/>
  <c r="F9" i="2"/>
  <c r="G9" i="2"/>
  <c r="H9" i="2"/>
  <c r="I9" i="2"/>
  <c r="E10" i="2"/>
  <c r="F10" i="2"/>
  <c r="G10" i="2"/>
  <c r="H10" i="2"/>
  <c r="I10" i="2"/>
  <c r="E11" i="2"/>
  <c r="F11" i="2"/>
  <c r="G11" i="2"/>
  <c r="H11" i="2"/>
  <c r="I11" i="2"/>
  <c r="E12" i="2"/>
  <c r="F12" i="2"/>
  <c r="G12" i="2"/>
  <c r="H12" i="2"/>
  <c r="I12" i="2"/>
  <c r="E13" i="2"/>
  <c r="F13" i="2"/>
  <c r="G13" i="2"/>
  <c r="H13" i="2"/>
  <c r="I13" i="2"/>
  <c r="E14" i="2"/>
  <c r="F14" i="2"/>
  <c r="G14" i="2"/>
  <c r="H14" i="2"/>
  <c r="I14" i="2"/>
  <c r="E15" i="2"/>
  <c r="F15" i="2"/>
  <c r="G15" i="2"/>
  <c r="H15" i="2"/>
  <c r="I15" i="2"/>
  <c r="E16" i="2"/>
  <c r="F16" i="2"/>
  <c r="G16" i="2"/>
  <c r="H16" i="2"/>
  <c r="I16" i="2"/>
  <c r="E17" i="2"/>
  <c r="F17" i="2"/>
  <c r="G17" i="2"/>
  <c r="H17" i="2"/>
  <c r="I17" i="2"/>
  <c r="E18" i="2"/>
  <c r="F18" i="2"/>
  <c r="G18" i="2"/>
  <c r="H18" i="2"/>
  <c r="I18" i="2"/>
  <c r="E19" i="2"/>
  <c r="F19" i="2"/>
  <c r="G19" i="2"/>
  <c r="H19" i="2"/>
  <c r="I19" i="2"/>
  <c r="E20" i="2"/>
  <c r="F20" i="2"/>
  <c r="G20" i="2"/>
  <c r="H20" i="2"/>
  <c r="I20" i="2"/>
  <c r="E21" i="2"/>
  <c r="F21" i="2"/>
  <c r="G21" i="2"/>
  <c r="H21" i="2"/>
  <c r="I21" i="2"/>
  <c r="E22" i="2"/>
  <c r="F22" i="2"/>
  <c r="G22" i="2"/>
  <c r="H22" i="2"/>
  <c r="I22" i="2"/>
  <c r="E23" i="2"/>
  <c r="F23" i="2"/>
  <c r="G23" i="2"/>
  <c r="H23" i="2"/>
  <c r="I23" i="2"/>
  <c r="E24" i="2"/>
  <c r="F24" i="2"/>
  <c r="G24" i="2"/>
  <c r="H24" i="2"/>
  <c r="I24" i="2"/>
  <c r="E25" i="2"/>
  <c r="F25" i="2"/>
  <c r="G25" i="2"/>
  <c r="H25" i="2"/>
  <c r="G51" i="2" s="1"/>
  <c r="I25" i="2"/>
  <c r="E26" i="2"/>
  <c r="F26" i="2"/>
  <c r="G26" i="2"/>
  <c r="G52" i="2" s="1"/>
  <c r="H26" i="2"/>
  <c r="I26" i="2"/>
  <c r="E27" i="2"/>
  <c r="F27" i="2"/>
  <c r="G27" i="2"/>
  <c r="H27" i="2"/>
  <c r="I27" i="2"/>
  <c r="E28" i="2"/>
  <c r="F28" i="2"/>
  <c r="G28" i="2"/>
  <c r="H28" i="2"/>
  <c r="I28" i="2"/>
  <c r="E29" i="2"/>
  <c r="F29" i="2"/>
  <c r="G29" i="2"/>
  <c r="H29" i="2"/>
  <c r="I29" i="2"/>
  <c r="E30" i="2"/>
  <c r="F30" i="2"/>
  <c r="G30" i="2"/>
  <c r="H30" i="2"/>
  <c r="I30" i="2"/>
  <c r="E31" i="2"/>
  <c r="F31" i="2"/>
  <c r="G31" i="2"/>
  <c r="H31" i="2"/>
  <c r="I31" i="2"/>
  <c r="E32" i="2"/>
  <c r="F32" i="2"/>
  <c r="G32" i="2"/>
  <c r="H32" i="2"/>
  <c r="I32" i="2"/>
  <c r="E33" i="2"/>
  <c r="F33" i="2"/>
  <c r="G33" i="2"/>
  <c r="H33" i="2"/>
  <c r="I33" i="2"/>
  <c r="E34" i="2"/>
  <c r="F34" i="2"/>
  <c r="G34" i="2"/>
  <c r="H34" i="2"/>
  <c r="I34" i="2"/>
  <c r="E35" i="2"/>
  <c r="F35" i="2"/>
  <c r="G35" i="2"/>
  <c r="H35" i="2"/>
  <c r="I35" i="2"/>
  <c r="E36" i="2"/>
  <c r="F36" i="2"/>
  <c r="G36" i="2"/>
  <c r="H36" i="2"/>
  <c r="I36" i="2"/>
  <c r="E37" i="2"/>
  <c r="F37" i="2"/>
  <c r="G37" i="2"/>
  <c r="H37" i="2"/>
  <c r="I37" i="2"/>
  <c r="E38" i="2"/>
  <c r="F38" i="2"/>
  <c r="G38" i="2"/>
  <c r="H38" i="2"/>
  <c r="I38" i="2"/>
  <c r="E39" i="2"/>
  <c r="F39" i="2"/>
  <c r="G39" i="2"/>
  <c r="H39" i="2"/>
  <c r="I39" i="2"/>
  <c r="E40" i="2"/>
  <c r="F40" i="2"/>
  <c r="G40" i="2"/>
  <c r="H40" i="2"/>
  <c r="I40" i="2"/>
  <c r="E41" i="2"/>
  <c r="F41" i="2"/>
  <c r="G41" i="2"/>
  <c r="H41" i="2"/>
  <c r="I41" i="2"/>
  <c r="E42" i="2"/>
  <c r="F42" i="2"/>
  <c r="G42" i="2"/>
  <c r="H42" i="2"/>
  <c r="I42" i="2"/>
  <c r="E43" i="2"/>
  <c r="F43" i="2"/>
  <c r="G43" i="2"/>
  <c r="H43" i="2"/>
  <c r="I43" i="2"/>
  <c r="I44" i="2"/>
  <c r="I45" i="2"/>
  <c r="G53" i="2"/>
  <c r="G54" i="2"/>
  <c r="E9" i="5" l="1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I26" i="11" l="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E9" i="11"/>
  <c r="I8" i="11"/>
  <c r="H8" i="11"/>
  <c r="G8" i="11"/>
  <c r="F8" i="11"/>
  <c r="E8" i="11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I9" i="10"/>
  <c r="H9" i="10"/>
  <c r="G9" i="10"/>
  <c r="F9" i="10"/>
  <c r="E9" i="10"/>
  <c r="I8" i="10"/>
  <c r="I22" i="10" s="1"/>
  <c r="H8" i="10"/>
  <c r="G8" i="10"/>
  <c r="F8" i="10"/>
  <c r="E8" i="10"/>
  <c r="G31" i="10" s="1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E34" i="9"/>
  <c r="I33" i="9"/>
  <c r="H33" i="9"/>
  <c r="G33" i="9"/>
  <c r="F33" i="9"/>
  <c r="E33" i="9"/>
  <c r="I32" i="9"/>
  <c r="H32" i="9"/>
  <c r="G32" i="9"/>
  <c r="F32" i="9"/>
  <c r="E32" i="9"/>
  <c r="I31" i="9"/>
  <c r="H31" i="9"/>
  <c r="G31" i="9"/>
  <c r="F31" i="9"/>
  <c r="E31" i="9"/>
  <c r="I30" i="9"/>
  <c r="H30" i="9"/>
  <c r="G30" i="9"/>
  <c r="F30" i="9"/>
  <c r="E30" i="9"/>
  <c r="I29" i="9"/>
  <c r="H29" i="9"/>
  <c r="G29" i="9"/>
  <c r="F29" i="9"/>
  <c r="E29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E9" i="9"/>
  <c r="I8" i="9"/>
  <c r="H8" i="9"/>
  <c r="G8" i="9"/>
  <c r="F8" i="9"/>
  <c r="E8" i="9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E9" i="8"/>
  <c r="I8" i="8"/>
  <c r="H8" i="8"/>
  <c r="G8" i="8"/>
  <c r="F8" i="8"/>
  <c r="E8" i="8"/>
  <c r="I43" i="7"/>
  <c r="H43" i="7"/>
  <c r="G43" i="7"/>
  <c r="F43" i="7"/>
  <c r="E43" i="7"/>
  <c r="I42" i="7"/>
  <c r="H42" i="7"/>
  <c r="G42" i="7"/>
  <c r="F42" i="7"/>
  <c r="E42" i="7"/>
  <c r="I41" i="7"/>
  <c r="H41" i="7"/>
  <c r="G41" i="7"/>
  <c r="F41" i="7"/>
  <c r="E41" i="7"/>
  <c r="I40" i="7"/>
  <c r="H40" i="7"/>
  <c r="G40" i="7"/>
  <c r="F40" i="7"/>
  <c r="E40" i="7"/>
  <c r="I39" i="7"/>
  <c r="H39" i="7"/>
  <c r="G39" i="7"/>
  <c r="F39" i="7"/>
  <c r="E39" i="7"/>
  <c r="I38" i="7"/>
  <c r="H38" i="7"/>
  <c r="G38" i="7"/>
  <c r="F38" i="7"/>
  <c r="E38" i="7"/>
  <c r="I37" i="7"/>
  <c r="H37" i="7"/>
  <c r="G37" i="7"/>
  <c r="F37" i="7"/>
  <c r="E37" i="7"/>
  <c r="I36" i="7"/>
  <c r="H36" i="7"/>
  <c r="G36" i="7"/>
  <c r="F36" i="7"/>
  <c r="E36" i="7"/>
  <c r="I35" i="7"/>
  <c r="H35" i="7"/>
  <c r="G35" i="7"/>
  <c r="F35" i="7"/>
  <c r="E35" i="7"/>
  <c r="I34" i="7"/>
  <c r="H34" i="7"/>
  <c r="G34" i="7"/>
  <c r="F34" i="7"/>
  <c r="E34" i="7"/>
  <c r="I33" i="7"/>
  <c r="H33" i="7"/>
  <c r="G33" i="7"/>
  <c r="F33" i="7"/>
  <c r="E33" i="7"/>
  <c r="I32" i="7"/>
  <c r="H32" i="7"/>
  <c r="G32" i="7"/>
  <c r="F32" i="7"/>
  <c r="E32" i="7"/>
  <c r="I31" i="7"/>
  <c r="H31" i="7"/>
  <c r="G31" i="7"/>
  <c r="F31" i="7"/>
  <c r="E31" i="7"/>
  <c r="I30" i="7"/>
  <c r="H30" i="7"/>
  <c r="G30" i="7"/>
  <c r="F30" i="7"/>
  <c r="E30" i="7"/>
  <c r="I29" i="7"/>
  <c r="H29" i="7"/>
  <c r="G29" i="7"/>
  <c r="F29" i="7"/>
  <c r="E29" i="7"/>
  <c r="I28" i="7"/>
  <c r="H28" i="7"/>
  <c r="G28" i="7"/>
  <c r="F28" i="7"/>
  <c r="E28" i="7"/>
  <c r="I27" i="7"/>
  <c r="H27" i="7"/>
  <c r="G27" i="7"/>
  <c r="F27" i="7"/>
  <c r="E27" i="7"/>
  <c r="I26" i="7"/>
  <c r="H26" i="7"/>
  <c r="G26" i="7"/>
  <c r="F26" i="7"/>
  <c r="E26" i="7"/>
  <c r="I25" i="7"/>
  <c r="H25" i="7"/>
  <c r="G25" i="7"/>
  <c r="F25" i="7"/>
  <c r="E25" i="7"/>
  <c r="I24" i="7"/>
  <c r="H24" i="7"/>
  <c r="G24" i="7"/>
  <c r="F24" i="7"/>
  <c r="E24" i="7"/>
  <c r="I23" i="7"/>
  <c r="H23" i="7"/>
  <c r="G23" i="7"/>
  <c r="F23" i="7"/>
  <c r="E23" i="7"/>
  <c r="I22" i="7"/>
  <c r="H22" i="7"/>
  <c r="G22" i="7"/>
  <c r="F22" i="7"/>
  <c r="E22" i="7"/>
  <c r="I21" i="7"/>
  <c r="H21" i="7"/>
  <c r="G21" i="7"/>
  <c r="F21" i="7"/>
  <c r="E21" i="7"/>
  <c r="I20" i="7"/>
  <c r="H20" i="7"/>
  <c r="G20" i="7"/>
  <c r="F20" i="7"/>
  <c r="E20" i="7"/>
  <c r="I19" i="7"/>
  <c r="H19" i="7"/>
  <c r="G19" i="7"/>
  <c r="F19" i="7"/>
  <c r="E19" i="7"/>
  <c r="I18" i="7"/>
  <c r="H18" i="7"/>
  <c r="G18" i="7"/>
  <c r="F18" i="7"/>
  <c r="E18" i="7"/>
  <c r="I17" i="7"/>
  <c r="H17" i="7"/>
  <c r="G17" i="7"/>
  <c r="F17" i="7"/>
  <c r="E17" i="7"/>
  <c r="I16" i="7"/>
  <c r="H16" i="7"/>
  <c r="G16" i="7"/>
  <c r="F16" i="7"/>
  <c r="E16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E9" i="7"/>
  <c r="I8" i="7"/>
  <c r="H8" i="7"/>
  <c r="G54" i="7" s="1"/>
  <c r="G8" i="7"/>
  <c r="F8" i="7"/>
  <c r="E8" i="7"/>
  <c r="I35" i="6"/>
  <c r="H35" i="6"/>
  <c r="G35" i="6"/>
  <c r="F35" i="6"/>
  <c r="E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E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E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E9" i="6"/>
  <c r="I8" i="6"/>
  <c r="H8" i="6"/>
  <c r="G8" i="6"/>
  <c r="F8" i="6"/>
  <c r="G56" i="6" s="1"/>
  <c r="E8" i="6"/>
  <c r="I8" i="5"/>
  <c r="I45" i="5" s="1"/>
  <c r="H8" i="5"/>
  <c r="G51" i="5" s="1"/>
  <c r="G8" i="5"/>
  <c r="F8" i="5"/>
  <c r="E8" i="5"/>
  <c r="G54" i="5" s="1"/>
  <c r="I44" i="4"/>
  <c r="H44" i="4"/>
  <c r="G44" i="4"/>
  <c r="F44" i="4"/>
  <c r="E44" i="4"/>
  <c r="I43" i="4"/>
  <c r="H43" i="4"/>
  <c r="G43" i="4"/>
  <c r="F43" i="4"/>
  <c r="E43" i="4"/>
  <c r="I42" i="4"/>
  <c r="H42" i="4"/>
  <c r="G42" i="4"/>
  <c r="F42" i="4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H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G54" i="4" s="1"/>
  <c r="E8" i="4"/>
  <c r="I40" i="3"/>
  <c r="H40" i="3"/>
  <c r="G40" i="3"/>
  <c r="F40" i="3"/>
  <c r="E40" i="3"/>
  <c r="I39" i="3"/>
  <c r="H39" i="3"/>
  <c r="G39" i="3"/>
  <c r="F39" i="3"/>
  <c r="E39" i="3"/>
  <c r="I38" i="3"/>
  <c r="H38" i="3"/>
  <c r="G38" i="3"/>
  <c r="F38" i="3"/>
  <c r="E38" i="3"/>
  <c r="I37" i="3"/>
  <c r="H37" i="3"/>
  <c r="G37" i="3"/>
  <c r="F37" i="3"/>
  <c r="E37" i="3"/>
  <c r="I36" i="3"/>
  <c r="H36" i="3"/>
  <c r="G36" i="3"/>
  <c r="F36" i="3"/>
  <c r="E36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28" i="3"/>
  <c r="H28" i="3"/>
  <c r="G28" i="3"/>
  <c r="F28" i="3"/>
  <c r="E28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20" i="3"/>
  <c r="H20" i="3"/>
  <c r="G20" i="3"/>
  <c r="F20" i="3"/>
  <c r="E20" i="3"/>
  <c r="I19" i="3"/>
  <c r="H19" i="3"/>
  <c r="G19" i="3"/>
  <c r="F19" i="3"/>
  <c r="E19" i="3"/>
  <c r="I18" i="3"/>
  <c r="H18" i="3"/>
  <c r="G18" i="3"/>
  <c r="F18" i="3"/>
  <c r="E18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10" i="3"/>
  <c r="H10" i="3"/>
  <c r="G10" i="3"/>
  <c r="F10" i="3"/>
  <c r="E10" i="3"/>
  <c r="I9" i="3"/>
  <c r="H9" i="3"/>
  <c r="G9" i="3"/>
  <c r="F9" i="3"/>
  <c r="E9" i="3"/>
  <c r="I8" i="3"/>
  <c r="I42" i="3" s="1"/>
  <c r="H8" i="3"/>
  <c r="G48" i="3" s="1"/>
  <c r="G8" i="3"/>
  <c r="G49" i="3" s="1"/>
  <c r="F8" i="3"/>
  <c r="G50" i="3" s="1"/>
  <c r="E8" i="3"/>
  <c r="G51" i="3" s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I8" i="1"/>
  <c r="H8" i="1"/>
  <c r="G8" i="1"/>
  <c r="F8" i="1"/>
  <c r="G53" i="1" s="1"/>
  <c r="E8" i="1"/>
  <c r="G54" i="1" s="1"/>
  <c r="G32" i="8" l="1"/>
  <c r="G34" i="11"/>
  <c r="G47" i="9"/>
  <c r="G52" i="4"/>
  <c r="G53" i="4"/>
  <c r="G55" i="4"/>
  <c r="I46" i="4"/>
  <c r="G37" i="11"/>
  <c r="I28" i="11"/>
  <c r="G36" i="11"/>
  <c r="G35" i="11"/>
  <c r="G30" i="10"/>
  <c r="G29" i="10"/>
  <c r="G28" i="10"/>
  <c r="G46" i="9"/>
  <c r="G45" i="9"/>
  <c r="G48" i="9"/>
  <c r="I39" i="9"/>
  <c r="G31" i="8"/>
  <c r="G30" i="8"/>
  <c r="G33" i="8"/>
  <c r="I24" i="8"/>
  <c r="G57" i="7"/>
  <c r="G56" i="7"/>
  <c r="I48" i="7"/>
  <c r="G55" i="7"/>
  <c r="G55" i="6"/>
  <c r="G54" i="6"/>
  <c r="G57" i="6"/>
  <c r="I48" i="6"/>
  <c r="G53" i="5"/>
  <c r="G52" i="5"/>
  <c r="G52" i="1"/>
  <c r="G51" i="1"/>
  <c r="I27" i="11"/>
  <c r="I21" i="10"/>
  <c r="I38" i="9"/>
  <c r="I23" i="8"/>
  <c r="I47" i="7"/>
  <c r="I47" i="6"/>
  <c r="I44" i="5"/>
  <c r="I45" i="4"/>
  <c r="I41" i="3"/>
  <c r="I45" i="1"/>
  <c r="I44" i="1"/>
</calcChain>
</file>

<file path=xl/sharedStrings.xml><?xml version="1.0" encoding="utf-8"?>
<sst xmlns="http://schemas.openxmlformats.org/spreadsheetml/2006/main" count="1029" uniqueCount="656">
  <si>
    <t xml:space="preserve">              ประเมิน วันที่     เดือน        พ.ศ. </t>
  </si>
  <si>
    <t xml:space="preserve">คำชี้แจง ในช่องรายการประเมินให้บันทึกคะแนนที่ได้ ในช่องผลการประเมินให้ทำเครื่องหมาย / </t>
  </si>
  <si>
    <t>เลขที่</t>
  </si>
  <si>
    <t>ชื่อตัว</t>
  </si>
  <si>
    <t>นามสกุล</t>
  </si>
  <si>
    <t>รวมคะแนน(๓๐)</t>
  </si>
  <si>
    <t>ผลประเมิน</t>
  </si>
  <si>
    <t>สรุป(ผ่าน/ไม่ผ่าน</t>
  </si>
  <si>
    <t>ไม่ผ่านเกณฑ์(๐-๑๔)</t>
  </si>
  <si>
    <t>ผ่าน</t>
  </si>
  <si>
    <t>พอใช้(๑๕-๒๐)</t>
  </si>
  <si>
    <t>ดี(๒๑-๒๕)</t>
  </si>
  <si>
    <t>ดีมาก(๒๖-๓๐)</t>
  </si>
  <si>
    <t>ไม่ผ่าน</t>
  </si>
  <si>
    <t>เกณฑ์การตัดสินได้ ๑๕ คะแนน ขึ้นไปถือว่าผ่าน</t>
  </si>
  <si>
    <t>ลงชื่อ…………………………………..ผู้ประเมิน</t>
  </si>
  <si>
    <t>(………………………………….)</t>
  </si>
  <si>
    <t>ตำแหน่ง  ………………………….</t>
  </si>
  <si>
    <t>เกณฑ์การตัดสินสินคุณภาพ</t>
  </si>
  <si>
    <t>คะแนน</t>
  </si>
  <si>
    <t>ระดับคุณภาพ</t>
  </si>
  <si>
    <t>จำนวนคน</t>
  </si>
  <si>
    <t>คะแนน ๒๖ - ๓๐</t>
  </si>
  <si>
    <t>ดีมาก</t>
  </si>
  <si>
    <t>คะแนน ๒๑ - ๒๕</t>
  </si>
  <si>
    <t>ดี</t>
  </si>
  <si>
    <t>คะแนน ๑๕ - ๒๐</t>
  </si>
  <si>
    <t>คะแนน ๐ - ๑๔</t>
  </si>
  <si>
    <t>นายธนวัฒน์</t>
  </si>
  <si>
    <t>นางสาวกมลชนก</t>
  </si>
  <si>
    <t>ไกรสิงห์</t>
  </si>
  <si>
    <t>นายเกียรติศักดิ์</t>
  </si>
  <si>
    <t>บุญมี</t>
  </si>
  <si>
    <t>นางสาวณัฐพร</t>
  </si>
  <si>
    <t>นางสาวภัทราภรณ์</t>
  </si>
  <si>
    <t>นายพงศกร</t>
  </si>
  <si>
    <t>นางสาวสุทธิดา</t>
  </si>
  <si>
    <t>นางสาวชลธิชา</t>
  </si>
  <si>
    <t>นางสาวธนัชชา</t>
  </si>
  <si>
    <t>นางสาวเบญญาภา</t>
  </si>
  <si>
    <t>สุดแสง</t>
  </si>
  <si>
    <t>นายณัฐวุฒิ</t>
  </si>
  <si>
    <t>นางสาววริศรา</t>
  </si>
  <si>
    <t>นายพงศธร</t>
  </si>
  <si>
    <t>นายกฤษฎา</t>
  </si>
  <si>
    <t>ซื่อสัตย์</t>
  </si>
  <si>
    <t>นางสาวกัญญาณัฐ</t>
  </si>
  <si>
    <t>นางสาวสุชานันท์</t>
  </si>
  <si>
    <t>นายธีรพัฒน์</t>
  </si>
  <si>
    <t>นางสาวกัลยรัตน์</t>
  </si>
  <si>
    <t>นางสาวปิยวรรณ</t>
  </si>
  <si>
    <t>นางสาวจิราวรรณ</t>
  </si>
  <si>
    <t>คนทัศน์</t>
  </si>
  <si>
    <t>นางสาวณัฐสุดา</t>
  </si>
  <si>
    <t>นายอนุรักษ์</t>
  </si>
  <si>
    <t>ทองดี</t>
  </si>
  <si>
    <t>นางสาวสุพิชชา</t>
  </si>
  <si>
    <t>นางสาววาสนา</t>
  </si>
  <si>
    <t>นายธนดล</t>
  </si>
  <si>
    <t>นายภัทรพล</t>
  </si>
  <si>
    <t>พืชสอน</t>
  </si>
  <si>
    <t>นางสาววรรณวิษา</t>
  </si>
  <si>
    <t>นางสาวพรไพลิน</t>
  </si>
  <si>
    <t>มงคล</t>
  </si>
  <si>
    <t>สัตย์ซื่อ</t>
  </si>
  <si>
    <t>ไชโย</t>
  </si>
  <si>
    <t>สมพงษ์</t>
  </si>
  <si>
    <t>อู่แก้ว</t>
  </si>
  <si>
    <t>พันธ์ศรี</t>
  </si>
  <si>
    <t>ศรีสุข</t>
  </si>
  <si>
    <t>จันทร์ภาชัย</t>
  </si>
  <si>
    <t>ภาคภูมิพงศ์</t>
  </si>
  <si>
    <t>อ่อนน้อม</t>
  </si>
  <si>
    <t>นายอภิสิทธิ์</t>
  </si>
  <si>
    <t>นางสาวปาณิสรา</t>
  </si>
  <si>
    <t>เปียผึ้ง</t>
  </si>
  <si>
    <t>นายปัญญากร</t>
  </si>
  <si>
    <t>ชั้นมัธยมศึกษาปีที่ 6/</t>
  </si>
  <si>
    <t>นายจุลจักร</t>
  </si>
  <si>
    <t>กัตพงษ์</t>
  </si>
  <si>
    <t>บุญรัตน์</t>
  </si>
  <si>
    <t>นายธีรภัทร</t>
  </si>
  <si>
    <t>พิกุลทอง</t>
  </si>
  <si>
    <t>นายอนุชา</t>
  </si>
  <si>
    <t>บุญถึง</t>
  </si>
  <si>
    <t>นายจิณณวัตร</t>
  </si>
  <si>
    <t>จันทร์ดร</t>
  </si>
  <si>
    <t>นางสาวธารินี</t>
  </si>
  <si>
    <t>ถาวร</t>
  </si>
  <si>
    <t>นางสาวชรินธร</t>
  </si>
  <si>
    <t>สิงห์โตเผือก</t>
  </si>
  <si>
    <t>นางสาวพิรุฬห์ลักษณ์</t>
  </si>
  <si>
    <t>ยูปานนท์</t>
  </si>
  <si>
    <t>คงลอย</t>
  </si>
  <si>
    <t>นางสาววิศรุตา</t>
  </si>
  <si>
    <t>รอดสุกา</t>
  </si>
  <si>
    <t>นางสาวสิริพัฒน์</t>
  </si>
  <si>
    <t>คลองมีคุณ</t>
  </si>
  <si>
    <t>จำปาหอม</t>
  </si>
  <si>
    <t>นางสาวอติพร</t>
  </si>
  <si>
    <t>สรรพคุณยา</t>
  </si>
  <si>
    <t>นางสาวสุชาดา</t>
  </si>
  <si>
    <t>ปักษา</t>
  </si>
  <si>
    <t>นางสาวเมศิยา</t>
  </si>
  <si>
    <t>นางสาววรัญญา</t>
  </si>
  <si>
    <t>โพธิ์ศรี</t>
  </si>
  <si>
    <t>เพ็ชรวัฒนา</t>
  </si>
  <si>
    <t>นางสาวสรัญญา</t>
  </si>
  <si>
    <t>แก้วงาม</t>
  </si>
  <si>
    <t>นางสาวปณิดา</t>
  </si>
  <si>
    <t>เชียงเดิม</t>
  </si>
  <si>
    <t>นางสาวสุกัญญา</t>
  </si>
  <si>
    <t>หาสุข</t>
  </si>
  <si>
    <t>นางสาวสมินตรา</t>
  </si>
  <si>
    <t>ประชุมคุณ</t>
  </si>
  <si>
    <t>นางสาวศิริรัตน์</t>
  </si>
  <si>
    <t>ทรัพย์พร้อม</t>
  </si>
  <si>
    <t>นางสาววิมลฉัตร</t>
  </si>
  <si>
    <t>พรายพริ้ง</t>
  </si>
  <si>
    <t>นางสาววิภาวรรณ</t>
  </si>
  <si>
    <t>คชวรรณ์</t>
  </si>
  <si>
    <t>นางสาววิปัศยา</t>
  </si>
  <si>
    <t>อุดม</t>
  </si>
  <si>
    <t>เลิศวิจิตร</t>
  </si>
  <si>
    <t>นางสาวเพ็ญประภา</t>
  </si>
  <si>
    <t>รูปจะโป๊ะ</t>
  </si>
  <si>
    <t>นางสาวทิพยรัตณ์</t>
  </si>
  <si>
    <t>ฮะฮั่วเฮง</t>
  </si>
  <si>
    <t>นางสาวชญานี</t>
  </si>
  <si>
    <t>โครธโยธา</t>
  </si>
  <si>
    <t>นางสาวสุพรรษา</t>
  </si>
  <si>
    <t>สง่างาม</t>
  </si>
  <si>
    <t>นางสาวณัฐรัตน์</t>
  </si>
  <si>
    <t>เถื่อนถ้ำแก้ว</t>
  </si>
  <si>
    <t>นางสาวณภัทรตา</t>
  </si>
  <si>
    <t>ศรีเกษม</t>
  </si>
  <si>
    <t>นางสาวพิมล</t>
  </si>
  <si>
    <t>คลองสามสิบ</t>
  </si>
  <si>
    <t>นางสาวพรพรหม</t>
  </si>
  <si>
    <t>ฆ้องเดช</t>
  </si>
  <si>
    <t>นายเฉลิมพล</t>
  </si>
  <si>
    <t>ปลัดศรี</t>
  </si>
  <si>
    <t>นายชยานันต์</t>
  </si>
  <si>
    <t>ภารุณ</t>
  </si>
  <si>
    <t>เรืองรอง</t>
  </si>
  <si>
    <t>นายบัณฑิต</t>
  </si>
  <si>
    <t>เอี่ยมเดิม</t>
  </si>
  <si>
    <t>นายพิสุทธิศักดิ์</t>
  </si>
  <si>
    <t>นายบัณฑูร</t>
  </si>
  <si>
    <t>สะเนาว์</t>
  </si>
  <si>
    <t>นายพงษ์เพชร</t>
  </si>
  <si>
    <t>ทับทิม</t>
  </si>
  <si>
    <t>นายกิตติธัช</t>
  </si>
  <si>
    <t>ปานศิลา</t>
  </si>
  <si>
    <t>นางสาวณัฐิญา</t>
  </si>
  <si>
    <t>กันเผื่อน</t>
  </si>
  <si>
    <t>น้อยเจริญ</t>
  </si>
  <si>
    <t>นางสาวชฎาพร</t>
  </si>
  <si>
    <t>ซาพูล</t>
  </si>
  <si>
    <t xml:space="preserve">นางสาวรัฐนันท์ </t>
  </si>
  <si>
    <t>ดุสิต</t>
  </si>
  <si>
    <t>จิตรบรรจง</t>
  </si>
  <si>
    <t>นางสาวสุธิดา</t>
  </si>
  <si>
    <t>นางสาวณัฐณิชา</t>
  </si>
  <si>
    <t>ยืนยั่ง</t>
  </si>
  <si>
    <t>นางสาวปุณยภา</t>
  </si>
  <si>
    <t>นวลงาม</t>
  </si>
  <si>
    <t>นางสาวลักษมณ</t>
  </si>
  <si>
    <t>ไมตรี</t>
  </si>
  <si>
    <t>นางสาววิรัลยุพา</t>
  </si>
  <si>
    <t>มานะกิจ</t>
  </si>
  <si>
    <t>นางสาววรรัตน์</t>
  </si>
  <si>
    <t>สุทธิประภา</t>
  </si>
  <si>
    <t>นางสาวธมลวรรณ</t>
  </si>
  <si>
    <t>สารีบท</t>
  </si>
  <si>
    <t>นางสาวจณิสตา</t>
  </si>
  <si>
    <t>เยือกเย็น</t>
  </si>
  <si>
    <t>นางสาวศลิษา</t>
  </si>
  <si>
    <t>ศิริ</t>
  </si>
  <si>
    <t>นางสาวสุนิตา</t>
  </si>
  <si>
    <t>เกิดมงคล</t>
  </si>
  <si>
    <t>นางสาวจุฑามาศ</t>
  </si>
  <si>
    <t>นางสาวนรีกานต์</t>
  </si>
  <si>
    <t>ศรีสกุล</t>
  </si>
  <si>
    <t>นางสาวพัชรพร</t>
  </si>
  <si>
    <t>เปรมวินัย</t>
  </si>
  <si>
    <t>นางสาวภาธกานต์</t>
  </si>
  <si>
    <t>รัตนรักษ์</t>
  </si>
  <si>
    <t>นางสาวธัญสุดา</t>
  </si>
  <si>
    <t>แซ่เล้า</t>
  </si>
  <si>
    <t>นางสาวดารินทร์</t>
  </si>
  <si>
    <t>ขาวใหม่</t>
  </si>
  <si>
    <t>นางสาวดรุณี</t>
  </si>
  <si>
    <t>ผจญศึก</t>
  </si>
  <si>
    <t>นางสาวกัลป์ปภัส</t>
  </si>
  <si>
    <t>ตรีนันทวัลย์</t>
  </si>
  <si>
    <t>นางสาวสุธาริณี</t>
  </si>
  <si>
    <t>จันทร์ไพร</t>
  </si>
  <si>
    <t>นางสาวลักษิกา</t>
  </si>
  <si>
    <t>ขุนวิชิต</t>
  </si>
  <si>
    <t>นางสาวสัตตบงกช</t>
  </si>
  <si>
    <t>สุขสวัสดิ์</t>
  </si>
  <si>
    <t>นางสาวขวัญนภา</t>
  </si>
  <si>
    <t>ไพรดี</t>
  </si>
  <si>
    <t>นางสาวจันทิมา</t>
  </si>
  <si>
    <t>เพ็ชรกำจัด</t>
  </si>
  <si>
    <t>นายคชานนท์</t>
  </si>
  <si>
    <t>ดาวบริสุทธิ์</t>
  </si>
  <si>
    <t>นายพนมกร</t>
  </si>
  <si>
    <t>จันทร์โอ</t>
  </si>
  <si>
    <t>นายพิพัฒน์</t>
  </si>
  <si>
    <t>คำบุญ</t>
  </si>
  <si>
    <t>นายภัทรพงษ์</t>
  </si>
  <si>
    <t>เศรษฐชุ่ม</t>
  </si>
  <si>
    <t>นายวีรพงษ์</t>
  </si>
  <si>
    <t>ใจผ่อง</t>
  </si>
  <si>
    <t>นายอรรถพร</t>
  </si>
  <si>
    <t>อารยะบงกฎ</t>
  </si>
  <si>
    <t>นายชนะพงษ์</t>
  </si>
  <si>
    <t>นพพิทักษ์</t>
  </si>
  <si>
    <t>นายธีรศักดิ์</t>
  </si>
  <si>
    <t>อังคณิต</t>
  </si>
  <si>
    <t>นายคณิศร</t>
  </si>
  <si>
    <t>สุนทรจิตร์</t>
  </si>
  <si>
    <t>นายภวัต</t>
  </si>
  <si>
    <t>สาพิพัฒน์</t>
  </si>
  <si>
    <t>นายศุภกร</t>
  </si>
  <si>
    <t>ทับหลำ</t>
  </si>
  <si>
    <t>นายนวพงษ์</t>
  </si>
  <si>
    <t>เอโกบล</t>
  </si>
  <si>
    <t>นายพชร</t>
  </si>
  <si>
    <t>สุขพลับพลา</t>
  </si>
  <si>
    <t>นายศุภเศรษฐ์</t>
  </si>
  <si>
    <t>อิ่มแก้ว</t>
  </si>
  <si>
    <t>นายสหภาพ</t>
  </si>
  <si>
    <t>นาสิงห์</t>
  </si>
  <si>
    <t>แสนสุทธิ</t>
  </si>
  <si>
    <t>นายพงศ์ภกานต์</t>
  </si>
  <si>
    <t>ช่างเก็บ</t>
  </si>
  <si>
    <t>พึ่งพา</t>
  </si>
  <si>
    <t>นางสาวนริศรา</t>
  </si>
  <si>
    <t>แซ่ลิ้ม</t>
  </si>
  <si>
    <t>นวลดอกรักษ์</t>
  </si>
  <si>
    <t>นางสาวรัตนาวลี</t>
  </si>
  <si>
    <t>งามขำ</t>
  </si>
  <si>
    <t>นางสาวลักคณา</t>
  </si>
  <si>
    <t>ทับทิมทอง</t>
  </si>
  <si>
    <t>นางสาวพนิดา</t>
  </si>
  <si>
    <t>อุทน</t>
  </si>
  <si>
    <t>นางสาวศศิธร</t>
  </si>
  <si>
    <t>นางสาวสุขุมาล</t>
  </si>
  <si>
    <t>วิจิตรกูล</t>
  </si>
  <si>
    <t>นางสาวธันย์ชนก</t>
  </si>
  <si>
    <t>นางสาวจิราพร</t>
  </si>
  <si>
    <t>ฝังเงิน</t>
  </si>
  <si>
    <t>นางสาววัชรีวรรณ</t>
  </si>
  <si>
    <t>ศรเจริญ</t>
  </si>
  <si>
    <t>นางสาวชิดชนก</t>
  </si>
  <si>
    <t>แสงทอง</t>
  </si>
  <si>
    <t>นางสาวชฎารัตน์</t>
  </si>
  <si>
    <t>ศรีมณีวงค์</t>
  </si>
  <si>
    <t>เลิงชัย</t>
  </si>
  <si>
    <t>นางสาวจิรัชญา</t>
  </si>
  <si>
    <t>เจริญศิลป์</t>
  </si>
  <si>
    <t>จันทร์ศรีสุริยวงศ์</t>
  </si>
  <si>
    <t>นายไชยา</t>
  </si>
  <si>
    <t>ดีเสงี่ยม</t>
  </si>
  <si>
    <t>นายอัครวินท์</t>
  </si>
  <si>
    <t>พาพิจิตต์</t>
  </si>
  <si>
    <t>นายอัศวิน</t>
  </si>
  <si>
    <t>มฤกุล</t>
  </si>
  <si>
    <t>นายเจษฎา</t>
  </si>
  <si>
    <t>เหมือนคิด</t>
  </si>
  <si>
    <t>นายชาคริต</t>
  </si>
  <si>
    <t>ทองเผือก</t>
  </si>
  <si>
    <t>นายนัทธพงศ์</t>
  </si>
  <si>
    <t>วงษาโสม</t>
  </si>
  <si>
    <t>นายนันทิพัฒน์</t>
  </si>
  <si>
    <t>พันจุย</t>
  </si>
  <si>
    <t>นายกัมปนาท</t>
  </si>
  <si>
    <t>ศิริเจริญ</t>
  </si>
  <si>
    <t>คำดวง</t>
  </si>
  <si>
    <t>นายจักรกฤษณ์</t>
  </si>
  <si>
    <t>มีสน</t>
  </si>
  <si>
    <t>นายนนทวัฒน์</t>
  </si>
  <si>
    <t>นางสาวอมลวรรณ</t>
  </si>
  <si>
    <t>โกสาวัง</t>
  </si>
  <si>
    <t>นางสาวสิริภา</t>
  </si>
  <si>
    <t>นางสาวอาภาภรณ์</t>
  </si>
  <si>
    <t>ภูศรี</t>
  </si>
  <si>
    <t>วงษ์นาม</t>
  </si>
  <si>
    <t>นางสาวเจนจิรา</t>
  </si>
  <si>
    <t>ยิ่งประเสริฐ</t>
  </si>
  <si>
    <t>ขุขันธ์</t>
  </si>
  <si>
    <t>นางสาวศิรินภา</t>
  </si>
  <si>
    <t>นางสาววิชญาดา</t>
  </si>
  <si>
    <t>คำดี</t>
  </si>
  <si>
    <t>นางสาววิมลสิริ</t>
  </si>
  <si>
    <t>ศรีรักษา</t>
  </si>
  <si>
    <t>เครืออาษา</t>
  </si>
  <si>
    <t>นางสาวปูรมี</t>
  </si>
  <si>
    <t>นางสาววนิดา</t>
  </si>
  <si>
    <t>แก่นแก้ว</t>
  </si>
  <si>
    <t>นางสาวนันทิดา</t>
  </si>
  <si>
    <t>แย้มเปี่ยม</t>
  </si>
  <si>
    <t>นางสาวยุพเรศ</t>
  </si>
  <si>
    <t>พ่วงพงษ์</t>
  </si>
  <si>
    <t>นางสาวอรวรรณ</t>
  </si>
  <si>
    <t>แซ่ฮ้อ</t>
  </si>
  <si>
    <t>นางสาวสุจิตตรา</t>
  </si>
  <si>
    <t>จิตตรานนท์</t>
  </si>
  <si>
    <t>ทองสุข</t>
  </si>
  <si>
    <t>นางสาวทิพญาภรณ์</t>
  </si>
  <si>
    <t>นุชมี</t>
  </si>
  <si>
    <t>นางสาวสโรชิณี</t>
  </si>
  <si>
    <t>กล้าหาญ</t>
  </si>
  <si>
    <t>นางสาวศศิ</t>
  </si>
  <si>
    <t>กิมเต็ก</t>
  </si>
  <si>
    <t>นางสาวพฤกษชาติ</t>
  </si>
  <si>
    <t>จาลุย</t>
  </si>
  <si>
    <t>นางสาวปรีณาพรรณ</t>
  </si>
  <si>
    <t>ผลึกกองสิน</t>
  </si>
  <si>
    <t>นางสาวปณยา</t>
  </si>
  <si>
    <t>นาสืบ</t>
  </si>
  <si>
    <t>ไทยสมบัติ</t>
  </si>
  <si>
    <t>จิตสัตย์</t>
  </si>
  <si>
    <t>นางสาวจินห์จุฑา</t>
  </si>
  <si>
    <t>อรุณรัตน์</t>
  </si>
  <si>
    <t>ความเพียร</t>
  </si>
  <si>
    <t>นายวัชรพล</t>
  </si>
  <si>
    <t>ลือคำหาญ</t>
  </si>
  <si>
    <t>นายศุภชัย</t>
  </si>
  <si>
    <t>จันทรประเทศ</t>
  </si>
  <si>
    <t>นายกิตติศักดิ์</t>
  </si>
  <si>
    <t>มลาไวย์</t>
  </si>
  <si>
    <t>นายณภัทร</t>
  </si>
  <si>
    <t>กำไรทอง</t>
  </si>
  <si>
    <t>นายณัฐพงษ์</t>
  </si>
  <si>
    <t>กลิ่นมะลิ</t>
  </si>
  <si>
    <t>นายณัฐพนธ์</t>
  </si>
  <si>
    <t>กล่อมเอี้ยง</t>
  </si>
  <si>
    <t>นายพิษณุวัฒน์</t>
  </si>
  <si>
    <t>เผ่าประจันต์</t>
  </si>
  <si>
    <t>นายสงกรานต์</t>
  </si>
  <si>
    <t>วังรี</t>
  </si>
  <si>
    <t>นายนิเทศ</t>
  </si>
  <si>
    <t>โคจวงจันทร์</t>
  </si>
  <si>
    <t>นางสาวสโรชินี</t>
  </si>
  <si>
    <t>ผจญ</t>
  </si>
  <si>
    <t>นางสาวจุฑามณี</t>
  </si>
  <si>
    <t>นางสาวภัทราพร</t>
  </si>
  <si>
    <t>ศรีเมือง</t>
  </si>
  <si>
    <t>นางสาวโยษิตา</t>
  </si>
  <si>
    <t>บุญครุฑ</t>
  </si>
  <si>
    <t>นางสาวนฤทัย</t>
  </si>
  <si>
    <t>นางสาวรักษณาลี</t>
  </si>
  <si>
    <t>ขนรกุล</t>
  </si>
  <si>
    <t>นางสาววรลักษณ์</t>
  </si>
  <si>
    <t>สีลาแสง</t>
  </si>
  <si>
    <t>อยู่นาค</t>
  </si>
  <si>
    <t>นางสาวนฤเนตร</t>
  </si>
  <si>
    <t>นางสาวปัณฑิตา</t>
  </si>
  <si>
    <t>ปรุงนิยม</t>
  </si>
  <si>
    <t>นางสาวกิตติยา</t>
  </si>
  <si>
    <t>เวฬุวนารักษ์</t>
  </si>
  <si>
    <t>นางสาวเขมจิรา</t>
  </si>
  <si>
    <t>หงษ์ทอง</t>
  </si>
  <si>
    <t>นางสาวธิดารัตน์</t>
  </si>
  <si>
    <t>ประสมทรัพย์</t>
  </si>
  <si>
    <t>นางสาวลลิตภัทร</t>
  </si>
  <si>
    <t>เจริญบูรพา</t>
  </si>
  <si>
    <t>นางสาวอรกานต์</t>
  </si>
  <si>
    <t>นางสาวเมศิญา</t>
  </si>
  <si>
    <t>ชื่นชม</t>
  </si>
  <si>
    <t>หาดเจียง</t>
  </si>
  <si>
    <t>นางสาวเสาวลักษณ์</t>
  </si>
  <si>
    <t>ช่อดารา</t>
  </si>
  <si>
    <t>นางสาวกฤตพร</t>
  </si>
  <si>
    <t>เกียรติกุล</t>
  </si>
  <si>
    <t>นางสาวณิชากร</t>
  </si>
  <si>
    <t>ตาโส</t>
  </si>
  <si>
    <t>นางสาววิธิดา</t>
  </si>
  <si>
    <t>นางสาวกนกนุช</t>
  </si>
  <si>
    <t>สุนทรวิวัฒน์</t>
  </si>
  <si>
    <t>นางสาววรินธร</t>
  </si>
  <si>
    <t>อินทรพิทักษ์</t>
  </si>
  <si>
    <t>นางสาววรรณชนะพร</t>
  </si>
  <si>
    <t>ศรีอ่อน</t>
  </si>
  <si>
    <t>นายพงษ์พิเชฐ</t>
  </si>
  <si>
    <t>ศรีทอง</t>
  </si>
  <si>
    <t>นายเอกราช</t>
  </si>
  <si>
    <t>วณิชพูลสุข</t>
  </si>
  <si>
    <t>ไกรบุดดา</t>
  </si>
  <si>
    <t>นายสุรเชรษฐ์</t>
  </si>
  <si>
    <t>เวชยา</t>
  </si>
  <si>
    <t>นายสรศักด์</t>
  </si>
  <si>
    <t>ภูมิน</t>
  </si>
  <si>
    <t>นายพงษ์ศิริ</t>
  </si>
  <si>
    <t>จำปาพันธ์</t>
  </si>
  <si>
    <t>นายธนเทพ</t>
  </si>
  <si>
    <t>ราชอินทร์ตา</t>
  </si>
  <si>
    <t>นายเดชธนสิทธิ์</t>
  </si>
  <si>
    <t>นางสาวชวัลรัตน์</t>
  </si>
  <si>
    <t>สุนา</t>
  </si>
  <si>
    <t>นางสาวชาลิสา</t>
  </si>
  <si>
    <t>นามมะเริง</t>
  </si>
  <si>
    <t>นางสาวศิริสุดา</t>
  </si>
  <si>
    <t>จีระสิงห์</t>
  </si>
  <si>
    <t>นางสาวอภิญญา</t>
  </si>
  <si>
    <t>ไผ่จันทร์</t>
  </si>
  <si>
    <t>นางสาวชนรดี</t>
  </si>
  <si>
    <t>ลือคำงาม</t>
  </si>
  <si>
    <t>นางสาวธัญญาภรณ์</t>
  </si>
  <si>
    <t>วระสิณา</t>
  </si>
  <si>
    <t>นางสาวพัณณิตา</t>
  </si>
  <si>
    <t>เพ็ชรภาค</t>
  </si>
  <si>
    <t>นางสาวมณีรัตน์</t>
  </si>
  <si>
    <t>เชื้อดี</t>
  </si>
  <si>
    <t>นางสาววิภาดา</t>
  </si>
  <si>
    <t>ศิลาเลิศ</t>
  </si>
  <si>
    <t>รุจิพุฒิ</t>
  </si>
  <si>
    <t>นางสาวพัชรีญา</t>
  </si>
  <si>
    <t>นางสาวพิมพ์อัปสร</t>
  </si>
  <si>
    <t>เพ็ชรนารถ</t>
  </si>
  <si>
    <t>นางสาวสุภาวิณี</t>
  </si>
  <si>
    <t>โพธิ</t>
  </si>
  <si>
    <t>นางสาวธันยพร</t>
  </si>
  <si>
    <t>เปรมสุข</t>
  </si>
  <si>
    <t>นางสาวธีริศรา</t>
  </si>
  <si>
    <t>วังวล</t>
  </si>
  <si>
    <t>นางสาวภัณทิลา</t>
  </si>
  <si>
    <t>อินแสง</t>
  </si>
  <si>
    <t>นางสาวอณิษฐา</t>
  </si>
  <si>
    <t>อาทร</t>
  </si>
  <si>
    <t>นางสาวสิริมล</t>
  </si>
  <si>
    <t>ธาระทาน</t>
  </si>
  <si>
    <t>นางสาวศิริปัญญา</t>
  </si>
  <si>
    <t>นางสาวศดานันท์</t>
  </si>
  <si>
    <t>ยามี</t>
  </si>
  <si>
    <t>นางสาวรุธิตา</t>
  </si>
  <si>
    <t>อำลา</t>
  </si>
  <si>
    <t>นางสาวรินรดา</t>
  </si>
  <si>
    <t>สุนันท์</t>
  </si>
  <si>
    <t>วงษ์ภา</t>
  </si>
  <si>
    <t>นางสาวบุษยากร</t>
  </si>
  <si>
    <t>รัตนพิบูลย์ศิริ</t>
  </si>
  <si>
    <t>นางสาวบุญธิดา</t>
  </si>
  <si>
    <t>บัวโรย</t>
  </si>
  <si>
    <t>นางสาวนิชาภา</t>
  </si>
  <si>
    <t>ตาลน้อย</t>
  </si>
  <si>
    <t>นางสาวนันทนา</t>
  </si>
  <si>
    <t>มาตป่วย</t>
  </si>
  <si>
    <t>นางสาวนัทธิดา</t>
  </si>
  <si>
    <t>สืบจันทร์</t>
  </si>
  <si>
    <t>นางสาวโชษิตา</t>
  </si>
  <si>
    <t>ชาดี</t>
  </si>
  <si>
    <t>นางสาวจารุวรรณ</t>
  </si>
  <si>
    <t>คำลอย</t>
  </si>
  <si>
    <t>นางสาวเกวลิน</t>
  </si>
  <si>
    <t>สำนักดี</t>
  </si>
  <si>
    <t>นายโกมิน</t>
  </si>
  <si>
    <t>เชี่ยวบัญชี</t>
  </si>
  <si>
    <t>ผลาหาญ</t>
  </si>
  <si>
    <t>นายนที</t>
  </si>
  <si>
    <t>ยาพิลา</t>
  </si>
  <si>
    <t>นายนวัตกรรม</t>
  </si>
  <si>
    <t>ขำรัก</t>
  </si>
  <si>
    <t>นายสุริยา</t>
  </si>
  <si>
    <t>ดีปรีชา</t>
  </si>
  <si>
    <t>นายภูมินทร์</t>
  </si>
  <si>
    <t>มายูร</t>
  </si>
  <si>
    <t>นายนวพล</t>
  </si>
  <si>
    <t>โชคสิริจันทร์</t>
  </si>
  <si>
    <t>คำวงษ์</t>
  </si>
  <si>
    <t>พรมน้อย</t>
  </si>
  <si>
    <t>นางสาวอทิตยา</t>
  </si>
  <si>
    <t>ทันถากิจ</t>
  </si>
  <si>
    <t>ใจเอื้อ</t>
  </si>
  <si>
    <t>นางสาวนลิน</t>
  </si>
  <si>
    <t>หอมคล้าย</t>
  </si>
  <si>
    <t>นางสาววรารัตน์</t>
  </si>
  <si>
    <t>เจนสัญญายุทธ</t>
  </si>
  <si>
    <t>นางสาววิศัลย์ศยา</t>
  </si>
  <si>
    <t>สอาดเอี่ยม</t>
  </si>
  <si>
    <t>นางสาวนลัยภรณ์</t>
  </si>
  <si>
    <t>นางสาวณัฐธวรรณ</t>
  </si>
  <si>
    <t>นางสาวศศิวรรณ</t>
  </si>
  <si>
    <t>แสงมงคล</t>
  </si>
  <si>
    <t>นางสาวอริสรา</t>
  </si>
  <si>
    <t>ยันต์ประเวศ</t>
  </si>
  <si>
    <t>ฉิมอยู่</t>
  </si>
  <si>
    <t>ช่อไม้</t>
  </si>
  <si>
    <t>นางสาวนพรัตน์</t>
  </si>
  <si>
    <t>เหล็กจาน</t>
  </si>
  <si>
    <t>นางสาวพิยดา</t>
  </si>
  <si>
    <t>เฉลิมชัยมนตรี</t>
  </si>
  <si>
    <t>นางสาวอุไรวรรณ</t>
  </si>
  <si>
    <t>นาแล</t>
  </si>
  <si>
    <t>นางสาววสุธิดา</t>
  </si>
  <si>
    <t>มาลัยพันธุ์</t>
  </si>
  <si>
    <t>นางสาวอธิชา</t>
  </si>
  <si>
    <t>ขยันยิ่ง</t>
  </si>
  <si>
    <t>ไก่ขัน</t>
  </si>
  <si>
    <t>ผาวันดี</t>
  </si>
  <si>
    <t>นางสาวพรรวะษา</t>
  </si>
  <si>
    <t>ดอมไธสง</t>
  </si>
  <si>
    <t>นางสาวเปมมิกา</t>
  </si>
  <si>
    <t>กิ่งแก้ว</t>
  </si>
  <si>
    <t>นางสาวปภัสรา</t>
  </si>
  <si>
    <t>สายพรหม</t>
  </si>
  <si>
    <t>นางสาวปพรภัทร</t>
  </si>
  <si>
    <t>พานลิ่ม</t>
  </si>
  <si>
    <t>มีชัย</t>
  </si>
  <si>
    <t>นางสาวนฤดี</t>
  </si>
  <si>
    <t>สังฆวรรณดี</t>
  </si>
  <si>
    <t>นางสาวธนาพร</t>
  </si>
  <si>
    <t>ประฐมวงค์</t>
  </si>
  <si>
    <t>นางสาวทัศวรรณ</t>
  </si>
  <si>
    <t>ปั้นบุญชู</t>
  </si>
  <si>
    <t>นางสาวณัฐธิชา</t>
  </si>
  <si>
    <t>แก้วแสน</t>
  </si>
  <si>
    <t>นางสาวจันทมณี</t>
  </si>
  <si>
    <t>นางสาวกุลนัส</t>
  </si>
  <si>
    <t>อาจพงษา</t>
  </si>
  <si>
    <t>นายสุทัศน์</t>
  </si>
  <si>
    <t>สุวรรณวงษ์</t>
  </si>
  <si>
    <t>นายศักดาวุธ</t>
  </si>
  <si>
    <t>ธารารักษ์</t>
  </si>
  <si>
    <t>นายสถาพร</t>
  </si>
  <si>
    <t>เยื้องไกรงาม</t>
  </si>
  <si>
    <t>นายปฐมพงศ์</t>
  </si>
  <si>
    <t>พรมเกตุ</t>
  </si>
  <si>
    <t>จันทร์ดี</t>
  </si>
  <si>
    <t>นายมินธดา</t>
  </si>
  <si>
    <t>ปถพี</t>
  </si>
  <si>
    <t>นายวิฑิต</t>
  </si>
  <si>
    <t>เวียงคำ</t>
  </si>
  <si>
    <t>นายภูธเนศ</t>
  </si>
  <si>
    <t>ทองคำ</t>
  </si>
  <si>
    <t>มานะกรรม</t>
  </si>
  <si>
    <t>นายปวเรศ</t>
  </si>
  <si>
    <t>ศุภพลชัย</t>
  </si>
  <si>
    <t>นายนัทพงษ์</t>
  </si>
  <si>
    <t>อรุณโรจน์</t>
  </si>
  <si>
    <t>นางสาวสุทาวัลย์</t>
  </si>
  <si>
    <t>พงษ์เกาะ</t>
  </si>
  <si>
    <t>นางสาวณัชชารีย์</t>
  </si>
  <si>
    <t>นิธิโรจน์นราธร</t>
  </si>
  <si>
    <t>นางสาวรัชฎาภรณ์</t>
  </si>
  <si>
    <t>วรนาม</t>
  </si>
  <si>
    <t>นางวสาวธัญสุดา</t>
  </si>
  <si>
    <t>อินโท</t>
  </si>
  <si>
    <t>นายธิติ</t>
  </si>
  <si>
    <t>เรืองแสง</t>
  </si>
  <si>
    <t>นายกิตติวัฒน์</t>
  </si>
  <si>
    <t>อึ้งเจริญ</t>
  </si>
  <si>
    <t>นายบุรพล</t>
  </si>
  <si>
    <t>สุขสมทรัพย์</t>
  </si>
  <si>
    <t>นิลศรี</t>
  </si>
  <si>
    <t>ชาติก้อน</t>
  </si>
  <si>
    <t>นายสิรวิชญ์</t>
  </si>
  <si>
    <t>วงษ์หงษ์</t>
  </si>
  <si>
    <t>นายสาธิต</t>
  </si>
  <si>
    <t>คู่จันทึก</t>
  </si>
  <si>
    <t>นายธนากร</t>
  </si>
  <si>
    <t>นายปรเมษฐ์</t>
  </si>
  <si>
    <t>ช่างสนิท</t>
  </si>
  <si>
    <t>นายประมวลพร</t>
  </si>
  <si>
    <t>ชาสิงห์แก้ว</t>
  </si>
  <si>
    <t>นายเปรมฤทธิ์</t>
  </si>
  <si>
    <t>ออมทรัพย์วัฒนา</t>
  </si>
  <si>
    <t>นายวรากร</t>
  </si>
  <si>
    <t>วันคืนดี</t>
  </si>
  <si>
    <t>นายพันณกร</t>
  </si>
  <si>
    <t>นายพลังพล</t>
  </si>
  <si>
    <t>สุขสุภี</t>
  </si>
  <si>
    <t>นายพงศภัค</t>
  </si>
  <si>
    <t>คำมะสิงห์</t>
  </si>
  <si>
    <t>นายปัฐวิกรณ์</t>
  </si>
  <si>
    <t>ศิริพัฒน์</t>
  </si>
  <si>
    <t>พงศ์บริพัตร</t>
  </si>
  <si>
    <t>เนียมหอม</t>
  </si>
  <si>
    <t>นายชัยเชษฐ์</t>
  </si>
  <si>
    <t>บุดดาวงศ์</t>
  </si>
  <si>
    <t>แสงคล้าย</t>
  </si>
  <si>
    <t>นางสาวสิรามล</t>
  </si>
  <si>
    <t>แสงสุข</t>
  </si>
  <si>
    <t>นางสาวปวรวรรณ</t>
  </si>
  <si>
    <t>เขียวฉอ้อน</t>
  </si>
  <si>
    <t>บัวผลิ</t>
  </si>
  <si>
    <t>นางสาวสิตาพร</t>
  </si>
  <si>
    <t>วงศ์ษา</t>
  </si>
  <si>
    <t>นางสาวสุปรียา</t>
  </si>
  <si>
    <t>จันทะบุตร</t>
  </si>
  <si>
    <t>มาติยานนท์</t>
  </si>
  <si>
    <t>นางสาวมัณฑนา</t>
  </si>
  <si>
    <t>เจนการ</t>
  </si>
  <si>
    <t>นางสาวรัตติยาภรณ์</t>
  </si>
  <si>
    <t>นางสาวพรรณิภา</t>
  </si>
  <si>
    <t>จันทร์ทอง</t>
  </si>
  <si>
    <t>นายจีระวัตร์</t>
  </si>
  <si>
    <t>แก้วคำพัน</t>
  </si>
  <si>
    <t>กล้วยน้อย</t>
  </si>
  <si>
    <t>นายธนาดล</t>
  </si>
  <si>
    <t>จันทร์สุข</t>
  </si>
  <si>
    <t>นายภาสุ</t>
  </si>
  <si>
    <t>ยืนทน</t>
  </si>
  <si>
    <t>นายชาลี</t>
  </si>
  <si>
    <t>แสนเย็นยิ่ง</t>
  </si>
  <si>
    <t>นายติณณภพ</t>
  </si>
  <si>
    <t>สระแพ</t>
  </si>
  <si>
    <t>นายพิทยา</t>
  </si>
  <si>
    <t>บัวหลวง</t>
  </si>
  <si>
    <t>นายอานนท์</t>
  </si>
  <si>
    <t>พูลจวง</t>
  </si>
  <si>
    <t>นายศักดิ์ดา</t>
  </si>
  <si>
    <t>สุขใจ</t>
  </si>
  <si>
    <t>นายคเณศร์</t>
  </si>
  <si>
    <t>ไพศาล</t>
  </si>
  <si>
    <t>จันทศรี</t>
  </si>
  <si>
    <t>แสงเพ็ชร์</t>
  </si>
  <si>
    <t>นายจิรภัทร</t>
  </si>
  <si>
    <t>พลไชย</t>
  </si>
  <si>
    <t>นายพงศ์พัทธ์</t>
  </si>
  <si>
    <t>สมบูรณ์ยิ่ง</t>
  </si>
  <si>
    <t>นายเมธัส</t>
  </si>
  <si>
    <t>สังข์รุ่ง</t>
  </si>
  <si>
    <t>วิจิตราพันธ์</t>
  </si>
  <si>
    <t>นางสาวชนิสรา</t>
  </si>
  <si>
    <t>ญาติเจริญ</t>
  </si>
  <si>
    <t>นางสาวชุติมา</t>
  </si>
  <si>
    <t>ไชยทุ่งฉิน</t>
  </si>
  <si>
    <t>นางสาวฐิตาภา</t>
  </si>
  <si>
    <t>นางสาวปวีณา</t>
  </si>
  <si>
    <t>ดีคำไฮ</t>
  </si>
  <si>
    <t>นางสาวสราลี</t>
  </si>
  <si>
    <t>นางสาวสราวลี</t>
  </si>
  <si>
    <t>ชาลีชาติ</t>
  </si>
  <si>
    <t>นางสาวสัจพร</t>
  </si>
  <si>
    <t>งามศิลป์</t>
  </si>
  <si>
    <t>นางสาวสุดารัตน์</t>
  </si>
  <si>
    <t>เพ็ชรคง</t>
  </si>
  <si>
    <t>นางสาวสุภาพร</t>
  </si>
  <si>
    <t>ศรีจันทร์</t>
  </si>
  <si>
    <t>ดาวแจ้ง</t>
  </si>
  <si>
    <t>นางสาวนุชจิรา</t>
  </si>
  <si>
    <t>เชาว์ดี</t>
  </si>
  <si>
    <t>นางสาวปัณฑ์ชนิตา</t>
  </si>
  <si>
    <t>นาไชยเวศน์</t>
  </si>
  <si>
    <t>นางสาวชไมพร</t>
  </si>
  <si>
    <t>อังกาบ</t>
  </si>
  <si>
    <t>นางสาวธันยากานต์</t>
  </si>
  <si>
    <t>กุลจารุชัยพัฒน์</t>
  </si>
  <si>
    <t>นางสาวจีราภรณ์</t>
  </si>
  <si>
    <t>พิมพ์เชื้อ</t>
  </si>
  <si>
    <t xml:space="preserve">            แบบบันทึกผลการประเมินความสามารถและทักษะชีวิต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</si>
</sst>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t#,##0_);\(t#,##0\)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sz val="14"/>
      <color theme="1"/>
      <name val="TH SarabunIT๙"/>
      <family val="2"/>
      <charset val="222"/>
    </font>
    <font>
      <b/>
      <u val="double"/>
      <sz val="14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1"/>
      <color theme="1"/>
      <name val="Tahoma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2" fillId="0" borderId="0"/>
    <xf numFmtId="0" fontId="13" fillId="0" borderId="0"/>
    <xf numFmtId="0" fontId="1" fillId="0" borderId="0"/>
    <xf numFmtId="0" fontId="1" fillId="0" borderId="0"/>
    <xf numFmtId="0" fontId="13" fillId="0" borderId="0"/>
  </cellStyleXfs>
  <cellXfs count="76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0" applyNumberFormat="1" applyFont="1"/>
    <xf numFmtId="187" fontId="9" fillId="0" borderId="1" xfId="0" applyNumberFormat="1" applyFont="1" applyBorder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7" fontId="11" fillId="0" borderId="2" xfId="0" applyNumberFormat="1" applyFont="1" applyBorder="1" applyAlignment="1">
      <alignment horizontal="center" textRotation="90"/>
    </xf>
    <xf numFmtId="187" fontId="5" fillId="0" borderId="0" xfId="0" applyNumberFormat="1" applyFont="1"/>
    <xf numFmtId="187" fontId="11" fillId="0" borderId="10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/>
    </xf>
    <xf numFmtId="187" fontId="11" fillId="0" borderId="9" xfId="0" applyNumberFormat="1" applyFont="1" applyBorder="1" applyAlignment="1">
      <alignment horizont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textRotation="90"/>
    </xf>
    <xf numFmtId="187" fontId="5" fillId="0" borderId="2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2" fillId="0" borderId="11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187" fontId="11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/>
    </xf>
    <xf numFmtId="187" fontId="11" fillId="0" borderId="2" xfId="0" applyNumberFormat="1" applyFont="1" applyBorder="1" applyAlignment="1">
      <alignment horizontal="center" vertical="center"/>
    </xf>
    <xf numFmtId="187" fontId="5" fillId="0" borderId="11" xfId="0" applyNumberFormat="1" applyFont="1" applyBorder="1" applyAlignment="1">
      <alignment horizontal="center" vertical="center"/>
    </xf>
    <xf numFmtId="187" fontId="5" fillId="0" borderId="12" xfId="0" applyNumberFormat="1" applyFont="1" applyBorder="1" applyAlignment="1">
      <alignment horizontal="center" vertical="center"/>
    </xf>
    <xf numFmtId="187" fontId="6" fillId="3" borderId="3" xfId="0" applyNumberFormat="1" applyFont="1" applyFill="1" applyBorder="1" applyAlignment="1">
      <alignment horizontal="center" vertical="center"/>
    </xf>
    <xf numFmtId="187" fontId="6" fillId="3" borderId="15" xfId="0" applyNumberFormat="1" applyFont="1" applyFill="1" applyBorder="1" applyAlignment="1">
      <alignment horizontal="center" vertical="center"/>
    </xf>
    <xf numFmtId="187" fontId="6" fillId="3" borderId="5" xfId="0" applyNumberFormat="1" applyFont="1" applyFill="1" applyBorder="1" applyAlignment="1">
      <alignment horizontal="center" vertical="center"/>
    </xf>
    <xf numFmtId="187" fontId="6" fillId="3" borderId="0" xfId="0" applyNumberFormat="1" applyFont="1" applyFill="1" applyBorder="1" applyAlignment="1">
      <alignment horizontal="center" vertical="center"/>
    </xf>
    <xf numFmtId="187" fontId="8" fillId="0" borderId="0" xfId="0" applyNumberFormat="1" applyFont="1" applyAlignment="1">
      <alignment horizontal="center"/>
    </xf>
    <xf numFmtId="187" fontId="11" fillId="0" borderId="7" xfId="0" applyNumberFormat="1" applyFont="1" applyBorder="1" applyAlignment="1">
      <alignment horizontal="center" vertical="center"/>
    </xf>
    <xf numFmtId="187" fontId="11" fillId="0" borderId="14" xfId="0" applyNumberFormat="1" applyFont="1" applyBorder="1" applyAlignment="1">
      <alignment horizontal="center" vertical="center"/>
    </xf>
    <xf numFmtId="187" fontId="11" fillId="0" borderId="10" xfId="0" applyNumberFormat="1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5" xfId="0" applyNumberFormat="1" applyFont="1" applyBorder="1" applyAlignment="1">
      <alignment horizontal="center" vertical="center"/>
    </xf>
    <xf numFmtId="187" fontId="11" fillId="0" borderId="8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6" xfId="0" applyNumberFormat="1" applyFont="1" applyBorder="1" applyAlignment="1">
      <alignment horizontal="center" vertical="center"/>
    </xf>
    <xf numFmtId="187" fontId="11" fillId="0" borderId="9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textRotation="90"/>
    </xf>
    <xf numFmtId="187" fontId="11" fillId="0" borderId="6" xfId="0" applyNumberFormat="1" applyFont="1" applyBorder="1" applyAlignment="1">
      <alignment horizontal="center" textRotation="90"/>
    </xf>
    <xf numFmtId="187" fontId="11" fillId="0" borderId="9" xfId="0" applyNumberFormat="1" applyFont="1" applyBorder="1" applyAlignment="1">
      <alignment horizontal="center" textRotation="90"/>
    </xf>
    <xf numFmtId="187" fontId="11" fillId="0" borderId="11" xfId="0" applyNumberFormat="1" applyFont="1" applyBorder="1" applyAlignment="1">
      <alignment horizontal="center"/>
    </xf>
    <xf numFmtId="187" fontId="11" fillId="0" borderId="13" xfId="0" applyNumberFormat="1" applyFont="1" applyBorder="1" applyAlignment="1">
      <alignment horizontal="center"/>
    </xf>
    <xf numFmtId="187" fontId="11" fillId="0" borderId="12" xfId="0" applyNumberFormat="1" applyFont="1" applyBorder="1" applyAlignment="1">
      <alignment horizontal="center"/>
    </xf>
    <xf numFmtId="187" fontId="11" fillId="0" borderId="7" xfId="0" applyNumberFormat="1" applyFont="1" applyBorder="1" applyAlignment="1">
      <alignment horizontal="center" textRotation="90"/>
    </xf>
    <xf numFmtId="187" fontId="11" fillId="0" borderId="14" xfId="0" applyNumberFormat="1" applyFont="1" applyBorder="1" applyAlignment="1">
      <alignment horizontal="center" textRotation="90"/>
    </xf>
    <xf numFmtId="187" fontId="11" fillId="0" borderId="10" xfId="0" applyNumberFormat="1" applyFont="1" applyBorder="1" applyAlignment="1">
      <alignment horizontal="center" textRotation="90"/>
    </xf>
    <xf numFmtId="187" fontId="5" fillId="0" borderId="11" xfId="0" applyNumberFormat="1" applyFont="1" applyBorder="1" applyAlignment="1">
      <alignment horizontal="center"/>
    </xf>
    <xf numFmtId="187" fontId="5" fillId="0" borderId="12" xfId="0" applyNumberFormat="1" applyFont="1" applyBorder="1" applyAlignment="1">
      <alignment horizontal="center"/>
    </xf>
    <xf numFmtId="187" fontId="11" fillId="0" borderId="11" xfId="0" applyNumberFormat="1" applyFont="1" applyBorder="1" applyAlignment="1">
      <alignment horizontal="center" vertical="center"/>
    </xf>
    <xf numFmtId="187" fontId="11" fillId="0" borderId="12" xfId="0" applyNumberFormat="1" applyFont="1" applyBorder="1" applyAlignment="1">
      <alignment horizontal="center" vertical="center"/>
    </xf>
    <xf numFmtId="187" fontId="6" fillId="3" borderId="4" xfId="0" applyNumberFormat="1" applyFont="1" applyFill="1" applyBorder="1" applyAlignment="1">
      <alignment horizontal="center" vertical="center"/>
    </xf>
    <xf numFmtId="187" fontId="6" fillId="3" borderId="6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/>
    <xf numFmtId="0" fontId="3" fillId="2" borderId="0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left"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</cellXfs>
  <cellStyles count="6">
    <cellStyle name="Normal" xfId="0" builtinId="0"/>
    <cellStyle name="Normal 2" xfId="2"/>
    <cellStyle name="Normal 3" xfId="3"/>
    <cellStyle name="Normal 4" xfId="4"/>
    <cellStyle name="ปกติ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49" y="81159"/>
          <a:ext cx="625650" cy="570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0</xdr:row>
      <xdr:rowOff>81159</xdr:rowOff>
    </xdr:from>
    <xdr:to>
      <xdr:col>1</xdr:col>
      <xdr:colOff>646525</xdr:colOff>
      <xdr:row>2</xdr:row>
      <xdr:rowOff>182112</xdr:rowOff>
    </xdr:to>
    <xdr:pic>
      <xdr:nvPicPr>
        <xdr:cNvPr id="4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50" y="81159"/>
          <a:ext cx="625650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3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133350</xdr:rowOff>
    </xdr:from>
    <xdr:to>
      <xdr:col>1</xdr:col>
      <xdr:colOff>333375</xdr:colOff>
      <xdr:row>2</xdr:row>
      <xdr:rowOff>234303</xdr:rowOff>
    </xdr:to>
    <xdr:pic>
      <xdr:nvPicPr>
        <xdr:cNvPr id="2" name="Picture 9" descr="logocolornew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3350"/>
          <a:ext cx="628651" cy="577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3" zoomScaleNormal="73" workbookViewId="0">
      <selection sqref="A1:I1"/>
    </sheetView>
  </sheetViews>
  <sheetFormatPr defaultRowHeight="14.25" x14ac:dyDescent="0.2"/>
  <cols>
    <col min="1" max="1" width="6.375" customWidth="1"/>
    <col min="2" max="2" width="12.125" customWidth="1"/>
    <col min="3" max="3" width="12.25" customWidth="1"/>
    <col min="4" max="4" width="9" customWidth="1"/>
  </cols>
  <sheetData>
    <row r="1" spans="1:9" ht="18.75" x14ac:dyDescent="0.3">
      <c r="A1" s="39" t="s">
        <v>655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2</v>
      </c>
      <c r="B5" s="43" t="s">
        <v>3</v>
      </c>
      <c r="C5" s="46" t="s">
        <v>4</v>
      </c>
      <c r="D5" s="49" t="s">
        <v>5</v>
      </c>
      <c r="E5" s="52" t="s">
        <v>6</v>
      </c>
      <c r="F5" s="53"/>
      <c r="G5" s="53"/>
      <c r="H5" s="54"/>
      <c r="I5" s="55" t="s">
        <v>7</v>
      </c>
    </row>
    <row r="6" spans="1:9" ht="18.75" x14ac:dyDescent="0.3">
      <c r="A6" s="41"/>
      <c r="B6" s="44"/>
      <c r="C6" s="47"/>
      <c r="D6" s="50"/>
      <c r="E6" s="55" t="s">
        <v>8</v>
      </c>
      <c r="F6" s="52" t="s">
        <v>9</v>
      </c>
      <c r="G6" s="53"/>
      <c r="H6" s="54"/>
      <c r="I6" s="56"/>
    </row>
    <row r="7" spans="1:9" ht="117.75" customHeight="1" x14ac:dyDescent="0.2">
      <c r="A7" s="42"/>
      <c r="B7" s="45"/>
      <c r="C7" s="48"/>
      <c r="D7" s="51"/>
      <c r="E7" s="57"/>
      <c r="F7" s="13" t="s">
        <v>10</v>
      </c>
      <c r="G7" s="13" t="s">
        <v>11</v>
      </c>
      <c r="H7" s="13" t="s">
        <v>12</v>
      </c>
      <c r="I7" s="57"/>
    </row>
    <row r="8" spans="1:9" s="1" customFormat="1" ht="18.75" x14ac:dyDescent="0.3">
      <c r="A8" s="15">
        <v>1</v>
      </c>
      <c r="B8" s="25" t="s">
        <v>78</v>
      </c>
      <c r="C8" s="26" t="s">
        <v>79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s="1" customFormat="1" ht="18.75" x14ac:dyDescent="0.3">
      <c r="A9" s="15">
        <v>2</v>
      </c>
      <c r="B9" s="25" t="s">
        <v>54</v>
      </c>
      <c r="C9" s="26" t="s">
        <v>80</v>
      </c>
      <c r="D9" s="18"/>
      <c r="E9" s="17" t="str">
        <f t="shared" ref="E9:E43" si="0">IF(D9&lt;=14,"/",IF(D9&lt;=20,"",IF(D9&lt;=25,"",IF(D9&lt;=30,""))))</f>
        <v>/</v>
      </c>
      <c r="F9" s="17" t="str">
        <f t="shared" ref="F9:F43" si="1">IF(D9&lt;=14,"",IF(D9&lt;=20,"/",IF(D9&lt;=25,"",IF(D9&lt;=30,""))))</f>
        <v/>
      </c>
      <c r="G9" s="17" t="str">
        <f t="shared" ref="G9:G43" si="2">IF(D9&lt;=14,"",IF(D9&lt;=20,"",IF(D9&lt;=25,"/",IF(D9&lt;=30,""))))</f>
        <v/>
      </c>
      <c r="H9" s="17" t="str">
        <f t="shared" ref="H9:H43" si="3">IF(D9&lt;=14,"",IF(D9&lt;=20,"",IF(D9&lt;=25,"",IF(D9&lt;=30,"/"))))</f>
        <v/>
      </c>
      <c r="I9" s="17" t="str">
        <f t="shared" ref="I9:I43" si="4">IF(D9&gt;14,"ผ่าน","ไม่ผ่าน")</f>
        <v>ไม่ผ่าน</v>
      </c>
    </row>
    <row r="10" spans="1:9" s="1" customFormat="1" ht="18.75" x14ac:dyDescent="0.3">
      <c r="A10" s="15">
        <v>3</v>
      </c>
      <c r="B10" s="25" t="s">
        <v>81</v>
      </c>
      <c r="C10" s="26" t="s">
        <v>82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s="1" customFormat="1" ht="18.75" x14ac:dyDescent="0.3">
      <c r="A11" s="15">
        <v>4</v>
      </c>
      <c r="B11" s="25" t="s">
        <v>83</v>
      </c>
      <c r="C11" s="26" t="s">
        <v>63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s="1" customFormat="1" ht="18.75" x14ac:dyDescent="0.3">
      <c r="A12" s="15">
        <v>5</v>
      </c>
      <c r="B12" s="25" t="s">
        <v>58</v>
      </c>
      <c r="C12" s="26" t="s">
        <v>84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s="1" customFormat="1" ht="18.75" x14ac:dyDescent="0.3">
      <c r="A13" s="15">
        <v>6</v>
      </c>
      <c r="B13" s="25" t="s">
        <v>85</v>
      </c>
      <c r="C13" s="26" t="s">
        <v>86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s="1" customFormat="1" ht="18.75" x14ac:dyDescent="0.3">
      <c r="A14" s="15">
        <v>7</v>
      </c>
      <c r="B14" s="25" t="s">
        <v>87</v>
      </c>
      <c r="C14" s="26" t="s">
        <v>52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s="1" customFormat="1" ht="18.75" x14ac:dyDescent="0.3">
      <c r="A15" s="15">
        <v>8</v>
      </c>
      <c r="B15" s="25" t="s">
        <v>39</v>
      </c>
      <c r="C15" s="26" t="s">
        <v>88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s="1" customFormat="1" ht="18.75" x14ac:dyDescent="0.3">
      <c r="A16" s="15">
        <v>9</v>
      </c>
      <c r="B16" s="25" t="s">
        <v>89</v>
      </c>
      <c r="C16" s="26" t="s">
        <v>90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s="1" customFormat="1" ht="18.75" x14ac:dyDescent="0.3">
      <c r="A17" s="15">
        <v>10</v>
      </c>
      <c r="B17" s="25" t="s">
        <v>91</v>
      </c>
      <c r="C17" s="26" t="s">
        <v>92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s="1" customFormat="1" ht="18.75" x14ac:dyDescent="0.3">
      <c r="A18" s="15">
        <v>11</v>
      </c>
      <c r="B18" s="25" t="s">
        <v>34</v>
      </c>
      <c r="C18" s="26" t="s">
        <v>93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s="1" customFormat="1" ht="18.75" x14ac:dyDescent="0.3">
      <c r="A19" s="15">
        <v>12</v>
      </c>
      <c r="B19" s="25" t="s">
        <v>94</v>
      </c>
      <c r="C19" s="26" t="s">
        <v>95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s="1" customFormat="1" ht="18.75" x14ac:dyDescent="0.3">
      <c r="A20" s="15">
        <v>13</v>
      </c>
      <c r="B20" s="25" t="s">
        <v>96</v>
      </c>
      <c r="C20" s="26" t="s">
        <v>97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s="1" customFormat="1" ht="18.75" x14ac:dyDescent="0.3">
      <c r="A21" s="15">
        <v>14</v>
      </c>
      <c r="B21" s="25" t="s">
        <v>36</v>
      </c>
      <c r="C21" s="26" t="s">
        <v>98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s="1" customFormat="1" ht="18.75" x14ac:dyDescent="0.3">
      <c r="A22" s="15">
        <v>15</v>
      </c>
      <c r="B22" s="25" t="s">
        <v>99</v>
      </c>
      <c r="C22" s="26" t="s">
        <v>100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s="1" customFormat="1" ht="18.75" x14ac:dyDescent="0.3">
      <c r="A23" s="15">
        <v>16</v>
      </c>
      <c r="B23" s="25" t="s">
        <v>101</v>
      </c>
      <c r="C23" s="26" t="s">
        <v>102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s="1" customFormat="1" ht="18.75" x14ac:dyDescent="0.3">
      <c r="A24" s="15">
        <v>17</v>
      </c>
      <c r="B24" s="25" t="s">
        <v>103</v>
      </c>
      <c r="C24" s="26" t="s">
        <v>60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s="1" customFormat="1" ht="18.75" x14ac:dyDescent="0.3">
      <c r="A25" s="15">
        <v>18</v>
      </c>
      <c r="B25" s="25" t="s">
        <v>104</v>
      </c>
      <c r="C25" s="26" t="s">
        <v>105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s="1" customFormat="1" ht="18.75" x14ac:dyDescent="0.3">
      <c r="A26" s="15">
        <v>19</v>
      </c>
      <c r="B26" s="25" t="s">
        <v>47</v>
      </c>
      <c r="C26" s="26" t="s">
        <v>106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s="1" customFormat="1" ht="18.75" x14ac:dyDescent="0.3">
      <c r="A27" s="15">
        <v>20</v>
      </c>
      <c r="B27" s="25" t="s">
        <v>107</v>
      </c>
      <c r="C27" s="26" t="s">
        <v>108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s="1" customFormat="1" ht="18.75" x14ac:dyDescent="0.3">
      <c r="A28" s="15">
        <v>21</v>
      </c>
      <c r="B28" s="25" t="s">
        <v>109</v>
      </c>
      <c r="C28" s="26" t="s">
        <v>110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s="1" customFormat="1" ht="18.75" x14ac:dyDescent="0.3">
      <c r="A29" s="15">
        <v>22</v>
      </c>
      <c r="B29" s="24" t="s">
        <v>111</v>
      </c>
      <c r="C29" s="64" t="s">
        <v>112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s="1" customFormat="1" ht="18.75" x14ac:dyDescent="0.3">
      <c r="A30" s="15">
        <v>23</v>
      </c>
      <c r="B30" s="24" t="s">
        <v>113</v>
      </c>
      <c r="C30" s="64" t="s">
        <v>114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s="1" customFormat="1" ht="18.75" x14ac:dyDescent="0.3">
      <c r="A31" s="15">
        <v>24</v>
      </c>
      <c r="B31" s="24" t="s">
        <v>115</v>
      </c>
      <c r="C31" s="64" t="s">
        <v>116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s="1" customFormat="1" ht="18.75" x14ac:dyDescent="0.3">
      <c r="A32" s="15">
        <v>25</v>
      </c>
      <c r="B32" s="24" t="s">
        <v>117</v>
      </c>
      <c r="C32" s="64" t="s">
        <v>118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s="1" customFormat="1" ht="18.75" x14ac:dyDescent="0.3">
      <c r="A33" s="15">
        <v>26</v>
      </c>
      <c r="B33" s="24" t="s">
        <v>119</v>
      </c>
      <c r="C33" s="64" t="s">
        <v>120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s="1" customFormat="1" ht="18.75" x14ac:dyDescent="0.3">
      <c r="A34" s="15">
        <v>27</v>
      </c>
      <c r="B34" s="24" t="s">
        <v>121</v>
      </c>
      <c r="C34" s="64" t="s">
        <v>122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s="1" customFormat="1" ht="18.75" x14ac:dyDescent="0.3">
      <c r="A35" s="15">
        <v>28</v>
      </c>
      <c r="B35" s="24" t="s">
        <v>42</v>
      </c>
      <c r="C35" s="64" t="s">
        <v>123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s="1" customFormat="1" ht="18.75" x14ac:dyDescent="0.3">
      <c r="A36" s="15">
        <v>29</v>
      </c>
      <c r="B36" s="24" t="s">
        <v>124</v>
      </c>
      <c r="C36" s="64" t="s">
        <v>125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s="1" customFormat="1" ht="18.75" x14ac:dyDescent="0.3">
      <c r="A37" s="15">
        <v>30</v>
      </c>
      <c r="B37" s="24" t="s">
        <v>126</v>
      </c>
      <c r="C37" s="64" t="s">
        <v>127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s="1" customFormat="1" ht="18.75" x14ac:dyDescent="0.3">
      <c r="A38" s="15">
        <v>31</v>
      </c>
      <c r="B38" s="24" t="s">
        <v>128</v>
      </c>
      <c r="C38" s="64" t="s">
        <v>129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s="1" customFormat="1" ht="18.75" x14ac:dyDescent="0.3">
      <c r="A39" s="15">
        <v>32</v>
      </c>
      <c r="B39" s="65" t="s">
        <v>130</v>
      </c>
      <c r="C39" s="66" t="s">
        <v>131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s="1" customFormat="1" ht="18.75" x14ac:dyDescent="0.3">
      <c r="A40" s="15">
        <v>33</v>
      </c>
      <c r="B40" s="24" t="s">
        <v>132</v>
      </c>
      <c r="C40" s="64" t="s">
        <v>133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s="1" customFormat="1" ht="18.75" x14ac:dyDescent="0.3">
      <c r="A41" s="15">
        <v>34</v>
      </c>
      <c r="B41" s="24" t="s">
        <v>134</v>
      </c>
      <c r="C41" s="64" t="s">
        <v>135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s="1" customFormat="1" ht="18.75" x14ac:dyDescent="0.3">
      <c r="A42" s="15">
        <v>35</v>
      </c>
      <c r="B42" s="65" t="s">
        <v>136</v>
      </c>
      <c r="C42" s="66" t="s">
        <v>137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s="1" customFormat="1" ht="18.75" x14ac:dyDescent="0.3">
      <c r="A43" s="15">
        <v>36</v>
      </c>
      <c r="B43" s="24" t="s">
        <v>138</v>
      </c>
      <c r="C43" s="64" t="s">
        <v>139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2">
      <c r="A44" s="35"/>
      <c r="B44" s="36"/>
      <c r="C44" s="36"/>
      <c r="D44" s="36"/>
      <c r="E44" s="36"/>
      <c r="F44" s="36"/>
      <c r="G44" s="33" t="s">
        <v>9</v>
      </c>
      <c r="H44" s="34"/>
      <c r="I44" s="4">
        <f>COUNTIF(I8:I43,"ผ่าน")</f>
        <v>0</v>
      </c>
    </row>
    <row r="45" spans="1:9" ht="18.75" x14ac:dyDescent="0.2">
      <c r="A45" s="37"/>
      <c r="B45" s="38"/>
      <c r="C45" s="38"/>
      <c r="D45" s="38"/>
      <c r="E45" s="38"/>
      <c r="F45" s="38"/>
      <c r="G45" s="33" t="s">
        <v>13</v>
      </c>
      <c r="H45" s="34"/>
      <c r="I45" s="4">
        <f>COUNTIF(I8:I43,"ไม่ผ่าน")</f>
        <v>36</v>
      </c>
    </row>
    <row r="46" spans="1:9" ht="18.75" x14ac:dyDescent="0.3">
      <c r="A46" s="6" t="s">
        <v>14</v>
      </c>
      <c r="B46" s="5"/>
      <c r="C46" s="5"/>
      <c r="D46" s="7"/>
      <c r="E46" s="5"/>
      <c r="F46" s="5"/>
      <c r="G46" s="14"/>
      <c r="H46" s="14"/>
      <c r="I46" s="14"/>
    </row>
    <row r="47" spans="1:9" ht="18.75" x14ac:dyDescent="0.3">
      <c r="A47" s="5"/>
      <c r="B47" s="5"/>
      <c r="C47" s="2"/>
      <c r="D47" s="10"/>
      <c r="E47" s="11" t="s">
        <v>15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32" t="s">
        <v>18</v>
      </c>
      <c r="B50" s="32"/>
      <c r="C50" s="32" t="s">
        <v>19</v>
      </c>
      <c r="D50" s="32"/>
      <c r="E50" s="29" t="s">
        <v>20</v>
      </c>
      <c r="F50" s="29"/>
      <c r="G50" s="29" t="s">
        <v>21</v>
      </c>
      <c r="H50" s="29"/>
      <c r="I50" s="14"/>
    </row>
    <row r="51" spans="1:9" ht="18.75" x14ac:dyDescent="0.3">
      <c r="A51" s="32"/>
      <c r="B51" s="32"/>
      <c r="C51" s="30" t="s">
        <v>22</v>
      </c>
      <c r="D51" s="30"/>
      <c r="E51" s="31" t="s">
        <v>23</v>
      </c>
      <c r="F51" s="31"/>
      <c r="G51" s="31">
        <f>COUNTIF(H8:H43,"/")</f>
        <v>0</v>
      </c>
      <c r="H51" s="31"/>
      <c r="I51" s="14"/>
    </row>
    <row r="52" spans="1:9" ht="18.75" x14ac:dyDescent="0.3">
      <c r="A52" s="32"/>
      <c r="B52" s="32"/>
      <c r="C52" s="30" t="s">
        <v>24</v>
      </c>
      <c r="D52" s="30"/>
      <c r="E52" s="31" t="s">
        <v>25</v>
      </c>
      <c r="F52" s="31"/>
      <c r="G52" s="31">
        <f>COUNTIF(G8:G43,"/")</f>
        <v>0</v>
      </c>
      <c r="H52" s="31"/>
      <c r="I52" s="14"/>
    </row>
    <row r="53" spans="1:9" ht="18.75" x14ac:dyDescent="0.3">
      <c r="A53" s="32"/>
      <c r="B53" s="32"/>
      <c r="C53" s="30" t="s">
        <v>26</v>
      </c>
      <c r="D53" s="30"/>
      <c r="E53" s="31" t="s">
        <v>9</v>
      </c>
      <c r="F53" s="31"/>
      <c r="G53" s="31">
        <f>COUNTIF(F8:F43,"/")</f>
        <v>0</v>
      </c>
      <c r="H53" s="31"/>
      <c r="I53" s="14"/>
    </row>
    <row r="54" spans="1:9" ht="18.75" x14ac:dyDescent="0.3">
      <c r="A54" s="32"/>
      <c r="B54" s="32"/>
      <c r="C54" s="30" t="s">
        <v>27</v>
      </c>
      <c r="D54" s="30"/>
      <c r="E54" s="31" t="s">
        <v>13</v>
      </c>
      <c r="F54" s="31"/>
      <c r="G54" s="31">
        <f>COUNTIF(E8:E43,"/")</f>
        <v>36</v>
      </c>
      <c r="H54" s="31"/>
      <c r="I54" s="14"/>
    </row>
  </sheetData>
  <mergeCells count="30">
    <mergeCell ref="G45:H45"/>
    <mergeCell ref="E50:F50"/>
    <mergeCell ref="A44:F4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G44:H44"/>
    <mergeCell ref="A50:B54"/>
    <mergeCell ref="G50:H50"/>
    <mergeCell ref="C51:D51"/>
    <mergeCell ref="C54:D54"/>
    <mergeCell ref="E54:F54"/>
    <mergeCell ref="G54:H54"/>
    <mergeCell ref="E51:F51"/>
    <mergeCell ref="G51:H51"/>
    <mergeCell ref="C52:D52"/>
    <mergeCell ref="E52:F52"/>
    <mergeCell ref="G52:H52"/>
    <mergeCell ref="C53:D53"/>
    <mergeCell ref="E53:F53"/>
    <mergeCell ref="G53:H53"/>
    <mergeCell ref="C50:D5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I1"/>
    </sheetView>
  </sheetViews>
  <sheetFormatPr defaultRowHeight="14.25" x14ac:dyDescent="0.2"/>
  <sheetData>
    <row r="1" spans="1:9" ht="18.75" x14ac:dyDescent="0.3">
      <c r="A1" s="39" t="s">
        <v>655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2</v>
      </c>
      <c r="B5" s="43" t="s">
        <v>3</v>
      </c>
      <c r="C5" s="46" t="s">
        <v>4</v>
      </c>
      <c r="D5" s="49" t="s">
        <v>5</v>
      </c>
      <c r="E5" s="52" t="s">
        <v>6</v>
      </c>
      <c r="F5" s="53"/>
      <c r="G5" s="53"/>
      <c r="H5" s="54"/>
      <c r="I5" s="55" t="s">
        <v>7</v>
      </c>
    </row>
    <row r="6" spans="1:9" ht="18.75" x14ac:dyDescent="0.3">
      <c r="A6" s="41"/>
      <c r="B6" s="44"/>
      <c r="C6" s="47"/>
      <c r="D6" s="50"/>
      <c r="E6" s="55" t="s">
        <v>8</v>
      </c>
      <c r="F6" s="52" t="s">
        <v>9</v>
      </c>
      <c r="G6" s="53"/>
      <c r="H6" s="54"/>
      <c r="I6" s="56"/>
    </row>
    <row r="7" spans="1:9" ht="84" customHeight="1" x14ac:dyDescent="0.2">
      <c r="A7" s="42"/>
      <c r="B7" s="45"/>
      <c r="C7" s="48"/>
      <c r="D7" s="51"/>
      <c r="E7" s="57"/>
      <c r="F7" s="13" t="s">
        <v>10</v>
      </c>
      <c r="G7" s="13" t="s">
        <v>11</v>
      </c>
      <c r="H7" s="13" t="s">
        <v>12</v>
      </c>
      <c r="I7" s="57"/>
    </row>
    <row r="8" spans="1:9" ht="18.75" x14ac:dyDescent="0.3">
      <c r="A8" s="15">
        <v>1</v>
      </c>
      <c r="B8" s="24" t="s">
        <v>600</v>
      </c>
      <c r="C8" s="64" t="s">
        <v>601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4" t="s">
        <v>337</v>
      </c>
      <c r="C9" s="64" t="s">
        <v>602</v>
      </c>
      <c r="D9" s="18"/>
      <c r="E9" s="17" t="str">
        <f t="shared" ref="E9:E20" si="0">IF(D9&lt;=14,"/",IF(D9&lt;=20,"",IF(D9&lt;=25,"",IF(D9&lt;=30,""))))</f>
        <v>/</v>
      </c>
      <c r="F9" s="17" t="str">
        <f t="shared" ref="F9:F20" si="1">IF(D9&lt;=14,"",IF(D9&lt;=20,"/",IF(D9&lt;=25,"",IF(D9&lt;=30,""))))</f>
        <v/>
      </c>
      <c r="G9" s="17" t="str">
        <f t="shared" ref="G9:G20" si="2">IF(D9&lt;=14,"",IF(D9&lt;=20,"",IF(D9&lt;=25,"/",IF(D9&lt;=30,""))))</f>
        <v/>
      </c>
      <c r="H9" s="17" t="str">
        <f t="shared" ref="H9:H20" si="3">IF(D9&lt;=14,"",IF(D9&lt;=20,"",IF(D9&lt;=25,"",IF(D9&lt;=30,"/"))))</f>
        <v/>
      </c>
      <c r="I9" s="17" t="str">
        <f t="shared" ref="I9:I20" si="4">IF(D9&gt;14,"ผ่าน","ไม่ผ่าน")</f>
        <v>ไม่ผ่าน</v>
      </c>
    </row>
    <row r="10" spans="1:9" ht="18.75" x14ac:dyDescent="0.3">
      <c r="A10" s="15">
        <v>3</v>
      </c>
      <c r="B10" s="22" t="s">
        <v>603</v>
      </c>
      <c r="C10" s="23" t="s">
        <v>604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2" t="s">
        <v>605</v>
      </c>
      <c r="C11" s="23" t="s">
        <v>606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2" t="s">
        <v>607</v>
      </c>
      <c r="C12" s="23" t="s">
        <v>608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2" t="s">
        <v>609</v>
      </c>
      <c r="C13" s="23" t="s">
        <v>610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2" t="s">
        <v>611</v>
      </c>
      <c r="C14" s="23" t="s">
        <v>612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74" t="s">
        <v>613</v>
      </c>
      <c r="C15" s="75" t="s">
        <v>614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2" t="s">
        <v>615</v>
      </c>
      <c r="C16" s="23" t="s">
        <v>616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2" t="s">
        <v>617</v>
      </c>
      <c r="C17" s="23" t="s">
        <v>618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2" t="s">
        <v>234</v>
      </c>
      <c r="C18" s="23" t="s">
        <v>619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74" t="s">
        <v>41</v>
      </c>
      <c r="C19" s="75" t="s">
        <v>620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2" t="s">
        <v>621</v>
      </c>
      <c r="C20" s="23" t="s">
        <v>622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2">
      <c r="A21" s="35"/>
      <c r="B21" s="36"/>
      <c r="C21" s="36"/>
      <c r="D21" s="36"/>
      <c r="E21" s="36"/>
      <c r="F21" s="36"/>
      <c r="G21" s="33" t="s">
        <v>9</v>
      </c>
      <c r="H21" s="34"/>
      <c r="I21" s="4">
        <f>COUNTIF(I8:I20,"ผ่าน")</f>
        <v>0</v>
      </c>
    </row>
    <row r="22" spans="1:9" ht="18.75" x14ac:dyDescent="0.2">
      <c r="A22" s="37"/>
      <c r="B22" s="38"/>
      <c r="C22" s="38"/>
      <c r="D22" s="38"/>
      <c r="E22" s="38"/>
      <c r="F22" s="38"/>
      <c r="G22" s="33" t="s">
        <v>13</v>
      </c>
      <c r="H22" s="34"/>
      <c r="I22" s="4">
        <f>COUNTIF(I8:I20,"ไม่ผ่าน")</f>
        <v>13</v>
      </c>
    </row>
    <row r="23" spans="1:9" ht="18.75" x14ac:dyDescent="0.3">
      <c r="A23" s="6" t="s">
        <v>14</v>
      </c>
      <c r="B23" s="5"/>
      <c r="C23" s="5"/>
      <c r="D23" s="7"/>
      <c r="E23" s="5"/>
      <c r="F23" s="5"/>
      <c r="G23" s="14"/>
      <c r="H23" s="14"/>
      <c r="I23" s="14"/>
    </row>
    <row r="24" spans="1:9" ht="18.75" x14ac:dyDescent="0.3">
      <c r="A24" s="5"/>
      <c r="B24" s="5"/>
      <c r="C24" s="2"/>
      <c r="D24" s="10"/>
      <c r="E24" s="11" t="s">
        <v>15</v>
      </c>
      <c r="F24" s="10"/>
      <c r="G24" s="2"/>
      <c r="H24" s="2"/>
      <c r="I24" s="14"/>
    </row>
    <row r="25" spans="1:9" ht="18.75" x14ac:dyDescent="0.3">
      <c r="A25" s="5"/>
      <c r="B25" s="5"/>
      <c r="C25" s="2"/>
      <c r="D25" s="10"/>
      <c r="E25" s="11" t="s">
        <v>16</v>
      </c>
      <c r="F25" s="10"/>
      <c r="G25" s="2"/>
      <c r="H25" s="2"/>
      <c r="I25" s="14"/>
    </row>
    <row r="26" spans="1:9" ht="18.75" x14ac:dyDescent="0.3">
      <c r="A26" s="5"/>
      <c r="B26" s="5"/>
      <c r="C26" s="2"/>
      <c r="D26" s="10"/>
      <c r="E26" s="11" t="s">
        <v>17</v>
      </c>
      <c r="F26" s="10"/>
      <c r="G26" s="2"/>
      <c r="H26" s="2"/>
      <c r="I26" s="14"/>
    </row>
    <row r="27" spans="1:9" ht="18.75" x14ac:dyDescent="0.3">
      <c r="A27" s="32" t="s">
        <v>18</v>
      </c>
      <c r="B27" s="32"/>
      <c r="C27" s="32" t="s">
        <v>19</v>
      </c>
      <c r="D27" s="32"/>
      <c r="E27" s="29" t="s">
        <v>20</v>
      </c>
      <c r="F27" s="29"/>
      <c r="G27" s="29" t="s">
        <v>21</v>
      </c>
      <c r="H27" s="29"/>
      <c r="I27" s="14"/>
    </row>
    <row r="28" spans="1:9" ht="18.75" x14ac:dyDescent="0.3">
      <c r="A28" s="32"/>
      <c r="B28" s="32"/>
      <c r="C28" s="30" t="s">
        <v>22</v>
      </c>
      <c r="D28" s="30"/>
      <c r="E28" s="31" t="s">
        <v>23</v>
      </c>
      <c r="F28" s="31"/>
      <c r="G28" s="31">
        <f>COUNTIF(H8:H20,"/")</f>
        <v>0</v>
      </c>
      <c r="H28" s="31"/>
      <c r="I28" s="14"/>
    </row>
    <row r="29" spans="1:9" ht="18.75" x14ac:dyDescent="0.3">
      <c r="A29" s="32"/>
      <c r="B29" s="32"/>
      <c r="C29" s="30" t="s">
        <v>24</v>
      </c>
      <c r="D29" s="30"/>
      <c r="E29" s="31" t="s">
        <v>25</v>
      </c>
      <c r="F29" s="31"/>
      <c r="G29" s="31">
        <f>COUNTIF(G8:G20,"/")</f>
        <v>0</v>
      </c>
      <c r="H29" s="31"/>
      <c r="I29" s="14"/>
    </row>
    <row r="30" spans="1:9" ht="18.75" x14ac:dyDescent="0.3">
      <c r="A30" s="32"/>
      <c r="B30" s="32"/>
      <c r="C30" s="30" t="s">
        <v>26</v>
      </c>
      <c r="D30" s="30"/>
      <c r="E30" s="31" t="s">
        <v>9</v>
      </c>
      <c r="F30" s="31"/>
      <c r="G30" s="31">
        <f>COUNTIF(F8:F20,"/")</f>
        <v>0</v>
      </c>
      <c r="H30" s="31"/>
      <c r="I30" s="14"/>
    </row>
    <row r="31" spans="1:9" ht="18.75" x14ac:dyDescent="0.3">
      <c r="A31" s="32"/>
      <c r="B31" s="32"/>
      <c r="C31" s="30" t="s">
        <v>27</v>
      </c>
      <c r="D31" s="30"/>
      <c r="E31" s="31" t="s">
        <v>13</v>
      </c>
      <c r="F31" s="31"/>
      <c r="G31" s="31">
        <f>COUNTIF(E8:E20,"/")</f>
        <v>13</v>
      </c>
      <c r="H31" s="31"/>
      <c r="I31" s="14"/>
    </row>
  </sheetData>
  <mergeCells count="30">
    <mergeCell ref="C29:D29"/>
    <mergeCell ref="E29:F29"/>
    <mergeCell ref="G29:H2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0:D30"/>
    <mergeCell ref="E30:F30"/>
    <mergeCell ref="G30:H30"/>
    <mergeCell ref="A21:F22"/>
    <mergeCell ref="G21:H21"/>
    <mergeCell ref="G22:H22"/>
    <mergeCell ref="A27:B31"/>
    <mergeCell ref="C27:D27"/>
    <mergeCell ref="E27:F27"/>
    <mergeCell ref="G27:H27"/>
    <mergeCell ref="C28:D28"/>
    <mergeCell ref="E28:F28"/>
    <mergeCell ref="C31:D31"/>
    <mergeCell ref="E31:F31"/>
    <mergeCell ref="G31:H31"/>
    <mergeCell ref="G28:H2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sqref="A1:I1"/>
    </sheetView>
  </sheetViews>
  <sheetFormatPr defaultRowHeight="14.25" x14ac:dyDescent="0.2"/>
  <cols>
    <col min="1" max="1" width="6.25" customWidth="1"/>
    <col min="2" max="2" width="12.125" customWidth="1"/>
    <col min="3" max="3" width="11.5" customWidth="1"/>
  </cols>
  <sheetData>
    <row r="1" spans="1:9" ht="18.75" x14ac:dyDescent="0.3">
      <c r="A1" s="39" t="s">
        <v>655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2</v>
      </c>
      <c r="B5" s="43" t="s">
        <v>3</v>
      </c>
      <c r="C5" s="46" t="s">
        <v>4</v>
      </c>
      <c r="D5" s="49" t="s">
        <v>5</v>
      </c>
      <c r="E5" s="52" t="s">
        <v>6</v>
      </c>
      <c r="F5" s="53"/>
      <c r="G5" s="53"/>
      <c r="H5" s="54"/>
      <c r="I5" s="55" t="s">
        <v>7</v>
      </c>
    </row>
    <row r="6" spans="1:9" ht="18.75" x14ac:dyDescent="0.3">
      <c r="A6" s="41"/>
      <c r="B6" s="44"/>
      <c r="C6" s="47"/>
      <c r="D6" s="50"/>
      <c r="E6" s="55" t="s">
        <v>8</v>
      </c>
      <c r="F6" s="52" t="s">
        <v>9</v>
      </c>
      <c r="G6" s="53"/>
      <c r="H6" s="54"/>
      <c r="I6" s="56"/>
    </row>
    <row r="7" spans="1:9" ht="81.75" customHeight="1" x14ac:dyDescent="0.2">
      <c r="A7" s="42"/>
      <c r="B7" s="45"/>
      <c r="C7" s="48"/>
      <c r="D7" s="51"/>
      <c r="E7" s="57"/>
      <c r="F7" s="13" t="s">
        <v>10</v>
      </c>
      <c r="G7" s="13" t="s">
        <v>11</v>
      </c>
      <c r="H7" s="13" t="s">
        <v>12</v>
      </c>
      <c r="I7" s="57"/>
    </row>
    <row r="8" spans="1:9" ht="18.75" x14ac:dyDescent="0.3">
      <c r="A8" s="15">
        <v>1</v>
      </c>
      <c r="B8" s="27" t="s">
        <v>623</v>
      </c>
      <c r="C8" s="28" t="s">
        <v>624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7" t="s">
        <v>625</v>
      </c>
      <c r="C9" s="28" t="s">
        <v>71</v>
      </c>
      <c r="D9" s="18"/>
      <c r="E9" s="17" t="str">
        <f t="shared" ref="E9:E26" si="0">IF(D9&lt;=14,"/",IF(D9&lt;=20,"",IF(D9&lt;=25,"",IF(D9&lt;=30,""))))</f>
        <v>/</v>
      </c>
      <c r="F9" s="17" t="str">
        <f t="shared" ref="F9:F26" si="1">IF(D9&lt;=14,"",IF(D9&lt;=20,"/",IF(D9&lt;=25,"",IF(D9&lt;=30,""))))</f>
        <v/>
      </c>
      <c r="G9" s="17" t="str">
        <f t="shared" ref="G9:G26" si="2">IF(D9&lt;=14,"",IF(D9&lt;=20,"",IF(D9&lt;=25,"/",IF(D9&lt;=30,""))))</f>
        <v/>
      </c>
      <c r="H9" s="17" t="str">
        <f t="shared" ref="H9:H26" si="3">IF(D9&lt;=14,"",IF(D9&lt;=20,"",IF(D9&lt;=25,"",IF(D9&lt;=30,"/"))))</f>
        <v/>
      </c>
      <c r="I9" s="17" t="str">
        <f t="shared" ref="I9:I26" si="4">IF(D9&gt;14,"ผ่าน","ไม่ผ่าน")</f>
        <v>ไม่ผ่าน</v>
      </c>
    </row>
    <row r="10" spans="1:9" ht="18.75" x14ac:dyDescent="0.3">
      <c r="A10" s="15">
        <v>3</v>
      </c>
      <c r="B10" s="27" t="s">
        <v>59</v>
      </c>
      <c r="C10" s="28" t="s">
        <v>626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7" t="s">
        <v>49</v>
      </c>
      <c r="C11" s="28" t="s">
        <v>627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7" t="s">
        <v>628</v>
      </c>
      <c r="C12" s="28" t="s">
        <v>629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7" t="s">
        <v>630</v>
      </c>
      <c r="C13" s="28" t="s">
        <v>631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7" t="s">
        <v>632</v>
      </c>
      <c r="C14" s="28" t="s">
        <v>52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7" t="s">
        <v>633</v>
      </c>
      <c r="C15" s="28" t="s">
        <v>634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7" t="s">
        <v>635</v>
      </c>
      <c r="C16" s="28" t="s">
        <v>32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7" t="s">
        <v>636</v>
      </c>
      <c r="C17" s="28" t="s">
        <v>637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7" t="s">
        <v>638</v>
      </c>
      <c r="C18" s="28" t="s">
        <v>639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7" t="s">
        <v>640</v>
      </c>
      <c r="C19" s="28" t="s">
        <v>641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7" t="s">
        <v>642</v>
      </c>
      <c r="C20" s="28" t="s">
        <v>643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7" t="s">
        <v>307</v>
      </c>
      <c r="C21" s="28" t="s">
        <v>644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7" t="s">
        <v>645</v>
      </c>
      <c r="C22" s="28" t="s">
        <v>646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7" t="s">
        <v>647</v>
      </c>
      <c r="C23" s="28" t="s">
        <v>648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7" t="s">
        <v>649</v>
      </c>
      <c r="C24" s="28" t="s">
        <v>650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7" t="s">
        <v>651</v>
      </c>
      <c r="C25" s="28" t="s">
        <v>652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7" t="s">
        <v>653</v>
      </c>
      <c r="C26" s="28" t="s">
        <v>654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2">
      <c r="A27" s="35"/>
      <c r="B27" s="36"/>
      <c r="C27" s="36"/>
      <c r="D27" s="36"/>
      <c r="E27" s="36"/>
      <c r="F27" s="36"/>
      <c r="G27" s="33" t="s">
        <v>9</v>
      </c>
      <c r="H27" s="34"/>
      <c r="I27" s="4">
        <f>COUNTIF(I8:I26,"ผ่าน")</f>
        <v>0</v>
      </c>
    </row>
    <row r="28" spans="1:9" ht="18.75" x14ac:dyDescent="0.2">
      <c r="A28" s="37"/>
      <c r="B28" s="38"/>
      <c r="C28" s="38"/>
      <c r="D28" s="38"/>
      <c r="E28" s="38"/>
      <c r="F28" s="38"/>
      <c r="G28" s="33" t="s">
        <v>13</v>
      </c>
      <c r="H28" s="34"/>
      <c r="I28" s="4">
        <f>COUNTIF(I8:I26,"ไม่ผ่าน")</f>
        <v>19</v>
      </c>
    </row>
    <row r="29" spans="1:9" ht="18.75" x14ac:dyDescent="0.3">
      <c r="A29" s="6" t="s">
        <v>14</v>
      </c>
      <c r="B29" s="5"/>
      <c r="C29" s="5"/>
      <c r="D29" s="7"/>
      <c r="E29" s="5"/>
      <c r="F29" s="5"/>
      <c r="G29" s="14"/>
      <c r="H29" s="14"/>
      <c r="I29" s="14"/>
    </row>
    <row r="30" spans="1:9" ht="18.75" x14ac:dyDescent="0.3">
      <c r="A30" s="5"/>
      <c r="B30" s="5"/>
      <c r="C30" s="2"/>
      <c r="D30" s="10"/>
      <c r="E30" s="11" t="s">
        <v>15</v>
      </c>
      <c r="F30" s="10"/>
      <c r="G30" s="2"/>
      <c r="H30" s="2"/>
      <c r="I30" s="14"/>
    </row>
    <row r="31" spans="1:9" ht="18.75" x14ac:dyDescent="0.3">
      <c r="A31" s="5"/>
      <c r="B31" s="5"/>
      <c r="C31" s="2"/>
      <c r="D31" s="10"/>
      <c r="E31" s="11" t="s">
        <v>16</v>
      </c>
      <c r="F31" s="10"/>
      <c r="G31" s="2"/>
      <c r="H31" s="2"/>
      <c r="I31" s="14"/>
    </row>
    <row r="32" spans="1:9" ht="18.75" x14ac:dyDescent="0.3">
      <c r="A32" s="5"/>
      <c r="B32" s="5"/>
      <c r="C32" s="2"/>
      <c r="D32" s="10"/>
      <c r="E32" s="11" t="s">
        <v>17</v>
      </c>
      <c r="F32" s="10"/>
      <c r="G32" s="2"/>
      <c r="H32" s="2"/>
      <c r="I32" s="14"/>
    </row>
    <row r="33" spans="1:9" ht="18.75" x14ac:dyDescent="0.3">
      <c r="A33" s="32" t="s">
        <v>18</v>
      </c>
      <c r="B33" s="32"/>
      <c r="C33" s="32" t="s">
        <v>19</v>
      </c>
      <c r="D33" s="32"/>
      <c r="E33" s="29" t="s">
        <v>20</v>
      </c>
      <c r="F33" s="29"/>
      <c r="G33" s="29" t="s">
        <v>21</v>
      </c>
      <c r="H33" s="29"/>
      <c r="I33" s="14"/>
    </row>
    <row r="34" spans="1:9" ht="18.75" x14ac:dyDescent="0.3">
      <c r="A34" s="32"/>
      <c r="B34" s="32"/>
      <c r="C34" s="30" t="s">
        <v>22</v>
      </c>
      <c r="D34" s="30"/>
      <c r="E34" s="31" t="s">
        <v>23</v>
      </c>
      <c r="F34" s="31"/>
      <c r="G34" s="31">
        <f>COUNTIF(H8:H26,"/")</f>
        <v>0</v>
      </c>
      <c r="H34" s="31"/>
      <c r="I34" s="14"/>
    </row>
    <row r="35" spans="1:9" ht="18.75" x14ac:dyDescent="0.3">
      <c r="A35" s="32"/>
      <c r="B35" s="32"/>
      <c r="C35" s="30" t="s">
        <v>24</v>
      </c>
      <c r="D35" s="30"/>
      <c r="E35" s="31" t="s">
        <v>25</v>
      </c>
      <c r="F35" s="31"/>
      <c r="G35" s="31">
        <f>COUNTIF(G8:G26,"/")</f>
        <v>0</v>
      </c>
      <c r="H35" s="31"/>
      <c r="I35" s="14"/>
    </row>
    <row r="36" spans="1:9" ht="18.75" x14ac:dyDescent="0.3">
      <c r="A36" s="32"/>
      <c r="B36" s="32"/>
      <c r="C36" s="30" t="s">
        <v>26</v>
      </c>
      <c r="D36" s="30"/>
      <c r="E36" s="31" t="s">
        <v>9</v>
      </c>
      <c r="F36" s="31"/>
      <c r="G36" s="31">
        <f>COUNTIF(F8:F26,"/")</f>
        <v>0</v>
      </c>
      <c r="H36" s="31"/>
      <c r="I36" s="14"/>
    </row>
    <row r="37" spans="1:9" ht="18.75" x14ac:dyDescent="0.3">
      <c r="A37" s="32"/>
      <c r="B37" s="32"/>
      <c r="C37" s="30" t="s">
        <v>27</v>
      </c>
      <c r="D37" s="30"/>
      <c r="E37" s="31" t="s">
        <v>13</v>
      </c>
      <c r="F37" s="31"/>
      <c r="G37" s="31">
        <f>COUNTIF(E8:E26,"/")</f>
        <v>19</v>
      </c>
      <c r="H37" s="31"/>
      <c r="I37" s="14"/>
    </row>
  </sheetData>
  <mergeCells count="30">
    <mergeCell ref="C35:D35"/>
    <mergeCell ref="E35:F35"/>
    <mergeCell ref="G35:H3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6:D36"/>
    <mergeCell ref="E36:F36"/>
    <mergeCell ref="G36:H36"/>
    <mergeCell ref="A27:F28"/>
    <mergeCell ref="G27:H27"/>
    <mergeCell ref="G28:H28"/>
    <mergeCell ref="A33:B37"/>
    <mergeCell ref="C33:D33"/>
    <mergeCell ref="E33:F33"/>
    <mergeCell ref="G33:H33"/>
    <mergeCell ref="C34:D34"/>
    <mergeCell ref="E34:F34"/>
    <mergeCell ref="C37:D37"/>
    <mergeCell ref="E37:F37"/>
    <mergeCell ref="G37:H37"/>
    <mergeCell ref="G34:H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1"/>
    </sheetView>
  </sheetViews>
  <sheetFormatPr defaultRowHeight="14.25" x14ac:dyDescent="0.2"/>
  <cols>
    <col min="1" max="1" width="6" customWidth="1"/>
    <col min="2" max="2" width="11.375" customWidth="1"/>
  </cols>
  <sheetData>
    <row r="1" spans="1:9" ht="18.75" x14ac:dyDescent="0.3">
      <c r="A1" s="39" t="s">
        <v>655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customHeight="1" x14ac:dyDescent="0.3">
      <c r="A5" s="40" t="s">
        <v>2</v>
      </c>
      <c r="B5" s="43" t="s">
        <v>3</v>
      </c>
      <c r="C5" s="46" t="s">
        <v>4</v>
      </c>
      <c r="D5" s="55" t="s">
        <v>5</v>
      </c>
      <c r="E5" s="52" t="s">
        <v>6</v>
      </c>
      <c r="F5" s="53"/>
      <c r="G5" s="53"/>
      <c r="H5" s="54"/>
      <c r="I5" s="55" t="s">
        <v>7</v>
      </c>
    </row>
    <row r="6" spans="1:9" ht="18.75" customHeight="1" x14ac:dyDescent="0.3">
      <c r="A6" s="41"/>
      <c r="B6" s="44"/>
      <c r="C6" s="47"/>
      <c r="D6" s="56"/>
      <c r="E6" s="55" t="s">
        <v>8</v>
      </c>
      <c r="F6" s="52" t="s">
        <v>9</v>
      </c>
      <c r="G6" s="53"/>
      <c r="H6" s="54"/>
      <c r="I6" s="56"/>
    </row>
    <row r="7" spans="1:9" ht="87" customHeight="1" x14ac:dyDescent="0.2">
      <c r="A7" s="42"/>
      <c r="B7" s="45"/>
      <c r="C7" s="48"/>
      <c r="D7" s="57"/>
      <c r="E7" s="57"/>
      <c r="F7" s="13" t="s">
        <v>10</v>
      </c>
      <c r="G7" s="13" t="s">
        <v>11</v>
      </c>
      <c r="H7" s="13" t="s">
        <v>12</v>
      </c>
      <c r="I7" s="57"/>
    </row>
    <row r="8" spans="1:9" ht="18.75" x14ac:dyDescent="0.3">
      <c r="A8" s="15">
        <v>1</v>
      </c>
      <c r="B8" s="25" t="s">
        <v>140</v>
      </c>
      <c r="C8" s="67" t="s">
        <v>141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5" t="s">
        <v>142</v>
      </c>
      <c r="C9" s="67" t="s">
        <v>143</v>
      </c>
      <c r="D9" s="18"/>
      <c r="E9" s="17" t="str">
        <f t="shared" ref="E9:E43" si="0">IF(D9&lt;=14,"/",IF(D9&lt;=20,"",IF(D9&lt;=25,"",IF(D9&lt;=30,""))))</f>
        <v>/</v>
      </c>
      <c r="F9" s="17" t="str">
        <f t="shared" ref="F9:F43" si="1">IF(D9&lt;=14,"",IF(D9&lt;=20,"/",IF(D9&lt;=25,"",IF(D9&lt;=30,""))))</f>
        <v/>
      </c>
      <c r="G9" s="17" t="str">
        <f t="shared" ref="G9:G43" si="2">IF(D9&lt;=14,"",IF(D9&lt;=20,"",IF(D9&lt;=25,"/",IF(D9&lt;=30,""))))</f>
        <v/>
      </c>
      <c r="H9" s="17" t="str">
        <f t="shared" ref="H9:H43" si="3">IF(D9&lt;=14,"",IF(D9&lt;=20,"",IF(D9&lt;=25,"",IF(D9&lt;=30,"/"))))</f>
        <v/>
      </c>
      <c r="I9" s="17" t="str">
        <f t="shared" ref="I9:I43" si="4">IF(D9&gt;14,"ผ่าน","ไม่ผ่าน")</f>
        <v>ไม่ผ่าน</v>
      </c>
    </row>
    <row r="10" spans="1:9" ht="18.75" x14ac:dyDescent="0.3">
      <c r="A10" s="15">
        <v>3</v>
      </c>
      <c r="B10" s="25" t="s">
        <v>41</v>
      </c>
      <c r="C10" s="67" t="s">
        <v>144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5" t="s">
        <v>145</v>
      </c>
      <c r="C11" s="67" t="s">
        <v>146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5" t="s">
        <v>147</v>
      </c>
      <c r="C12" s="67" t="s">
        <v>70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5" t="s">
        <v>148</v>
      </c>
      <c r="C13" s="67" t="s">
        <v>149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5" t="s">
        <v>150</v>
      </c>
      <c r="C14" s="67" t="s">
        <v>151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5" t="s">
        <v>152</v>
      </c>
      <c r="C15" s="67" t="s">
        <v>153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5" t="s">
        <v>154</v>
      </c>
      <c r="C16" s="67" t="s">
        <v>155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5" t="s">
        <v>61</v>
      </c>
      <c r="C17" s="67" t="s">
        <v>156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5" t="s">
        <v>157</v>
      </c>
      <c r="C18" s="67" t="s">
        <v>158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5" t="s">
        <v>159</v>
      </c>
      <c r="C19" s="67" t="s">
        <v>160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5" t="s">
        <v>57</v>
      </c>
      <c r="C20" s="67" t="s">
        <v>161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5" t="s">
        <v>162</v>
      </c>
      <c r="C21" s="67" t="s">
        <v>66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5" t="s">
        <v>163</v>
      </c>
      <c r="C22" s="67" t="s">
        <v>164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5" t="s">
        <v>165</v>
      </c>
      <c r="C23" s="67" t="s">
        <v>166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5" t="s">
        <v>167</v>
      </c>
      <c r="C24" s="67" t="s">
        <v>168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5" t="s">
        <v>169</v>
      </c>
      <c r="C25" s="67" t="s">
        <v>170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5" t="s">
        <v>171</v>
      </c>
      <c r="C26" s="67" t="s">
        <v>172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5" t="s">
        <v>173</v>
      </c>
      <c r="C27" s="67" t="s">
        <v>174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25" t="s">
        <v>175</v>
      </c>
      <c r="C28" s="67" t="s">
        <v>176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5" t="s">
        <v>177</v>
      </c>
      <c r="C29" s="67" t="s">
        <v>178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5" t="s">
        <v>179</v>
      </c>
      <c r="C30" s="67" t="s">
        <v>180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5" t="s">
        <v>181</v>
      </c>
      <c r="C31" s="67" t="s">
        <v>176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25" t="s">
        <v>182</v>
      </c>
      <c r="C32" s="67" t="s">
        <v>183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5" t="s">
        <v>184</v>
      </c>
      <c r="C33" s="67" t="s">
        <v>185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5" t="s">
        <v>186</v>
      </c>
      <c r="C34" s="67" t="s">
        <v>187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24" t="s">
        <v>188</v>
      </c>
      <c r="C35" s="68" t="s">
        <v>189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24" t="s">
        <v>190</v>
      </c>
      <c r="C36" s="68" t="s">
        <v>191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24" t="s">
        <v>192</v>
      </c>
      <c r="C37" s="68" t="s">
        <v>193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24" t="s">
        <v>194</v>
      </c>
      <c r="C38" s="68" t="s">
        <v>195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65" t="s">
        <v>196</v>
      </c>
      <c r="C39" s="69" t="s">
        <v>197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24" t="s">
        <v>198</v>
      </c>
      <c r="C40" s="68" t="s">
        <v>199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25" t="s">
        <v>200</v>
      </c>
      <c r="C41" s="67" t="s">
        <v>201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25" t="s">
        <v>202</v>
      </c>
      <c r="C42" s="67" t="s">
        <v>203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25" t="s">
        <v>204</v>
      </c>
      <c r="C43" s="67" t="s">
        <v>205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2">
      <c r="A44" s="35"/>
      <c r="B44" s="36"/>
      <c r="C44" s="36"/>
      <c r="D44" s="36"/>
      <c r="E44" s="36"/>
      <c r="F44" s="62"/>
      <c r="G44" s="33" t="s">
        <v>9</v>
      </c>
      <c r="H44" s="34"/>
      <c r="I44" s="4">
        <f>COUNTIF(I8:I43,"ผ่าน")</f>
        <v>0</v>
      </c>
    </row>
    <row r="45" spans="1:9" ht="18.75" x14ac:dyDescent="0.2">
      <c r="A45" s="37"/>
      <c r="B45" s="38"/>
      <c r="C45" s="38"/>
      <c r="D45" s="38"/>
      <c r="E45" s="38"/>
      <c r="F45" s="63"/>
      <c r="G45" s="33" t="s">
        <v>13</v>
      </c>
      <c r="H45" s="34"/>
      <c r="I45" s="4">
        <f>COUNTIF(I8:I43,"ไม่ผ่าน")</f>
        <v>36</v>
      </c>
    </row>
    <row r="46" spans="1:9" ht="18.75" x14ac:dyDescent="0.3">
      <c r="A46" s="6" t="s">
        <v>14</v>
      </c>
      <c r="B46" s="5"/>
      <c r="C46" s="5"/>
      <c r="D46" s="7"/>
      <c r="E46" s="5"/>
      <c r="F46" s="5"/>
      <c r="G46" s="14"/>
      <c r="H46" s="14"/>
      <c r="I46" s="14"/>
    </row>
    <row r="47" spans="1:9" ht="18.75" x14ac:dyDescent="0.3">
      <c r="A47" s="5"/>
      <c r="B47" s="5"/>
      <c r="C47" s="2"/>
      <c r="D47" s="10"/>
      <c r="E47" s="11" t="s">
        <v>15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43" t="s">
        <v>18</v>
      </c>
      <c r="B50" s="46"/>
      <c r="C50" s="60" t="s">
        <v>19</v>
      </c>
      <c r="D50" s="61"/>
      <c r="E50" s="52" t="s">
        <v>20</v>
      </c>
      <c r="F50" s="54"/>
      <c r="G50" s="52" t="s">
        <v>21</v>
      </c>
      <c r="H50" s="54"/>
      <c r="I50" s="14"/>
    </row>
    <row r="51" spans="1:9" ht="18.75" x14ac:dyDescent="0.3">
      <c r="A51" s="44"/>
      <c r="B51" s="47"/>
      <c r="C51" s="33" t="s">
        <v>22</v>
      </c>
      <c r="D51" s="34"/>
      <c r="E51" s="58" t="s">
        <v>23</v>
      </c>
      <c r="F51" s="59"/>
      <c r="G51" s="58">
        <f>COUNTIF(H8:H43,"/")</f>
        <v>0</v>
      </c>
      <c r="H51" s="59"/>
      <c r="I51" s="14"/>
    </row>
    <row r="52" spans="1:9" ht="18.75" x14ac:dyDescent="0.3">
      <c r="A52" s="44"/>
      <c r="B52" s="47"/>
      <c r="C52" s="33" t="s">
        <v>24</v>
      </c>
      <c r="D52" s="34"/>
      <c r="E52" s="58" t="s">
        <v>25</v>
      </c>
      <c r="F52" s="59"/>
      <c r="G52" s="58">
        <f>COUNTIF(G8:G43,"/")</f>
        <v>0</v>
      </c>
      <c r="H52" s="59"/>
      <c r="I52" s="14"/>
    </row>
    <row r="53" spans="1:9" ht="18.75" x14ac:dyDescent="0.3">
      <c r="A53" s="44"/>
      <c r="B53" s="47"/>
      <c r="C53" s="33" t="s">
        <v>26</v>
      </c>
      <c r="D53" s="34"/>
      <c r="E53" s="58" t="s">
        <v>9</v>
      </c>
      <c r="F53" s="59"/>
      <c r="G53" s="58">
        <f>COUNTIF(F8:F43,"/")</f>
        <v>0</v>
      </c>
      <c r="H53" s="59"/>
      <c r="I53" s="14"/>
    </row>
    <row r="54" spans="1:9" ht="18.75" x14ac:dyDescent="0.3">
      <c r="A54" s="45"/>
      <c r="B54" s="48"/>
      <c r="C54" s="33" t="s">
        <v>27</v>
      </c>
      <c r="D54" s="34"/>
      <c r="E54" s="58" t="s">
        <v>13</v>
      </c>
      <c r="F54" s="59"/>
      <c r="G54" s="58">
        <f>COUNTIF(E8:E43,"/")</f>
        <v>36</v>
      </c>
      <c r="H54" s="59"/>
      <c r="I54" s="14"/>
    </row>
  </sheetData>
  <mergeCells count="30">
    <mergeCell ref="C52:D52"/>
    <mergeCell ref="E52:F52"/>
    <mergeCell ref="G52:H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3:D53"/>
    <mergeCell ref="E53:F53"/>
    <mergeCell ref="G53:H53"/>
    <mergeCell ref="A44:F45"/>
    <mergeCell ref="G44:H44"/>
    <mergeCell ref="G45:H45"/>
    <mergeCell ref="A50:B54"/>
    <mergeCell ref="C50:D50"/>
    <mergeCell ref="E50:F50"/>
    <mergeCell ref="G50:H50"/>
    <mergeCell ref="C51:D51"/>
    <mergeCell ref="E51:F51"/>
    <mergeCell ref="C54:D54"/>
    <mergeCell ref="E54:F54"/>
    <mergeCell ref="G54:H54"/>
    <mergeCell ref="G51:H5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I1"/>
    </sheetView>
  </sheetViews>
  <sheetFormatPr defaultRowHeight="14.25" x14ac:dyDescent="0.2"/>
  <cols>
    <col min="2" max="2" width="12.75" customWidth="1"/>
    <col min="3" max="3" width="11.375" customWidth="1"/>
  </cols>
  <sheetData>
    <row r="1" spans="1:9" ht="18.75" x14ac:dyDescent="0.3">
      <c r="A1" s="39" t="s">
        <v>655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2</v>
      </c>
      <c r="B5" s="43" t="s">
        <v>3</v>
      </c>
      <c r="C5" s="46" t="s">
        <v>4</v>
      </c>
      <c r="D5" s="49" t="s">
        <v>5</v>
      </c>
      <c r="E5" s="52" t="s">
        <v>6</v>
      </c>
      <c r="F5" s="53"/>
      <c r="G5" s="53"/>
      <c r="H5" s="54"/>
      <c r="I5" s="55" t="s">
        <v>7</v>
      </c>
    </row>
    <row r="6" spans="1:9" ht="18.75" x14ac:dyDescent="0.3">
      <c r="A6" s="41"/>
      <c r="B6" s="44"/>
      <c r="C6" s="47"/>
      <c r="D6" s="50"/>
      <c r="E6" s="55" t="s">
        <v>8</v>
      </c>
      <c r="F6" s="52" t="s">
        <v>9</v>
      </c>
      <c r="G6" s="53"/>
      <c r="H6" s="54"/>
      <c r="I6" s="56"/>
    </row>
    <row r="7" spans="1:9" ht="86.25" customHeight="1" x14ac:dyDescent="0.2">
      <c r="A7" s="42"/>
      <c r="B7" s="45"/>
      <c r="C7" s="48"/>
      <c r="D7" s="51"/>
      <c r="E7" s="57"/>
      <c r="F7" s="13" t="s">
        <v>10</v>
      </c>
      <c r="G7" s="13" t="s">
        <v>11</v>
      </c>
      <c r="H7" s="13" t="s">
        <v>12</v>
      </c>
      <c r="I7" s="57"/>
    </row>
    <row r="8" spans="1:9" ht="18.75" x14ac:dyDescent="0.3">
      <c r="A8" s="15">
        <v>1</v>
      </c>
      <c r="B8" s="25" t="s">
        <v>206</v>
      </c>
      <c r="C8" s="26" t="s">
        <v>207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5" t="s">
        <v>208</v>
      </c>
      <c r="C9" s="26" t="s">
        <v>209</v>
      </c>
      <c r="D9" s="18"/>
      <c r="E9" s="17" t="str">
        <f t="shared" ref="E9:E40" si="0">IF(D9&lt;=14,"/",IF(D9&lt;=20,"",IF(D9&lt;=25,"",IF(D9&lt;=30,""))))</f>
        <v>/</v>
      </c>
      <c r="F9" s="17" t="str">
        <f t="shared" ref="F9:F40" si="1">IF(D9&lt;=14,"",IF(D9&lt;=20,"/",IF(D9&lt;=25,"",IF(D9&lt;=30,""))))</f>
        <v/>
      </c>
      <c r="G9" s="17" t="str">
        <f t="shared" ref="G9:G40" si="2">IF(D9&lt;=14,"",IF(D9&lt;=20,"",IF(D9&lt;=25,"/",IF(D9&lt;=30,""))))</f>
        <v/>
      </c>
      <c r="H9" s="17" t="str">
        <f t="shared" ref="H9:H40" si="3">IF(D9&lt;=14,"",IF(D9&lt;=20,"",IF(D9&lt;=25,"",IF(D9&lt;=30,"/"))))</f>
        <v/>
      </c>
      <c r="I9" s="17" t="str">
        <f t="shared" ref="I9:I40" si="4">IF(D9&gt;14,"ผ่าน","ไม่ผ่าน")</f>
        <v>ไม่ผ่าน</v>
      </c>
    </row>
    <row r="10" spans="1:9" ht="18.75" x14ac:dyDescent="0.3">
      <c r="A10" s="15">
        <v>3</v>
      </c>
      <c r="B10" s="25" t="s">
        <v>210</v>
      </c>
      <c r="C10" s="26" t="s">
        <v>211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5" t="s">
        <v>212</v>
      </c>
      <c r="C11" s="26" t="s">
        <v>213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5" t="s">
        <v>214</v>
      </c>
      <c r="C12" s="26" t="s">
        <v>215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5" t="s">
        <v>216</v>
      </c>
      <c r="C13" s="26" t="s">
        <v>217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5" t="s">
        <v>218</v>
      </c>
      <c r="C14" s="26" t="s">
        <v>219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5" t="s">
        <v>220</v>
      </c>
      <c r="C15" s="26" t="s">
        <v>221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5" t="s">
        <v>222</v>
      </c>
      <c r="C16" s="26" t="s">
        <v>223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5" t="s">
        <v>224</v>
      </c>
      <c r="C17" s="26" t="s">
        <v>225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5" t="s">
        <v>226</v>
      </c>
      <c r="C18" s="26" t="s">
        <v>227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4" t="s">
        <v>228</v>
      </c>
      <c r="C19" s="64" t="s">
        <v>229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5" t="s">
        <v>230</v>
      </c>
      <c r="C20" s="26" t="s">
        <v>231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5" t="s">
        <v>232</v>
      </c>
      <c r="C21" s="26" t="s">
        <v>233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4" t="s">
        <v>234</v>
      </c>
      <c r="C22" s="64" t="s">
        <v>235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4" t="s">
        <v>76</v>
      </c>
      <c r="C23" s="64" t="s">
        <v>236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5" t="s">
        <v>237</v>
      </c>
      <c r="C24" s="26" t="s">
        <v>238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5" t="s">
        <v>37</v>
      </c>
      <c r="C25" s="26" t="s">
        <v>239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5" t="s">
        <v>240</v>
      </c>
      <c r="C26" s="26" t="s">
        <v>241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5" t="s">
        <v>42</v>
      </c>
      <c r="C27" s="26" t="s">
        <v>242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25" t="s">
        <v>243</v>
      </c>
      <c r="C28" s="26" t="s">
        <v>244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5" t="s">
        <v>245</v>
      </c>
      <c r="C29" s="26" t="s">
        <v>246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5" t="s">
        <v>247</v>
      </c>
      <c r="C30" s="26" t="s">
        <v>248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5" t="s">
        <v>249</v>
      </c>
      <c r="C31" s="26" t="s">
        <v>75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25" t="s">
        <v>250</v>
      </c>
      <c r="C32" s="26" t="s">
        <v>251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5" t="s">
        <v>252</v>
      </c>
      <c r="C33" s="26" t="s">
        <v>30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4" t="s">
        <v>253</v>
      </c>
      <c r="C34" s="64" t="s">
        <v>254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65" t="s">
        <v>255</v>
      </c>
      <c r="C35" s="66" t="s">
        <v>256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65" t="s">
        <v>257</v>
      </c>
      <c r="C36" s="66" t="s">
        <v>258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65" t="s">
        <v>259</v>
      </c>
      <c r="C37" s="66" t="s">
        <v>260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25" t="s">
        <v>49</v>
      </c>
      <c r="C38" s="26" t="s">
        <v>261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25" t="s">
        <v>262</v>
      </c>
      <c r="C39" s="26" t="s">
        <v>263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25" t="s">
        <v>74</v>
      </c>
      <c r="C40" s="26" t="s">
        <v>264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2">
      <c r="A41" s="35"/>
      <c r="B41" s="36"/>
      <c r="C41" s="36"/>
      <c r="D41" s="36"/>
      <c r="E41" s="36"/>
      <c r="F41" s="36"/>
      <c r="G41" s="33" t="s">
        <v>9</v>
      </c>
      <c r="H41" s="34"/>
      <c r="I41" s="4">
        <f>COUNTIF(I8:I40,"ผ่าน")</f>
        <v>0</v>
      </c>
    </row>
    <row r="42" spans="1:9" ht="18.75" x14ac:dyDescent="0.2">
      <c r="A42" s="37"/>
      <c r="B42" s="38"/>
      <c r="C42" s="38"/>
      <c r="D42" s="38"/>
      <c r="E42" s="38"/>
      <c r="F42" s="38"/>
      <c r="G42" s="33" t="s">
        <v>13</v>
      </c>
      <c r="H42" s="34"/>
      <c r="I42" s="4">
        <f>COUNTIF(I8:I40,"ไม่ผ่าน")</f>
        <v>33</v>
      </c>
    </row>
    <row r="43" spans="1:9" ht="18.75" x14ac:dyDescent="0.3">
      <c r="A43" s="6" t="s">
        <v>14</v>
      </c>
      <c r="B43" s="5"/>
      <c r="C43" s="5"/>
      <c r="D43" s="7"/>
      <c r="E43" s="5"/>
      <c r="F43" s="5"/>
      <c r="G43" s="14"/>
      <c r="H43" s="14"/>
      <c r="I43" s="14"/>
    </row>
    <row r="44" spans="1:9" ht="18.75" x14ac:dyDescent="0.3">
      <c r="A44" s="5"/>
      <c r="B44" s="5"/>
      <c r="C44" s="2"/>
      <c r="D44" s="10"/>
      <c r="E44" s="11" t="s">
        <v>15</v>
      </c>
      <c r="F44" s="10"/>
      <c r="G44" s="2"/>
      <c r="H44" s="2"/>
      <c r="I44" s="14"/>
    </row>
    <row r="45" spans="1:9" ht="18.75" x14ac:dyDescent="0.3">
      <c r="A45" s="5"/>
      <c r="B45" s="5"/>
      <c r="C45" s="2"/>
      <c r="D45" s="10"/>
      <c r="E45" s="11" t="s">
        <v>16</v>
      </c>
      <c r="F45" s="10"/>
      <c r="G45" s="2"/>
      <c r="H45" s="2"/>
      <c r="I45" s="14"/>
    </row>
    <row r="46" spans="1:9" ht="18.75" x14ac:dyDescent="0.3">
      <c r="A46" s="5"/>
      <c r="B46" s="5"/>
      <c r="C46" s="2"/>
      <c r="D46" s="10"/>
      <c r="E46" s="11" t="s">
        <v>17</v>
      </c>
      <c r="F46" s="10"/>
      <c r="G46" s="2"/>
      <c r="H46" s="2"/>
      <c r="I46" s="14"/>
    </row>
    <row r="47" spans="1:9" ht="18.75" x14ac:dyDescent="0.3">
      <c r="A47" s="32" t="s">
        <v>18</v>
      </c>
      <c r="B47" s="32"/>
      <c r="C47" s="32" t="s">
        <v>19</v>
      </c>
      <c r="D47" s="32"/>
      <c r="E47" s="29" t="s">
        <v>20</v>
      </c>
      <c r="F47" s="29"/>
      <c r="G47" s="29" t="s">
        <v>21</v>
      </c>
      <c r="H47" s="29"/>
      <c r="I47" s="14"/>
    </row>
    <row r="48" spans="1:9" ht="18.75" x14ac:dyDescent="0.3">
      <c r="A48" s="32"/>
      <c r="B48" s="32"/>
      <c r="C48" s="30" t="s">
        <v>22</v>
      </c>
      <c r="D48" s="30"/>
      <c r="E48" s="31" t="s">
        <v>23</v>
      </c>
      <c r="F48" s="31"/>
      <c r="G48" s="31">
        <f>COUNTIF(H8:H40,"/")</f>
        <v>0</v>
      </c>
      <c r="H48" s="31"/>
      <c r="I48" s="14"/>
    </row>
    <row r="49" spans="1:9" ht="18.75" x14ac:dyDescent="0.3">
      <c r="A49" s="32"/>
      <c r="B49" s="32"/>
      <c r="C49" s="30" t="s">
        <v>24</v>
      </c>
      <c r="D49" s="30"/>
      <c r="E49" s="31" t="s">
        <v>25</v>
      </c>
      <c r="F49" s="31"/>
      <c r="G49" s="31">
        <f>COUNTIF(G8:G40,"/")</f>
        <v>0</v>
      </c>
      <c r="H49" s="31"/>
      <c r="I49" s="14"/>
    </row>
    <row r="50" spans="1:9" ht="18.75" x14ac:dyDescent="0.3">
      <c r="A50" s="32"/>
      <c r="B50" s="32"/>
      <c r="C50" s="30" t="s">
        <v>26</v>
      </c>
      <c r="D50" s="30"/>
      <c r="E50" s="31" t="s">
        <v>9</v>
      </c>
      <c r="F50" s="31"/>
      <c r="G50" s="31">
        <f>COUNTIF(F8:F40,"/")</f>
        <v>0</v>
      </c>
      <c r="H50" s="31"/>
      <c r="I50" s="14"/>
    </row>
    <row r="51" spans="1:9" ht="18.75" x14ac:dyDescent="0.3">
      <c r="A51" s="32"/>
      <c r="B51" s="32"/>
      <c r="C51" s="30" t="s">
        <v>27</v>
      </c>
      <c r="D51" s="30"/>
      <c r="E51" s="31" t="s">
        <v>13</v>
      </c>
      <c r="F51" s="31"/>
      <c r="G51" s="31">
        <f>COUNTIF(E8:E40,"/")</f>
        <v>33</v>
      </c>
      <c r="H51" s="31"/>
      <c r="I51" s="14"/>
    </row>
  </sheetData>
  <mergeCells count="30">
    <mergeCell ref="C49:D49"/>
    <mergeCell ref="E49:F49"/>
    <mergeCell ref="G49:H49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0:D50"/>
    <mergeCell ref="E50:F50"/>
    <mergeCell ref="G50:H50"/>
    <mergeCell ref="A41:F42"/>
    <mergeCell ref="G41:H41"/>
    <mergeCell ref="G42:H42"/>
    <mergeCell ref="A47:B51"/>
    <mergeCell ref="C47:D47"/>
    <mergeCell ref="E47:F47"/>
    <mergeCell ref="G47:H47"/>
    <mergeCell ref="C48:D48"/>
    <mergeCell ref="E48:F48"/>
    <mergeCell ref="C51:D51"/>
    <mergeCell ref="E51:F51"/>
    <mergeCell ref="G51:H51"/>
    <mergeCell ref="G48:H4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I1"/>
    </sheetView>
  </sheetViews>
  <sheetFormatPr defaultRowHeight="14.25" x14ac:dyDescent="0.2"/>
  <cols>
    <col min="2" max="2" width="13.875" customWidth="1"/>
    <col min="3" max="3" width="13.5" customWidth="1"/>
  </cols>
  <sheetData>
    <row r="1" spans="1:9" ht="18.75" x14ac:dyDescent="0.3">
      <c r="A1" s="39" t="s">
        <v>655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2</v>
      </c>
      <c r="B5" s="43" t="s">
        <v>3</v>
      </c>
      <c r="C5" s="46" t="s">
        <v>4</v>
      </c>
      <c r="D5" s="49" t="s">
        <v>5</v>
      </c>
      <c r="E5" s="52" t="s">
        <v>6</v>
      </c>
      <c r="F5" s="53"/>
      <c r="G5" s="53"/>
      <c r="H5" s="54"/>
      <c r="I5" s="55" t="s">
        <v>7</v>
      </c>
    </row>
    <row r="6" spans="1:9" ht="18.75" x14ac:dyDescent="0.3">
      <c r="A6" s="41"/>
      <c r="B6" s="44"/>
      <c r="C6" s="47"/>
      <c r="D6" s="50"/>
      <c r="E6" s="55" t="s">
        <v>8</v>
      </c>
      <c r="F6" s="52" t="s">
        <v>9</v>
      </c>
      <c r="G6" s="53"/>
      <c r="H6" s="54"/>
      <c r="I6" s="56"/>
    </row>
    <row r="7" spans="1:9" ht="82.5" customHeight="1" x14ac:dyDescent="0.2">
      <c r="A7" s="42"/>
      <c r="B7" s="45"/>
      <c r="C7" s="48"/>
      <c r="D7" s="51"/>
      <c r="E7" s="57"/>
      <c r="F7" s="13" t="s">
        <v>10</v>
      </c>
      <c r="G7" s="13" t="s">
        <v>11</v>
      </c>
      <c r="H7" s="13" t="s">
        <v>12</v>
      </c>
      <c r="I7" s="57"/>
    </row>
    <row r="8" spans="1:9" ht="18.75" x14ac:dyDescent="0.3">
      <c r="A8" s="15">
        <v>1</v>
      </c>
      <c r="B8" s="70" t="s">
        <v>265</v>
      </c>
      <c r="C8" s="70" t="s">
        <v>266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67" t="s">
        <v>267</v>
      </c>
      <c r="C9" s="67" t="s">
        <v>268</v>
      </c>
      <c r="D9" s="18"/>
      <c r="E9" s="17" t="str">
        <f t="shared" ref="E9:E44" si="0">IF(D9&lt;=14,"/",IF(D9&lt;=20,"",IF(D9&lt;=25,"",IF(D9&lt;=30,""))))</f>
        <v>/</v>
      </c>
      <c r="F9" s="17" t="str">
        <f t="shared" ref="F9:F44" si="1">IF(D9&lt;=14,"",IF(D9&lt;=20,"/",IF(D9&lt;=25,"",IF(D9&lt;=30,""))))</f>
        <v/>
      </c>
      <c r="G9" s="17" t="str">
        <f t="shared" ref="G9:G44" si="2">IF(D9&lt;=14,"",IF(D9&lt;=20,"",IF(D9&lt;=25,"/",IF(D9&lt;=30,""))))</f>
        <v/>
      </c>
      <c r="H9" s="17" t="str">
        <f t="shared" ref="H9:H44" si="3">IF(D9&lt;=14,"",IF(D9&lt;=20,"",IF(D9&lt;=25,"",IF(D9&lt;=30,"/"))))</f>
        <v/>
      </c>
      <c r="I9" s="17" t="str">
        <f t="shared" ref="I9:I44" si="4">IF(D9&gt;14,"ผ่าน","ไม่ผ่าน")</f>
        <v>ไม่ผ่าน</v>
      </c>
    </row>
    <row r="10" spans="1:9" ht="18.75" x14ac:dyDescent="0.3">
      <c r="A10" s="15">
        <v>3</v>
      </c>
      <c r="B10" s="68" t="s">
        <v>269</v>
      </c>
      <c r="C10" s="68" t="s">
        <v>270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67" t="s">
        <v>271</v>
      </c>
      <c r="C11" s="67" t="s">
        <v>272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67" t="s">
        <v>273</v>
      </c>
      <c r="C12" s="67" t="s">
        <v>274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67" t="s">
        <v>275</v>
      </c>
      <c r="C13" s="67" t="s">
        <v>276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67" t="s">
        <v>277</v>
      </c>
      <c r="C14" s="67" t="s">
        <v>278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67" t="s">
        <v>279</v>
      </c>
      <c r="C15" s="67" t="s">
        <v>280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67" t="s">
        <v>35</v>
      </c>
      <c r="C16" s="67" t="s">
        <v>281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68" t="s">
        <v>282</v>
      </c>
      <c r="C17" s="68" t="s">
        <v>283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68" t="s">
        <v>284</v>
      </c>
      <c r="C18" s="68" t="s">
        <v>258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67" t="s">
        <v>285</v>
      </c>
      <c r="C19" s="67" t="s">
        <v>286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67" t="s">
        <v>287</v>
      </c>
      <c r="C20" s="67" t="s">
        <v>155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67" t="s">
        <v>288</v>
      </c>
      <c r="C21" s="67" t="s">
        <v>289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67" t="s">
        <v>53</v>
      </c>
      <c r="C22" s="67" t="s">
        <v>290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67" t="s">
        <v>291</v>
      </c>
      <c r="C23" s="67" t="s">
        <v>292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67" t="s">
        <v>37</v>
      </c>
      <c r="C24" s="67" t="s">
        <v>293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68" t="s">
        <v>294</v>
      </c>
      <c r="C25" s="68" t="s">
        <v>79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67" t="s">
        <v>295</v>
      </c>
      <c r="C26" s="67" t="s">
        <v>296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67" t="s">
        <v>297</v>
      </c>
      <c r="C27" s="67" t="s">
        <v>298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67" t="s">
        <v>50</v>
      </c>
      <c r="C28" s="67" t="s">
        <v>299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67" t="s">
        <v>300</v>
      </c>
      <c r="C29" s="67" t="s">
        <v>65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67" t="s">
        <v>301</v>
      </c>
      <c r="C30" s="67" t="s">
        <v>302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67" t="s">
        <v>303</v>
      </c>
      <c r="C31" s="67" t="s">
        <v>304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67" t="s">
        <v>305</v>
      </c>
      <c r="C32" s="67" t="s">
        <v>306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68" t="s">
        <v>307</v>
      </c>
      <c r="C33" s="68" t="s">
        <v>308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68" t="s">
        <v>309</v>
      </c>
      <c r="C34" s="68" t="s">
        <v>310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68" t="s">
        <v>57</v>
      </c>
      <c r="C35" s="68" t="s">
        <v>311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68" t="s">
        <v>312</v>
      </c>
      <c r="C36" s="68" t="s">
        <v>313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68" t="s">
        <v>314</v>
      </c>
      <c r="C37" s="68" t="s">
        <v>315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67" t="s">
        <v>316</v>
      </c>
      <c r="C38" s="67" t="s">
        <v>317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68" t="s">
        <v>318</v>
      </c>
      <c r="C39" s="68" t="s">
        <v>319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71" t="s">
        <v>320</v>
      </c>
      <c r="C40" s="71" t="s">
        <v>321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67" t="s">
        <v>322</v>
      </c>
      <c r="C41" s="67" t="s">
        <v>323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68" t="s">
        <v>173</v>
      </c>
      <c r="C42" s="68" t="s">
        <v>324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68" t="s">
        <v>51</v>
      </c>
      <c r="C43" s="68" t="s">
        <v>325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67" t="s">
        <v>326</v>
      </c>
      <c r="C44" s="67" t="s">
        <v>327</v>
      </c>
      <c r="D44" s="4"/>
      <c r="E44" s="17" t="str">
        <f t="shared" si="0"/>
        <v>/</v>
      </c>
      <c r="F44" s="17" t="str">
        <f t="shared" si="1"/>
        <v/>
      </c>
      <c r="G44" s="17" t="str">
        <f t="shared" si="2"/>
        <v/>
      </c>
      <c r="H44" s="17" t="str">
        <f t="shared" si="3"/>
        <v/>
      </c>
      <c r="I44" s="17" t="str">
        <f t="shared" si="4"/>
        <v>ไม่ผ่าน</v>
      </c>
    </row>
    <row r="45" spans="1:9" ht="18.75" x14ac:dyDescent="0.2">
      <c r="A45" s="35"/>
      <c r="B45" s="36"/>
      <c r="C45" s="36"/>
      <c r="D45" s="36"/>
      <c r="E45" s="36"/>
      <c r="F45" s="36"/>
      <c r="G45" s="33" t="s">
        <v>9</v>
      </c>
      <c r="H45" s="34"/>
      <c r="I45" s="4">
        <f>COUNTIF(I8:I44,"ผ่าน")</f>
        <v>0</v>
      </c>
    </row>
    <row r="46" spans="1:9" ht="18.75" x14ac:dyDescent="0.2">
      <c r="A46" s="37"/>
      <c r="B46" s="38"/>
      <c r="C46" s="38"/>
      <c r="D46" s="38"/>
      <c r="E46" s="38"/>
      <c r="F46" s="38"/>
      <c r="G46" s="33" t="s">
        <v>13</v>
      </c>
      <c r="H46" s="34"/>
      <c r="I46" s="4">
        <f>COUNTIF(I8:I44,"ไม่ผ่าน")</f>
        <v>37</v>
      </c>
    </row>
    <row r="47" spans="1:9" ht="18.75" x14ac:dyDescent="0.3">
      <c r="A47" s="6" t="s">
        <v>14</v>
      </c>
      <c r="B47" s="5"/>
      <c r="C47" s="5"/>
      <c r="D47" s="7"/>
      <c r="E47" s="5"/>
      <c r="F47" s="5"/>
      <c r="G47" s="14"/>
      <c r="H47" s="14"/>
      <c r="I47" s="14"/>
    </row>
    <row r="48" spans="1:9" ht="18.75" x14ac:dyDescent="0.3">
      <c r="A48" s="5"/>
      <c r="B48" s="5"/>
      <c r="C48" s="2"/>
      <c r="D48" s="10"/>
      <c r="E48" s="11" t="s">
        <v>15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16</v>
      </c>
      <c r="F49" s="10"/>
      <c r="G49" s="2"/>
      <c r="H49" s="2"/>
      <c r="I49" s="14"/>
    </row>
    <row r="50" spans="1:9" ht="18.75" x14ac:dyDescent="0.3">
      <c r="A50" s="5"/>
      <c r="B50" s="5"/>
      <c r="C50" s="2"/>
      <c r="D50" s="10"/>
      <c r="E50" s="11" t="s">
        <v>17</v>
      </c>
      <c r="F50" s="10"/>
      <c r="G50" s="2"/>
      <c r="H50" s="2"/>
      <c r="I50" s="14"/>
    </row>
    <row r="51" spans="1:9" ht="18.75" x14ac:dyDescent="0.3">
      <c r="A51" s="32" t="s">
        <v>18</v>
      </c>
      <c r="B51" s="32"/>
      <c r="C51" s="32" t="s">
        <v>19</v>
      </c>
      <c r="D51" s="32"/>
      <c r="E51" s="29" t="s">
        <v>20</v>
      </c>
      <c r="F51" s="29"/>
      <c r="G51" s="29" t="s">
        <v>21</v>
      </c>
      <c r="H51" s="29"/>
      <c r="I51" s="14"/>
    </row>
    <row r="52" spans="1:9" ht="18.75" x14ac:dyDescent="0.3">
      <c r="A52" s="32"/>
      <c r="B52" s="32"/>
      <c r="C52" s="30" t="s">
        <v>22</v>
      </c>
      <c r="D52" s="30"/>
      <c r="E52" s="31" t="s">
        <v>23</v>
      </c>
      <c r="F52" s="31"/>
      <c r="G52" s="31">
        <f>COUNTIF(H8:H44,"/")</f>
        <v>0</v>
      </c>
      <c r="H52" s="31"/>
      <c r="I52" s="14"/>
    </row>
    <row r="53" spans="1:9" ht="18.75" x14ac:dyDescent="0.3">
      <c r="A53" s="32"/>
      <c r="B53" s="32"/>
      <c r="C53" s="30" t="s">
        <v>24</v>
      </c>
      <c r="D53" s="30"/>
      <c r="E53" s="31" t="s">
        <v>25</v>
      </c>
      <c r="F53" s="31"/>
      <c r="G53" s="31">
        <f>COUNTIF(G8:G44,"/")</f>
        <v>0</v>
      </c>
      <c r="H53" s="31"/>
      <c r="I53" s="14"/>
    </row>
    <row r="54" spans="1:9" ht="18.75" x14ac:dyDescent="0.3">
      <c r="A54" s="32"/>
      <c r="B54" s="32"/>
      <c r="C54" s="30" t="s">
        <v>26</v>
      </c>
      <c r="D54" s="30"/>
      <c r="E54" s="31" t="s">
        <v>9</v>
      </c>
      <c r="F54" s="31"/>
      <c r="G54" s="31">
        <f>COUNTIF(F8:F44,"/")</f>
        <v>0</v>
      </c>
      <c r="H54" s="31"/>
      <c r="I54" s="14"/>
    </row>
    <row r="55" spans="1:9" ht="18.75" x14ac:dyDescent="0.3">
      <c r="A55" s="32"/>
      <c r="B55" s="32"/>
      <c r="C55" s="30" t="s">
        <v>27</v>
      </c>
      <c r="D55" s="30"/>
      <c r="E55" s="31" t="s">
        <v>13</v>
      </c>
      <c r="F55" s="31"/>
      <c r="G55" s="31">
        <f>COUNTIF(E8:E44,"/")</f>
        <v>37</v>
      </c>
      <c r="H55" s="31"/>
      <c r="I55" s="14"/>
    </row>
  </sheetData>
  <mergeCells count="30">
    <mergeCell ref="C53:D53"/>
    <mergeCell ref="E53:F53"/>
    <mergeCell ref="G53:H53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4:D54"/>
    <mergeCell ref="E54:F54"/>
    <mergeCell ref="G54:H54"/>
    <mergeCell ref="A45:F46"/>
    <mergeCell ref="G45:H45"/>
    <mergeCell ref="G46:H46"/>
    <mergeCell ref="A51:B55"/>
    <mergeCell ref="C51:D51"/>
    <mergeCell ref="E51:F51"/>
    <mergeCell ref="G51:H51"/>
    <mergeCell ref="C52:D52"/>
    <mergeCell ref="E52:F52"/>
    <mergeCell ref="C55:D55"/>
    <mergeCell ref="E55:F55"/>
    <mergeCell ref="G55:H55"/>
    <mergeCell ref="G52:H5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1"/>
    </sheetView>
  </sheetViews>
  <sheetFormatPr defaultRowHeight="14.25" x14ac:dyDescent="0.2"/>
  <cols>
    <col min="1" max="1" width="7" customWidth="1"/>
    <col min="2" max="2" width="15.5" customWidth="1"/>
  </cols>
  <sheetData>
    <row r="1" spans="1:9" ht="18.75" x14ac:dyDescent="0.3">
      <c r="A1" s="39" t="s">
        <v>655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2</v>
      </c>
      <c r="B5" s="43" t="s">
        <v>3</v>
      </c>
      <c r="C5" s="46" t="s">
        <v>4</v>
      </c>
      <c r="D5" s="49" t="s">
        <v>5</v>
      </c>
      <c r="E5" s="52" t="s">
        <v>6</v>
      </c>
      <c r="F5" s="53"/>
      <c r="G5" s="53"/>
      <c r="H5" s="54"/>
      <c r="I5" s="55" t="s">
        <v>7</v>
      </c>
    </row>
    <row r="6" spans="1:9" ht="18.75" x14ac:dyDescent="0.3">
      <c r="A6" s="41"/>
      <c r="B6" s="44"/>
      <c r="C6" s="47"/>
      <c r="D6" s="50"/>
      <c r="E6" s="55" t="s">
        <v>8</v>
      </c>
      <c r="F6" s="52" t="s">
        <v>9</v>
      </c>
      <c r="G6" s="53"/>
      <c r="H6" s="54"/>
      <c r="I6" s="56"/>
    </row>
    <row r="7" spans="1:9" ht="84" customHeight="1" x14ac:dyDescent="0.2">
      <c r="A7" s="42"/>
      <c r="B7" s="45"/>
      <c r="C7" s="48"/>
      <c r="D7" s="51"/>
      <c r="E7" s="57"/>
      <c r="F7" s="13" t="s">
        <v>10</v>
      </c>
      <c r="G7" s="13" t="s">
        <v>11</v>
      </c>
      <c r="H7" s="13" t="s">
        <v>12</v>
      </c>
      <c r="I7" s="57"/>
    </row>
    <row r="8" spans="1:9" ht="18.75" x14ac:dyDescent="0.3">
      <c r="A8" s="19">
        <v>1</v>
      </c>
      <c r="B8" s="70" t="s">
        <v>31</v>
      </c>
      <c r="C8" s="70" t="s">
        <v>328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s="1" customFormat="1" ht="18.75" x14ac:dyDescent="0.3">
      <c r="A9" s="19">
        <v>2</v>
      </c>
      <c r="B9" s="67" t="s">
        <v>329</v>
      </c>
      <c r="C9" s="67" t="s">
        <v>330</v>
      </c>
      <c r="D9" s="18"/>
      <c r="E9" s="17" t="str">
        <f t="shared" ref="E9:E12" si="0">IF(D9&lt;=14,"/",IF(D9&lt;=20,"",IF(D9&lt;=25,"",IF(D9&lt;=30,""))))</f>
        <v>/</v>
      </c>
      <c r="F9" s="17" t="str">
        <f t="shared" ref="F9:F12" si="1">IF(D9&lt;=14,"",IF(D9&lt;=20,"/",IF(D9&lt;=25,"",IF(D9&lt;=30,""))))</f>
        <v/>
      </c>
      <c r="G9" s="17" t="str">
        <f t="shared" ref="G9:G12" si="2">IF(D9&lt;=14,"",IF(D9&lt;=20,"",IF(D9&lt;=25,"/",IF(D9&lt;=30,""))))</f>
        <v/>
      </c>
      <c r="H9" s="17" t="str">
        <f t="shared" ref="H9:H12" si="3">IF(D9&lt;=14,"",IF(D9&lt;=20,"",IF(D9&lt;=25,"",IF(D9&lt;=30,"/"))))</f>
        <v/>
      </c>
      <c r="I9" s="17" t="str">
        <f t="shared" ref="I9:I12" si="4">IF(D9&gt;14,"ผ่าน","ไม่ผ่าน")</f>
        <v>ไม่ผ่าน</v>
      </c>
    </row>
    <row r="10" spans="1:9" s="1" customFormat="1" ht="18.75" x14ac:dyDescent="0.3">
      <c r="A10" s="19">
        <v>3</v>
      </c>
      <c r="B10" s="67" t="s">
        <v>331</v>
      </c>
      <c r="C10" s="67" t="s">
        <v>332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s="1" customFormat="1" ht="18.75" x14ac:dyDescent="0.3">
      <c r="A11" s="19">
        <v>4</v>
      </c>
      <c r="B11" s="67" t="s">
        <v>333</v>
      </c>
      <c r="C11" s="67" t="s">
        <v>334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s="1" customFormat="1" ht="18.75" x14ac:dyDescent="0.3">
      <c r="A12" s="19">
        <v>5</v>
      </c>
      <c r="B12" s="67" t="s">
        <v>335</v>
      </c>
      <c r="C12" s="67" t="s">
        <v>336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s="1" customFormat="1" ht="18.75" x14ac:dyDescent="0.3">
      <c r="A13" s="19">
        <v>6</v>
      </c>
      <c r="B13" s="67" t="s">
        <v>337</v>
      </c>
      <c r="C13" s="67" t="s">
        <v>338</v>
      </c>
      <c r="D13" s="18"/>
      <c r="E13" s="17" t="str">
        <f t="shared" ref="E13:E43" si="5">IF(D13&lt;=14,"/",IF(D13&lt;=20,"",IF(D13&lt;=25,"",IF(D13&lt;=30,""))))</f>
        <v>/</v>
      </c>
      <c r="F13" s="17" t="str">
        <f t="shared" ref="F13:F43" si="6">IF(D13&lt;=14,"",IF(D13&lt;=20,"/",IF(D13&lt;=25,"",IF(D13&lt;=30,""))))</f>
        <v/>
      </c>
      <c r="G13" s="17" t="str">
        <f t="shared" ref="G13:G43" si="7">IF(D13&lt;=14,"",IF(D13&lt;=20,"",IF(D13&lt;=25,"/",IF(D13&lt;=30,""))))</f>
        <v/>
      </c>
      <c r="H13" s="17" t="str">
        <f t="shared" ref="H13:H43" si="8">IF(D13&lt;=14,"",IF(D13&lt;=20,"",IF(D13&lt;=25,"",IF(D13&lt;=30,"/"))))</f>
        <v/>
      </c>
      <c r="I13" s="17" t="str">
        <f t="shared" ref="I13:I43" si="9">IF(D13&gt;14,"ผ่าน","ไม่ผ่าน")</f>
        <v>ไม่ผ่าน</v>
      </c>
    </row>
    <row r="14" spans="1:9" s="1" customFormat="1" ht="18.75" x14ac:dyDescent="0.3">
      <c r="A14" s="19">
        <v>7</v>
      </c>
      <c r="B14" s="68" t="s">
        <v>339</v>
      </c>
      <c r="C14" s="68" t="s">
        <v>340</v>
      </c>
      <c r="D14" s="18"/>
      <c r="E14" s="17" t="str">
        <f t="shared" si="5"/>
        <v>/</v>
      </c>
      <c r="F14" s="17" t="str">
        <f t="shared" si="6"/>
        <v/>
      </c>
      <c r="G14" s="17" t="str">
        <f t="shared" si="7"/>
        <v/>
      </c>
      <c r="H14" s="17" t="str">
        <f t="shared" si="8"/>
        <v/>
      </c>
      <c r="I14" s="17" t="str">
        <f t="shared" si="9"/>
        <v>ไม่ผ่าน</v>
      </c>
    </row>
    <row r="15" spans="1:9" s="1" customFormat="1" ht="18.75" x14ac:dyDescent="0.3">
      <c r="A15" s="19">
        <v>8</v>
      </c>
      <c r="B15" s="67" t="s">
        <v>341</v>
      </c>
      <c r="C15" s="67" t="s">
        <v>342</v>
      </c>
      <c r="D15" s="18"/>
      <c r="E15" s="17" t="str">
        <f t="shared" si="5"/>
        <v>/</v>
      </c>
      <c r="F15" s="17" t="str">
        <f t="shared" si="6"/>
        <v/>
      </c>
      <c r="G15" s="17" t="str">
        <f t="shared" si="7"/>
        <v/>
      </c>
      <c r="H15" s="17" t="str">
        <f t="shared" si="8"/>
        <v/>
      </c>
      <c r="I15" s="17" t="str">
        <f t="shared" si="9"/>
        <v>ไม่ผ่าน</v>
      </c>
    </row>
    <row r="16" spans="1:9" s="1" customFormat="1" ht="18.75" x14ac:dyDescent="0.3">
      <c r="A16" s="19">
        <v>9</v>
      </c>
      <c r="B16" s="67" t="s">
        <v>343</v>
      </c>
      <c r="C16" s="67" t="s">
        <v>344</v>
      </c>
      <c r="D16" s="18"/>
      <c r="E16" s="17" t="str">
        <f t="shared" si="5"/>
        <v>/</v>
      </c>
      <c r="F16" s="17" t="str">
        <f t="shared" si="6"/>
        <v/>
      </c>
      <c r="G16" s="17" t="str">
        <f t="shared" si="7"/>
        <v/>
      </c>
      <c r="H16" s="17" t="str">
        <f t="shared" si="8"/>
        <v/>
      </c>
      <c r="I16" s="17" t="str">
        <f t="shared" si="9"/>
        <v>ไม่ผ่าน</v>
      </c>
    </row>
    <row r="17" spans="1:9" s="1" customFormat="1" ht="18.75" x14ac:dyDescent="0.3">
      <c r="A17" s="19">
        <v>10</v>
      </c>
      <c r="B17" s="68" t="s">
        <v>345</v>
      </c>
      <c r="C17" s="68" t="s">
        <v>346</v>
      </c>
      <c r="D17" s="18"/>
      <c r="E17" s="17" t="str">
        <f t="shared" si="5"/>
        <v>/</v>
      </c>
      <c r="F17" s="17" t="str">
        <f t="shared" si="6"/>
        <v/>
      </c>
      <c r="G17" s="17" t="str">
        <f t="shared" si="7"/>
        <v/>
      </c>
      <c r="H17" s="17" t="str">
        <f t="shared" si="8"/>
        <v/>
      </c>
      <c r="I17" s="17" t="str">
        <f t="shared" si="9"/>
        <v>ไม่ผ่าน</v>
      </c>
    </row>
    <row r="18" spans="1:9" s="1" customFormat="1" ht="18.75" x14ac:dyDescent="0.3">
      <c r="A18" s="19">
        <v>11</v>
      </c>
      <c r="B18" s="25" t="s">
        <v>347</v>
      </c>
      <c r="C18" s="26" t="s">
        <v>348</v>
      </c>
      <c r="D18" s="18"/>
      <c r="E18" s="17" t="str">
        <f t="shared" si="5"/>
        <v>/</v>
      </c>
      <c r="F18" s="17" t="str">
        <f t="shared" si="6"/>
        <v/>
      </c>
      <c r="G18" s="17" t="str">
        <f t="shared" si="7"/>
        <v/>
      </c>
      <c r="H18" s="17" t="str">
        <f t="shared" si="8"/>
        <v/>
      </c>
      <c r="I18" s="17" t="str">
        <f t="shared" si="9"/>
        <v>ไม่ผ่าน</v>
      </c>
    </row>
    <row r="19" spans="1:9" s="1" customFormat="1" ht="18.75" x14ac:dyDescent="0.3">
      <c r="A19" s="19">
        <v>12</v>
      </c>
      <c r="B19" s="25" t="s">
        <v>349</v>
      </c>
      <c r="C19" s="26" t="s">
        <v>336</v>
      </c>
      <c r="D19" s="18"/>
      <c r="E19" s="17" t="str">
        <f t="shared" si="5"/>
        <v>/</v>
      </c>
      <c r="F19" s="17" t="str">
        <f t="shared" si="6"/>
        <v/>
      </c>
      <c r="G19" s="17" t="str">
        <f t="shared" si="7"/>
        <v/>
      </c>
      <c r="H19" s="17" t="str">
        <f t="shared" si="8"/>
        <v/>
      </c>
      <c r="I19" s="17" t="str">
        <f t="shared" si="9"/>
        <v>ไม่ผ่าน</v>
      </c>
    </row>
    <row r="20" spans="1:9" s="1" customFormat="1" ht="18.75" x14ac:dyDescent="0.3">
      <c r="A20" s="19">
        <v>13</v>
      </c>
      <c r="B20" s="70" t="s">
        <v>350</v>
      </c>
      <c r="C20" s="67" t="s">
        <v>351</v>
      </c>
      <c r="D20" s="18"/>
      <c r="E20" s="17" t="str">
        <f t="shared" si="5"/>
        <v>/</v>
      </c>
      <c r="F20" s="17" t="str">
        <f t="shared" si="6"/>
        <v/>
      </c>
      <c r="G20" s="17" t="str">
        <f t="shared" si="7"/>
        <v/>
      </c>
      <c r="H20" s="17" t="str">
        <f t="shared" si="8"/>
        <v/>
      </c>
      <c r="I20" s="17" t="str">
        <f t="shared" si="9"/>
        <v>ไม่ผ่าน</v>
      </c>
    </row>
    <row r="21" spans="1:9" s="1" customFormat="1" ht="18.75" x14ac:dyDescent="0.3">
      <c r="A21" s="19">
        <v>14</v>
      </c>
      <c r="B21" s="67" t="s">
        <v>352</v>
      </c>
      <c r="C21" s="67" t="s">
        <v>353</v>
      </c>
      <c r="D21" s="18"/>
      <c r="E21" s="17" t="str">
        <f t="shared" si="5"/>
        <v>/</v>
      </c>
      <c r="F21" s="17" t="str">
        <f t="shared" si="6"/>
        <v/>
      </c>
      <c r="G21" s="17" t="str">
        <f t="shared" si="7"/>
        <v/>
      </c>
      <c r="H21" s="17" t="str">
        <f t="shared" si="8"/>
        <v/>
      </c>
      <c r="I21" s="17" t="str">
        <f t="shared" si="9"/>
        <v>ไม่ผ่าน</v>
      </c>
    </row>
    <row r="22" spans="1:9" s="1" customFormat="1" ht="18.75" x14ac:dyDescent="0.3">
      <c r="A22" s="19">
        <v>15</v>
      </c>
      <c r="B22" s="67" t="s">
        <v>354</v>
      </c>
      <c r="C22" s="67" t="s">
        <v>40</v>
      </c>
      <c r="D22" s="18"/>
      <c r="E22" s="17" t="str">
        <f t="shared" si="5"/>
        <v>/</v>
      </c>
      <c r="F22" s="17" t="str">
        <f t="shared" si="6"/>
        <v/>
      </c>
      <c r="G22" s="17" t="str">
        <f t="shared" si="7"/>
        <v/>
      </c>
      <c r="H22" s="17" t="str">
        <f t="shared" si="8"/>
        <v/>
      </c>
      <c r="I22" s="17" t="str">
        <f t="shared" si="9"/>
        <v>ไม่ผ่าน</v>
      </c>
    </row>
    <row r="23" spans="1:9" s="1" customFormat="1" ht="18.75" x14ac:dyDescent="0.3">
      <c r="A23" s="19">
        <v>16</v>
      </c>
      <c r="B23" s="67" t="s">
        <v>355</v>
      </c>
      <c r="C23" s="67" t="s">
        <v>356</v>
      </c>
      <c r="D23" s="18"/>
      <c r="E23" s="17" t="str">
        <f t="shared" si="5"/>
        <v>/</v>
      </c>
      <c r="F23" s="17" t="str">
        <f t="shared" si="6"/>
        <v/>
      </c>
      <c r="G23" s="17" t="str">
        <f t="shared" si="7"/>
        <v/>
      </c>
      <c r="H23" s="17" t="str">
        <f t="shared" si="8"/>
        <v/>
      </c>
      <c r="I23" s="17" t="str">
        <f t="shared" si="9"/>
        <v>ไม่ผ่าน</v>
      </c>
    </row>
    <row r="24" spans="1:9" s="1" customFormat="1" ht="18.75" x14ac:dyDescent="0.3">
      <c r="A24" s="19">
        <v>17</v>
      </c>
      <c r="B24" s="67" t="s">
        <v>357</v>
      </c>
      <c r="C24" s="67" t="s">
        <v>358</v>
      </c>
      <c r="D24" s="18"/>
      <c r="E24" s="17" t="str">
        <f t="shared" si="5"/>
        <v>/</v>
      </c>
      <c r="F24" s="17" t="str">
        <f t="shared" si="6"/>
        <v/>
      </c>
      <c r="G24" s="17" t="str">
        <f t="shared" si="7"/>
        <v/>
      </c>
      <c r="H24" s="17" t="str">
        <f t="shared" si="8"/>
        <v/>
      </c>
      <c r="I24" s="17" t="str">
        <f t="shared" si="9"/>
        <v>ไม่ผ่าน</v>
      </c>
    </row>
    <row r="25" spans="1:9" s="1" customFormat="1" ht="18.75" x14ac:dyDescent="0.3">
      <c r="A25" s="19">
        <v>18</v>
      </c>
      <c r="B25" s="67" t="s">
        <v>33</v>
      </c>
      <c r="C25" s="67" t="s">
        <v>359</v>
      </c>
      <c r="D25" s="18"/>
      <c r="E25" s="17" t="str">
        <f t="shared" si="5"/>
        <v>/</v>
      </c>
      <c r="F25" s="17" t="str">
        <f t="shared" si="6"/>
        <v/>
      </c>
      <c r="G25" s="17" t="str">
        <f t="shared" si="7"/>
        <v/>
      </c>
      <c r="H25" s="17" t="str">
        <f t="shared" si="8"/>
        <v/>
      </c>
      <c r="I25" s="17" t="str">
        <f t="shared" si="9"/>
        <v>ไม่ผ่าน</v>
      </c>
    </row>
    <row r="26" spans="1:9" s="1" customFormat="1" ht="18.75" x14ac:dyDescent="0.3">
      <c r="A26" s="19">
        <v>19</v>
      </c>
      <c r="B26" s="67" t="s">
        <v>360</v>
      </c>
      <c r="C26" s="67" t="s">
        <v>40</v>
      </c>
      <c r="D26" s="18"/>
      <c r="E26" s="17" t="str">
        <f t="shared" si="5"/>
        <v>/</v>
      </c>
      <c r="F26" s="17" t="str">
        <f t="shared" si="6"/>
        <v/>
      </c>
      <c r="G26" s="17" t="str">
        <f t="shared" si="7"/>
        <v/>
      </c>
      <c r="H26" s="17" t="str">
        <f t="shared" si="8"/>
        <v/>
      </c>
      <c r="I26" s="17" t="str">
        <f t="shared" si="9"/>
        <v>ไม่ผ่าน</v>
      </c>
    </row>
    <row r="27" spans="1:9" s="1" customFormat="1" ht="18.75" x14ac:dyDescent="0.3">
      <c r="A27" s="19">
        <v>20</v>
      </c>
      <c r="B27" s="67" t="s">
        <v>361</v>
      </c>
      <c r="C27" s="67" t="s">
        <v>67</v>
      </c>
      <c r="D27" s="18"/>
      <c r="E27" s="17" t="str">
        <f t="shared" si="5"/>
        <v>/</v>
      </c>
      <c r="F27" s="17" t="str">
        <f t="shared" si="6"/>
        <v/>
      </c>
      <c r="G27" s="17" t="str">
        <f t="shared" si="7"/>
        <v/>
      </c>
      <c r="H27" s="17" t="str">
        <f t="shared" si="8"/>
        <v/>
      </c>
      <c r="I27" s="17" t="str">
        <f t="shared" si="9"/>
        <v>ไม่ผ่าน</v>
      </c>
    </row>
    <row r="28" spans="1:9" s="1" customFormat="1" ht="18.75" x14ac:dyDescent="0.3">
      <c r="A28" s="19">
        <v>21</v>
      </c>
      <c r="B28" s="67" t="s">
        <v>301</v>
      </c>
      <c r="C28" s="67" t="s">
        <v>362</v>
      </c>
      <c r="D28" s="18"/>
      <c r="E28" s="17" t="str">
        <f t="shared" si="5"/>
        <v>/</v>
      </c>
      <c r="F28" s="17" t="str">
        <f t="shared" si="6"/>
        <v/>
      </c>
      <c r="G28" s="17" t="str">
        <f t="shared" si="7"/>
        <v/>
      </c>
      <c r="H28" s="17" t="str">
        <f t="shared" si="8"/>
        <v/>
      </c>
      <c r="I28" s="17" t="str">
        <f t="shared" si="9"/>
        <v>ไม่ผ่าน</v>
      </c>
    </row>
    <row r="29" spans="1:9" s="1" customFormat="1" ht="18.75" x14ac:dyDescent="0.3">
      <c r="A29" s="19">
        <v>22</v>
      </c>
      <c r="B29" s="67" t="s">
        <v>363</v>
      </c>
      <c r="C29" s="67" t="s">
        <v>364</v>
      </c>
      <c r="D29" s="18"/>
      <c r="E29" s="17" t="str">
        <f t="shared" si="5"/>
        <v>/</v>
      </c>
      <c r="F29" s="17" t="str">
        <f t="shared" si="6"/>
        <v/>
      </c>
      <c r="G29" s="17" t="str">
        <f t="shared" si="7"/>
        <v/>
      </c>
      <c r="H29" s="17" t="str">
        <f t="shared" si="8"/>
        <v/>
      </c>
      <c r="I29" s="17" t="str">
        <f t="shared" si="9"/>
        <v>ไม่ผ่าน</v>
      </c>
    </row>
    <row r="30" spans="1:9" s="1" customFormat="1" ht="18.75" x14ac:dyDescent="0.3">
      <c r="A30" s="19">
        <v>23</v>
      </c>
      <c r="B30" s="67" t="s">
        <v>365</v>
      </c>
      <c r="C30" s="67" t="s">
        <v>366</v>
      </c>
      <c r="D30" s="18"/>
      <c r="E30" s="17" t="str">
        <f t="shared" si="5"/>
        <v>/</v>
      </c>
      <c r="F30" s="17" t="str">
        <f t="shared" si="6"/>
        <v/>
      </c>
      <c r="G30" s="17" t="str">
        <f t="shared" si="7"/>
        <v/>
      </c>
      <c r="H30" s="17" t="str">
        <f t="shared" si="8"/>
        <v/>
      </c>
      <c r="I30" s="17" t="str">
        <f t="shared" si="9"/>
        <v>ไม่ผ่าน</v>
      </c>
    </row>
    <row r="31" spans="1:9" s="1" customFormat="1" ht="18.75" x14ac:dyDescent="0.3">
      <c r="A31" s="19">
        <v>24</v>
      </c>
      <c r="B31" s="67" t="s">
        <v>367</v>
      </c>
      <c r="C31" s="67" t="s">
        <v>368</v>
      </c>
      <c r="D31" s="18"/>
      <c r="E31" s="17" t="str">
        <f t="shared" si="5"/>
        <v>/</v>
      </c>
      <c r="F31" s="17" t="str">
        <f t="shared" si="6"/>
        <v/>
      </c>
      <c r="G31" s="17" t="str">
        <f t="shared" si="7"/>
        <v/>
      </c>
      <c r="H31" s="17" t="str">
        <f t="shared" si="8"/>
        <v/>
      </c>
      <c r="I31" s="17" t="str">
        <f t="shared" si="9"/>
        <v>ไม่ผ่าน</v>
      </c>
    </row>
    <row r="32" spans="1:9" s="1" customFormat="1" ht="18.75" x14ac:dyDescent="0.3">
      <c r="A32" s="19">
        <v>25</v>
      </c>
      <c r="B32" s="68" t="s">
        <v>369</v>
      </c>
      <c r="C32" s="68" t="s">
        <v>370</v>
      </c>
      <c r="D32" s="18"/>
      <c r="E32" s="17" t="str">
        <f t="shared" si="5"/>
        <v>/</v>
      </c>
      <c r="F32" s="17" t="str">
        <f t="shared" si="6"/>
        <v/>
      </c>
      <c r="G32" s="17" t="str">
        <f t="shared" si="7"/>
        <v/>
      </c>
      <c r="H32" s="17" t="str">
        <f t="shared" si="8"/>
        <v/>
      </c>
      <c r="I32" s="17" t="str">
        <f t="shared" si="9"/>
        <v>ไม่ผ่าน</v>
      </c>
    </row>
    <row r="33" spans="1:9" s="1" customFormat="1" ht="18.75" x14ac:dyDescent="0.3">
      <c r="A33" s="19">
        <v>26</v>
      </c>
      <c r="B33" s="67" t="s">
        <v>371</v>
      </c>
      <c r="C33" s="67" t="s">
        <v>178</v>
      </c>
      <c r="D33" s="18"/>
      <c r="E33" s="17" t="str">
        <f t="shared" si="5"/>
        <v>/</v>
      </c>
      <c r="F33" s="17" t="str">
        <f t="shared" si="6"/>
        <v/>
      </c>
      <c r="G33" s="17" t="str">
        <f t="shared" si="7"/>
        <v/>
      </c>
      <c r="H33" s="17" t="str">
        <f t="shared" si="8"/>
        <v/>
      </c>
      <c r="I33" s="17" t="str">
        <f t="shared" si="9"/>
        <v>ไม่ผ่าน</v>
      </c>
    </row>
    <row r="34" spans="1:9" s="1" customFormat="1" ht="18.75" x14ac:dyDescent="0.3">
      <c r="A34" s="19">
        <v>27</v>
      </c>
      <c r="B34" s="67" t="s">
        <v>46</v>
      </c>
      <c r="C34" s="67" t="s">
        <v>69</v>
      </c>
      <c r="D34" s="18"/>
      <c r="E34" s="17" t="str">
        <f t="shared" si="5"/>
        <v>/</v>
      </c>
      <c r="F34" s="17" t="str">
        <f t="shared" si="6"/>
        <v/>
      </c>
      <c r="G34" s="17" t="str">
        <f t="shared" si="7"/>
        <v/>
      </c>
      <c r="H34" s="17" t="str">
        <f t="shared" si="8"/>
        <v/>
      </c>
      <c r="I34" s="17" t="str">
        <f t="shared" si="9"/>
        <v>ไม่ผ่าน</v>
      </c>
    </row>
    <row r="35" spans="1:9" s="1" customFormat="1" ht="18.75" x14ac:dyDescent="0.3">
      <c r="A35" s="19">
        <v>28</v>
      </c>
      <c r="B35" s="25" t="s">
        <v>372</v>
      </c>
      <c r="C35" s="26" t="s">
        <v>373</v>
      </c>
      <c r="D35" s="18"/>
      <c r="E35" s="17" t="str">
        <f t="shared" si="5"/>
        <v>/</v>
      </c>
      <c r="F35" s="17" t="str">
        <f t="shared" si="6"/>
        <v/>
      </c>
      <c r="G35" s="17" t="str">
        <f t="shared" si="7"/>
        <v/>
      </c>
      <c r="H35" s="17" t="str">
        <f t="shared" si="8"/>
        <v/>
      </c>
      <c r="I35" s="17" t="str">
        <f t="shared" si="9"/>
        <v>ไม่ผ่าน</v>
      </c>
    </row>
    <row r="36" spans="1:9" s="1" customFormat="1" ht="18.75" x14ac:dyDescent="0.3">
      <c r="A36" s="19">
        <v>29</v>
      </c>
      <c r="B36" s="67" t="s">
        <v>56</v>
      </c>
      <c r="C36" s="67" t="s">
        <v>374</v>
      </c>
      <c r="D36" s="18"/>
      <c r="E36" s="17" t="str">
        <f t="shared" si="5"/>
        <v>/</v>
      </c>
      <c r="F36" s="17" t="str">
        <f t="shared" si="6"/>
        <v/>
      </c>
      <c r="G36" s="17" t="str">
        <f t="shared" si="7"/>
        <v/>
      </c>
      <c r="H36" s="17" t="str">
        <f t="shared" si="8"/>
        <v/>
      </c>
      <c r="I36" s="17" t="str">
        <f t="shared" si="9"/>
        <v>ไม่ผ่าน</v>
      </c>
    </row>
    <row r="37" spans="1:9" s="1" customFormat="1" ht="18.75" x14ac:dyDescent="0.3">
      <c r="A37" s="19">
        <v>30</v>
      </c>
      <c r="B37" s="67" t="s">
        <v>375</v>
      </c>
      <c r="C37" s="67" t="s">
        <v>376</v>
      </c>
      <c r="D37" s="18"/>
      <c r="E37" s="17" t="str">
        <f t="shared" si="5"/>
        <v>/</v>
      </c>
      <c r="F37" s="17" t="str">
        <f t="shared" si="6"/>
        <v/>
      </c>
      <c r="G37" s="17" t="str">
        <f t="shared" si="7"/>
        <v/>
      </c>
      <c r="H37" s="17" t="str">
        <f t="shared" si="8"/>
        <v/>
      </c>
      <c r="I37" s="17" t="str">
        <f t="shared" si="9"/>
        <v>ไม่ผ่าน</v>
      </c>
    </row>
    <row r="38" spans="1:9" s="1" customFormat="1" ht="18.75" x14ac:dyDescent="0.3">
      <c r="A38" s="19">
        <v>31</v>
      </c>
      <c r="B38" s="67" t="s">
        <v>377</v>
      </c>
      <c r="C38" s="67" t="s">
        <v>378</v>
      </c>
      <c r="D38" s="18"/>
      <c r="E38" s="17" t="str">
        <f t="shared" si="5"/>
        <v>/</v>
      </c>
      <c r="F38" s="17" t="str">
        <f t="shared" si="6"/>
        <v/>
      </c>
      <c r="G38" s="17" t="str">
        <f t="shared" si="7"/>
        <v/>
      </c>
      <c r="H38" s="17" t="str">
        <f t="shared" si="8"/>
        <v/>
      </c>
      <c r="I38" s="17" t="str">
        <f t="shared" si="9"/>
        <v>ไม่ผ่าน</v>
      </c>
    </row>
    <row r="39" spans="1:9" s="1" customFormat="1" ht="18.75" x14ac:dyDescent="0.3">
      <c r="A39" s="19">
        <v>32</v>
      </c>
      <c r="B39" s="67" t="s">
        <v>379</v>
      </c>
      <c r="C39" s="67" t="s">
        <v>380</v>
      </c>
      <c r="D39" s="18"/>
      <c r="E39" s="17" t="str">
        <f t="shared" si="5"/>
        <v>/</v>
      </c>
      <c r="F39" s="17" t="str">
        <f t="shared" si="6"/>
        <v/>
      </c>
      <c r="G39" s="17" t="str">
        <f t="shared" si="7"/>
        <v/>
      </c>
      <c r="H39" s="17" t="str">
        <f t="shared" si="8"/>
        <v/>
      </c>
      <c r="I39" s="17" t="str">
        <f t="shared" si="9"/>
        <v>ไม่ผ่าน</v>
      </c>
    </row>
    <row r="40" spans="1:9" s="1" customFormat="1" ht="18.75" x14ac:dyDescent="0.3">
      <c r="A40" s="19">
        <v>33</v>
      </c>
      <c r="B40" s="67" t="s">
        <v>381</v>
      </c>
      <c r="C40" s="67" t="s">
        <v>55</v>
      </c>
      <c r="D40" s="18"/>
      <c r="E40" s="17" t="str">
        <f t="shared" si="5"/>
        <v>/</v>
      </c>
      <c r="F40" s="17" t="str">
        <f t="shared" si="6"/>
        <v/>
      </c>
      <c r="G40" s="17" t="str">
        <f t="shared" si="7"/>
        <v/>
      </c>
      <c r="H40" s="17" t="str">
        <f t="shared" si="8"/>
        <v/>
      </c>
      <c r="I40" s="17" t="str">
        <f t="shared" si="9"/>
        <v>ไม่ผ่าน</v>
      </c>
    </row>
    <row r="41" spans="1:9" s="1" customFormat="1" ht="18.75" x14ac:dyDescent="0.3">
      <c r="A41" s="19">
        <v>34</v>
      </c>
      <c r="B41" s="67" t="s">
        <v>382</v>
      </c>
      <c r="C41" s="67" t="s">
        <v>383</v>
      </c>
      <c r="D41" s="18"/>
      <c r="E41" s="17" t="str">
        <f t="shared" si="5"/>
        <v>/</v>
      </c>
      <c r="F41" s="17" t="str">
        <f t="shared" si="6"/>
        <v/>
      </c>
      <c r="G41" s="17" t="str">
        <f t="shared" si="7"/>
        <v/>
      </c>
      <c r="H41" s="17" t="str">
        <f t="shared" si="8"/>
        <v/>
      </c>
      <c r="I41" s="17" t="str">
        <f t="shared" si="9"/>
        <v>ไม่ผ่าน</v>
      </c>
    </row>
    <row r="42" spans="1:9" s="1" customFormat="1" ht="18.75" x14ac:dyDescent="0.3">
      <c r="A42" s="19">
        <v>35</v>
      </c>
      <c r="B42" s="67" t="s">
        <v>384</v>
      </c>
      <c r="C42" s="67" t="s">
        <v>385</v>
      </c>
      <c r="D42" s="18"/>
      <c r="E42" s="17" t="str">
        <f t="shared" si="5"/>
        <v>/</v>
      </c>
      <c r="F42" s="17" t="str">
        <f t="shared" si="6"/>
        <v/>
      </c>
      <c r="G42" s="17" t="str">
        <f t="shared" si="7"/>
        <v/>
      </c>
      <c r="H42" s="17" t="str">
        <f t="shared" si="8"/>
        <v/>
      </c>
      <c r="I42" s="17" t="str">
        <f t="shared" si="9"/>
        <v>ไม่ผ่าน</v>
      </c>
    </row>
    <row r="43" spans="1:9" s="1" customFormat="1" ht="18.75" x14ac:dyDescent="0.3">
      <c r="A43" s="19">
        <v>36</v>
      </c>
      <c r="B43" s="68" t="s">
        <v>386</v>
      </c>
      <c r="C43" s="68" t="s">
        <v>387</v>
      </c>
      <c r="D43" s="18"/>
      <c r="E43" s="17" t="str">
        <f t="shared" si="5"/>
        <v>/</v>
      </c>
      <c r="F43" s="17" t="str">
        <f t="shared" si="6"/>
        <v/>
      </c>
      <c r="G43" s="17" t="str">
        <f t="shared" si="7"/>
        <v/>
      </c>
      <c r="H43" s="17" t="str">
        <f t="shared" si="8"/>
        <v/>
      </c>
      <c r="I43" s="17" t="str">
        <f t="shared" si="9"/>
        <v>ไม่ผ่าน</v>
      </c>
    </row>
    <row r="44" spans="1:9" ht="18.75" x14ac:dyDescent="0.2">
      <c r="A44" s="35"/>
      <c r="B44" s="36"/>
      <c r="C44" s="36"/>
      <c r="D44" s="36"/>
      <c r="E44" s="36"/>
      <c r="F44" s="62"/>
      <c r="G44" s="33" t="s">
        <v>9</v>
      </c>
      <c r="H44" s="34"/>
      <c r="I44" s="4">
        <f>COUNTIF(I8:I43,"ผ่าน")</f>
        <v>0</v>
      </c>
    </row>
    <row r="45" spans="1:9" ht="18.75" x14ac:dyDescent="0.2">
      <c r="A45" s="37"/>
      <c r="B45" s="38"/>
      <c r="C45" s="38"/>
      <c r="D45" s="38"/>
      <c r="E45" s="38"/>
      <c r="F45" s="63"/>
      <c r="G45" s="33" t="s">
        <v>13</v>
      </c>
      <c r="H45" s="34"/>
      <c r="I45" s="4">
        <f>COUNTIF(I8:I43,"ไม่ผ่าน")</f>
        <v>36</v>
      </c>
    </row>
    <row r="46" spans="1:9" ht="18.75" x14ac:dyDescent="0.3">
      <c r="A46" s="6" t="s">
        <v>14</v>
      </c>
      <c r="B46" s="5"/>
      <c r="C46" s="5"/>
      <c r="D46" s="7"/>
      <c r="E46" s="5"/>
      <c r="F46" s="5"/>
      <c r="G46" s="14"/>
      <c r="H46" s="14"/>
      <c r="I46" s="14"/>
    </row>
    <row r="47" spans="1:9" ht="18.75" x14ac:dyDescent="0.3">
      <c r="A47" s="5"/>
      <c r="B47" s="5"/>
      <c r="C47" s="2"/>
      <c r="D47" s="10"/>
      <c r="E47" s="11" t="s">
        <v>15</v>
      </c>
      <c r="F47" s="10"/>
      <c r="G47" s="2"/>
      <c r="H47" s="2"/>
      <c r="I47" s="14"/>
    </row>
    <row r="48" spans="1:9" ht="18.75" x14ac:dyDescent="0.3">
      <c r="A48" s="5"/>
      <c r="B48" s="5"/>
      <c r="C48" s="2"/>
      <c r="D48" s="10"/>
      <c r="E48" s="11" t="s">
        <v>16</v>
      </c>
      <c r="F48" s="10"/>
      <c r="G48" s="2"/>
      <c r="H48" s="2"/>
      <c r="I48" s="14"/>
    </row>
    <row r="49" spans="1:9" ht="18.75" x14ac:dyDescent="0.3">
      <c r="A49" s="5"/>
      <c r="B49" s="5"/>
      <c r="C49" s="2"/>
      <c r="D49" s="10"/>
      <c r="E49" s="11" t="s">
        <v>17</v>
      </c>
      <c r="F49" s="10"/>
      <c r="G49" s="2"/>
      <c r="H49" s="2"/>
      <c r="I49" s="14"/>
    </row>
    <row r="50" spans="1:9" ht="18.75" x14ac:dyDescent="0.3">
      <c r="A50" s="32" t="s">
        <v>18</v>
      </c>
      <c r="B50" s="32"/>
      <c r="C50" s="32" t="s">
        <v>19</v>
      </c>
      <c r="D50" s="32"/>
      <c r="E50" s="29" t="s">
        <v>20</v>
      </c>
      <c r="F50" s="29"/>
      <c r="G50" s="29" t="s">
        <v>21</v>
      </c>
      <c r="H50" s="29"/>
      <c r="I50" s="14"/>
    </row>
    <row r="51" spans="1:9" ht="18.75" x14ac:dyDescent="0.3">
      <c r="A51" s="32"/>
      <c r="B51" s="32"/>
      <c r="C51" s="30" t="s">
        <v>22</v>
      </c>
      <c r="D51" s="30"/>
      <c r="E51" s="31" t="s">
        <v>23</v>
      </c>
      <c r="F51" s="31"/>
      <c r="G51" s="31">
        <f>COUNTIF(H8:H43,"/")</f>
        <v>0</v>
      </c>
      <c r="H51" s="31"/>
      <c r="I51" s="14"/>
    </row>
    <row r="52" spans="1:9" ht="18.75" x14ac:dyDescent="0.3">
      <c r="A52" s="32"/>
      <c r="B52" s="32"/>
      <c r="C52" s="30" t="s">
        <v>24</v>
      </c>
      <c r="D52" s="30"/>
      <c r="E52" s="31" t="s">
        <v>25</v>
      </c>
      <c r="F52" s="31"/>
      <c r="G52" s="31">
        <f>COUNTIF(G8:G43,"/")</f>
        <v>0</v>
      </c>
      <c r="H52" s="31"/>
      <c r="I52" s="14"/>
    </row>
    <row r="53" spans="1:9" ht="18.75" x14ac:dyDescent="0.3">
      <c r="A53" s="32"/>
      <c r="B53" s="32"/>
      <c r="C53" s="30" t="s">
        <v>26</v>
      </c>
      <c r="D53" s="30"/>
      <c r="E53" s="31" t="s">
        <v>9</v>
      </c>
      <c r="F53" s="31"/>
      <c r="G53" s="31">
        <f>COUNTIF(F8:F43,"/")</f>
        <v>0</v>
      </c>
      <c r="H53" s="31"/>
      <c r="I53" s="14"/>
    </row>
    <row r="54" spans="1:9" ht="18.75" x14ac:dyDescent="0.3">
      <c r="A54" s="32"/>
      <c r="B54" s="32"/>
      <c r="C54" s="30" t="s">
        <v>27</v>
      </c>
      <c r="D54" s="30"/>
      <c r="E54" s="31" t="s">
        <v>13</v>
      </c>
      <c r="F54" s="31"/>
      <c r="G54" s="31">
        <f>COUNTIF(E8:E43,"/")</f>
        <v>36</v>
      </c>
      <c r="H54" s="31"/>
      <c r="I54" s="14"/>
    </row>
  </sheetData>
  <mergeCells count="30">
    <mergeCell ref="C52:D52"/>
    <mergeCell ref="E52:F52"/>
    <mergeCell ref="G52:H52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3:D53"/>
    <mergeCell ref="E53:F53"/>
    <mergeCell ref="G53:H53"/>
    <mergeCell ref="A44:F45"/>
    <mergeCell ref="G44:H44"/>
    <mergeCell ref="G45:H45"/>
    <mergeCell ref="A50:B54"/>
    <mergeCell ref="C50:D50"/>
    <mergeCell ref="E50:F50"/>
    <mergeCell ref="G50:H50"/>
    <mergeCell ref="C51:D51"/>
    <mergeCell ref="E51:F51"/>
    <mergeCell ref="C54:D54"/>
    <mergeCell ref="E54:F54"/>
    <mergeCell ref="G54:H54"/>
    <mergeCell ref="G51:H5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I1"/>
    </sheetView>
  </sheetViews>
  <sheetFormatPr defaultRowHeight="14.25" x14ac:dyDescent="0.2"/>
  <cols>
    <col min="2" max="2" width="11.625" customWidth="1"/>
    <col min="3" max="3" width="11.125" customWidth="1"/>
  </cols>
  <sheetData>
    <row r="1" spans="1:9" ht="18.75" x14ac:dyDescent="0.3">
      <c r="A1" s="39" t="s">
        <v>655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2</v>
      </c>
      <c r="B5" s="43" t="s">
        <v>3</v>
      </c>
      <c r="C5" s="46" t="s">
        <v>4</v>
      </c>
      <c r="D5" s="49" t="s">
        <v>5</v>
      </c>
      <c r="E5" s="52" t="s">
        <v>6</v>
      </c>
      <c r="F5" s="53"/>
      <c r="G5" s="53"/>
      <c r="H5" s="54"/>
      <c r="I5" s="55" t="s">
        <v>7</v>
      </c>
    </row>
    <row r="6" spans="1:9" ht="18.75" x14ac:dyDescent="0.3">
      <c r="A6" s="41"/>
      <c r="B6" s="44"/>
      <c r="C6" s="47"/>
      <c r="D6" s="50"/>
      <c r="E6" s="55" t="s">
        <v>8</v>
      </c>
      <c r="F6" s="52" t="s">
        <v>9</v>
      </c>
      <c r="G6" s="53"/>
      <c r="H6" s="54"/>
      <c r="I6" s="56"/>
    </row>
    <row r="7" spans="1:9" ht="80.25" customHeight="1" x14ac:dyDescent="0.2">
      <c r="A7" s="42"/>
      <c r="B7" s="45"/>
      <c r="C7" s="48"/>
      <c r="D7" s="51"/>
      <c r="E7" s="57"/>
      <c r="F7" s="13" t="s">
        <v>10</v>
      </c>
      <c r="G7" s="13" t="s">
        <v>11</v>
      </c>
      <c r="H7" s="13" t="s">
        <v>12</v>
      </c>
      <c r="I7" s="57"/>
    </row>
    <row r="8" spans="1:9" ht="18.75" x14ac:dyDescent="0.3">
      <c r="A8" s="15">
        <v>1</v>
      </c>
      <c r="B8" s="25" t="s">
        <v>388</v>
      </c>
      <c r="C8" s="26" t="s">
        <v>389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4" t="s">
        <v>390</v>
      </c>
      <c r="C9" s="64" t="s">
        <v>391</v>
      </c>
      <c r="D9" s="18"/>
      <c r="E9" s="17" t="str">
        <f t="shared" ref="E9:E35" si="0">IF(D9&lt;=14,"/",IF(D9&lt;=20,"",IF(D9&lt;=25,"",IF(D9&lt;=30,""))))</f>
        <v>/</v>
      </c>
      <c r="F9" s="17" t="str">
        <f t="shared" ref="F9:F35" si="1">IF(D9&lt;=14,"",IF(D9&lt;=20,"/",IF(D9&lt;=25,"",IF(D9&lt;=30,""))))</f>
        <v/>
      </c>
      <c r="G9" s="17" t="str">
        <f t="shared" ref="G9:G35" si="2">IF(D9&lt;=14,"",IF(D9&lt;=20,"",IF(D9&lt;=25,"/",IF(D9&lt;=30,""))))</f>
        <v/>
      </c>
      <c r="H9" s="17" t="str">
        <f t="shared" ref="H9:H35" si="3">IF(D9&lt;=14,"",IF(D9&lt;=20,"",IF(D9&lt;=25,"",IF(D9&lt;=30,"/"))))</f>
        <v/>
      </c>
      <c r="I9" s="17" t="str">
        <f t="shared" ref="I9:I35" si="4">IF(D9&gt;14,"ผ่าน","ไม่ผ่าน")</f>
        <v>ไม่ผ่าน</v>
      </c>
    </row>
    <row r="10" spans="1:9" ht="18.75" x14ac:dyDescent="0.3">
      <c r="A10" s="15">
        <v>3</v>
      </c>
      <c r="B10" s="24" t="s">
        <v>54</v>
      </c>
      <c r="C10" s="64" t="s">
        <v>392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5" t="s">
        <v>393</v>
      </c>
      <c r="C11" s="26" t="s">
        <v>394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4" t="s">
        <v>395</v>
      </c>
      <c r="C12" s="64" t="s">
        <v>396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4" t="s">
        <v>397</v>
      </c>
      <c r="C13" s="64" t="s">
        <v>398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4" t="s">
        <v>399</v>
      </c>
      <c r="C14" s="64" t="s">
        <v>400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5" t="s">
        <v>401</v>
      </c>
      <c r="C15" s="26" t="s">
        <v>30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5" t="s">
        <v>402</v>
      </c>
      <c r="C16" s="26" t="s">
        <v>403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5" t="s">
        <v>404</v>
      </c>
      <c r="C17" s="26" t="s">
        <v>405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5" t="s">
        <v>406</v>
      </c>
      <c r="C18" s="26" t="s">
        <v>407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4" t="s">
        <v>408</v>
      </c>
      <c r="C19" s="64" t="s">
        <v>409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4" t="s">
        <v>410</v>
      </c>
      <c r="C20" s="64" t="s">
        <v>411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4" t="s">
        <v>412</v>
      </c>
      <c r="C21" s="64" t="s">
        <v>413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5" t="s">
        <v>414</v>
      </c>
      <c r="C22" s="26" t="s">
        <v>415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4" t="s">
        <v>416</v>
      </c>
      <c r="C23" s="64" t="s">
        <v>417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4" t="s">
        <v>418</v>
      </c>
      <c r="C24" s="64" t="s">
        <v>419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4" t="s">
        <v>36</v>
      </c>
      <c r="C25" s="64" t="s">
        <v>420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4" t="s">
        <v>421</v>
      </c>
      <c r="C26" s="64" t="s">
        <v>105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4" t="s">
        <v>422</v>
      </c>
      <c r="C27" s="64" t="s">
        <v>423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25" t="s">
        <v>424</v>
      </c>
      <c r="C28" s="26" t="s">
        <v>425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5" t="s">
        <v>426</v>
      </c>
      <c r="C29" s="26" t="s">
        <v>427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5" t="s">
        <v>428</v>
      </c>
      <c r="C30" s="26" t="s">
        <v>429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5" t="s">
        <v>430</v>
      </c>
      <c r="C31" s="26" t="s">
        <v>431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24" t="s">
        <v>432</v>
      </c>
      <c r="C32" s="64" t="s">
        <v>433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5" t="s">
        <v>434</v>
      </c>
      <c r="C33" s="26" t="s">
        <v>435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4" t="s">
        <v>436</v>
      </c>
      <c r="C34" s="64" t="s">
        <v>72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24" t="s">
        <v>437</v>
      </c>
      <c r="C35" s="64" t="s">
        <v>438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s="1" customFormat="1" ht="18.75" x14ac:dyDescent="0.3">
      <c r="A36" s="19">
        <v>29</v>
      </c>
      <c r="B36" s="24" t="s">
        <v>439</v>
      </c>
      <c r="C36" s="64" t="s">
        <v>440</v>
      </c>
      <c r="D36" s="20"/>
      <c r="E36" s="17" t="str">
        <f t="shared" ref="E36:E46" si="5">IF(D36&lt;=14,"/",IF(D36&lt;=20,"",IF(D36&lt;=25,"",IF(D36&lt;=30,""))))</f>
        <v>/</v>
      </c>
      <c r="F36" s="17" t="str">
        <f t="shared" ref="F36:F46" si="6">IF(D36&lt;=14,"",IF(D36&lt;=20,"/",IF(D36&lt;=25,"",IF(D36&lt;=30,""))))</f>
        <v/>
      </c>
      <c r="G36" s="17" t="str">
        <f t="shared" ref="G36:G46" si="7">IF(D36&lt;=14,"",IF(D36&lt;=20,"",IF(D36&lt;=25,"/",IF(D36&lt;=30,""))))</f>
        <v/>
      </c>
      <c r="H36" s="17" t="str">
        <f t="shared" ref="H36:H46" si="8">IF(D36&lt;=14,"",IF(D36&lt;=20,"",IF(D36&lt;=25,"",IF(D36&lt;=30,"/"))))</f>
        <v/>
      </c>
      <c r="I36" s="17" t="str">
        <f t="shared" ref="I36:I46" si="9">IF(D36&gt;14,"ผ่าน","ไม่ผ่าน")</f>
        <v>ไม่ผ่าน</v>
      </c>
    </row>
    <row r="37" spans="1:9" s="1" customFormat="1" ht="18.75" x14ac:dyDescent="0.3">
      <c r="A37" s="19">
        <v>30</v>
      </c>
      <c r="B37" s="24" t="s">
        <v>441</v>
      </c>
      <c r="C37" s="64" t="s">
        <v>442</v>
      </c>
      <c r="D37" s="20"/>
      <c r="E37" s="17" t="str">
        <f t="shared" si="5"/>
        <v>/</v>
      </c>
      <c r="F37" s="17" t="str">
        <f t="shared" si="6"/>
        <v/>
      </c>
      <c r="G37" s="17" t="str">
        <f t="shared" si="7"/>
        <v/>
      </c>
      <c r="H37" s="17" t="str">
        <f t="shared" si="8"/>
        <v/>
      </c>
      <c r="I37" s="17" t="str">
        <f t="shared" si="9"/>
        <v>ไม่ผ่าน</v>
      </c>
    </row>
    <row r="38" spans="1:9" s="1" customFormat="1" ht="18.75" x14ac:dyDescent="0.3">
      <c r="A38" s="19">
        <v>31</v>
      </c>
      <c r="B38" s="24" t="s">
        <v>247</v>
      </c>
      <c r="C38" s="64" t="s">
        <v>443</v>
      </c>
      <c r="D38" s="20"/>
      <c r="E38" s="17" t="str">
        <f t="shared" si="5"/>
        <v>/</v>
      </c>
      <c r="F38" s="17" t="str">
        <f t="shared" si="6"/>
        <v/>
      </c>
      <c r="G38" s="17" t="str">
        <f t="shared" si="7"/>
        <v/>
      </c>
      <c r="H38" s="17" t="str">
        <f t="shared" si="8"/>
        <v/>
      </c>
      <c r="I38" s="17" t="str">
        <f t="shared" si="9"/>
        <v>ไม่ผ่าน</v>
      </c>
    </row>
    <row r="39" spans="1:9" s="1" customFormat="1" ht="18.75" x14ac:dyDescent="0.3">
      <c r="A39" s="19">
        <v>32</v>
      </c>
      <c r="B39" s="24" t="s">
        <v>444</v>
      </c>
      <c r="C39" s="64" t="s">
        <v>445</v>
      </c>
      <c r="D39" s="20"/>
      <c r="E39" s="17" t="str">
        <f t="shared" si="5"/>
        <v>/</v>
      </c>
      <c r="F39" s="17" t="str">
        <f t="shared" si="6"/>
        <v/>
      </c>
      <c r="G39" s="17" t="str">
        <f t="shared" si="7"/>
        <v/>
      </c>
      <c r="H39" s="17" t="str">
        <f t="shared" si="8"/>
        <v/>
      </c>
      <c r="I39" s="17" t="str">
        <f t="shared" si="9"/>
        <v>ไม่ผ่าน</v>
      </c>
    </row>
    <row r="40" spans="1:9" s="1" customFormat="1" ht="18.75" x14ac:dyDescent="0.3">
      <c r="A40" s="19">
        <v>33</v>
      </c>
      <c r="B40" s="24" t="s">
        <v>446</v>
      </c>
      <c r="C40" s="64" t="s">
        <v>447</v>
      </c>
      <c r="D40" s="20"/>
      <c r="E40" s="17" t="str">
        <f t="shared" si="5"/>
        <v>/</v>
      </c>
      <c r="F40" s="17" t="str">
        <f t="shared" si="6"/>
        <v/>
      </c>
      <c r="G40" s="17" t="str">
        <f t="shared" si="7"/>
        <v/>
      </c>
      <c r="H40" s="17" t="str">
        <f t="shared" si="8"/>
        <v/>
      </c>
      <c r="I40" s="17" t="str">
        <f t="shared" si="9"/>
        <v>ไม่ผ่าน</v>
      </c>
    </row>
    <row r="41" spans="1:9" s="1" customFormat="1" ht="18.75" x14ac:dyDescent="0.3">
      <c r="A41" s="19">
        <v>34</v>
      </c>
      <c r="B41" s="24" t="s">
        <v>448</v>
      </c>
      <c r="C41" s="64" t="s">
        <v>449</v>
      </c>
      <c r="D41" s="20"/>
      <c r="E41" s="17" t="str">
        <f t="shared" si="5"/>
        <v>/</v>
      </c>
      <c r="F41" s="17" t="str">
        <f t="shared" si="6"/>
        <v/>
      </c>
      <c r="G41" s="17" t="str">
        <f t="shared" si="7"/>
        <v/>
      </c>
      <c r="H41" s="17" t="str">
        <f t="shared" si="8"/>
        <v/>
      </c>
      <c r="I41" s="17" t="str">
        <f t="shared" si="9"/>
        <v>ไม่ผ่าน</v>
      </c>
    </row>
    <row r="42" spans="1:9" ht="18.75" x14ac:dyDescent="0.3">
      <c r="A42" s="19">
        <v>35</v>
      </c>
      <c r="B42" s="24" t="s">
        <v>450</v>
      </c>
      <c r="C42" s="64" t="s">
        <v>451</v>
      </c>
      <c r="D42" s="16"/>
      <c r="E42" s="17" t="str">
        <f t="shared" si="5"/>
        <v>/</v>
      </c>
      <c r="F42" s="17" t="str">
        <f t="shared" si="6"/>
        <v/>
      </c>
      <c r="G42" s="17" t="str">
        <f t="shared" si="7"/>
        <v/>
      </c>
      <c r="H42" s="17" t="str">
        <f t="shared" si="8"/>
        <v/>
      </c>
      <c r="I42" s="17" t="str">
        <f t="shared" si="9"/>
        <v>ไม่ผ่าน</v>
      </c>
    </row>
    <row r="43" spans="1:9" ht="18.75" x14ac:dyDescent="0.3">
      <c r="A43" s="19">
        <v>36</v>
      </c>
      <c r="B43" s="24" t="s">
        <v>452</v>
      </c>
      <c r="C43" s="64" t="s">
        <v>453</v>
      </c>
      <c r="D43" s="16"/>
      <c r="E43" s="17" t="str">
        <f t="shared" si="5"/>
        <v>/</v>
      </c>
      <c r="F43" s="17" t="str">
        <f t="shared" si="6"/>
        <v/>
      </c>
      <c r="G43" s="17" t="str">
        <f t="shared" si="7"/>
        <v/>
      </c>
      <c r="H43" s="17" t="str">
        <f t="shared" si="8"/>
        <v/>
      </c>
      <c r="I43" s="17" t="str">
        <f t="shared" si="9"/>
        <v>ไม่ผ่าน</v>
      </c>
    </row>
    <row r="44" spans="1:9" ht="18.75" x14ac:dyDescent="0.3">
      <c r="A44" s="19">
        <v>37</v>
      </c>
      <c r="B44" s="24" t="s">
        <v>454</v>
      </c>
      <c r="C44" s="64" t="s">
        <v>455</v>
      </c>
      <c r="D44" s="16"/>
      <c r="E44" s="17" t="str">
        <f t="shared" si="5"/>
        <v>/</v>
      </c>
      <c r="F44" s="17" t="str">
        <f t="shared" si="6"/>
        <v/>
      </c>
      <c r="G44" s="17" t="str">
        <f t="shared" si="7"/>
        <v/>
      </c>
      <c r="H44" s="17" t="str">
        <f t="shared" si="8"/>
        <v/>
      </c>
      <c r="I44" s="17" t="str">
        <f t="shared" si="9"/>
        <v>ไม่ผ่าน</v>
      </c>
    </row>
    <row r="45" spans="1:9" ht="18.75" x14ac:dyDescent="0.3">
      <c r="A45" s="19">
        <v>38</v>
      </c>
      <c r="B45" s="24" t="s">
        <v>456</v>
      </c>
      <c r="C45" s="64" t="s">
        <v>457</v>
      </c>
      <c r="D45" s="16"/>
      <c r="E45" s="17" t="str">
        <f t="shared" si="5"/>
        <v>/</v>
      </c>
      <c r="F45" s="17" t="str">
        <f t="shared" si="6"/>
        <v/>
      </c>
      <c r="G45" s="17" t="str">
        <f t="shared" si="7"/>
        <v/>
      </c>
      <c r="H45" s="17" t="str">
        <f t="shared" si="8"/>
        <v/>
      </c>
      <c r="I45" s="17" t="str">
        <f t="shared" si="9"/>
        <v>ไม่ผ่าน</v>
      </c>
    </row>
    <row r="46" spans="1:9" ht="18.75" x14ac:dyDescent="0.3">
      <c r="A46" s="19">
        <v>39</v>
      </c>
      <c r="B46" s="24" t="s">
        <v>458</v>
      </c>
      <c r="C46" s="64" t="s">
        <v>459</v>
      </c>
      <c r="D46" s="16"/>
      <c r="E46" s="17" t="str">
        <f t="shared" si="5"/>
        <v>/</v>
      </c>
      <c r="F46" s="17" t="str">
        <f t="shared" si="6"/>
        <v/>
      </c>
      <c r="G46" s="17" t="str">
        <f t="shared" si="7"/>
        <v/>
      </c>
      <c r="H46" s="17" t="str">
        <f t="shared" si="8"/>
        <v/>
      </c>
      <c r="I46" s="17" t="str">
        <f t="shared" si="9"/>
        <v>ไม่ผ่าน</v>
      </c>
    </row>
    <row r="47" spans="1:9" ht="18.75" x14ac:dyDescent="0.2">
      <c r="A47" s="35"/>
      <c r="B47" s="36"/>
      <c r="C47" s="36"/>
      <c r="D47" s="36"/>
      <c r="E47" s="36"/>
      <c r="F47" s="36"/>
      <c r="G47" s="33" t="s">
        <v>9</v>
      </c>
      <c r="H47" s="34"/>
      <c r="I47" s="4">
        <f>COUNTIF(I8:I46,"ผ่าน")</f>
        <v>0</v>
      </c>
    </row>
    <row r="48" spans="1:9" ht="18.75" x14ac:dyDescent="0.2">
      <c r="A48" s="37"/>
      <c r="B48" s="38"/>
      <c r="C48" s="38"/>
      <c r="D48" s="38"/>
      <c r="E48" s="38"/>
      <c r="F48" s="38"/>
      <c r="G48" s="33" t="s">
        <v>13</v>
      </c>
      <c r="H48" s="34"/>
      <c r="I48" s="4">
        <f>COUNTIF(I8:I46,"ไม่ผ่าน")</f>
        <v>39</v>
      </c>
    </row>
    <row r="49" spans="1:9" ht="18.75" x14ac:dyDescent="0.3">
      <c r="A49" s="6" t="s">
        <v>14</v>
      </c>
      <c r="B49" s="5"/>
      <c r="C49" s="5"/>
      <c r="D49" s="7"/>
      <c r="E49" s="5"/>
      <c r="F49" s="5"/>
      <c r="G49" s="14"/>
      <c r="H49" s="14"/>
      <c r="I49" s="14"/>
    </row>
    <row r="50" spans="1:9" ht="18.75" x14ac:dyDescent="0.3">
      <c r="A50" s="5"/>
      <c r="B50" s="5"/>
      <c r="C50" s="2"/>
      <c r="D50" s="10"/>
      <c r="E50" s="11" t="s">
        <v>15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16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17</v>
      </c>
      <c r="F52" s="10"/>
      <c r="G52" s="2"/>
      <c r="H52" s="2"/>
      <c r="I52" s="14"/>
    </row>
    <row r="53" spans="1:9" ht="18.75" x14ac:dyDescent="0.3">
      <c r="A53" s="32" t="s">
        <v>18</v>
      </c>
      <c r="B53" s="32"/>
      <c r="C53" s="32" t="s">
        <v>19</v>
      </c>
      <c r="D53" s="32"/>
      <c r="E53" s="29" t="s">
        <v>20</v>
      </c>
      <c r="F53" s="29"/>
      <c r="G53" s="29" t="s">
        <v>21</v>
      </c>
      <c r="H53" s="29"/>
      <c r="I53" s="14"/>
    </row>
    <row r="54" spans="1:9" ht="18.75" x14ac:dyDescent="0.3">
      <c r="A54" s="32"/>
      <c r="B54" s="32"/>
      <c r="C54" s="30" t="s">
        <v>22</v>
      </c>
      <c r="D54" s="30"/>
      <c r="E54" s="31" t="s">
        <v>23</v>
      </c>
      <c r="F54" s="31"/>
      <c r="G54" s="31">
        <f>COUNTIF(H8:H46,"/")</f>
        <v>0</v>
      </c>
      <c r="H54" s="31"/>
      <c r="I54" s="14"/>
    </row>
    <row r="55" spans="1:9" ht="18.75" x14ac:dyDescent="0.3">
      <c r="A55" s="32"/>
      <c r="B55" s="32"/>
      <c r="C55" s="30" t="s">
        <v>24</v>
      </c>
      <c r="D55" s="30"/>
      <c r="E55" s="31" t="s">
        <v>25</v>
      </c>
      <c r="F55" s="31"/>
      <c r="G55" s="31">
        <f>COUNTIF(G8:G46,"/")</f>
        <v>0</v>
      </c>
      <c r="H55" s="31"/>
      <c r="I55" s="14"/>
    </row>
    <row r="56" spans="1:9" ht="18.75" x14ac:dyDescent="0.3">
      <c r="A56" s="32"/>
      <c r="B56" s="32"/>
      <c r="C56" s="30" t="s">
        <v>26</v>
      </c>
      <c r="D56" s="30"/>
      <c r="E56" s="31" t="s">
        <v>9</v>
      </c>
      <c r="F56" s="31"/>
      <c r="G56" s="31">
        <f>COUNTIF(F8:F46,"/")</f>
        <v>0</v>
      </c>
      <c r="H56" s="31"/>
      <c r="I56" s="14"/>
    </row>
    <row r="57" spans="1:9" ht="18.75" x14ac:dyDescent="0.3">
      <c r="A57" s="32"/>
      <c r="B57" s="32"/>
      <c r="C57" s="30" t="s">
        <v>27</v>
      </c>
      <c r="D57" s="30"/>
      <c r="E57" s="31" t="s">
        <v>13</v>
      </c>
      <c r="F57" s="31"/>
      <c r="G57" s="31">
        <f>COUNTIF(E8:E46,"/")</f>
        <v>39</v>
      </c>
      <c r="H57" s="31"/>
      <c r="I57" s="14"/>
    </row>
  </sheetData>
  <mergeCells count="30">
    <mergeCell ref="C55:D55"/>
    <mergeCell ref="E55:F55"/>
    <mergeCell ref="G55:H5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6:D56"/>
    <mergeCell ref="E56:F56"/>
    <mergeCell ref="G56:H56"/>
    <mergeCell ref="A47:F48"/>
    <mergeCell ref="G47:H47"/>
    <mergeCell ref="G48:H48"/>
    <mergeCell ref="A53:B57"/>
    <mergeCell ref="C53:D53"/>
    <mergeCell ref="E53:F53"/>
    <mergeCell ref="G53:H53"/>
    <mergeCell ref="C54:D54"/>
    <mergeCell ref="E54:F54"/>
    <mergeCell ref="C57:D57"/>
    <mergeCell ref="E57:F57"/>
    <mergeCell ref="G57:H57"/>
    <mergeCell ref="G54:H5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I1"/>
    </sheetView>
  </sheetViews>
  <sheetFormatPr defaultRowHeight="14.25" x14ac:dyDescent="0.2"/>
  <cols>
    <col min="2" max="2" width="12.5" customWidth="1"/>
    <col min="3" max="3" width="11.625" customWidth="1"/>
  </cols>
  <sheetData>
    <row r="1" spans="1:9" ht="18.75" x14ac:dyDescent="0.3">
      <c r="A1" s="39" t="s">
        <v>655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2</v>
      </c>
      <c r="B5" s="43" t="s">
        <v>3</v>
      </c>
      <c r="C5" s="46" t="s">
        <v>4</v>
      </c>
      <c r="D5" s="49" t="s">
        <v>5</v>
      </c>
      <c r="E5" s="52" t="s">
        <v>6</v>
      </c>
      <c r="F5" s="53"/>
      <c r="G5" s="53"/>
      <c r="H5" s="54"/>
      <c r="I5" s="55" t="s">
        <v>7</v>
      </c>
    </row>
    <row r="6" spans="1:9" ht="18.75" x14ac:dyDescent="0.3">
      <c r="A6" s="41"/>
      <c r="B6" s="44"/>
      <c r="C6" s="47"/>
      <c r="D6" s="50"/>
      <c r="E6" s="55" t="s">
        <v>8</v>
      </c>
      <c r="F6" s="52" t="s">
        <v>9</v>
      </c>
      <c r="G6" s="53"/>
      <c r="H6" s="54"/>
      <c r="I6" s="56"/>
    </row>
    <row r="7" spans="1:9" ht="64.5" x14ac:dyDescent="0.2">
      <c r="A7" s="42"/>
      <c r="B7" s="45"/>
      <c r="C7" s="48"/>
      <c r="D7" s="51"/>
      <c r="E7" s="57"/>
      <c r="F7" s="13" t="s">
        <v>10</v>
      </c>
      <c r="G7" s="13" t="s">
        <v>11</v>
      </c>
      <c r="H7" s="13" t="s">
        <v>12</v>
      </c>
      <c r="I7" s="57"/>
    </row>
    <row r="8" spans="1:9" ht="18.75" x14ac:dyDescent="0.3">
      <c r="A8" s="15">
        <v>1</v>
      </c>
      <c r="B8" s="72" t="s">
        <v>460</v>
      </c>
      <c r="C8" s="73" t="s">
        <v>461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72" t="s">
        <v>73</v>
      </c>
      <c r="C9" s="73" t="s">
        <v>462</v>
      </c>
      <c r="D9" s="18"/>
      <c r="E9" s="17" t="str">
        <f t="shared" ref="E9:E46" si="0">IF(D9&lt;=14,"/",IF(D9&lt;=20,"",IF(D9&lt;=25,"",IF(D9&lt;=30,""))))</f>
        <v>/</v>
      </c>
      <c r="F9" s="17" t="str">
        <f t="shared" ref="F9:F46" si="1">IF(D9&lt;=14,"",IF(D9&lt;=20,"/",IF(D9&lt;=25,"",IF(D9&lt;=30,""))))</f>
        <v/>
      </c>
      <c r="G9" s="17" t="str">
        <f t="shared" ref="G9:G46" si="2">IF(D9&lt;=14,"",IF(D9&lt;=20,"",IF(D9&lt;=25,"/",IF(D9&lt;=30,""))))</f>
        <v/>
      </c>
      <c r="H9" s="17" t="str">
        <f t="shared" ref="H9:H46" si="3">IF(D9&lt;=14,"",IF(D9&lt;=20,"",IF(D9&lt;=25,"",IF(D9&lt;=30,"/"))))</f>
        <v/>
      </c>
      <c r="I9" s="17" t="str">
        <f t="shared" ref="I9:I46" si="4">IF(D9&gt;14,"ผ่าน","ไม่ผ่าน")</f>
        <v>ไม่ผ่าน</v>
      </c>
    </row>
    <row r="10" spans="1:9" ht="18.75" x14ac:dyDescent="0.3">
      <c r="A10" s="15">
        <v>3</v>
      </c>
      <c r="B10" s="24" t="s">
        <v>463</v>
      </c>
      <c r="C10" s="64" t="s">
        <v>464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5" t="s">
        <v>465</v>
      </c>
      <c r="C11" s="26" t="s">
        <v>466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5" t="s">
        <v>467</v>
      </c>
      <c r="C12" s="26" t="s">
        <v>468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4" t="s">
        <v>469</v>
      </c>
      <c r="C13" s="64" t="s">
        <v>470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4" t="s">
        <v>471</v>
      </c>
      <c r="C14" s="64" t="s">
        <v>472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4" t="s">
        <v>181</v>
      </c>
      <c r="C15" s="64" t="s">
        <v>473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4" t="s">
        <v>352</v>
      </c>
      <c r="C16" s="64" t="s">
        <v>474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4" t="s">
        <v>475</v>
      </c>
      <c r="C17" s="64" t="s">
        <v>476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5" t="s">
        <v>367</v>
      </c>
      <c r="C18" s="26" t="s">
        <v>477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5" t="s">
        <v>478</v>
      </c>
      <c r="C19" s="26" t="s">
        <v>479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5" t="s">
        <v>480</v>
      </c>
      <c r="C20" s="26" t="s">
        <v>481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4" t="s">
        <v>482</v>
      </c>
      <c r="C21" s="64" t="s">
        <v>483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5" t="s">
        <v>484</v>
      </c>
      <c r="C22" s="26" t="s">
        <v>68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5" t="s">
        <v>485</v>
      </c>
      <c r="C23" s="26" t="s">
        <v>449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4" t="s">
        <v>486</v>
      </c>
      <c r="C24" s="64" t="s">
        <v>487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4" t="s">
        <v>101</v>
      </c>
      <c r="C25" s="64" t="s">
        <v>330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4" t="s">
        <v>488</v>
      </c>
      <c r="C26" s="64" t="s">
        <v>489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5" t="s">
        <v>29</v>
      </c>
      <c r="C27" s="26" t="s">
        <v>490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25" t="s">
        <v>157</v>
      </c>
      <c r="C28" s="26" t="s">
        <v>491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5" t="s">
        <v>492</v>
      </c>
      <c r="C29" s="26" t="s">
        <v>493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5" t="s">
        <v>494</v>
      </c>
      <c r="C30" s="26" t="s">
        <v>495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5" t="s">
        <v>496</v>
      </c>
      <c r="C31" s="26" t="s">
        <v>497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72" t="s">
        <v>498</v>
      </c>
      <c r="C32" s="73" t="s">
        <v>499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4" t="s">
        <v>500</v>
      </c>
      <c r="C33" s="64" t="s">
        <v>501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4" t="s">
        <v>47</v>
      </c>
      <c r="C34" s="64" t="s">
        <v>502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24" t="s">
        <v>42</v>
      </c>
      <c r="C35" s="64" t="s">
        <v>503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24" t="s">
        <v>504</v>
      </c>
      <c r="C36" s="64" t="s">
        <v>505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24" t="s">
        <v>506</v>
      </c>
      <c r="C37" s="64" t="s">
        <v>507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3">
      <c r="A38" s="15">
        <v>31</v>
      </c>
      <c r="B38" s="24" t="s">
        <v>508</v>
      </c>
      <c r="C38" s="64" t="s">
        <v>509</v>
      </c>
      <c r="D38" s="16"/>
      <c r="E38" s="17" t="str">
        <f t="shared" si="0"/>
        <v>/</v>
      </c>
      <c r="F38" s="17" t="str">
        <f t="shared" si="1"/>
        <v/>
      </c>
      <c r="G38" s="17" t="str">
        <f t="shared" si="2"/>
        <v/>
      </c>
      <c r="H38" s="17" t="str">
        <f t="shared" si="3"/>
        <v/>
      </c>
      <c r="I38" s="17" t="str">
        <f t="shared" si="4"/>
        <v>ไม่ผ่าน</v>
      </c>
    </row>
    <row r="39" spans="1:9" ht="18.75" x14ac:dyDescent="0.3">
      <c r="A39" s="15">
        <v>32</v>
      </c>
      <c r="B39" s="24" t="s">
        <v>510</v>
      </c>
      <c r="C39" s="64" t="s">
        <v>511</v>
      </c>
      <c r="D39" s="16"/>
      <c r="E39" s="17" t="str">
        <f t="shared" si="0"/>
        <v>/</v>
      </c>
      <c r="F39" s="17" t="str">
        <f t="shared" si="1"/>
        <v/>
      </c>
      <c r="G39" s="17" t="str">
        <f t="shared" si="2"/>
        <v/>
      </c>
      <c r="H39" s="17" t="str">
        <f t="shared" si="3"/>
        <v/>
      </c>
      <c r="I39" s="17" t="str">
        <f t="shared" si="4"/>
        <v>ไม่ผ่าน</v>
      </c>
    </row>
    <row r="40" spans="1:9" ht="18.75" x14ac:dyDescent="0.3">
      <c r="A40" s="15">
        <v>33</v>
      </c>
      <c r="B40" s="24" t="s">
        <v>39</v>
      </c>
      <c r="C40" s="64" t="s">
        <v>512</v>
      </c>
      <c r="D40" s="16"/>
      <c r="E40" s="17" t="str">
        <f t="shared" si="0"/>
        <v>/</v>
      </c>
      <c r="F40" s="17" t="str">
        <f t="shared" si="1"/>
        <v/>
      </c>
      <c r="G40" s="17" t="str">
        <f t="shared" si="2"/>
        <v/>
      </c>
      <c r="H40" s="17" t="str">
        <f t="shared" si="3"/>
        <v/>
      </c>
      <c r="I40" s="17" t="str">
        <f t="shared" si="4"/>
        <v>ไม่ผ่าน</v>
      </c>
    </row>
    <row r="41" spans="1:9" ht="18.75" x14ac:dyDescent="0.3">
      <c r="A41" s="15">
        <v>34</v>
      </c>
      <c r="B41" s="24" t="s">
        <v>513</v>
      </c>
      <c r="C41" s="64" t="s">
        <v>514</v>
      </c>
      <c r="D41" s="16"/>
      <c r="E41" s="17" t="str">
        <f t="shared" si="0"/>
        <v>/</v>
      </c>
      <c r="F41" s="17" t="str">
        <f t="shared" si="1"/>
        <v/>
      </c>
      <c r="G41" s="17" t="str">
        <f t="shared" si="2"/>
        <v/>
      </c>
      <c r="H41" s="17" t="str">
        <f t="shared" si="3"/>
        <v/>
      </c>
      <c r="I41" s="17" t="str">
        <f t="shared" si="4"/>
        <v>ไม่ผ่าน</v>
      </c>
    </row>
    <row r="42" spans="1:9" ht="18.75" x14ac:dyDescent="0.3">
      <c r="A42" s="15">
        <v>35</v>
      </c>
      <c r="B42" s="24" t="s">
        <v>515</v>
      </c>
      <c r="C42" s="64" t="s">
        <v>516</v>
      </c>
      <c r="D42" s="16"/>
      <c r="E42" s="17" t="str">
        <f t="shared" si="0"/>
        <v>/</v>
      </c>
      <c r="F42" s="17" t="str">
        <f t="shared" si="1"/>
        <v/>
      </c>
      <c r="G42" s="17" t="str">
        <f t="shared" si="2"/>
        <v/>
      </c>
      <c r="H42" s="17" t="str">
        <f t="shared" si="3"/>
        <v/>
      </c>
      <c r="I42" s="17" t="str">
        <f t="shared" si="4"/>
        <v>ไม่ผ่าน</v>
      </c>
    </row>
    <row r="43" spans="1:9" ht="18.75" x14ac:dyDescent="0.3">
      <c r="A43" s="15">
        <v>36</v>
      </c>
      <c r="B43" s="24" t="s">
        <v>517</v>
      </c>
      <c r="C43" s="64" t="s">
        <v>518</v>
      </c>
      <c r="D43" s="16"/>
      <c r="E43" s="17" t="str">
        <f t="shared" si="0"/>
        <v>/</v>
      </c>
      <c r="F43" s="17" t="str">
        <f t="shared" si="1"/>
        <v/>
      </c>
      <c r="G43" s="17" t="str">
        <f t="shared" si="2"/>
        <v/>
      </c>
      <c r="H43" s="17" t="str">
        <f t="shared" si="3"/>
        <v/>
      </c>
      <c r="I43" s="17" t="str">
        <f t="shared" si="4"/>
        <v>ไม่ผ่าน</v>
      </c>
    </row>
    <row r="44" spans="1:9" ht="18.75" x14ac:dyDescent="0.3">
      <c r="A44" s="15">
        <v>37</v>
      </c>
      <c r="B44" s="24" t="s">
        <v>519</v>
      </c>
      <c r="C44" s="64" t="s">
        <v>520</v>
      </c>
      <c r="D44" s="4"/>
      <c r="E44" s="17" t="str">
        <f t="shared" ref="E44:E46" si="5">IF(D44&lt;=14,"/",IF(D44&lt;=20,"",IF(D44&lt;=25,"",IF(D44&lt;=30,""))))</f>
        <v>/</v>
      </c>
      <c r="F44" s="17" t="str">
        <f t="shared" ref="F44:F46" si="6">IF(D44&lt;=14,"",IF(D44&lt;=20,"/",IF(D44&lt;=25,"",IF(D44&lt;=30,""))))</f>
        <v/>
      </c>
      <c r="G44" s="17" t="str">
        <f t="shared" ref="G44:G46" si="7">IF(D44&lt;=14,"",IF(D44&lt;=20,"",IF(D44&lt;=25,"/",IF(D44&lt;=30,""))))</f>
        <v/>
      </c>
      <c r="H44" s="17" t="str">
        <f t="shared" ref="H44:H46" si="8">IF(D44&lt;=14,"",IF(D44&lt;=20,"",IF(D44&lt;=25,"",IF(D44&lt;=30,"/"))))</f>
        <v/>
      </c>
      <c r="I44" s="17" t="str">
        <f t="shared" ref="I44:I46" si="9">IF(D44&gt;14,"ผ่าน","ไม่ผ่าน")</f>
        <v>ไม่ผ่าน</v>
      </c>
    </row>
    <row r="45" spans="1:9" s="1" customFormat="1" ht="18.75" x14ac:dyDescent="0.3">
      <c r="A45" s="19">
        <v>38</v>
      </c>
      <c r="B45" s="24" t="s">
        <v>521</v>
      </c>
      <c r="C45" s="64" t="s">
        <v>92</v>
      </c>
      <c r="D45" s="21"/>
      <c r="E45" s="17" t="str">
        <f t="shared" si="5"/>
        <v>/</v>
      </c>
      <c r="F45" s="17" t="str">
        <f t="shared" si="6"/>
        <v/>
      </c>
      <c r="G45" s="17" t="str">
        <f t="shared" si="7"/>
        <v/>
      </c>
      <c r="H45" s="17" t="str">
        <f t="shared" si="8"/>
        <v/>
      </c>
      <c r="I45" s="17" t="str">
        <f t="shared" si="9"/>
        <v>ไม่ผ่าน</v>
      </c>
    </row>
    <row r="46" spans="1:9" ht="18.75" x14ac:dyDescent="0.3">
      <c r="A46" s="19">
        <v>39</v>
      </c>
      <c r="B46" s="24" t="s">
        <v>522</v>
      </c>
      <c r="C46" s="64" t="s">
        <v>523</v>
      </c>
      <c r="D46" s="4"/>
      <c r="E46" s="17" t="str">
        <f t="shared" si="5"/>
        <v>/</v>
      </c>
      <c r="F46" s="17" t="str">
        <f t="shared" si="6"/>
        <v/>
      </c>
      <c r="G46" s="17" t="str">
        <f t="shared" si="7"/>
        <v/>
      </c>
      <c r="H46" s="17" t="str">
        <f t="shared" si="8"/>
        <v/>
      </c>
      <c r="I46" s="17" t="str">
        <f t="shared" si="9"/>
        <v>ไม่ผ่าน</v>
      </c>
    </row>
    <row r="47" spans="1:9" ht="18.75" x14ac:dyDescent="0.2">
      <c r="A47" s="35"/>
      <c r="B47" s="36"/>
      <c r="C47" s="36"/>
      <c r="D47" s="36"/>
      <c r="E47" s="36"/>
      <c r="F47" s="36"/>
      <c r="G47" s="33" t="s">
        <v>9</v>
      </c>
      <c r="H47" s="34"/>
      <c r="I47" s="4">
        <f>COUNTIF(I8:I46,"ผ่าน")</f>
        <v>0</v>
      </c>
    </row>
    <row r="48" spans="1:9" ht="18.75" x14ac:dyDescent="0.2">
      <c r="A48" s="37"/>
      <c r="B48" s="38"/>
      <c r="C48" s="38"/>
      <c r="D48" s="38"/>
      <c r="E48" s="38"/>
      <c r="F48" s="38"/>
      <c r="G48" s="33" t="s">
        <v>13</v>
      </c>
      <c r="H48" s="34"/>
      <c r="I48" s="4">
        <f>COUNTIF(I8:I46,"ไม่ผ่าน")</f>
        <v>39</v>
      </c>
    </row>
    <row r="49" spans="1:9" ht="18.75" x14ac:dyDescent="0.3">
      <c r="A49" s="6" t="s">
        <v>14</v>
      </c>
      <c r="B49" s="5"/>
      <c r="C49" s="5"/>
      <c r="D49" s="7"/>
      <c r="E49" s="5"/>
      <c r="F49" s="5"/>
      <c r="G49" s="14"/>
      <c r="H49" s="14"/>
      <c r="I49" s="14"/>
    </row>
    <row r="50" spans="1:9" ht="18.75" x14ac:dyDescent="0.3">
      <c r="A50" s="5"/>
      <c r="B50" s="5"/>
      <c r="C50" s="2"/>
      <c r="D50" s="10"/>
      <c r="E50" s="11" t="s">
        <v>15</v>
      </c>
      <c r="F50" s="10"/>
      <c r="G50" s="2"/>
      <c r="H50" s="2"/>
      <c r="I50" s="14"/>
    </row>
    <row r="51" spans="1:9" ht="18.75" x14ac:dyDescent="0.3">
      <c r="A51" s="5"/>
      <c r="B51" s="5"/>
      <c r="C51" s="2"/>
      <c r="D51" s="10"/>
      <c r="E51" s="11" t="s">
        <v>16</v>
      </c>
      <c r="F51" s="10"/>
      <c r="G51" s="2"/>
      <c r="H51" s="2"/>
      <c r="I51" s="14"/>
    </row>
    <row r="52" spans="1:9" ht="18.75" x14ac:dyDescent="0.3">
      <c r="A52" s="5"/>
      <c r="B52" s="5"/>
      <c r="C52" s="2"/>
      <c r="D52" s="10"/>
      <c r="E52" s="11" t="s">
        <v>17</v>
      </c>
      <c r="F52" s="10"/>
      <c r="G52" s="2"/>
      <c r="H52" s="2"/>
      <c r="I52" s="14"/>
    </row>
    <row r="53" spans="1:9" ht="18.75" x14ac:dyDescent="0.3">
      <c r="A53" s="32" t="s">
        <v>18</v>
      </c>
      <c r="B53" s="32"/>
      <c r="C53" s="32" t="s">
        <v>19</v>
      </c>
      <c r="D53" s="32"/>
      <c r="E53" s="29" t="s">
        <v>20</v>
      </c>
      <c r="F53" s="29"/>
      <c r="G53" s="29" t="s">
        <v>21</v>
      </c>
      <c r="H53" s="29"/>
      <c r="I53" s="14"/>
    </row>
    <row r="54" spans="1:9" ht="18.75" x14ac:dyDescent="0.3">
      <c r="A54" s="32"/>
      <c r="B54" s="32"/>
      <c r="C54" s="30" t="s">
        <v>22</v>
      </c>
      <c r="D54" s="30"/>
      <c r="E54" s="31" t="s">
        <v>23</v>
      </c>
      <c r="F54" s="31"/>
      <c r="G54" s="31">
        <f>COUNTIF(H8:H46,"/")</f>
        <v>0</v>
      </c>
      <c r="H54" s="31"/>
      <c r="I54" s="14"/>
    </row>
    <row r="55" spans="1:9" ht="18.75" x14ac:dyDescent="0.3">
      <c r="A55" s="32"/>
      <c r="B55" s="32"/>
      <c r="C55" s="30" t="s">
        <v>24</v>
      </c>
      <c r="D55" s="30"/>
      <c r="E55" s="31" t="s">
        <v>25</v>
      </c>
      <c r="F55" s="31"/>
      <c r="G55" s="31">
        <f>COUNTIF(G8:G46,"/")</f>
        <v>0</v>
      </c>
      <c r="H55" s="31"/>
      <c r="I55" s="14"/>
    </row>
    <row r="56" spans="1:9" ht="18.75" x14ac:dyDescent="0.3">
      <c r="A56" s="32"/>
      <c r="B56" s="32"/>
      <c r="C56" s="30" t="s">
        <v>26</v>
      </c>
      <c r="D56" s="30"/>
      <c r="E56" s="31" t="s">
        <v>9</v>
      </c>
      <c r="F56" s="31"/>
      <c r="G56" s="31">
        <f>COUNTIF(F8:F46,"/")</f>
        <v>0</v>
      </c>
      <c r="H56" s="31"/>
      <c r="I56" s="14"/>
    </row>
    <row r="57" spans="1:9" ht="18.75" x14ac:dyDescent="0.3">
      <c r="A57" s="32"/>
      <c r="B57" s="32"/>
      <c r="C57" s="30" t="s">
        <v>27</v>
      </c>
      <c r="D57" s="30"/>
      <c r="E57" s="31" t="s">
        <v>13</v>
      </c>
      <c r="F57" s="31"/>
      <c r="G57" s="31">
        <f>COUNTIF(E8:E46,"/")</f>
        <v>39</v>
      </c>
      <c r="H57" s="31"/>
      <c r="I57" s="14"/>
    </row>
  </sheetData>
  <mergeCells count="30">
    <mergeCell ref="C55:D55"/>
    <mergeCell ref="E55:F55"/>
    <mergeCell ref="G55:H55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56:D56"/>
    <mergeCell ref="E56:F56"/>
    <mergeCell ref="G56:H56"/>
    <mergeCell ref="A47:F48"/>
    <mergeCell ref="G47:H47"/>
    <mergeCell ref="G48:H48"/>
    <mergeCell ref="A53:B57"/>
    <mergeCell ref="C53:D53"/>
    <mergeCell ref="E53:F53"/>
    <mergeCell ref="G53:H53"/>
    <mergeCell ref="C54:D54"/>
    <mergeCell ref="E54:F54"/>
    <mergeCell ref="C57:D57"/>
    <mergeCell ref="E57:F57"/>
    <mergeCell ref="G57:H57"/>
    <mergeCell ref="G54:H5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I1"/>
    </sheetView>
  </sheetViews>
  <sheetFormatPr defaultRowHeight="14.25" x14ac:dyDescent="0.2"/>
  <cols>
    <col min="1" max="1" width="6.75" customWidth="1"/>
    <col min="2" max="2" width="11.125" customWidth="1"/>
    <col min="3" max="3" width="10.25" customWidth="1"/>
  </cols>
  <sheetData>
    <row r="1" spans="1:9" ht="18.75" x14ac:dyDescent="0.3">
      <c r="A1" s="39" t="s">
        <v>655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2</v>
      </c>
      <c r="B5" s="43" t="s">
        <v>3</v>
      </c>
      <c r="C5" s="46" t="s">
        <v>4</v>
      </c>
      <c r="D5" s="49" t="s">
        <v>5</v>
      </c>
      <c r="E5" s="52" t="s">
        <v>6</v>
      </c>
      <c r="F5" s="53"/>
      <c r="G5" s="53"/>
      <c r="H5" s="54"/>
      <c r="I5" s="55" t="s">
        <v>7</v>
      </c>
    </row>
    <row r="6" spans="1:9" ht="18.75" x14ac:dyDescent="0.3">
      <c r="A6" s="41"/>
      <c r="B6" s="44"/>
      <c r="C6" s="47"/>
      <c r="D6" s="50"/>
      <c r="E6" s="55" t="s">
        <v>8</v>
      </c>
      <c r="F6" s="52" t="s">
        <v>9</v>
      </c>
      <c r="G6" s="53"/>
      <c r="H6" s="54"/>
      <c r="I6" s="56"/>
    </row>
    <row r="7" spans="1:9" ht="101.25" customHeight="1" x14ac:dyDescent="0.2">
      <c r="A7" s="42"/>
      <c r="B7" s="45"/>
      <c r="C7" s="48"/>
      <c r="D7" s="51"/>
      <c r="E7" s="57"/>
      <c r="F7" s="13" t="s">
        <v>10</v>
      </c>
      <c r="G7" s="13" t="s">
        <v>11</v>
      </c>
      <c r="H7" s="13" t="s">
        <v>12</v>
      </c>
      <c r="I7" s="57"/>
    </row>
    <row r="8" spans="1:9" ht="18.75" x14ac:dyDescent="0.3">
      <c r="A8" s="15">
        <v>1</v>
      </c>
      <c r="B8" s="24" t="s">
        <v>524</v>
      </c>
      <c r="C8" s="64" t="s">
        <v>525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4" t="s">
        <v>526</v>
      </c>
      <c r="C9" s="64" t="s">
        <v>527</v>
      </c>
      <c r="D9" s="18"/>
      <c r="E9" s="17" t="str">
        <f t="shared" ref="E9:E22" si="0">IF(D9&lt;=14,"/",IF(D9&lt;=20,"",IF(D9&lt;=25,"",IF(D9&lt;=30,""))))</f>
        <v>/</v>
      </c>
      <c r="F9" s="17" t="str">
        <f t="shared" ref="F9:F22" si="1">IF(D9&lt;=14,"",IF(D9&lt;=20,"/",IF(D9&lt;=25,"",IF(D9&lt;=30,""))))</f>
        <v/>
      </c>
      <c r="G9" s="17" t="str">
        <f t="shared" ref="G9:G22" si="2">IF(D9&lt;=14,"",IF(D9&lt;=20,"",IF(D9&lt;=25,"/",IF(D9&lt;=30,""))))</f>
        <v/>
      </c>
      <c r="H9" s="17" t="str">
        <f t="shared" ref="H9:H22" si="3">IF(D9&lt;=14,"",IF(D9&lt;=20,"",IF(D9&lt;=25,"",IF(D9&lt;=30,"/"))))</f>
        <v/>
      </c>
      <c r="I9" s="17" t="str">
        <f t="shared" ref="I9:I22" si="4">IF(D9&gt;14,"ผ่าน","ไม่ผ่าน")</f>
        <v>ไม่ผ่าน</v>
      </c>
    </row>
    <row r="10" spans="1:9" ht="18.75" x14ac:dyDescent="0.3">
      <c r="A10" s="15">
        <v>3</v>
      </c>
      <c r="B10" s="25" t="s">
        <v>528</v>
      </c>
      <c r="C10" s="26" t="s">
        <v>529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5" t="s">
        <v>530</v>
      </c>
      <c r="C11" s="26" t="s">
        <v>531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24" t="s">
        <v>44</v>
      </c>
      <c r="C12" s="64" t="s">
        <v>532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4" t="s">
        <v>533</v>
      </c>
      <c r="C13" s="64" t="s">
        <v>534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4" t="s">
        <v>535</v>
      </c>
      <c r="C14" s="64" t="s">
        <v>536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4" t="s">
        <v>537</v>
      </c>
      <c r="C15" s="64" t="s">
        <v>538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4" t="s">
        <v>43</v>
      </c>
      <c r="C16" s="64" t="s">
        <v>539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4" t="s">
        <v>540</v>
      </c>
      <c r="C17" s="64" t="s">
        <v>541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4" t="s">
        <v>542</v>
      </c>
      <c r="C18" s="64" t="s">
        <v>543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5" t="s">
        <v>544</v>
      </c>
      <c r="C19" s="26" t="s">
        <v>545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4" t="s">
        <v>546</v>
      </c>
      <c r="C20" s="64" t="s">
        <v>547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24" t="s">
        <v>548</v>
      </c>
      <c r="C21" s="64" t="s">
        <v>549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4" t="s">
        <v>550</v>
      </c>
      <c r="C22" s="64" t="s">
        <v>551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2">
      <c r="A23" s="35"/>
      <c r="B23" s="36"/>
      <c r="C23" s="36"/>
      <c r="D23" s="36"/>
      <c r="E23" s="36"/>
      <c r="F23" s="36"/>
      <c r="G23" s="33" t="s">
        <v>9</v>
      </c>
      <c r="H23" s="34"/>
      <c r="I23" s="4">
        <f>COUNTIF(I8:I22,"ผ่าน")</f>
        <v>0</v>
      </c>
    </row>
    <row r="24" spans="1:9" ht="18.75" x14ac:dyDescent="0.2">
      <c r="A24" s="37"/>
      <c r="B24" s="38"/>
      <c r="C24" s="38"/>
      <c r="D24" s="38"/>
      <c r="E24" s="38"/>
      <c r="F24" s="38"/>
      <c r="G24" s="33" t="s">
        <v>13</v>
      </c>
      <c r="H24" s="34"/>
      <c r="I24" s="4">
        <f>COUNTIF(I8:I22,"ไม่ผ่าน")</f>
        <v>15</v>
      </c>
    </row>
    <row r="25" spans="1:9" ht="18.75" x14ac:dyDescent="0.3">
      <c r="A25" s="6" t="s">
        <v>14</v>
      </c>
      <c r="B25" s="5"/>
      <c r="C25" s="5"/>
      <c r="D25" s="7"/>
      <c r="E25" s="5"/>
      <c r="F25" s="5"/>
      <c r="G25" s="14"/>
      <c r="H25" s="14"/>
      <c r="I25" s="14"/>
    </row>
    <row r="26" spans="1:9" ht="18.75" x14ac:dyDescent="0.3">
      <c r="A26" s="5"/>
      <c r="B26" s="5"/>
      <c r="C26" s="2"/>
      <c r="D26" s="10"/>
      <c r="E26" s="11" t="s">
        <v>15</v>
      </c>
      <c r="F26" s="10"/>
      <c r="G26" s="2"/>
      <c r="H26" s="2"/>
      <c r="I26" s="14"/>
    </row>
    <row r="27" spans="1:9" ht="18.75" x14ac:dyDescent="0.3">
      <c r="A27" s="5"/>
      <c r="B27" s="5"/>
      <c r="C27" s="2"/>
      <c r="D27" s="10"/>
      <c r="E27" s="11" t="s">
        <v>16</v>
      </c>
      <c r="F27" s="10"/>
      <c r="G27" s="2"/>
      <c r="H27" s="2"/>
      <c r="I27" s="14"/>
    </row>
    <row r="28" spans="1:9" ht="18.75" x14ac:dyDescent="0.3">
      <c r="A28" s="5"/>
      <c r="B28" s="5"/>
      <c r="C28" s="2"/>
      <c r="D28" s="10"/>
      <c r="E28" s="11" t="s">
        <v>17</v>
      </c>
      <c r="F28" s="10"/>
      <c r="G28" s="2"/>
      <c r="H28" s="2"/>
      <c r="I28" s="14"/>
    </row>
    <row r="29" spans="1:9" ht="18.75" x14ac:dyDescent="0.3">
      <c r="A29" s="32" t="s">
        <v>18</v>
      </c>
      <c r="B29" s="32"/>
      <c r="C29" s="32" t="s">
        <v>19</v>
      </c>
      <c r="D29" s="32"/>
      <c r="E29" s="29" t="s">
        <v>20</v>
      </c>
      <c r="F29" s="29"/>
      <c r="G29" s="29" t="s">
        <v>21</v>
      </c>
      <c r="H29" s="29"/>
      <c r="I29" s="14"/>
    </row>
    <row r="30" spans="1:9" ht="18.75" x14ac:dyDescent="0.3">
      <c r="A30" s="32"/>
      <c r="B30" s="32"/>
      <c r="C30" s="30" t="s">
        <v>22</v>
      </c>
      <c r="D30" s="30"/>
      <c r="E30" s="31" t="s">
        <v>23</v>
      </c>
      <c r="F30" s="31"/>
      <c r="G30" s="31">
        <f>COUNTIF(H8:H22,"/")</f>
        <v>0</v>
      </c>
      <c r="H30" s="31"/>
      <c r="I30" s="14"/>
    </row>
    <row r="31" spans="1:9" ht="18.75" x14ac:dyDescent="0.3">
      <c r="A31" s="32"/>
      <c r="B31" s="32"/>
      <c r="C31" s="30" t="s">
        <v>24</v>
      </c>
      <c r="D31" s="30"/>
      <c r="E31" s="31" t="s">
        <v>25</v>
      </c>
      <c r="F31" s="31"/>
      <c r="G31" s="31">
        <f>COUNTIF(G8:G22,"/")</f>
        <v>0</v>
      </c>
      <c r="H31" s="31"/>
      <c r="I31" s="14"/>
    </row>
    <row r="32" spans="1:9" ht="18.75" x14ac:dyDescent="0.3">
      <c r="A32" s="32"/>
      <c r="B32" s="32"/>
      <c r="C32" s="30" t="s">
        <v>26</v>
      </c>
      <c r="D32" s="30"/>
      <c r="E32" s="31" t="s">
        <v>9</v>
      </c>
      <c r="F32" s="31"/>
      <c r="G32" s="31">
        <f>COUNTIF(F8:F22,"/")</f>
        <v>0</v>
      </c>
      <c r="H32" s="31"/>
      <c r="I32" s="14"/>
    </row>
    <row r="33" spans="1:9" ht="18.75" x14ac:dyDescent="0.3">
      <c r="A33" s="32"/>
      <c r="B33" s="32"/>
      <c r="C33" s="30" t="s">
        <v>27</v>
      </c>
      <c r="D33" s="30"/>
      <c r="E33" s="31" t="s">
        <v>13</v>
      </c>
      <c r="F33" s="31"/>
      <c r="G33" s="31">
        <f>COUNTIF(E8:E22,"/")</f>
        <v>15</v>
      </c>
      <c r="H33" s="31"/>
      <c r="I33" s="14"/>
    </row>
  </sheetData>
  <mergeCells count="30">
    <mergeCell ref="C31:D31"/>
    <mergeCell ref="E31:F31"/>
    <mergeCell ref="G31:H31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32:D32"/>
    <mergeCell ref="E32:F32"/>
    <mergeCell ref="G32:H32"/>
    <mergeCell ref="A23:F24"/>
    <mergeCell ref="G23:H23"/>
    <mergeCell ref="G24:H24"/>
    <mergeCell ref="A29:B33"/>
    <mergeCell ref="C29:D29"/>
    <mergeCell ref="E29:F29"/>
    <mergeCell ref="G29:H29"/>
    <mergeCell ref="C30:D30"/>
    <mergeCell ref="E30:F30"/>
    <mergeCell ref="C33:D33"/>
    <mergeCell ref="E33:F33"/>
    <mergeCell ref="G33:H33"/>
    <mergeCell ref="G30:H3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I1"/>
    </sheetView>
  </sheetViews>
  <sheetFormatPr defaultRowHeight="14.25" x14ac:dyDescent="0.2"/>
  <cols>
    <col min="2" max="2" width="12.25" customWidth="1"/>
    <col min="3" max="3" width="10.75" customWidth="1"/>
  </cols>
  <sheetData>
    <row r="1" spans="1:9" ht="18.75" x14ac:dyDescent="0.3">
      <c r="A1" s="39" t="s">
        <v>655</v>
      </c>
      <c r="B1" s="39"/>
      <c r="C1" s="39"/>
      <c r="D1" s="39"/>
      <c r="E1" s="39"/>
      <c r="F1" s="39"/>
      <c r="G1" s="39"/>
      <c r="H1" s="39"/>
      <c r="I1" s="39"/>
    </row>
    <row r="2" spans="1:9" ht="18.75" x14ac:dyDescent="0.3">
      <c r="A2" s="39" t="s">
        <v>77</v>
      </c>
      <c r="B2" s="39"/>
      <c r="C2" s="39"/>
      <c r="D2" s="39"/>
      <c r="E2" s="39"/>
      <c r="F2" s="39"/>
      <c r="G2" s="39"/>
      <c r="H2" s="39"/>
      <c r="I2" s="39"/>
    </row>
    <row r="3" spans="1:9" ht="18.75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8.75" x14ac:dyDescent="0.3">
      <c r="A4" s="8" t="s">
        <v>1</v>
      </c>
      <c r="B4" s="8"/>
      <c r="C4" s="3"/>
      <c r="D4" s="12"/>
      <c r="E4" s="9"/>
      <c r="F4" s="3"/>
      <c r="G4" s="3"/>
      <c r="H4" s="3"/>
      <c r="I4" s="3"/>
    </row>
    <row r="5" spans="1:9" ht="18.75" x14ac:dyDescent="0.3">
      <c r="A5" s="40" t="s">
        <v>2</v>
      </c>
      <c r="B5" s="43" t="s">
        <v>3</v>
      </c>
      <c r="C5" s="46" t="s">
        <v>4</v>
      </c>
      <c r="D5" s="49" t="s">
        <v>5</v>
      </c>
      <c r="E5" s="52" t="s">
        <v>6</v>
      </c>
      <c r="F5" s="53"/>
      <c r="G5" s="53"/>
      <c r="H5" s="54"/>
      <c r="I5" s="55" t="s">
        <v>7</v>
      </c>
    </row>
    <row r="6" spans="1:9" ht="18.75" x14ac:dyDescent="0.3">
      <c r="A6" s="41"/>
      <c r="B6" s="44"/>
      <c r="C6" s="47"/>
      <c r="D6" s="50"/>
      <c r="E6" s="55" t="s">
        <v>8</v>
      </c>
      <c r="F6" s="52" t="s">
        <v>9</v>
      </c>
      <c r="G6" s="53"/>
      <c r="H6" s="54"/>
      <c r="I6" s="56"/>
    </row>
    <row r="7" spans="1:9" ht="90.75" customHeight="1" x14ac:dyDescent="0.2">
      <c r="A7" s="42"/>
      <c r="B7" s="45"/>
      <c r="C7" s="48"/>
      <c r="D7" s="51"/>
      <c r="E7" s="57"/>
      <c r="F7" s="13" t="s">
        <v>10</v>
      </c>
      <c r="G7" s="13" t="s">
        <v>11</v>
      </c>
      <c r="H7" s="13" t="s">
        <v>12</v>
      </c>
      <c r="I7" s="57"/>
    </row>
    <row r="8" spans="1:9" ht="18.75" x14ac:dyDescent="0.3">
      <c r="A8" s="15">
        <v>1</v>
      </c>
      <c r="B8" s="24" t="s">
        <v>552</v>
      </c>
      <c r="C8" s="64" t="s">
        <v>553</v>
      </c>
      <c r="D8" s="18"/>
      <c r="E8" s="17" t="str">
        <f>IF(D8&lt;=14,"/",IF(D8&lt;=20,"",IF(D8&lt;=25,"",IF(D8&lt;=30,""))))</f>
        <v>/</v>
      </c>
      <c r="F8" s="17" t="str">
        <f>IF(D8&lt;=14,"",IF(D8&lt;=20,"/",IF(D8&lt;=25,"",IF(D8&lt;=30,""))))</f>
        <v/>
      </c>
      <c r="G8" s="17" t="str">
        <f>IF(D8&lt;=14,"",IF(D8&lt;=20,"",IF(D8&lt;=25,"/",IF(D8&lt;=30,""))))</f>
        <v/>
      </c>
      <c r="H8" s="17" t="str">
        <f>IF(D8&lt;=14,"",IF(D8&lt;=20,"",IF(D8&lt;=25,"",IF(D8&lt;=30,"/"))))</f>
        <v/>
      </c>
      <c r="I8" s="17" t="str">
        <f>IF(D8&gt;14,"ผ่าน","ไม่ผ่าน")</f>
        <v>ไม่ผ่าน</v>
      </c>
    </row>
    <row r="9" spans="1:9" ht="18.75" x14ac:dyDescent="0.3">
      <c r="A9" s="15">
        <v>2</v>
      </c>
      <c r="B9" s="25" t="s">
        <v>554</v>
      </c>
      <c r="C9" s="26" t="s">
        <v>555</v>
      </c>
      <c r="D9" s="18"/>
      <c r="E9" s="17" t="str">
        <f t="shared" ref="E9:E37" si="0">IF(D9&lt;=14,"/",IF(D9&lt;=20,"",IF(D9&lt;=25,"",IF(D9&lt;=30,""))))</f>
        <v>/</v>
      </c>
      <c r="F9" s="17" t="str">
        <f t="shared" ref="F9:F37" si="1">IF(D9&lt;=14,"",IF(D9&lt;=20,"/",IF(D9&lt;=25,"",IF(D9&lt;=30,""))))</f>
        <v/>
      </c>
      <c r="G9" s="17" t="str">
        <f t="shared" ref="G9:G37" si="2">IF(D9&lt;=14,"",IF(D9&lt;=20,"",IF(D9&lt;=25,"/",IF(D9&lt;=30,""))))</f>
        <v/>
      </c>
      <c r="H9" s="17" t="str">
        <f t="shared" ref="H9:H37" si="3">IF(D9&lt;=14,"",IF(D9&lt;=20,"",IF(D9&lt;=25,"",IF(D9&lt;=30,"/"))))</f>
        <v/>
      </c>
      <c r="I9" s="17" t="str">
        <f t="shared" ref="I9:I37" si="4">IF(D9&gt;14,"ผ่าน","ไม่ผ่าน")</f>
        <v>ไม่ผ่าน</v>
      </c>
    </row>
    <row r="10" spans="1:9" ht="18.75" x14ac:dyDescent="0.3">
      <c r="A10" s="15">
        <v>3</v>
      </c>
      <c r="B10" s="24" t="s">
        <v>556</v>
      </c>
      <c r="C10" s="64" t="s">
        <v>557</v>
      </c>
      <c r="D10" s="18"/>
      <c r="E10" s="17" t="str">
        <f t="shared" si="0"/>
        <v>/</v>
      </c>
      <c r="F10" s="17" t="str">
        <f t="shared" si="1"/>
        <v/>
      </c>
      <c r="G10" s="17" t="str">
        <f t="shared" si="2"/>
        <v/>
      </c>
      <c r="H10" s="17" t="str">
        <f t="shared" si="3"/>
        <v/>
      </c>
      <c r="I10" s="17" t="str">
        <f t="shared" si="4"/>
        <v>ไม่ผ่าน</v>
      </c>
    </row>
    <row r="11" spans="1:9" ht="18.75" x14ac:dyDescent="0.3">
      <c r="A11" s="15">
        <v>4</v>
      </c>
      <c r="B11" s="24" t="s">
        <v>28</v>
      </c>
      <c r="C11" s="64" t="s">
        <v>558</v>
      </c>
      <c r="D11" s="18"/>
      <c r="E11" s="17" t="str">
        <f t="shared" si="0"/>
        <v>/</v>
      </c>
      <c r="F11" s="17" t="str">
        <f t="shared" si="1"/>
        <v/>
      </c>
      <c r="G11" s="17" t="str">
        <f t="shared" si="2"/>
        <v/>
      </c>
      <c r="H11" s="17" t="str">
        <f t="shared" si="3"/>
        <v/>
      </c>
      <c r="I11" s="17" t="str">
        <f t="shared" si="4"/>
        <v>ไม่ผ่าน</v>
      </c>
    </row>
    <row r="12" spans="1:9" ht="18.75" x14ac:dyDescent="0.3">
      <c r="A12" s="15">
        <v>5</v>
      </c>
      <c r="B12" s="65" t="s">
        <v>48</v>
      </c>
      <c r="C12" s="66" t="s">
        <v>559</v>
      </c>
      <c r="D12" s="18"/>
      <c r="E12" s="17" t="str">
        <f t="shared" si="0"/>
        <v>/</v>
      </c>
      <c r="F12" s="17" t="str">
        <f t="shared" si="1"/>
        <v/>
      </c>
      <c r="G12" s="17" t="str">
        <f t="shared" si="2"/>
        <v/>
      </c>
      <c r="H12" s="17" t="str">
        <f t="shared" si="3"/>
        <v/>
      </c>
      <c r="I12" s="17" t="str">
        <f t="shared" si="4"/>
        <v>ไม่ผ่าน</v>
      </c>
    </row>
    <row r="13" spans="1:9" ht="18.75" x14ac:dyDescent="0.3">
      <c r="A13" s="15">
        <v>6</v>
      </c>
      <c r="B13" s="24" t="s">
        <v>560</v>
      </c>
      <c r="C13" s="64" t="s">
        <v>561</v>
      </c>
      <c r="D13" s="18"/>
      <c r="E13" s="17" t="str">
        <f t="shared" si="0"/>
        <v>/</v>
      </c>
      <c r="F13" s="17" t="str">
        <f t="shared" si="1"/>
        <v/>
      </c>
      <c r="G13" s="17" t="str">
        <f t="shared" si="2"/>
        <v/>
      </c>
      <c r="H13" s="17" t="str">
        <f t="shared" si="3"/>
        <v/>
      </c>
      <c r="I13" s="17" t="str">
        <f t="shared" si="4"/>
        <v>ไม่ผ่าน</v>
      </c>
    </row>
    <row r="14" spans="1:9" ht="18.75" x14ac:dyDescent="0.3">
      <c r="A14" s="15">
        <v>7</v>
      </c>
      <c r="B14" s="24" t="s">
        <v>562</v>
      </c>
      <c r="C14" s="64" t="s">
        <v>563</v>
      </c>
      <c r="D14" s="18"/>
      <c r="E14" s="17" t="str">
        <f t="shared" si="0"/>
        <v>/</v>
      </c>
      <c r="F14" s="17" t="str">
        <f t="shared" si="1"/>
        <v/>
      </c>
      <c r="G14" s="17" t="str">
        <f t="shared" si="2"/>
        <v/>
      </c>
      <c r="H14" s="17" t="str">
        <f t="shared" si="3"/>
        <v/>
      </c>
      <c r="I14" s="17" t="str">
        <f t="shared" si="4"/>
        <v>ไม่ผ่าน</v>
      </c>
    </row>
    <row r="15" spans="1:9" ht="18.75" x14ac:dyDescent="0.3">
      <c r="A15" s="15">
        <v>8</v>
      </c>
      <c r="B15" s="24" t="s">
        <v>564</v>
      </c>
      <c r="C15" s="64" t="s">
        <v>239</v>
      </c>
      <c r="D15" s="18"/>
      <c r="E15" s="17" t="str">
        <f t="shared" si="0"/>
        <v>/</v>
      </c>
      <c r="F15" s="17" t="str">
        <f t="shared" si="1"/>
        <v/>
      </c>
      <c r="G15" s="17" t="str">
        <f t="shared" si="2"/>
        <v/>
      </c>
      <c r="H15" s="17" t="str">
        <f t="shared" si="3"/>
        <v/>
      </c>
      <c r="I15" s="17" t="str">
        <f t="shared" si="4"/>
        <v>ไม่ผ่าน</v>
      </c>
    </row>
    <row r="16" spans="1:9" ht="18.75" x14ac:dyDescent="0.3">
      <c r="A16" s="15">
        <v>9</v>
      </c>
      <c r="B16" s="24" t="s">
        <v>565</v>
      </c>
      <c r="C16" s="64" t="s">
        <v>566</v>
      </c>
      <c r="D16" s="18"/>
      <c r="E16" s="17" t="str">
        <f t="shared" si="0"/>
        <v>/</v>
      </c>
      <c r="F16" s="17" t="str">
        <f t="shared" si="1"/>
        <v/>
      </c>
      <c r="G16" s="17" t="str">
        <f t="shared" si="2"/>
        <v/>
      </c>
      <c r="H16" s="17" t="str">
        <f t="shared" si="3"/>
        <v/>
      </c>
      <c r="I16" s="17" t="str">
        <f t="shared" si="4"/>
        <v>ไม่ผ่าน</v>
      </c>
    </row>
    <row r="17" spans="1:9" ht="18.75" x14ac:dyDescent="0.3">
      <c r="A17" s="15">
        <v>10</v>
      </c>
      <c r="B17" s="25" t="s">
        <v>567</v>
      </c>
      <c r="C17" s="26" t="s">
        <v>568</v>
      </c>
      <c r="D17" s="18"/>
      <c r="E17" s="17" t="str">
        <f t="shared" si="0"/>
        <v>/</v>
      </c>
      <c r="F17" s="17" t="str">
        <f t="shared" si="1"/>
        <v/>
      </c>
      <c r="G17" s="17" t="str">
        <f t="shared" si="2"/>
        <v/>
      </c>
      <c r="H17" s="17" t="str">
        <f t="shared" si="3"/>
        <v/>
      </c>
      <c r="I17" s="17" t="str">
        <f t="shared" si="4"/>
        <v>ไม่ผ่าน</v>
      </c>
    </row>
    <row r="18" spans="1:9" ht="18.75" x14ac:dyDescent="0.3">
      <c r="A18" s="15">
        <v>11</v>
      </c>
      <c r="B18" s="24" t="s">
        <v>569</v>
      </c>
      <c r="C18" s="64" t="s">
        <v>570</v>
      </c>
      <c r="D18" s="18"/>
      <c r="E18" s="17" t="str">
        <f t="shared" si="0"/>
        <v>/</v>
      </c>
      <c r="F18" s="17" t="str">
        <f t="shared" si="1"/>
        <v/>
      </c>
      <c r="G18" s="17" t="str">
        <f t="shared" si="2"/>
        <v/>
      </c>
      <c r="H18" s="17" t="str">
        <f t="shared" si="3"/>
        <v/>
      </c>
      <c r="I18" s="17" t="str">
        <f t="shared" si="4"/>
        <v>ไม่ผ่าน</v>
      </c>
    </row>
    <row r="19" spans="1:9" ht="18.75" x14ac:dyDescent="0.3">
      <c r="A19" s="15">
        <v>12</v>
      </c>
      <c r="B19" s="25" t="s">
        <v>571</v>
      </c>
      <c r="C19" s="26" t="s">
        <v>572</v>
      </c>
      <c r="D19" s="18"/>
      <c r="E19" s="17" t="str">
        <f t="shared" si="0"/>
        <v>/</v>
      </c>
      <c r="F19" s="17" t="str">
        <f t="shared" si="1"/>
        <v/>
      </c>
      <c r="G19" s="17" t="str">
        <f t="shared" si="2"/>
        <v/>
      </c>
      <c r="H19" s="17" t="str">
        <f t="shared" si="3"/>
        <v/>
      </c>
      <c r="I19" s="17" t="str">
        <f t="shared" si="4"/>
        <v>ไม่ผ่าน</v>
      </c>
    </row>
    <row r="20" spans="1:9" ht="18.75" x14ac:dyDescent="0.3">
      <c r="A20" s="15">
        <v>13</v>
      </c>
      <c r="B20" s="24" t="s">
        <v>573</v>
      </c>
      <c r="C20" s="64" t="s">
        <v>45</v>
      </c>
      <c r="D20" s="18"/>
      <c r="E20" s="17" t="str">
        <f t="shared" si="0"/>
        <v>/</v>
      </c>
      <c r="F20" s="17" t="str">
        <f t="shared" si="1"/>
        <v/>
      </c>
      <c r="G20" s="17" t="str">
        <f t="shared" si="2"/>
        <v/>
      </c>
      <c r="H20" s="17" t="str">
        <f t="shared" si="3"/>
        <v/>
      </c>
      <c r="I20" s="17" t="str">
        <f t="shared" si="4"/>
        <v>ไม่ผ่าน</v>
      </c>
    </row>
    <row r="21" spans="1:9" ht="18.75" x14ac:dyDescent="0.3">
      <c r="A21" s="15">
        <v>14</v>
      </c>
      <c r="B21" s="65" t="s">
        <v>574</v>
      </c>
      <c r="C21" s="66" t="s">
        <v>575</v>
      </c>
      <c r="D21" s="18"/>
      <c r="E21" s="17" t="str">
        <f t="shared" si="0"/>
        <v>/</v>
      </c>
      <c r="F21" s="17" t="str">
        <f t="shared" si="1"/>
        <v/>
      </c>
      <c r="G21" s="17" t="str">
        <f t="shared" si="2"/>
        <v/>
      </c>
      <c r="H21" s="17" t="str">
        <f t="shared" si="3"/>
        <v/>
      </c>
      <c r="I21" s="17" t="str">
        <f t="shared" si="4"/>
        <v>ไม่ผ่าน</v>
      </c>
    </row>
    <row r="22" spans="1:9" ht="18.75" x14ac:dyDescent="0.3">
      <c r="A22" s="15">
        <v>15</v>
      </c>
      <c r="B22" s="24" t="s">
        <v>576</v>
      </c>
      <c r="C22" s="64" t="s">
        <v>577</v>
      </c>
      <c r="D22" s="18"/>
      <c r="E22" s="17" t="str">
        <f t="shared" si="0"/>
        <v>/</v>
      </c>
      <c r="F22" s="17" t="str">
        <f t="shared" si="1"/>
        <v/>
      </c>
      <c r="G22" s="17" t="str">
        <f t="shared" si="2"/>
        <v/>
      </c>
      <c r="H22" s="17" t="str">
        <f t="shared" si="3"/>
        <v/>
      </c>
      <c r="I22" s="17" t="str">
        <f t="shared" si="4"/>
        <v>ไม่ผ่าน</v>
      </c>
    </row>
    <row r="23" spans="1:9" ht="18.75" x14ac:dyDescent="0.3">
      <c r="A23" s="15">
        <v>16</v>
      </c>
      <c r="B23" s="24" t="s">
        <v>578</v>
      </c>
      <c r="C23" s="64" t="s">
        <v>579</v>
      </c>
      <c r="D23" s="18"/>
      <c r="E23" s="17" t="str">
        <f t="shared" si="0"/>
        <v>/</v>
      </c>
      <c r="F23" s="17" t="str">
        <f t="shared" si="1"/>
        <v/>
      </c>
      <c r="G23" s="17" t="str">
        <f t="shared" si="2"/>
        <v/>
      </c>
      <c r="H23" s="17" t="str">
        <f t="shared" si="3"/>
        <v/>
      </c>
      <c r="I23" s="17" t="str">
        <f t="shared" si="4"/>
        <v>ไม่ผ่าน</v>
      </c>
    </row>
    <row r="24" spans="1:9" ht="18.75" x14ac:dyDescent="0.3">
      <c r="A24" s="15">
        <v>17</v>
      </c>
      <c r="B24" s="24" t="s">
        <v>552</v>
      </c>
      <c r="C24" s="64" t="s">
        <v>580</v>
      </c>
      <c r="D24" s="18"/>
      <c r="E24" s="17" t="str">
        <f t="shared" si="0"/>
        <v>/</v>
      </c>
      <c r="F24" s="17" t="str">
        <f t="shared" si="1"/>
        <v/>
      </c>
      <c r="G24" s="17" t="str">
        <f t="shared" si="2"/>
        <v/>
      </c>
      <c r="H24" s="17" t="str">
        <f t="shared" si="3"/>
        <v/>
      </c>
      <c r="I24" s="17" t="str">
        <f t="shared" si="4"/>
        <v>ไม่ผ่าน</v>
      </c>
    </row>
    <row r="25" spans="1:9" ht="18.75" x14ac:dyDescent="0.3">
      <c r="A25" s="15">
        <v>18</v>
      </c>
      <c r="B25" s="24" t="s">
        <v>273</v>
      </c>
      <c r="C25" s="64" t="s">
        <v>581</v>
      </c>
      <c r="D25" s="18"/>
      <c r="E25" s="17" t="str">
        <f t="shared" si="0"/>
        <v>/</v>
      </c>
      <c r="F25" s="17" t="str">
        <f t="shared" si="1"/>
        <v/>
      </c>
      <c r="G25" s="17" t="str">
        <f t="shared" si="2"/>
        <v/>
      </c>
      <c r="H25" s="17" t="str">
        <f t="shared" si="3"/>
        <v/>
      </c>
      <c r="I25" s="17" t="str">
        <f t="shared" si="4"/>
        <v>ไม่ผ่าน</v>
      </c>
    </row>
    <row r="26" spans="1:9" ht="18.75" x14ac:dyDescent="0.3">
      <c r="A26" s="15">
        <v>19</v>
      </c>
      <c r="B26" s="24" t="s">
        <v>582</v>
      </c>
      <c r="C26" s="64" t="s">
        <v>583</v>
      </c>
      <c r="D26" s="16"/>
      <c r="E26" s="17" t="str">
        <f t="shared" si="0"/>
        <v>/</v>
      </c>
      <c r="F26" s="17" t="str">
        <f t="shared" si="1"/>
        <v/>
      </c>
      <c r="G26" s="17" t="str">
        <f t="shared" si="2"/>
        <v/>
      </c>
      <c r="H26" s="17" t="str">
        <f t="shared" si="3"/>
        <v/>
      </c>
      <c r="I26" s="17" t="str">
        <f t="shared" si="4"/>
        <v>ไม่ผ่าน</v>
      </c>
    </row>
    <row r="27" spans="1:9" ht="18.75" x14ac:dyDescent="0.3">
      <c r="A27" s="15">
        <v>20</v>
      </c>
      <c r="B27" s="24" t="s">
        <v>44</v>
      </c>
      <c r="C27" s="64" t="s">
        <v>584</v>
      </c>
      <c r="D27" s="16"/>
      <c r="E27" s="17" t="str">
        <f t="shared" si="0"/>
        <v>/</v>
      </c>
      <c r="F27" s="17" t="str">
        <f t="shared" si="1"/>
        <v/>
      </c>
      <c r="G27" s="17" t="str">
        <f t="shared" si="2"/>
        <v/>
      </c>
      <c r="H27" s="17" t="str">
        <f t="shared" si="3"/>
        <v/>
      </c>
      <c r="I27" s="17" t="str">
        <f t="shared" si="4"/>
        <v>ไม่ผ่าน</v>
      </c>
    </row>
    <row r="28" spans="1:9" ht="18.75" x14ac:dyDescent="0.3">
      <c r="A28" s="15">
        <v>21</v>
      </c>
      <c r="B28" s="24" t="s">
        <v>585</v>
      </c>
      <c r="C28" s="64" t="s">
        <v>586</v>
      </c>
      <c r="D28" s="16"/>
      <c r="E28" s="17" t="str">
        <f t="shared" si="0"/>
        <v>/</v>
      </c>
      <c r="F28" s="17" t="str">
        <f t="shared" si="1"/>
        <v/>
      </c>
      <c r="G28" s="17" t="str">
        <f t="shared" si="2"/>
        <v/>
      </c>
      <c r="H28" s="17" t="str">
        <f t="shared" si="3"/>
        <v/>
      </c>
      <c r="I28" s="17" t="str">
        <f t="shared" si="4"/>
        <v>ไม่ผ่าน</v>
      </c>
    </row>
    <row r="29" spans="1:9" ht="18.75" x14ac:dyDescent="0.3">
      <c r="A29" s="15">
        <v>22</v>
      </c>
      <c r="B29" s="24" t="s">
        <v>587</v>
      </c>
      <c r="C29" s="64" t="s">
        <v>588</v>
      </c>
      <c r="D29" s="16"/>
      <c r="E29" s="17" t="str">
        <f t="shared" si="0"/>
        <v>/</v>
      </c>
      <c r="F29" s="17" t="str">
        <f t="shared" si="1"/>
        <v/>
      </c>
      <c r="G29" s="17" t="str">
        <f t="shared" si="2"/>
        <v/>
      </c>
      <c r="H29" s="17" t="str">
        <f t="shared" si="3"/>
        <v/>
      </c>
      <c r="I29" s="17" t="str">
        <f t="shared" si="4"/>
        <v>ไม่ผ่าน</v>
      </c>
    </row>
    <row r="30" spans="1:9" ht="18.75" x14ac:dyDescent="0.3">
      <c r="A30" s="15">
        <v>23</v>
      </c>
      <c r="B30" s="24" t="s">
        <v>62</v>
      </c>
      <c r="C30" s="64" t="s">
        <v>589</v>
      </c>
      <c r="D30" s="16"/>
      <c r="E30" s="17" t="str">
        <f t="shared" si="0"/>
        <v>/</v>
      </c>
      <c r="F30" s="17" t="str">
        <f t="shared" si="1"/>
        <v/>
      </c>
      <c r="G30" s="17" t="str">
        <f t="shared" si="2"/>
        <v/>
      </c>
      <c r="H30" s="17" t="str">
        <f t="shared" si="3"/>
        <v/>
      </c>
      <c r="I30" s="17" t="str">
        <f t="shared" si="4"/>
        <v>ไม่ผ่าน</v>
      </c>
    </row>
    <row r="31" spans="1:9" ht="18.75" x14ac:dyDescent="0.3">
      <c r="A31" s="15">
        <v>24</v>
      </c>
      <c r="B31" s="25" t="s">
        <v>590</v>
      </c>
      <c r="C31" s="26" t="s">
        <v>591</v>
      </c>
      <c r="D31" s="16"/>
      <c r="E31" s="17" t="str">
        <f t="shared" si="0"/>
        <v>/</v>
      </c>
      <c r="F31" s="17" t="str">
        <f t="shared" si="1"/>
        <v/>
      </c>
      <c r="G31" s="17" t="str">
        <f t="shared" si="2"/>
        <v/>
      </c>
      <c r="H31" s="17" t="str">
        <f t="shared" si="3"/>
        <v/>
      </c>
      <c r="I31" s="17" t="str">
        <f t="shared" si="4"/>
        <v>ไม่ผ่าน</v>
      </c>
    </row>
    <row r="32" spans="1:9" ht="18.75" x14ac:dyDescent="0.3">
      <c r="A32" s="15">
        <v>25</v>
      </c>
      <c r="B32" s="24" t="s">
        <v>592</v>
      </c>
      <c r="C32" s="64" t="s">
        <v>64</v>
      </c>
      <c r="D32" s="16"/>
      <c r="E32" s="17" t="str">
        <f t="shared" si="0"/>
        <v>/</v>
      </c>
      <c r="F32" s="17" t="str">
        <f t="shared" si="1"/>
        <v/>
      </c>
      <c r="G32" s="17" t="str">
        <f t="shared" si="2"/>
        <v/>
      </c>
      <c r="H32" s="17" t="str">
        <f t="shared" si="3"/>
        <v/>
      </c>
      <c r="I32" s="17" t="str">
        <f t="shared" si="4"/>
        <v>ไม่ผ่าน</v>
      </c>
    </row>
    <row r="33" spans="1:9" ht="18.75" x14ac:dyDescent="0.3">
      <c r="A33" s="15">
        <v>26</v>
      </c>
      <c r="B33" s="25" t="s">
        <v>51</v>
      </c>
      <c r="C33" s="26" t="s">
        <v>593</v>
      </c>
      <c r="D33" s="16"/>
      <c r="E33" s="17" t="str">
        <f t="shared" si="0"/>
        <v>/</v>
      </c>
      <c r="F33" s="17" t="str">
        <f t="shared" si="1"/>
        <v/>
      </c>
      <c r="G33" s="17" t="str">
        <f t="shared" si="2"/>
        <v/>
      </c>
      <c r="H33" s="17" t="str">
        <f t="shared" si="3"/>
        <v/>
      </c>
      <c r="I33" s="17" t="str">
        <f t="shared" si="4"/>
        <v>ไม่ผ่าน</v>
      </c>
    </row>
    <row r="34" spans="1:9" ht="18.75" x14ac:dyDescent="0.3">
      <c r="A34" s="15">
        <v>27</v>
      </c>
      <c r="B34" s="25" t="s">
        <v>38</v>
      </c>
      <c r="C34" s="26" t="s">
        <v>594</v>
      </c>
      <c r="D34" s="16"/>
      <c r="E34" s="17" t="str">
        <f t="shared" si="0"/>
        <v>/</v>
      </c>
      <c r="F34" s="17" t="str">
        <f t="shared" si="1"/>
        <v/>
      </c>
      <c r="G34" s="17" t="str">
        <f t="shared" si="2"/>
        <v/>
      </c>
      <c r="H34" s="17" t="str">
        <f t="shared" si="3"/>
        <v/>
      </c>
      <c r="I34" s="17" t="str">
        <f t="shared" si="4"/>
        <v>ไม่ผ่าน</v>
      </c>
    </row>
    <row r="35" spans="1:9" ht="18.75" x14ac:dyDescent="0.3">
      <c r="A35" s="15">
        <v>28</v>
      </c>
      <c r="B35" s="25" t="s">
        <v>595</v>
      </c>
      <c r="C35" s="26" t="s">
        <v>596</v>
      </c>
      <c r="D35" s="16"/>
      <c r="E35" s="17" t="str">
        <f t="shared" si="0"/>
        <v>/</v>
      </c>
      <c r="F35" s="17" t="str">
        <f t="shared" si="1"/>
        <v/>
      </c>
      <c r="G35" s="17" t="str">
        <f t="shared" si="2"/>
        <v/>
      </c>
      <c r="H35" s="17" t="str">
        <f t="shared" si="3"/>
        <v/>
      </c>
      <c r="I35" s="17" t="str">
        <f t="shared" si="4"/>
        <v>ไม่ผ่าน</v>
      </c>
    </row>
    <row r="36" spans="1:9" ht="18.75" x14ac:dyDescent="0.3">
      <c r="A36" s="15">
        <v>29</v>
      </c>
      <c r="B36" s="65" t="s">
        <v>597</v>
      </c>
      <c r="C36" s="66" t="s">
        <v>594</v>
      </c>
      <c r="D36" s="16"/>
      <c r="E36" s="17" t="str">
        <f t="shared" si="0"/>
        <v>/</v>
      </c>
      <c r="F36" s="17" t="str">
        <f t="shared" si="1"/>
        <v/>
      </c>
      <c r="G36" s="17" t="str">
        <f t="shared" si="2"/>
        <v/>
      </c>
      <c r="H36" s="17" t="str">
        <f t="shared" si="3"/>
        <v/>
      </c>
      <c r="I36" s="17" t="str">
        <f t="shared" si="4"/>
        <v>ไม่ผ่าน</v>
      </c>
    </row>
    <row r="37" spans="1:9" ht="18.75" x14ac:dyDescent="0.3">
      <c r="A37" s="15">
        <v>30</v>
      </c>
      <c r="B37" s="65" t="s">
        <v>598</v>
      </c>
      <c r="C37" s="66" t="s">
        <v>599</v>
      </c>
      <c r="D37" s="16"/>
      <c r="E37" s="17" t="str">
        <f t="shared" si="0"/>
        <v>/</v>
      </c>
      <c r="F37" s="17" t="str">
        <f t="shared" si="1"/>
        <v/>
      </c>
      <c r="G37" s="17" t="str">
        <f t="shared" si="2"/>
        <v/>
      </c>
      <c r="H37" s="17" t="str">
        <f t="shared" si="3"/>
        <v/>
      </c>
      <c r="I37" s="17" t="str">
        <f t="shared" si="4"/>
        <v>ไม่ผ่าน</v>
      </c>
    </row>
    <row r="38" spans="1:9" ht="18.75" x14ac:dyDescent="0.2">
      <c r="A38" s="35"/>
      <c r="B38" s="36"/>
      <c r="C38" s="36"/>
      <c r="D38" s="36"/>
      <c r="E38" s="36"/>
      <c r="F38" s="36"/>
      <c r="G38" s="33" t="s">
        <v>9</v>
      </c>
      <c r="H38" s="34"/>
      <c r="I38" s="4">
        <f>COUNTIF(I8:I37,"ผ่าน")</f>
        <v>0</v>
      </c>
    </row>
    <row r="39" spans="1:9" ht="18.75" x14ac:dyDescent="0.2">
      <c r="A39" s="37"/>
      <c r="B39" s="38"/>
      <c r="C39" s="38"/>
      <c r="D39" s="38"/>
      <c r="E39" s="38"/>
      <c r="F39" s="38"/>
      <c r="G39" s="33" t="s">
        <v>13</v>
      </c>
      <c r="H39" s="34"/>
      <c r="I39" s="4">
        <f>COUNTIF(I8:I37,"ไม่ผ่าน")</f>
        <v>30</v>
      </c>
    </row>
    <row r="40" spans="1:9" ht="18.75" x14ac:dyDescent="0.3">
      <c r="A40" s="6" t="s">
        <v>14</v>
      </c>
      <c r="B40" s="5"/>
      <c r="C40" s="5"/>
      <c r="D40" s="7"/>
      <c r="E40" s="5"/>
      <c r="F40" s="5"/>
      <c r="G40" s="14"/>
      <c r="H40" s="14"/>
      <c r="I40" s="14"/>
    </row>
    <row r="41" spans="1:9" ht="18.75" x14ac:dyDescent="0.3">
      <c r="A41" s="5"/>
      <c r="B41" s="5"/>
      <c r="C41" s="2"/>
      <c r="D41" s="10"/>
      <c r="E41" s="11" t="s">
        <v>15</v>
      </c>
      <c r="F41" s="10"/>
      <c r="G41" s="2"/>
      <c r="H41" s="2"/>
      <c r="I41" s="14"/>
    </row>
    <row r="42" spans="1:9" ht="18.75" x14ac:dyDescent="0.3">
      <c r="A42" s="5"/>
      <c r="B42" s="5"/>
      <c r="C42" s="2"/>
      <c r="D42" s="10"/>
      <c r="E42" s="11" t="s">
        <v>16</v>
      </c>
      <c r="F42" s="10"/>
      <c r="G42" s="2"/>
      <c r="H42" s="2"/>
      <c r="I42" s="14"/>
    </row>
    <row r="43" spans="1:9" ht="18.75" x14ac:dyDescent="0.3">
      <c r="A43" s="5"/>
      <c r="B43" s="5"/>
      <c r="C43" s="2"/>
      <c r="D43" s="10"/>
      <c r="E43" s="11" t="s">
        <v>17</v>
      </c>
      <c r="F43" s="10"/>
      <c r="G43" s="2"/>
      <c r="H43" s="2"/>
      <c r="I43" s="14"/>
    </row>
    <row r="44" spans="1:9" ht="18.75" x14ac:dyDescent="0.3">
      <c r="A44" s="32" t="s">
        <v>18</v>
      </c>
      <c r="B44" s="32"/>
      <c r="C44" s="32" t="s">
        <v>19</v>
      </c>
      <c r="D44" s="32"/>
      <c r="E44" s="29" t="s">
        <v>20</v>
      </c>
      <c r="F44" s="29"/>
      <c r="G44" s="29" t="s">
        <v>21</v>
      </c>
      <c r="H44" s="29"/>
      <c r="I44" s="14"/>
    </row>
    <row r="45" spans="1:9" ht="18.75" x14ac:dyDescent="0.3">
      <c r="A45" s="32"/>
      <c r="B45" s="32"/>
      <c r="C45" s="30" t="s">
        <v>22</v>
      </c>
      <c r="D45" s="30"/>
      <c r="E45" s="31" t="s">
        <v>23</v>
      </c>
      <c r="F45" s="31"/>
      <c r="G45" s="31">
        <f>COUNTIF(H8:H37,"/")</f>
        <v>0</v>
      </c>
      <c r="H45" s="31"/>
      <c r="I45" s="14"/>
    </row>
    <row r="46" spans="1:9" ht="18.75" x14ac:dyDescent="0.3">
      <c r="A46" s="32"/>
      <c r="B46" s="32"/>
      <c r="C46" s="30" t="s">
        <v>24</v>
      </c>
      <c r="D46" s="30"/>
      <c r="E46" s="31" t="s">
        <v>25</v>
      </c>
      <c r="F46" s="31"/>
      <c r="G46" s="31">
        <f>COUNTIF(G8:G37,"/")</f>
        <v>0</v>
      </c>
      <c r="H46" s="31"/>
      <c r="I46" s="14"/>
    </row>
    <row r="47" spans="1:9" ht="18.75" x14ac:dyDescent="0.3">
      <c r="A47" s="32"/>
      <c r="B47" s="32"/>
      <c r="C47" s="30" t="s">
        <v>26</v>
      </c>
      <c r="D47" s="30"/>
      <c r="E47" s="31" t="s">
        <v>9</v>
      </c>
      <c r="F47" s="31"/>
      <c r="G47" s="31">
        <f>COUNTIF(F8:F37,"/")</f>
        <v>0</v>
      </c>
      <c r="H47" s="31"/>
      <c r="I47" s="14"/>
    </row>
    <row r="48" spans="1:9" ht="18.75" x14ac:dyDescent="0.3">
      <c r="A48" s="32"/>
      <c r="B48" s="32"/>
      <c r="C48" s="30" t="s">
        <v>27</v>
      </c>
      <c r="D48" s="30"/>
      <c r="E48" s="31" t="s">
        <v>13</v>
      </c>
      <c r="F48" s="31"/>
      <c r="G48" s="31">
        <f>COUNTIF(E8:E37,"/")</f>
        <v>30</v>
      </c>
      <c r="H48" s="31"/>
      <c r="I48" s="14"/>
    </row>
  </sheetData>
  <mergeCells count="30">
    <mergeCell ref="C46:D46"/>
    <mergeCell ref="E46:F46"/>
    <mergeCell ref="G46:H46"/>
    <mergeCell ref="A1:I1"/>
    <mergeCell ref="A2:I2"/>
    <mergeCell ref="A3:I3"/>
    <mergeCell ref="A5:A7"/>
    <mergeCell ref="B5:B7"/>
    <mergeCell ref="C5:C7"/>
    <mergeCell ref="D5:D7"/>
    <mergeCell ref="E5:H5"/>
    <mergeCell ref="I5:I7"/>
    <mergeCell ref="E6:E7"/>
    <mergeCell ref="F6:H6"/>
    <mergeCell ref="C47:D47"/>
    <mergeCell ref="E47:F47"/>
    <mergeCell ref="G47:H47"/>
    <mergeCell ref="A38:F39"/>
    <mergeCell ref="G38:H38"/>
    <mergeCell ref="G39:H39"/>
    <mergeCell ref="A44:B48"/>
    <mergeCell ref="C44:D44"/>
    <mergeCell ref="E44:F44"/>
    <mergeCell ref="G44:H44"/>
    <mergeCell ref="C45:D45"/>
    <mergeCell ref="E45:F45"/>
    <mergeCell ref="C48:D48"/>
    <mergeCell ref="E48:F48"/>
    <mergeCell ref="G48:H48"/>
    <mergeCell ref="G45:H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ห้อง1</vt:lpstr>
      <vt:lpstr>ห้อง2</vt:lpstr>
      <vt:lpstr>ห้อง3</vt:lpstr>
      <vt:lpstr>ห้อง4</vt:lpstr>
      <vt:lpstr>ห้อง5</vt:lpstr>
      <vt:lpstr>ห้อง6</vt:lpstr>
      <vt:lpstr>ห้อง7</vt:lpstr>
      <vt:lpstr>ห้อง8</vt:lpstr>
      <vt:lpstr>ห้อง9</vt:lpstr>
      <vt:lpstr>ห้อง10</vt:lpstr>
      <vt:lpstr>ห้อง11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2019-12-31T08:27:40Z</dcterms:created>
  <dcterms:modified xsi:type="dcterms:W3CDTF">2019-12-31T12:25:34Z</dcterms:modified>
</cp:coreProperties>
</file>