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840" yWindow="1350" windowWidth="11910" windowHeight="10755" tabRatio="813" activeTab="10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'!$B$8:$C$43</definedName>
  </definedNames>
  <calcPr calcId="145621"/>
</workbook>
</file>

<file path=xl/calcChain.xml><?xml version="1.0" encoding="utf-8"?>
<calcChain xmlns="http://schemas.openxmlformats.org/spreadsheetml/2006/main">
  <c r="F9" i="149" l="1"/>
  <c r="G9" i="149" s="1"/>
  <c r="F10" i="149"/>
  <c r="I10" i="149" s="1"/>
  <c r="H10" i="149"/>
  <c r="K10" i="149"/>
  <c r="F11" i="149"/>
  <c r="G11" i="149" s="1"/>
  <c r="J11" i="149"/>
  <c r="F12" i="149"/>
  <c r="I12" i="149" s="1"/>
  <c r="J12" i="149"/>
  <c r="F13" i="149"/>
  <c r="H13" i="149" s="1"/>
  <c r="G13" i="149"/>
  <c r="K13" i="149"/>
  <c r="F14" i="149"/>
  <c r="I14" i="149" s="1"/>
  <c r="K14" i="149"/>
  <c r="F15" i="149"/>
  <c r="I15" i="149" s="1"/>
  <c r="H15" i="149"/>
  <c r="J15" i="149"/>
  <c r="L15" i="149"/>
  <c r="F16" i="149"/>
  <c r="G16" i="149" s="1"/>
  <c r="J16" i="149"/>
  <c r="F17" i="149"/>
  <c r="H17" i="149" s="1"/>
  <c r="G17" i="149"/>
  <c r="K17" i="149"/>
  <c r="F18" i="149"/>
  <c r="I18" i="149" s="1"/>
  <c r="G18" i="149"/>
  <c r="J18" i="149"/>
  <c r="K18" i="149"/>
  <c r="L18" i="149"/>
  <c r="F19" i="149"/>
  <c r="G19" i="149"/>
  <c r="H19" i="149"/>
  <c r="I19" i="149"/>
  <c r="J19" i="149"/>
  <c r="K19" i="149"/>
  <c r="L19" i="149"/>
  <c r="F20" i="149"/>
  <c r="I20" i="149" s="1"/>
  <c r="F21" i="149"/>
  <c r="H21" i="149" s="1"/>
  <c r="K21" i="149"/>
  <c r="F22" i="149"/>
  <c r="I22" i="149" s="1"/>
  <c r="G22" i="149"/>
  <c r="H22" i="149"/>
  <c r="J22" i="149"/>
  <c r="K22" i="149"/>
  <c r="L22" i="149"/>
  <c r="F23" i="149"/>
  <c r="H23" i="149" s="1"/>
  <c r="G23" i="149"/>
  <c r="I23" i="149"/>
  <c r="J23" i="149"/>
  <c r="K23" i="149"/>
  <c r="F24" i="149"/>
  <c r="G24" i="149" s="1"/>
  <c r="F25" i="149"/>
  <c r="H25" i="149" s="1"/>
  <c r="G25" i="149"/>
  <c r="K25" i="149"/>
  <c r="F26" i="149"/>
  <c r="I26" i="149" s="1"/>
  <c r="G26" i="149"/>
  <c r="J26" i="149"/>
  <c r="K26" i="149"/>
  <c r="L26" i="149"/>
  <c r="F27" i="149"/>
  <c r="G27" i="149"/>
  <c r="H27" i="149"/>
  <c r="I27" i="149"/>
  <c r="J27" i="149"/>
  <c r="K27" i="149"/>
  <c r="L27" i="149"/>
  <c r="F28" i="149"/>
  <c r="I28" i="149" s="1"/>
  <c r="F29" i="149"/>
  <c r="H29" i="149" s="1"/>
  <c r="J29" i="149"/>
  <c r="F30" i="149"/>
  <c r="I30" i="149" s="1"/>
  <c r="H30" i="149"/>
  <c r="K30" i="149"/>
  <c r="F31" i="149"/>
  <c r="G31" i="149" s="1"/>
  <c r="J31" i="149"/>
  <c r="F32" i="149"/>
  <c r="G32" i="149" s="1"/>
  <c r="F33" i="149"/>
  <c r="H33" i="149" s="1"/>
  <c r="F34" i="149"/>
  <c r="I34" i="149" s="1"/>
  <c r="K34" i="149"/>
  <c r="F35" i="149"/>
  <c r="I35" i="149" s="1"/>
  <c r="H35" i="149"/>
  <c r="J35" i="149"/>
  <c r="L35" i="149"/>
  <c r="F36" i="149"/>
  <c r="I36" i="149" s="1"/>
  <c r="F37" i="149"/>
  <c r="J37" i="149" s="1"/>
  <c r="K37" i="149"/>
  <c r="F38" i="149"/>
  <c r="I38" i="149" s="1"/>
  <c r="G38" i="149"/>
  <c r="H38" i="149"/>
  <c r="J38" i="149"/>
  <c r="K38" i="149"/>
  <c r="L38" i="149"/>
  <c r="F39" i="149"/>
  <c r="H39" i="149" s="1"/>
  <c r="G39" i="149"/>
  <c r="I39" i="149"/>
  <c r="J39" i="149"/>
  <c r="K39" i="149"/>
  <c r="F40" i="149"/>
  <c r="G40" i="149" s="1"/>
  <c r="F41" i="149"/>
  <c r="H41" i="149" s="1"/>
  <c r="G41" i="149"/>
  <c r="F42" i="149"/>
  <c r="I42" i="149" s="1"/>
  <c r="H42" i="149"/>
  <c r="F43" i="149"/>
  <c r="G43" i="149" s="1"/>
  <c r="J43" i="149"/>
  <c r="I43" i="149" l="1"/>
  <c r="L42" i="149"/>
  <c r="G42" i="149"/>
  <c r="G37" i="149"/>
  <c r="K35" i="149"/>
  <c r="G35" i="149"/>
  <c r="J34" i="149"/>
  <c r="K33" i="149"/>
  <c r="I31" i="149"/>
  <c r="L30" i="149"/>
  <c r="G30" i="149"/>
  <c r="G29" i="149"/>
  <c r="G21" i="149"/>
  <c r="K15" i="149"/>
  <c r="G15" i="149"/>
  <c r="J14" i="149"/>
  <c r="I11" i="149"/>
  <c r="L10" i="149"/>
  <c r="G10" i="149"/>
  <c r="L31" i="149"/>
  <c r="L43" i="149"/>
  <c r="H43" i="149"/>
  <c r="K42" i="149"/>
  <c r="H34" i="149"/>
  <c r="J33" i="149"/>
  <c r="H31" i="149"/>
  <c r="H14" i="149"/>
  <c r="L11" i="149"/>
  <c r="H11" i="149"/>
  <c r="K43" i="149"/>
  <c r="J42" i="149"/>
  <c r="K41" i="149"/>
  <c r="L39" i="149"/>
  <c r="L34" i="149"/>
  <c r="G34" i="149"/>
  <c r="G33" i="149"/>
  <c r="K31" i="149"/>
  <c r="J30" i="149"/>
  <c r="K29" i="149"/>
  <c r="J28" i="149"/>
  <c r="H26" i="149"/>
  <c r="J25" i="149"/>
  <c r="L23" i="149"/>
  <c r="J20" i="149"/>
  <c r="H18" i="149"/>
  <c r="J17" i="149"/>
  <c r="L14" i="149"/>
  <c r="G14" i="149"/>
  <c r="K11" i="149"/>
  <c r="J10" i="149"/>
  <c r="J9" i="149"/>
  <c r="J40" i="149"/>
  <c r="J32" i="149"/>
  <c r="J24" i="149"/>
  <c r="J41" i="149"/>
  <c r="I41" i="149"/>
  <c r="L40" i="149"/>
  <c r="H40" i="149"/>
  <c r="I37" i="149"/>
  <c r="L36" i="149"/>
  <c r="H36" i="149"/>
  <c r="I33" i="149"/>
  <c r="L32" i="149"/>
  <c r="H32" i="149"/>
  <c r="I29" i="149"/>
  <c r="L28" i="149"/>
  <c r="H28" i="149"/>
  <c r="I25" i="149"/>
  <c r="L24" i="149"/>
  <c r="H24" i="149"/>
  <c r="I21" i="149"/>
  <c r="L20" i="149"/>
  <c r="H20" i="149"/>
  <c r="I17" i="149"/>
  <c r="L16" i="149"/>
  <c r="H16" i="149"/>
  <c r="I13" i="149"/>
  <c r="L12" i="149"/>
  <c r="H12" i="149"/>
  <c r="I9" i="149"/>
  <c r="I40" i="149"/>
  <c r="I32" i="149"/>
  <c r="I24" i="149"/>
  <c r="J21" i="149"/>
  <c r="I16" i="149"/>
  <c r="J13" i="149"/>
  <c r="L41" i="149"/>
  <c r="K40" i="149"/>
  <c r="L37" i="149"/>
  <c r="H37" i="149"/>
  <c r="K36" i="149"/>
  <c r="G36" i="149"/>
  <c r="L33" i="149"/>
  <c r="K32" i="149"/>
  <c r="L29" i="149"/>
  <c r="K28" i="149"/>
  <c r="G28" i="149"/>
  <c r="L25" i="149"/>
  <c r="K24" i="149"/>
  <c r="L21" i="149"/>
  <c r="K20" i="149"/>
  <c r="G20" i="149"/>
  <c r="L17" i="149"/>
  <c r="K16" i="149"/>
  <c r="L13" i="149"/>
  <c r="K12" i="149"/>
  <c r="G12" i="149"/>
  <c r="L9" i="149"/>
  <c r="H9" i="149"/>
  <c r="K9" i="149"/>
  <c r="J36" i="149"/>
  <c r="H26" i="155"/>
  <c r="F26" i="155"/>
  <c r="J26" i="155" s="1"/>
  <c r="F25" i="155"/>
  <c r="J25" i="155" s="1"/>
  <c r="F24" i="155"/>
  <c r="K24" i="155" s="1"/>
  <c r="F23" i="155"/>
  <c r="J23" i="155" s="1"/>
  <c r="F22" i="155"/>
  <c r="J22" i="155" s="1"/>
  <c r="K21" i="155"/>
  <c r="F21" i="155"/>
  <c r="J21" i="155" s="1"/>
  <c r="F20" i="155"/>
  <c r="K20" i="155" s="1"/>
  <c r="F19" i="155"/>
  <c r="J19" i="155" s="1"/>
  <c r="F18" i="155"/>
  <c r="J18" i="155" s="1"/>
  <c r="K17" i="155"/>
  <c r="H17" i="155"/>
  <c r="F17" i="155"/>
  <c r="J17" i="155" s="1"/>
  <c r="F16" i="155"/>
  <c r="K16" i="155" s="1"/>
  <c r="F15" i="155"/>
  <c r="J15" i="155" s="1"/>
  <c r="F14" i="155"/>
  <c r="J14" i="155" s="1"/>
  <c r="F13" i="155"/>
  <c r="J13" i="155" s="1"/>
  <c r="F12" i="155"/>
  <c r="K12" i="155" s="1"/>
  <c r="F11" i="155"/>
  <c r="J11" i="155" s="1"/>
  <c r="F10" i="155"/>
  <c r="J10" i="155" s="1"/>
  <c r="F9" i="155"/>
  <c r="J9" i="155" s="1"/>
  <c r="F8" i="155"/>
  <c r="K8" i="155" s="1"/>
  <c r="F20" i="154"/>
  <c r="J20" i="154" s="1"/>
  <c r="F19" i="154"/>
  <c r="J19" i="154" s="1"/>
  <c r="L18" i="154"/>
  <c r="G18" i="154"/>
  <c r="F18" i="154"/>
  <c r="J18" i="154" s="1"/>
  <c r="F17" i="154"/>
  <c r="L17" i="154" s="1"/>
  <c r="F16" i="154"/>
  <c r="J16" i="154" s="1"/>
  <c r="H15" i="154"/>
  <c r="F15" i="154"/>
  <c r="J15" i="154" s="1"/>
  <c r="I14" i="154"/>
  <c r="F14" i="154"/>
  <c r="J14" i="154" s="1"/>
  <c r="F13" i="154"/>
  <c r="L13" i="154" s="1"/>
  <c r="F12" i="154"/>
  <c r="J12" i="154" s="1"/>
  <c r="F11" i="154"/>
  <c r="J11" i="154" s="1"/>
  <c r="F10" i="154"/>
  <c r="J10" i="154" s="1"/>
  <c r="F9" i="154"/>
  <c r="L9" i="154" s="1"/>
  <c r="K8" i="154"/>
  <c r="I8" i="154"/>
  <c r="G8" i="154"/>
  <c r="F8" i="154"/>
  <c r="J8" i="154" s="1"/>
  <c r="F37" i="153"/>
  <c r="L37" i="153" s="1"/>
  <c r="F36" i="153"/>
  <c r="K36" i="153" s="1"/>
  <c r="F35" i="153"/>
  <c r="J35" i="153" s="1"/>
  <c r="F34" i="153"/>
  <c r="J34" i="153" s="1"/>
  <c r="F33" i="153"/>
  <c r="L33" i="153" s="1"/>
  <c r="F32" i="153"/>
  <c r="K32" i="153" s="1"/>
  <c r="F31" i="153"/>
  <c r="J31" i="153" s="1"/>
  <c r="H30" i="153"/>
  <c r="F30" i="153"/>
  <c r="J30" i="153" s="1"/>
  <c r="F29" i="153"/>
  <c r="L29" i="153" s="1"/>
  <c r="F28" i="153"/>
  <c r="K28" i="153" s="1"/>
  <c r="L27" i="153"/>
  <c r="H27" i="153"/>
  <c r="F27" i="153"/>
  <c r="J27" i="153" s="1"/>
  <c r="F26" i="153"/>
  <c r="J26" i="153" s="1"/>
  <c r="F25" i="153"/>
  <c r="L25" i="153" s="1"/>
  <c r="F24" i="153"/>
  <c r="K24" i="153" s="1"/>
  <c r="F23" i="153"/>
  <c r="J23" i="153" s="1"/>
  <c r="F22" i="153"/>
  <c r="J22" i="153" s="1"/>
  <c r="F21" i="153"/>
  <c r="L21" i="153" s="1"/>
  <c r="F20" i="153"/>
  <c r="K20" i="153" s="1"/>
  <c r="F19" i="153"/>
  <c r="J19" i="153" s="1"/>
  <c r="F18" i="153"/>
  <c r="J18" i="153" s="1"/>
  <c r="F17" i="153"/>
  <c r="L17" i="153" s="1"/>
  <c r="F16" i="153"/>
  <c r="K16" i="153" s="1"/>
  <c r="L15" i="153"/>
  <c r="H15" i="153"/>
  <c r="F15" i="153"/>
  <c r="J15" i="153" s="1"/>
  <c r="F14" i="153"/>
  <c r="J14" i="153" s="1"/>
  <c r="F13" i="153"/>
  <c r="L13" i="153" s="1"/>
  <c r="F12" i="153"/>
  <c r="K12" i="153" s="1"/>
  <c r="F11" i="153"/>
  <c r="J11" i="153" s="1"/>
  <c r="F10" i="153"/>
  <c r="J10" i="153" s="1"/>
  <c r="F9" i="153"/>
  <c r="L9" i="153" s="1"/>
  <c r="F8" i="153"/>
  <c r="K8" i="153" s="1"/>
  <c r="F22" i="152"/>
  <c r="J22" i="152" s="1"/>
  <c r="G21" i="152"/>
  <c r="F21" i="152"/>
  <c r="L21" i="152" s="1"/>
  <c r="J20" i="152"/>
  <c r="F20" i="152"/>
  <c r="K20" i="152" s="1"/>
  <c r="H19" i="152"/>
  <c r="F19" i="152"/>
  <c r="J19" i="152" s="1"/>
  <c r="F18" i="152"/>
  <c r="J18" i="152" s="1"/>
  <c r="G17" i="152"/>
  <c r="F17" i="152"/>
  <c r="L17" i="152" s="1"/>
  <c r="F16" i="152"/>
  <c r="K16" i="152" s="1"/>
  <c r="F15" i="152"/>
  <c r="J15" i="152" s="1"/>
  <c r="G14" i="152"/>
  <c r="F14" i="152"/>
  <c r="J14" i="152" s="1"/>
  <c r="F13" i="152"/>
  <c r="L13" i="152" s="1"/>
  <c r="F12" i="152"/>
  <c r="K12" i="152" s="1"/>
  <c r="H11" i="152"/>
  <c r="F11" i="152"/>
  <c r="J11" i="152" s="1"/>
  <c r="F10" i="152"/>
  <c r="J10" i="152" s="1"/>
  <c r="G9" i="152"/>
  <c r="F9" i="152"/>
  <c r="L9" i="152" s="1"/>
  <c r="F8" i="152"/>
  <c r="K8" i="152" s="1"/>
  <c r="L46" i="151"/>
  <c r="G46" i="151"/>
  <c r="F46" i="151"/>
  <c r="J46" i="151" s="1"/>
  <c r="F45" i="151"/>
  <c r="L45" i="151" s="1"/>
  <c r="I44" i="151"/>
  <c r="F44" i="151"/>
  <c r="J44" i="151" s="1"/>
  <c r="F43" i="151"/>
  <c r="J43" i="151" s="1"/>
  <c r="F42" i="151"/>
  <c r="J42" i="151" s="1"/>
  <c r="F41" i="151"/>
  <c r="L41" i="151" s="1"/>
  <c r="F40" i="151"/>
  <c r="J40" i="151" s="1"/>
  <c r="F39" i="151"/>
  <c r="J39" i="151" s="1"/>
  <c r="L38" i="151"/>
  <c r="G38" i="151"/>
  <c r="F38" i="151"/>
  <c r="J38" i="151" s="1"/>
  <c r="F37" i="151"/>
  <c r="L37" i="151" s="1"/>
  <c r="I36" i="151"/>
  <c r="F36" i="151"/>
  <c r="J36" i="151" s="1"/>
  <c r="F35" i="151"/>
  <c r="J35" i="151" s="1"/>
  <c r="F34" i="151"/>
  <c r="J34" i="151" s="1"/>
  <c r="F33" i="151"/>
  <c r="L33" i="151" s="1"/>
  <c r="F32" i="151"/>
  <c r="J32" i="151" s="1"/>
  <c r="F31" i="151"/>
  <c r="J31" i="151" s="1"/>
  <c r="L30" i="151"/>
  <c r="G30" i="151"/>
  <c r="F30" i="151"/>
  <c r="J30" i="151" s="1"/>
  <c r="F29" i="151"/>
  <c r="L29" i="151" s="1"/>
  <c r="I28" i="151"/>
  <c r="F28" i="151"/>
  <c r="J28" i="151" s="1"/>
  <c r="F27" i="151"/>
  <c r="J27" i="151" s="1"/>
  <c r="F26" i="151"/>
  <c r="J26" i="151" s="1"/>
  <c r="F25" i="151"/>
  <c r="L25" i="151" s="1"/>
  <c r="F24" i="151"/>
  <c r="J24" i="151" s="1"/>
  <c r="F23" i="151"/>
  <c r="I23" i="151" s="1"/>
  <c r="H22" i="151"/>
  <c r="F22" i="151"/>
  <c r="J22" i="151" s="1"/>
  <c r="F21" i="151"/>
  <c r="L21" i="151" s="1"/>
  <c r="K20" i="151"/>
  <c r="F20" i="151"/>
  <c r="J20" i="151" s="1"/>
  <c r="F19" i="151"/>
  <c r="J19" i="151" s="1"/>
  <c r="F18" i="151"/>
  <c r="J18" i="151" s="1"/>
  <c r="F17" i="151"/>
  <c r="L17" i="151" s="1"/>
  <c r="G16" i="151"/>
  <c r="F16" i="151"/>
  <c r="J16" i="151" s="1"/>
  <c r="F15" i="151"/>
  <c r="J15" i="151" s="1"/>
  <c r="I14" i="151"/>
  <c r="H14" i="151"/>
  <c r="G14" i="151"/>
  <c r="F14" i="151"/>
  <c r="J14" i="151" s="1"/>
  <c r="F13" i="151"/>
  <c r="K13" i="151" s="1"/>
  <c r="F12" i="151"/>
  <c r="J12" i="151" s="1"/>
  <c r="H11" i="151"/>
  <c r="F11" i="151"/>
  <c r="I11" i="151" s="1"/>
  <c r="F10" i="151"/>
  <c r="J10" i="151" s="1"/>
  <c r="F9" i="151"/>
  <c r="K9" i="151" s="1"/>
  <c r="I8" i="151"/>
  <c r="F8" i="151"/>
  <c r="J8" i="151" s="1"/>
  <c r="F46" i="150"/>
  <c r="J46" i="150" s="1"/>
  <c r="K45" i="150"/>
  <c r="F45" i="150"/>
  <c r="L45" i="150" s="1"/>
  <c r="F44" i="150"/>
  <c r="K44" i="150" s="1"/>
  <c r="F43" i="150"/>
  <c r="J43" i="150" s="1"/>
  <c r="F42" i="150"/>
  <c r="J42" i="150" s="1"/>
  <c r="F41" i="150"/>
  <c r="L41" i="150" s="1"/>
  <c r="F40" i="150"/>
  <c r="K40" i="150" s="1"/>
  <c r="I39" i="150"/>
  <c r="F39" i="150"/>
  <c r="J39" i="150" s="1"/>
  <c r="H38" i="150"/>
  <c r="F38" i="150"/>
  <c r="J38" i="150" s="1"/>
  <c r="F37" i="150"/>
  <c r="L37" i="150" s="1"/>
  <c r="F36" i="150"/>
  <c r="K36" i="150" s="1"/>
  <c r="F35" i="150"/>
  <c r="J35" i="150" s="1"/>
  <c r="F34" i="150"/>
  <c r="J34" i="150" s="1"/>
  <c r="F33" i="150"/>
  <c r="L33" i="150" s="1"/>
  <c r="F32" i="150"/>
  <c r="K32" i="150" s="1"/>
  <c r="H31" i="150"/>
  <c r="F31" i="150"/>
  <c r="J31" i="150" s="1"/>
  <c r="H30" i="150"/>
  <c r="F30" i="150"/>
  <c r="J30" i="150" s="1"/>
  <c r="F29" i="150"/>
  <c r="L29" i="150" s="1"/>
  <c r="F28" i="150"/>
  <c r="K28" i="150" s="1"/>
  <c r="F27" i="150"/>
  <c r="J27" i="150" s="1"/>
  <c r="F26" i="150"/>
  <c r="J26" i="150" s="1"/>
  <c r="F25" i="150"/>
  <c r="L25" i="150" s="1"/>
  <c r="F24" i="150"/>
  <c r="K24" i="150" s="1"/>
  <c r="F23" i="150"/>
  <c r="J23" i="150" s="1"/>
  <c r="F22" i="150"/>
  <c r="J22" i="150" s="1"/>
  <c r="F21" i="150"/>
  <c r="L21" i="150" s="1"/>
  <c r="I20" i="150"/>
  <c r="F20" i="150"/>
  <c r="K20" i="150" s="1"/>
  <c r="L19" i="150"/>
  <c r="F19" i="150"/>
  <c r="J19" i="150" s="1"/>
  <c r="I18" i="150"/>
  <c r="G18" i="150"/>
  <c r="F18" i="150"/>
  <c r="J18" i="150" s="1"/>
  <c r="F17" i="150"/>
  <c r="L17" i="150" s="1"/>
  <c r="F16" i="150"/>
  <c r="K16" i="150" s="1"/>
  <c r="I15" i="150"/>
  <c r="F15" i="150"/>
  <c r="J15" i="150" s="1"/>
  <c r="F14" i="150"/>
  <c r="J14" i="150" s="1"/>
  <c r="F13" i="150"/>
  <c r="L13" i="150" s="1"/>
  <c r="F12" i="150"/>
  <c r="K12" i="150" s="1"/>
  <c r="F11" i="150"/>
  <c r="J11" i="150" s="1"/>
  <c r="H10" i="150"/>
  <c r="F10" i="150"/>
  <c r="J10" i="150" s="1"/>
  <c r="F9" i="150"/>
  <c r="L9" i="150" s="1"/>
  <c r="F8" i="150"/>
  <c r="K8" i="150" s="1"/>
  <c r="I8" i="149"/>
  <c r="G8" i="149"/>
  <c r="F8" i="149"/>
  <c r="J8" i="149" s="1"/>
  <c r="K44" i="148"/>
  <c r="G44" i="148"/>
  <c r="F44" i="148"/>
  <c r="J44" i="148" s="1"/>
  <c r="F43" i="148"/>
  <c r="J43" i="148" s="1"/>
  <c r="F42" i="148"/>
  <c r="J42" i="148" s="1"/>
  <c r="F41" i="148"/>
  <c r="L41" i="148" s="1"/>
  <c r="F40" i="148"/>
  <c r="J40" i="148" s="1"/>
  <c r="F39" i="148"/>
  <c r="J39" i="148" s="1"/>
  <c r="L38" i="148"/>
  <c r="G38" i="148"/>
  <c r="F38" i="148"/>
  <c r="J38" i="148" s="1"/>
  <c r="F37" i="148"/>
  <c r="L37" i="148" s="1"/>
  <c r="I36" i="148"/>
  <c r="F36" i="148"/>
  <c r="J36" i="148" s="1"/>
  <c r="J35" i="148"/>
  <c r="F35" i="148"/>
  <c r="I35" i="148" s="1"/>
  <c r="F34" i="148"/>
  <c r="J34" i="148" s="1"/>
  <c r="F33" i="148"/>
  <c r="L33" i="148" s="1"/>
  <c r="I32" i="148"/>
  <c r="G32" i="148"/>
  <c r="F32" i="148"/>
  <c r="J32" i="148" s="1"/>
  <c r="F31" i="148"/>
  <c r="J31" i="148" s="1"/>
  <c r="I30" i="148"/>
  <c r="G30" i="148"/>
  <c r="F30" i="148"/>
  <c r="J30" i="148" s="1"/>
  <c r="F29" i="148"/>
  <c r="K29" i="148" s="1"/>
  <c r="F28" i="148"/>
  <c r="J28" i="148" s="1"/>
  <c r="L27" i="148"/>
  <c r="H27" i="148"/>
  <c r="F27" i="148"/>
  <c r="J27" i="148" s="1"/>
  <c r="K26" i="148"/>
  <c r="F26" i="148"/>
  <c r="J26" i="148" s="1"/>
  <c r="F25" i="148"/>
  <c r="K25" i="148" s="1"/>
  <c r="G24" i="148"/>
  <c r="F24" i="148"/>
  <c r="J24" i="148" s="1"/>
  <c r="F23" i="148"/>
  <c r="J23" i="148" s="1"/>
  <c r="I22" i="148"/>
  <c r="H22" i="148"/>
  <c r="G22" i="148"/>
  <c r="F22" i="148"/>
  <c r="J22" i="148" s="1"/>
  <c r="F21" i="148"/>
  <c r="K21" i="148" s="1"/>
  <c r="F20" i="148"/>
  <c r="J20" i="148" s="1"/>
  <c r="F19" i="148"/>
  <c r="J19" i="148" s="1"/>
  <c r="F18" i="148"/>
  <c r="J18" i="148" s="1"/>
  <c r="F17" i="148"/>
  <c r="K17" i="148" s="1"/>
  <c r="K16" i="148"/>
  <c r="I16" i="148"/>
  <c r="G16" i="148"/>
  <c r="F16" i="148"/>
  <c r="J16" i="148" s="1"/>
  <c r="F15" i="148"/>
  <c r="I15" i="148" s="1"/>
  <c r="F14" i="148"/>
  <c r="J14" i="148" s="1"/>
  <c r="F13" i="148"/>
  <c r="L13" i="148" s="1"/>
  <c r="F12" i="148"/>
  <c r="J12" i="148" s="1"/>
  <c r="F11" i="148"/>
  <c r="J11" i="148" s="1"/>
  <c r="L10" i="148"/>
  <c r="G10" i="148"/>
  <c r="F10" i="148"/>
  <c r="J10" i="148" s="1"/>
  <c r="F9" i="148"/>
  <c r="L9" i="148" s="1"/>
  <c r="I8" i="148"/>
  <c r="F8" i="148"/>
  <c r="J8" i="148" s="1"/>
  <c r="F40" i="147"/>
  <c r="K40" i="147" s="1"/>
  <c r="F39" i="147"/>
  <c r="J39" i="147" s="1"/>
  <c r="L38" i="147"/>
  <c r="H38" i="147"/>
  <c r="G38" i="147"/>
  <c r="F38" i="147"/>
  <c r="J38" i="147" s="1"/>
  <c r="K37" i="147"/>
  <c r="H37" i="147"/>
  <c r="G37" i="147"/>
  <c r="F37" i="147"/>
  <c r="J37" i="147" s="1"/>
  <c r="F36" i="147"/>
  <c r="K36" i="147" s="1"/>
  <c r="I35" i="147"/>
  <c r="F35" i="147"/>
  <c r="J35" i="147" s="1"/>
  <c r="F34" i="147"/>
  <c r="J34" i="147" s="1"/>
  <c r="G33" i="147"/>
  <c r="F33" i="147"/>
  <c r="J33" i="147" s="1"/>
  <c r="F32" i="147"/>
  <c r="K32" i="147" s="1"/>
  <c r="F31" i="147"/>
  <c r="J31" i="147" s="1"/>
  <c r="L30" i="147"/>
  <c r="H30" i="147"/>
  <c r="G30" i="147"/>
  <c r="F30" i="147"/>
  <c r="J30" i="147" s="1"/>
  <c r="K29" i="147"/>
  <c r="H29" i="147"/>
  <c r="G29" i="147"/>
  <c r="F29" i="147"/>
  <c r="J29" i="147" s="1"/>
  <c r="J28" i="147"/>
  <c r="F28" i="147"/>
  <c r="K28" i="147" s="1"/>
  <c r="I27" i="147"/>
  <c r="F27" i="147"/>
  <c r="J27" i="147" s="1"/>
  <c r="F26" i="147"/>
  <c r="J26" i="147" s="1"/>
  <c r="H25" i="147"/>
  <c r="G25" i="147"/>
  <c r="F25" i="147"/>
  <c r="J25" i="147" s="1"/>
  <c r="F24" i="147"/>
  <c r="I24" i="147" s="1"/>
  <c r="F23" i="147"/>
  <c r="L23" i="147" s="1"/>
  <c r="L22" i="147"/>
  <c r="I22" i="147"/>
  <c r="H22" i="147"/>
  <c r="G22" i="147"/>
  <c r="F22" i="147"/>
  <c r="J22" i="147" s="1"/>
  <c r="K21" i="147"/>
  <c r="F21" i="147"/>
  <c r="J21" i="147" s="1"/>
  <c r="F20" i="147"/>
  <c r="K20" i="147" s="1"/>
  <c r="I19" i="147"/>
  <c r="F19" i="147"/>
  <c r="J19" i="147" s="1"/>
  <c r="F18" i="147"/>
  <c r="J18" i="147" s="1"/>
  <c r="H17" i="147"/>
  <c r="G17" i="147"/>
  <c r="F17" i="147"/>
  <c r="J17" i="147" s="1"/>
  <c r="F16" i="147"/>
  <c r="K16" i="147" s="1"/>
  <c r="F15" i="147"/>
  <c r="J15" i="147" s="1"/>
  <c r="L14" i="147"/>
  <c r="I14" i="147"/>
  <c r="H14" i="147"/>
  <c r="G14" i="147"/>
  <c r="F14" i="147"/>
  <c r="J14" i="147" s="1"/>
  <c r="K13" i="147"/>
  <c r="F13" i="147"/>
  <c r="J13" i="147" s="1"/>
  <c r="F12" i="147"/>
  <c r="K12" i="147" s="1"/>
  <c r="I11" i="147"/>
  <c r="F11" i="147"/>
  <c r="L11" i="147" s="1"/>
  <c r="F10" i="147"/>
  <c r="J10" i="147" s="1"/>
  <c r="H9" i="147"/>
  <c r="G9" i="147"/>
  <c r="F9" i="147"/>
  <c r="J9" i="147" s="1"/>
  <c r="F8" i="147"/>
  <c r="K8" i="147" s="1"/>
  <c r="F43" i="146"/>
  <c r="I43" i="146" s="1"/>
  <c r="L42" i="146"/>
  <c r="H42" i="146"/>
  <c r="G42" i="146"/>
  <c r="F42" i="146"/>
  <c r="J42" i="146" s="1"/>
  <c r="F41" i="146"/>
  <c r="K41" i="146" s="1"/>
  <c r="K40" i="146"/>
  <c r="I40" i="146"/>
  <c r="F40" i="146"/>
  <c r="J40" i="146" s="1"/>
  <c r="L39" i="146"/>
  <c r="H39" i="146"/>
  <c r="F39" i="146"/>
  <c r="J39" i="146" s="1"/>
  <c r="F38" i="146"/>
  <c r="J38" i="146" s="1"/>
  <c r="J37" i="146"/>
  <c r="F37" i="146"/>
  <c r="I36" i="146"/>
  <c r="G36" i="146"/>
  <c r="F36" i="146"/>
  <c r="J36" i="146" s="1"/>
  <c r="H35" i="146"/>
  <c r="F35" i="146"/>
  <c r="J35" i="146" s="1"/>
  <c r="L34" i="146"/>
  <c r="I34" i="146"/>
  <c r="H34" i="146"/>
  <c r="G34" i="146"/>
  <c r="F34" i="146"/>
  <c r="J34" i="146" s="1"/>
  <c r="F33" i="146"/>
  <c r="K32" i="146"/>
  <c r="F32" i="146"/>
  <c r="J32" i="146" s="1"/>
  <c r="L31" i="146"/>
  <c r="H31" i="146"/>
  <c r="F31" i="146"/>
  <c r="J31" i="146" s="1"/>
  <c r="F30" i="146"/>
  <c r="J30" i="146" s="1"/>
  <c r="F29" i="146"/>
  <c r="F28" i="146"/>
  <c r="K28" i="146" s="1"/>
  <c r="L27" i="146"/>
  <c r="F27" i="146"/>
  <c r="J27" i="146" s="1"/>
  <c r="F26" i="146"/>
  <c r="J26" i="146" s="1"/>
  <c r="F25" i="146"/>
  <c r="F24" i="146"/>
  <c r="I24" i="146" s="1"/>
  <c r="L23" i="146"/>
  <c r="F23" i="146"/>
  <c r="J23" i="146" s="1"/>
  <c r="L22" i="146"/>
  <c r="H22" i="146"/>
  <c r="G22" i="146"/>
  <c r="F22" i="146"/>
  <c r="J22" i="146" s="1"/>
  <c r="F21" i="146"/>
  <c r="J20" i="146"/>
  <c r="I20" i="146"/>
  <c r="F20" i="146"/>
  <c r="I19" i="146"/>
  <c r="H19" i="146"/>
  <c r="F19" i="146"/>
  <c r="L19" i="146" s="1"/>
  <c r="I18" i="146"/>
  <c r="F18" i="146"/>
  <c r="J18" i="146" s="1"/>
  <c r="F17" i="146"/>
  <c r="I17" i="146" s="1"/>
  <c r="F16" i="146"/>
  <c r="G16" i="146" s="1"/>
  <c r="F15" i="146"/>
  <c r="J15" i="146" s="1"/>
  <c r="L14" i="146"/>
  <c r="H14" i="146"/>
  <c r="G14" i="146"/>
  <c r="F14" i="146"/>
  <c r="J14" i="146" s="1"/>
  <c r="F13" i="146"/>
  <c r="I13" i="146" s="1"/>
  <c r="I12" i="146"/>
  <c r="G12" i="146"/>
  <c r="F12" i="146"/>
  <c r="J12" i="146" s="1"/>
  <c r="I11" i="146"/>
  <c r="H11" i="146"/>
  <c r="F11" i="146"/>
  <c r="J11" i="146" s="1"/>
  <c r="I10" i="146"/>
  <c r="F10" i="146"/>
  <c r="J10" i="146" s="1"/>
  <c r="F9" i="146"/>
  <c r="I9" i="146" s="1"/>
  <c r="J8" i="146"/>
  <c r="F8" i="146"/>
  <c r="G8" i="146" s="1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I23" i="143" s="1"/>
  <c r="F24" i="143"/>
  <c r="F25" i="143"/>
  <c r="G25" i="143" s="1"/>
  <c r="F26" i="143"/>
  <c r="F27" i="143"/>
  <c r="F28" i="143"/>
  <c r="F29" i="143"/>
  <c r="F30" i="143"/>
  <c r="F31" i="143"/>
  <c r="F32" i="143"/>
  <c r="F33" i="143"/>
  <c r="F34" i="143"/>
  <c r="F35" i="143"/>
  <c r="F36" i="143"/>
  <c r="F37" i="143"/>
  <c r="F38" i="143"/>
  <c r="F39" i="143"/>
  <c r="F40" i="143"/>
  <c r="F41" i="143"/>
  <c r="F42" i="143"/>
  <c r="F43" i="143"/>
  <c r="L22" i="143"/>
  <c r="L23" i="143"/>
  <c r="L24" i="143"/>
  <c r="L25" i="143"/>
  <c r="L26" i="143"/>
  <c r="L27" i="143"/>
  <c r="L28" i="143"/>
  <c r="L29" i="143"/>
  <c r="L30" i="143"/>
  <c r="L31" i="143"/>
  <c r="L32" i="143"/>
  <c r="L33" i="143"/>
  <c r="L34" i="143"/>
  <c r="L35" i="143"/>
  <c r="L36" i="143"/>
  <c r="G22" i="143"/>
  <c r="H22" i="143"/>
  <c r="I22" i="143"/>
  <c r="J22" i="143"/>
  <c r="K22" i="143"/>
  <c r="H23" i="143"/>
  <c r="J23" i="143"/>
  <c r="G24" i="143"/>
  <c r="H24" i="143"/>
  <c r="I24" i="143"/>
  <c r="J24" i="143"/>
  <c r="K24" i="143"/>
  <c r="H25" i="143"/>
  <c r="J25" i="143"/>
  <c r="G26" i="143"/>
  <c r="H26" i="143"/>
  <c r="I26" i="143"/>
  <c r="J26" i="143"/>
  <c r="K26" i="143"/>
  <c r="G27" i="143"/>
  <c r="H27" i="143"/>
  <c r="I27" i="143"/>
  <c r="J27" i="143"/>
  <c r="K27" i="143"/>
  <c r="G28" i="143"/>
  <c r="H28" i="143"/>
  <c r="I28" i="143"/>
  <c r="J28" i="143"/>
  <c r="K28" i="143"/>
  <c r="G29" i="143"/>
  <c r="H29" i="143"/>
  <c r="I29" i="143"/>
  <c r="J29" i="143"/>
  <c r="K29" i="143"/>
  <c r="G30" i="143"/>
  <c r="H30" i="143"/>
  <c r="I30" i="143"/>
  <c r="J30" i="143"/>
  <c r="K30" i="143"/>
  <c r="G31" i="143"/>
  <c r="H31" i="143"/>
  <c r="I31" i="143"/>
  <c r="J31" i="143"/>
  <c r="K31" i="143"/>
  <c r="G32" i="143"/>
  <c r="H32" i="143"/>
  <c r="I32" i="143"/>
  <c r="J32" i="143"/>
  <c r="K32" i="143"/>
  <c r="G33" i="143"/>
  <c r="H33" i="143"/>
  <c r="I33" i="143"/>
  <c r="J33" i="143"/>
  <c r="K33" i="143"/>
  <c r="G34" i="143"/>
  <c r="H34" i="143"/>
  <c r="I34" i="143"/>
  <c r="J34" i="143"/>
  <c r="K34" i="143"/>
  <c r="G35" i="143"/>
  <c r="H35" i="143"/>
  <c r="I35" i="143"/>
  <c r="J35" i="143"/>
  <c r="K35" i="143"/>
  <c r="G36" i="143"/>
  <c r="H36" i="143"/>
  <c r="I36" i="143"/>
  <c r="J36" i="143"/>
  <c r="K36" i="143"/>
  <c r="G9" i="155" l="1"/>
  <c r="H10" i="155"/>
  <c r="G13" i="155"/>
  <c r="G25" i="155"/>
  <c r="H9" i="155"/>
  <c r="K13" i="155"/>
  <c r="H25" i="155"/>
  <c r="K9" i="155"/>
  <c r="G17" i="155"/>
  <c r="H18" i="155"/>
  <c r="G21" i="155"/>
  <c r="K25" i="155"/>
  <c r="H10" i="154"/>
  <c r="I16" i="154"/>
  <c r="L10" i="154"/>
  <c r="L15" i="154"/>
  <c r="K16" i="154"/>
  <c r="H18" i="154"/>
  <c r="G10" i="154"/>
  <c r="G16" i="154"/>
  <c r="H14" i="153"/>
  <c r="I18" i="153"/>
  <c r="I14" i="153"/>
  <c r="J17" i="153"/>
  <c r="L18" i="153"/>
  <c r="L19" i="153"/>
  <c r="I26" i="153"/>
  <c r="L34" i="153"/>
  <c r="L35" i="153"/>
  <c r="L14" i="153"/>
  <c r="L26" i="153"/>
  <c r="I8" i="153"/>
  <c r="I11" i="153"/>
  <c r="G14" i="153"/>
  <c r="I16" i="153"/>
  <c r="G18" i="153"/>
  <c r="H19" i="153"/>
  <c r="I20" i="153"/>
  <c r="I23" i="153"/>
  <c r="G26" i="153"/>
  <c r="I28" i="153"/>
  <c r="G34" i="153"/>
  <c r="H35" i="153"/>
  <c r="I36" i="153"/>
  <c r="I19" i="153"/>
  <c r="H26" i="153"/>
  <c r="I34" i="153"/>
  <c r="I35" i="153"/>
  <c r="H10" i="152"/>
  <c r="I15" i="152"/>
  <c r="H18" i="152"/>
  <c r="K9" i="152"/>
  <c r="I10" i="152"/>
  <c r="L14" i="152"/>
  <c r="L15" i="152"/>
  <c r="K17" i="152"/>
  <c r="I18" i="152"/>
  <c r="K21" i="152"/>
  <c r="L10" i="152"/>
  <c r="L18" i="152"/>
  <c r="G10" i="152"/>
  <c r="H15" i="152"/>
  <c r="G18" i="152"/>
  <c r="L19" i="151"/>
  <c r="L27" i="151"/>
  <c r="L35" i="151"/>
  <c r="L43" i="151"/>
  <c r="G8" i="151"/>
  <c r="K12" i="151"/>
  <c r="G22" i="151"/>
  <c r="I26" i="151"/>
  <c r="I34" i="151"/>
  <c r="I42" i="151"/>
  <c r="L11" i="151"/>
  <c r="L14" i="151"/>
  <c r="I16" i="151"/>
  <c r="H19" i="151"/>
  <c r="I22" i="151"/>
  <c r="H27" i="151"/>
  <c r="K28" i="151"/>
  <c r="H30" i="151"/>
  <c r="H35" i="151"/>
  <c r="K36" i="151"/>
  <c r="H38" i="151"/>
  <c r="H43" i="151"/>
  <c r="K44" i="151"/>
  <c r="H46" i="151"/>
  <c r="L22" i="151"/>
  <c r="L30" i="150"/>
  <c r="K37" i="150"/>
  <c r="H18" i="150"/>
  <c r="H19" i="150"/>
  <c r="I27" i="150"/>
  <c r="G30" i="150"/>
  <c r="H42" i="150"/>
  <c r="G45" i="150"/>
  <c r="I8" i="150"/>
  <c r="L18" i="150"/>
  <c r="H22" i="150"/>
  <c r="I30" i="150"/>
  <c r="L31" i="150"/>
  <c r="H34" i="150"/>
  <c r="G37" i="150"/>
  <c r="G41" i="150"/>
  <c r="K8" i="149"/>
  <c r="G8" i="148"/>
  <c r="I14" i="148"/>
  <c r="L18" i="148"/>
  <c r="L22" i="148"/>
  <c r="I24" i="148"/>
  <c r="K28" i="148"/>
  <c r="H30" i="148"/>
  <c r="L35" i="148"/>
  <c r="K36" i="148"/>
  <c r="H38" i="148"/>
  <c r="H43" i="148"/>
  <c r="I44" i="148"/>
  <c r="L43" i="148"/>
  <c r="K8" i="148"/>
  <c r="H10" i="148"/>
  <c r="H15" i="148"/>
  <c r="G18" i="148"/>
  <c r="L30" i="148"/>
  <c r="H35" i="148"/>
  <c r="G36" i="148"/>
  <c r="I42" i="148"/>
  <c r="L15" i="148"/>
  <c r="H18" i="148"/>
  <c r="G10" i="147"/>
  <c r="I15" i="147"/>
  <c r="K9" i="147"/>
  <c r="H10" i="147"/>
  <c r="G13" i="147"/>
  <c r="K14" i="147"/>
  <c r="K17" i="147"/>
  <c r="H18" i="147"/>
  <c r="G21" i="147"/>
  <c r="K22" i="147"/>
  <c r="K25" i="147"/>
  <c r="H26" i="147"/>
  <c r="L29" i="147"/>
  <c r="I30" i="147"/>
  <c r="I31" i="147"/>
  <c r="H33" i="147"/>
  <c r="G34" i="147"/>
  <c r="L34" i="147"/>
  <c r="L37" i="147"/>
  <c r="I38" i="147"/>
  <c r="I39" i="147"/>
  <c r="K10" i="147"/>
  <c r="G18" i="147"/>
  <c r="L18" i="147"/>
  <c r="L21" i="147"/>
  <c r="I23" i="147"/>
  <c r="L9" i="147"/>
  <c r="I10" i="147"/>
  <c r="H13" i="147"/>
  <c r="L17" i="147"/>
  <c r="I18" i="147"/>
  <c r="H21" i="147"/>
  <c r="L25" i="147"/>
  <c r="I26" i="147"/>
  <c r="K30" i="147"/>
  <c r="K33" i="147"/>
  <c r="H34" i="147"/>
  <c r="K38" i="147"/>
  <c r="K18" i="147"/>
  <c r="K26" i="147"/>
  <c r="L33" i="147"/>
  <c r="I34" i="147"/>
  <c r="L10" i="147"/>
  <c r="L13" i="147"/>
  <c r="G26" i="147"/>
  <c r="L26" i="147"/>
  <c r="K34" i="147"/>
  <c r="L9" i="146"/>
  <c r="G9" i="146"/>
  <c r="G17" i="146"/>
  <c r="K18" i="146"/>
  <c r="H9" i="146"/>
  <c r="G10" i="146"/>
  <c r="L10" i="146"/>
  <c r="I14" i="146"/>
  <c r="H17" i="146"/>
  <c r="G18" i="146"/>
  <c r="L18" i="146"/>
  <c r="I22" i="146"/>
  <c r="H23" i="146"/>
  <c r="H26" i="146"/>
  <c r="I28" i="146"/>
  <c r="H30" i="146"/>
  <c r="G32" i="146"/>
  <c r="K34" i="146"/>
  <c r="L35" i="146"/>
  <c r="K36" i="146"/>
  <c r="G38" i="146"/>
  <c r="L38" i="146"/>
  <c r="I42" i="146"/>
  <c r="H43" i="146"/>
  <c r="K10" i="146"/>
  <c r="G26" i="146"/>
  <c r="L26" i="146"/>
  <c r="G30" i="146"/>
  <c r="L30" i="146"/>
  <c r="J9" i="146"/>
  <c r="H10" i="146"/>
  <c r="K14" i="146"/>
  <c r="J16" i="146"/>
  <c r="J17" i="146"/>
  <c r="H18" i="146"/>
  <c r="K22" i="146"/>
  <c r="I23" i="146"/>
  <c r="I26" i="146"/>
  <c r="H27" i="146"/>
  <c r="I30" i="146"/>
  <c r="I32" i="146"/>
  <c r="H38" i="146"/>
  <c r="G40" i="146"/>
  <c r="K42" i="146"/>
  <c r="L43" i="146"/>
  <c r="K26" i="146"/>
  <c r="K30" i="146"/>
  <c r="I38" i="146"/>
  <c r="L17" i="146"/>
  <c r="K38" i="146"/>
  <c r="I25" i="143"/>
  <c r="K23" i="143"/>
  <c r="G23" i="143"/>
  <c r="K25" i="143"/>
  <c r="K10" i="155"/>
  <c r="H14" i="155"/>
  <c r="K18" i="155"/>
  <c r="H22" i="155"/>
  <c r="K26" i="155"/>
  <c r="G10" i="155"/>
  <c r="L10" i="155"/>
  <c r="L13" i="155"/>
  <c r="I14" i="155"/>
  <c r="I15" i="155"/>
  <c r="G18" i="155"/>
  <c r="L18" i="155"/>
  <c r="L21" i="155"/>
  <c r="I22" i="155"/>
  <c r="I23" i="155"/>
  <c r="G26" i="155"/>
  <c r="L26" i="155"/>
  <c r="K14" i="155"/>
  <c r="K22" i="155"/>
  <c r="L9" i="155"/>
  <c r="I10" i="155"/>
  <c r="I11" i="155"/>
  <c r="H13" i="155"/>
  <c r="G14" i="155"/>
  <c r="L14" i="155"/>
  <c r="L17" i="155"/>
  <c r="I18" i="155"/>
  <c r="I19" i="155"/>
  <c r="H21" i="155"/>
  <c r="G22" i="155"/>
  <c r="L22" i="155"/>
  <c r="L25" i="155"/>
  <c r="I26" i="155"/>
  <c r="I10" i="154"/>
  <c r="H11" i="154"/>
  <c r="I12" i="154"/>
  <c r="G14" i="154"/>
  <c r="L14" i="154"/>
  <c r="I18" i="154"/>
  <c r="H19" i="154"/>
  <c r="I20" i="154"/>
  <c r="K10" i="154"/>
  <c r="L11" i="154"/>
  <c r="K12" i="154"/>
  <c r="H14" i="154"/>
  <c r="K18" i="154"/>
  <c r="L19" i="154"/>
  <c r="K20" i="154"/>
  <c r="G12" i="154"/>
  <c r="K14" i="154"/>
  <c r="G20" i="154"/>
  <c r="G10" i="153"/>
  <c r="L10" i="153"/>
  <c r="L11" i="153"/>
  <c r="K14" i="153"/>
  <c r="I15" i="153"/>
  <c r="H18" i="153"/>
  <c r="G22" i="153"/>
  <c r="L22" i="153"/>
  <c r="L23" i="153"/>
  <c r="K26" i="153"/>
  <c r="I27" i="153"/>
  <c r="I30" i="153"/>
  <c r="H31" i="153"/>
  <c r="I32" i="153"/>
  <c r="H34" i="153"/>
  <c r="H10" i="153"/>
  <c r="H22" i="153"/>
  <c r="K30" i="153"/>
  <c r="I31" i="153"/>
  <c r="I10" i="153"/>
  <c r="H11" i="153"/>
  <c r="I12" i="153"/>
  <c r="K18" i="153"/>
  <c r="I22" i="153"/>
  <c r="H23" i="153"/>
  <c r="I24" i="153"/>
  <c r="G30" i="153"/>
  <c r="L30" i="153"/>
  <c r="L31" i="153"/>
  <c r="K34" i="153"/>
  <c r="K10" i="153"/>
  <c r="K22" i="153"/>
  <c r="K22" i="152"/>
  <c r="K10" i="152"/>
  <c r="I11" i="152"/>
  <c r="G13" i="152"/>
  <c r="H14" i="152"/>
  <c r="K18" i="152"/>
  <c r="I19" i="152"/>
  <c r="G22" i="152"/>
  <c r="L22" i="152"/>
  <c r="L11" i="152"/>
  <c r="K13" i="152"/>
  <c r="I14" i="152"/>
  <c r="L19" i="152"/>
  <c r="H22" i="152"/>
  <c r="K14" i="152"/>
  <c r="I22" i="152"/>
  <c r="I10" i="151"/>
  <c r="I12" i="151"/>
  <c r="I18" i="151"/>
  <c r="I20" i="151"/>
  <c r="L23" i="151"/>
  <c r="K24" i="151"/>
  <c r="H26" i="151"/>
  <c r="G28" i="151"/>
  <c r="K30" i="151"/>
  <c r="L31" i="151"/>
  <c r="K32" i="151"/>
  <c r="H34" i="151"/>
  <c r="G36" i="151"/>
  <c r="K38" i="151"/>
  <c r="L39" i="151"/>
  <c r="K40" i="151"/>
  <c r="H42" i="151"/>
  <c r="G44" i="151"/>
  <c r="K46" i="151"/>
  <c r="K10" i="151"/>
  <c r="K18" i="151"/>
  <c r="G10" i="151"/>
  <c r="L10" i="151"/>
  <c r="H15" i="151"/>
  <c r="G18" i="151"/>
  <c r="L18" i="151"/>
  <c r="H23" i="151"/>
  <c r="G24" i="151"/>
  <c r="K26" i="151"/>
  <c r="G32" i="151"/>
  <c r="K34" i="151"/>
  <c r="G40" i="151"/>
  <c r="K42" i="151"/>
  <c r="K8" i="151"/>
  <c r="H10" i="151"/>
  <c r="G12" i="151"/>
  <c r="K14" i="151"/>
  <c r="L15" i="151"/>
  <c r="K16" i="151"/>
  <c r="H18" i="151"/>
  <c r="G20" i="151"/>
  <c r="K22" i="151"/>
  <c r="J23" i="151"/>
  <c r="I24" i="151"/>
  <c r="G26" i="151"/>
  <c r="L26" i="151"/>
  <c r="I30" i="151"/>
  <c r="H31" i="151"/>
  <c r="I32" i="151"/>
  <c r="G34" i="151"/>
  <c r="L34" i="151"/>
  <c r="I38" i="151"/>
  <c r="H39" i="151"/>
  <c r="I40" i="151"/>
  <c r="G42" i="151"/>
  <c r="L42" i="151"/>
  <c r="I46" i="151"/>
  <c r="H14" i="150"/>
  <c r="K22" i="150"/>
  <c r="I23" i="150"/>
  <c r="G10" i="150"/>
  <c r="L10" i="150"/>
  <c r="L11" i="150"/>
  <c r="J13" i="150"/>
  <c r="I14" i="150"/>
  <c r="H15" i="150"/>
  <c r="I16" i="150"/>
  <c r="G22" i="150"/>
  <c r="L22" i="150"/>
  <c r="L23" i="150"/>
  <c r="G25" i="150"/>
  <c r="I26" i="150"/>
  <c r="H27" i="150"/>
  <c r="I28" i="150"/>
  <c r="G34" i="150"/>
  <c r="L34" i="150"/>
  <c r="L35" i="150"/>
  <c r="I38" i="150"/>
  <c r="H39" i="150"/>
  <c r="G42" i="150"/>
  <c r="L42" i="150"/>
  <c r="L43" i="150"/>
  <c r="I46" i="150"/>
  <c r="K14" i="150"/>
  <c r="K38" i="150"/>
  <c r="K46" i="150"/>
  <c r="K26" i="150"/>
  <c r="I10" i="150"/>
  <c r="H11" i="150"/>
  <c r="I12" i="150"/>
  <c r="G14" i="150"/>
  <c r="L14" i="150"/>
  <c r="L15" i="150"/>
  <c r="K18" i="150"/>
  <c r="I19" i="150"/>
  <c r="I22" i="150"/>
  <c r="H23" i="150"/>
  <c r="I24" i="150"/>
  <c r="G26" i="150"/>
  <c r="L26" i="150"/>
  <c r="L27" i="150"/>
  <c r="K30" i="150"/>
  <c r="I31" i="150"/>
  <c r="G33" i="150"/>
  <c r="I34" i="150"/>
  <c r="H35" i="150"/>
  <c r="G38" i="150"/>
  <c r="L38" i="150"/>
  <c r="L39" i="150"/>
  <c r="K41" i="150"/>
  <c r="I42" i="150"/>
  <c r="H43" i="150"/>
  <c r="G46" i="150"/>
  <c r="L46" i="150"/>
  <c r="K10" i="150"/>
  <c r="I11" i="150"/>
  <c r="H26" i="150"/>
  <c r="K34" i="150"/>
  <c r="I35" i="150"/>
  <c r="K42" i="150"/>
  <c r="I43" i="150"/>
  <c r="H46" i="150"/>
  <c r="K34" i="148"/>
  <c r="G12" i="148"/>
  <c r="K14" i="148"/>
  <c r="H23" i="148"/>
  <c r="L34" i="148"/>
  <c r="G40" i="148"/>
  <c r="I10" i="148"/>
  <c r="H11" i="148"/>
  <c r="I12" i="148"/>
  <c r="G14" i="148"/>
  <c r="L14" i="148"/>
  <c r="I18" i="148"/>
  <c r="H19" i="148"/>
  <c r="I20" i="148"/>
  <c r="K22" i="148"/>
  <c r="L23" i="148"/>
  <c r="K24" i="148"/>
  <c r="H26" i="148"/>
  <c r="G28" i="148"/>
  <c r="K30" i="148"/>
  <c r="L31" i="148"/>
  <c r="K32" i="148"/>
  <c r="H34" i="148"/>
  <c r="I38" i="148"/>
  <c r="H39" i="148"/>
  <c r="I40" i="148"/>
  <c r="G42" i="148"/>
  <c r="L42" i="148"/>
  <c r="G20" i="148"/>
  <c r="J21" i="148"/>
  <c r="G26" i="148"/>
  <c r="L26" i="148"/>
  <c r="H31" i="148"/>
  <c r="G34" i="148"/>
  <c r="K42" i="148"/>
  <c r="K10" i="148"/>
  <c r="L11" i="148"/>
  <c r="K12" i="148"/>
  <c r="H14" i="148"/>
  <c r="K18" i="148"/>
  <c r="L19" i="148"/>
  <c r="K20" i="148"/>
  <c r="I26" i="148"/>
  <c r="I28" i="148"/>
  <c r="I34" i="148"/>
  <c r="K38" i="148"/>
  <c r="L39" i="148"/>
  <c r="K40" i="148"/>
  <c r="H42" i="148"/>
  <c r="H8" i="155"/>
  <c r="L8" i="155"/>
  <c r="I9" i="155"/>
  <c r="G11" i="155"/>
  <c r="K11" i="155"/>
  <c r="H12" i="155"/>
  <c r="L12" i="155"/>
  <c r="I13" i="155"/>
  <c r="G15" i="155"/>
  <c r="K15" i="155"/>
  <c r="H16" i="155"/>
  <c r="L16" i="155"/>
  <c r="I17" i="155"/>
  <c r="G19" i="155"/>
  <c r="K19" i="155"/>
  <c r="H20" i="155"/>
  <c r="L20" i="155"/>
  <c r="I21" i="155"/>
  <c r="G23" i="155"/>
  <c r="K23" i="155"/>
  <c r="H24" i="155"/>
  <c r="L24" i="155"/>
  <c r="I25" i="155"/>
  <c r="I8" i="155"/>
  <c r="H11" i="155"/>
  <c r="L11" i="155"/>
  <c r="I12" i="155"/>
  <c r="H15" i="155"/>
  <c r="L15" i="155"/>
  <c r="I16" i="155"/>
  <c r="H19" i="155"/>
  <c r="L19" i="155"/>
  <c r="I20" i="155"/>
  <c r="H23" i="155"/>
  <c r="L23" i="155"/>
  <c r="I24" i="155"/>
  <c r="J8" i="155"/>
  <c r="J12" i="155"/>
  <c r="J16" i="155"/>
  <c r="J20" i="155"/>
  <c r="J24" i="155"/>
  <c r="G8" i="155"/>
  <c r="G12" i="155"/>
  <c r="G16" i="155"/>
  <c r="G20" i="155"/>
  <c r="G24" i="155"/>
  <c r="H13" i="154"/>
  <c r="H8" i="154"/>
  <c r="L8" i="154"/>
  <c r="I9" i="154"/>
  <c r="G11" i="154"/>
  <c r="K11" i="154"/>
  <c r="H12" i="154"/>
  <c r="L12" i="154"/>
  <c r="I13" i="154"/>
  <c r="G15" i="154"/>
  <c r="K15" i="154"/>
  <c r="H16" i="154"/>
  <c r="L16" i="154"/>
  <c r="I17" i="154"/>
  <c r="G19" i="154"/>
  <c r="K19" i="154"/>
  <c r="H20" i="154"/>
  <c r="L20" i="154"/>
  <c r="J9" i="154"/>
  <c r="J13" i="154"/>
  <c r="J17" i="154"/>
  <c r="G9" i="154"/>
  <c r="K9" i="154"/>
  <c r="I11" i="154"/>
  <c r="G13" i="154"/>
  <c r="K13" i="154"/>
  <c r="I15" i="154"/>
  <c r="G17" i="154"/>
  <c r="K17" i="154"/>
  <c r="I19" i="154"/>
  <c r="H9" i="154"/>
  <c r="H17" i="154"/>
  <c r="H8" i="153"/>
  <c r="L8" i="153"/>
  <c r="I9" i="153"/>
  <c r="G11" i="153"/>
  <c r="K11" i="153"/>
  <c r="H12" i="153"/>
  <c r="L12" i="153"/>
  <c r="I13" i="153"/>
  <c r="G15" i="153"/>
  <c r="K15" i="153"/>
  <c r="H16" i="153"/>
  <c r="L16" i="153"/>
  <c r="I17" i="153"/>
  <c r="G19" i="153"/>
  <c r="K19" i="153"/>
  <c r="H20" i="153"/>
  <c r="L20" i="153"/>
  <c r="I21" i="153"/>
  <c r="G23" i="153"/>
  <c r="K23" i="153"/>
  <c r="H24" i="153"/>
  <c r="L24" i="153"/>
  <c r="I25" i="153"/>
  <c r="G27" i="153"/>
  <c r="K27" i="153"/>
  <c r="H28" i="153"/>
  <c r="L28" i="153"/>
  <c r="I29" i="153"/>
  <c r="G31" i="153"/>
  <c r="K31" i="153"/>
  <c r="H32" i="153"/>
  <c r="L32" i="153"/>
  <c r="I33" i="153"/>
  <c r="G35" i="153"/>
  <c r="K35" i="153"/>
  <c r="H36" i="153"/>
  <c r="L36" i="153"/>
  <c r="I37" i="153"/>
  <c r="J21" i="153"/>
  <c r="J25" i="153"/>
  <c r="J29" i="153"/>
  <c r="J33" i="153"/>
  <c r="J37" i="153"/>
  <c r="J13" i="153"/>
  <c r="J8" i="153"/>
  <c r="G9" i="153"/>
  <c r="K9" i="153"/>
  <c r="J12" i="153"/>
  <c r="G13" i="153"/>
  <c r="K13" i="153"/>
  <c r="J16" i="153"/>
  <c r="G17" i="153"/>
  <c r="K17" i="153"/>
  <c r="J20" i="153"/>
  <c r="G21" i="153"/>
  <c r="K21" i="153"/>
  <c r="J24" i="153"/>
  <c r="G25" i="153"/>
  <c r="K25" i="153"/>
  <c r="J28" i="153"/>
  <c r="G29" i="153"/>
  <c r="K29" i="153"/>
  <c r="J32" i="153"/>
  <c r="G33" i="153"/>
  <c r="K33" i="153"/>
  <c r="J36" i="153"/>
  <c r="G37" i="153"/>
  <c r="K37" i="153"/>
  <c r="J9" i="153"/>
  <c r="G8" i="153"/>
  <c r="H9" i="153"/>
  <c r="G12" i="153"/>
  <c r="H13" i="153"/>
  <c r="G16" i="153"/>
  <c r="H17" i="153"/>
  <c r="G20" i="153"/>
  <c r="H21" i="153"/>
  <c r="G24" i="153"/>
  <c r="H25" i="153"/>
  <c r="G28" i="153"/>
  <c r="H29" i="153"/>
  <c r="G32" i="153"/>
  <c r="H33" i="153"/>
  <c r="G36" i="153"/>
  <c r="H37" i="153"/>
  <c r="J8" i="152"/>
  <c r="H8" i="152"/>
  <c r="L8" i="152"/>
  <c r="I9" i="152"/>
  <c r="G11" i="152"/>
  <c r="K11" i="152"/>
  <c r="H12" i="152"/>
  <c r="L12" i="152"/>
  <c r="I13" i="152"/>
  <c r="G15" i="152"/>
  <c r="K15" i="152"/>
  <c r="H16" i="152"/>
  <c r="L16" i="152"/>
  <c r="I17" i="152"/>
  <c r="G19" i="152"/>
  <c r="K19" i="152"/>
  <c r="H20" i="152"/>
  <c r="L20" i="152"/>
  <c r="I21" i="152"/>
  <c r="I8" i="152"/>
  <c r="J9" i="152"/>
  <c r="I12" i="152"/>
  <c r="J13" i="152"/>
  <c r="I16" i="152"/>
  <c r="J17" i="152"/>
  <c r="I20" i="152"/>
  <c r="J21" i="152"/>
  <c r="J12" i="152"/>
  <c r="J16" i="152"/>
  <c r="G8" i="152"/>
  <c r="H9" i="152"/>
  <c r="G12" i="152"/>
  <c r="H13" i="152"/>
  <c r="G16" i="152"/>
  <c r="H17" i="152"/>
  <c r="G20" i="152"/>
  <c r="H21" i="152"/>
  <c r="H9" i="151"/>
  <c r="L9" i="151"/>
  <c r="J11" i="151"/>
  <c r="H13" i="151"/>
  <c r="L13" i="151"/>
  <c r="H8" i="151"/>
  <c r="L8" i="151"/>
  <c r="I9" i="151"/>
  <c r="G11" i="151"/>
  <c r="G60" i="151" s="1"/>
  <c r="K11" i="151"/>
  <c r="H12" i="151"/>
  <c r="L12" i="151"/>
  <c r="I13" i="151"/>
  <c r="G15" i="151"/>
  <c r="K15" i="151"/>
  <c r="H16" i="151"/>
  <c r="L16" i="151"/>
  <c r="I17" i="151"/>
  <c r="G19" i="151"/>
  <c r="K19" i="151"/>
  <c r="H20" i="151"/>
  <c r="L20" i="151"/>
  <c r="I21" i="151"/>
  <c r="G23" i="151"/>
  <c r="K23" i="151"/>
  <c r="H24" i="151"/>
  <c r="L24" i="151"/>
  <c r="I25" i="151"/>
  <c r="G27" i="151"/>
  <c r="K27" i="151"/>
  <c r="H28" i="151"/>
  <c r="L28" i="151"/>
  <c r="I29" i="151"/>
  <c r="G31" i="151"/>
  <c r="K31" i="151"/>
  <c r="H32" i="151"/>
  <c r="L32" i="151"/>
  <c r="I33" i="151"/>
  <c r="G35" i="151"/>
  <c r="K35" i="151"/>
  <c r="H36" i="151"/>
  <c r="L36" i="151"/>
  <c r="I37" i="151"/>
  <c r="G39" i="151"/>
  <c r="K39" i="151"/>
  <c r="H40" i="151"/>
  <c r="L40" i="151"/>
  <c r="I41" i="151"/>
  <c r="G43" i="151"/>
  <c r="K43" i="151"/>
  <c r="H44" i="151"/>
  <c r="L44" i="151"/>
  <c r="I45" i="151"/>
  <c r="J9" i="151"/>
  <c r="J13" i="151"/>
  <c r="J17" i="151"/>
  <c r="J25" i="151"/>
  <c r="J29" i="151"/>
  <c r="J33" i="151"/>
  <c r="J37" i="151"/>
  <c r="J41" i="151"/>
  <c r="J45" i="151"/>
  <c r="J21" i="151"/>
  <c r="G9" i="151"/>
  <c r="G13" i="151"/>
  <c r="I15" i="151"/>
  <c r="G17" i="151"/>
  <c r="K17" i="151"/>
  <c r="I19" i="151"/>
  <c r="G21" i="151"/>
  <c r="K21" i="151"/>
  <c r="G25" i="151"/>
  <c r="K25" i="151"/>
  <c r="I27" i="151"/>
  <c r="G29" i="151"/>
  <c r="K29" i="151"/>
  <c r="I31" i="151"/>
  <c r="G33" i="151"/>
  <c r="K33" i="151"/>
  <c r="I35" i="151"/>
  <c r="G37" i="151"/>
  <c r="K37" i="151"/>
  <c r="I39" i="151"/>
  <c r="G41" i="151"/>
  <c r="K41" i="151"/>
  <c r="I43" i="151"/>
  <c r="G45" i="151"/>
  <c r="K45" i="151"/>
  <c r="H17" i="151"/>
  <c r="H21" i="151"/>
  <c r="H25" i="151"/>
  <c r="H29" i="151"/>
  <c r="H33" i="151"/>
  <c r="H37" i="151"/>
  <c r="H41" i="151"/>
  <c r="H45" i="151"/>
  <c r="G9" i="150"/>
  <c r="K9" i="150"/>
  <c r="J12" i="150"/>
  <c r="J16" i="150"/>
  <c r="H8" i="150"/>
  <c r="L8" i="150"/>
  <c r="I9" i="150"/>
  <c r="G11" i="150"/>
  <c r="K11" i="150"/>
  <c r="H12" i="150"/>
  <c r="L12" i="150"/>
  <c r="I13" i="150"/>
  <c r="G15" i="150"/>
  <c r="K15" i="150"/>
  <c r="H16" i="150"/>
  <c r="L16" i="150"/>
  <c r="I17" i="150"/>
  <c r="G19" i="150"/>
  <c r="K19" i="150"/>
  <c r="H20" i="150"/>
  <c r="L20" i="150"/>
  <c r="I21" i="150"/>
  <c r="G23" i="150"/>
  <c r="K23" i="150"/>
  <c r="H24" i="150"/>
  <c r="L24" i="150"/>
  <c r="I25" i="150"/>
  <c r="G27" i="150"/>
  <c r="K27" i="150"/>
  <c r="H28" i="150"/>
  <c r="L28" i="150"/>
  <c r="I29" i="150"/>
  <c r="G31" i="150"/>
  <c r="K31" i="150"/>
  <c r="H32" i="150"/>
  <c r="L32" i="150"/>
  <c r="I33" i="150"/>
  <c r="G35" i="150"/>
  <c r="K35" i="150"/>
  <c r="H36" i="150"/>
  <c r="L36" i="150"/>
  <c r="I37" i="150"/>
  <c r="G39" i="150"/>
  <c r="K39" i="150"/>
  <c r="H40" i="150"/>
  <c r="L40" i="150"/>
  <c r="I41" i="150"/>
  <c r="G43" i="150"/>
  <c r="K43" i="150"/>
  <c r="H44" i="150"/>
  <c r="L44" i="150"/>
  <c r="I45" i="150"/>
  <c r="J9" i="150"/>
  <c r="J17" i="150"/>
  <c r="J21" i="150"/>
  <c r="J25" i="150"/>
  <c r="J29" i="150"/>
  <c r="I32" i="150"/>
  <c r="J33" i="150"/>
  <c r="I36" i="150"/>
  <c r="J37" i="150"/>
  <c r="I40" i="150"/>
  <c r="J41" i="150"/>
  <c r="I44" i="150"/>
  <c r="J45" i="150"/>
  <c r="G13" i="150"/>
  <c r="K13" i="150"/>
  <c r="G17" i="150"/>
  <c r="J20" i="150"/>
  <c r="G21" i="150"/>
  <c r="K21" i="150"/>
  <c r="J24" i="150"/>
  <c r="K25" i="150"/>
  <c r="J28" i="150"/>
  <c r="G29" i="150"/>
  <c r="K29" i="150"/>
  <c r="J32" i="150"/>
  <c r="K33" i="150"/>
  <c r="J36" i="150"/>
  <c r="J40" i="150"/>
  <c r="J44" i="150"/>
  <c r="J8" i="150"/>
  <c r="G57" i="150" s="1"/>
  <c r="K17" i="150"/>
  <c r="G8" i="150"/>
  <c r="H9" i="150"/>
  <c r="G12" i="150"/>
  <c r="H13" i="150"/>
  <c r="G16" i="150"/>
  <c r="H17" i="150"/>
  <c r="G20" i="150"/>
  <c r="H21" i="150"/>
  <c r="G24" i="150"/>
  <c r="H25" i="150"/>
  <c r="G28" i="150"/>
  <c r="H29" i="150"/>
  <c r="G32" i="150"/>
  <c r="H33" i="150"/>
  <c r="G36" i="150"/>
  <c r="H37" i="150"/>
  <c r="G40" i="150"/>
  <c r="H41" i="150"/>
  <c r="G44" i="150"/>
  <c r="H45" i="150"/>
  <c r="H8" i="149"/>
  <c r="L8" i="149"/>
  <c r="J15" i="148"/>
  <c r="H17" i="148"/>
  <c r="L17" i="148"/>
  <c r="H21" i="148"/>
  <c r="L21" i="148"/>
  <c r="H25" i="148"/>
  <c r="L25" i="148"/>
  <c r="H29" i="148"/>
  <c r="L29" i="148"/>
  <c r="H8" i="148"/>
  <c r="L8" i="148"/>
  <c r="I9" i="148"/>
  <c r="G11" i="148"/>
  <c r="K11" i="148"/>
  <c r="H12" i="148"/>
  <c r="L12" i="148"/>
  <c r="I13" i="148"/>
  <c r="G15" i="148"/>
  <c r="K15" i="148"/>
  <c r="H16" i="148"/>
  <c r="L16" i="148"/>
  <c r="I17" i="148"/>
  <c r="G19" i="148"/>
  <c r="K19" i="148"/>
  <c r="H20" i="148"/>
  <c r="L20" i="148"/>
  <c r="I21" i="148"/>
  <c r="G23" i="148"/>
  <c r="K23" i="148"/>
  <c r="H24" i="148"/>
  <c r="L24" i="148"/>
  <c r="I25" i="148"/>
  <c r="G27" i="148"/>
  <c r="K27" i="148"/>
  <c r="H28" i="148"/>
  <c r="L28" i="148"/>
  <c r="I29" i="148"/>
  <c r="G31" i="148"/>
  <c r="K31" i="148"/>
  <c r="H32" i="148"/>
  <c r="L32" i="148"/>
  <c r="I33" i="148"/>
  <c r="G35" i="148"/>
  <c r="K35" i="148"/>
  <c r="H36" i="148"/>
  <c r="L36" i="148"/>
  <c r="I37" i="148"/>
  <c r="G39" i="148"/>
  <c r="K39" i="148"/>
  <c r="H40" i="148"/>
  <c r="L40" i="148"/>
  <c r="I41" i="148"/>
  <c r="G43" i="148"/>
  <c r="K43" i="148"/>
  <c r="H44" i="148"/>
  <c r="L44" i="148"/>
  <c r="J9" i="148"/>
  <c r="J25" i="148"/>
  <c r="J29" i="148"/>
  <c r="J33" i="148"/>
  <c r="J37" i="148"/>
  <c r="J41" i="148"/>
  <c r="J13" i="148"/>
  <c r="J17" i="148"/>
  <c r="G9" i="148"/>
  <c r="K9" i="148"/>
  <c r="I11" i="148"/>
  <c r="G13" i="148"/>
  <c r="K13" i="148"/>
  <c r="G17" i="148"/>
  <c r="I19" i="148"/>
  <c r="G21" i="148"/>
  <c r="I23" i="148"/>
  <c r="G25" i="148"/>
  <c r="I27" i="148"/>
  <c r="G29" i="148"/>
  <c r="I31" i="148"/>
  <c r="G33" i="148"/>
  <c r="K33" i="148"/>
  <c r="G37" i="148"/>
  <c r="K37" i="148"/>
  <c r="I39" i="148"/>
  <c r="G41" i="148"/>
  <c r="K41" i="148"/>
  <c r="I43" i="148"/>
  <c r="H9" i="148"/>
  <c r="H13" i="148"/>
  <c r="H33" i="148"/>
  <c r="H37" i="148"/>
  <c r="H41" i="148"/>
  <c r="J11" i="147"/>
  <c r="J23" i="147"/>
  <c r="G24" i="147"/>
  <c r="K24" i="147"/>
  <c r="H8" i="147"/>
  <c r="L8" i="147"/>
  <c r="I9" i="147"/>
  <c r="G11" i="147"/>
  <c r="K11" i="147"/>
  <c r="H12" i="147"/>
  <c r="L12" i="147"/>
  <c r="I13" i="147"/>
  <c r="G15" i="147"/>
  <c r="K15" i="147"/>
  <c r="H16" i="147"/>
  <c r="L16" i="147"/>
  <c r="I17" i="147"/>
  <c r="G19" i="147"/>
  <c r="K19" i="147"/>
  <c r="H20" i="147"/>
  <c r="L20" i="147"/>
  <c r="I21" i="147"/>
  <c r="G23" i="147"/>
  <c r="K23" i="147"/>
  <c r="H24" i="147"/>
  <c r="L24" i="147"/>
  <c r="I25" i="147"/>
  <c r="G27" i="147"/>
  <c r="K27" i="147"/>
  <c r="H28" i="147"/>
  <c r="L28" i="147"/>
  <c r="I29" i="147"/>
  <c r="G31" i="147"/>
  <c r="K31" i="147"/>
  <c r="H32" i="147"/>
  <c r="L32" i="147"/>
  <c r="I33" i="147"/>
  <c r="G35" i="147"/>
  <c r="K35" i="147"/>
  <c r="H36" i="147"/>
  <c r="L36" i="147"/>
  <c r="I37" i="147"/>
  <c r="G39" i="147"/>
  <c r="K39" i="147"/>
  <c r="H40" i="147"/>
  <c r="L40" i="147"/>
  <c r="J8" i="147"/>
  <c r="J12" i="147"/>
  <c r="J24" i="147"/>
  <c r="I8" i="147"/>
  <c r="H11" i="147"/>
  <c r="I12" i="147"/>
  <c r="H15" i="147"/>
  <c r="L15" i="147"/>
  <c r="I16" i="147"/>
  <c r="H19" i="147"/>
  <c r="L19" i="147"/>
  <c r="I20" i="147"/>
  <c r="H23" i="147"/>
  <c r="H27" i="147"/>
  <c r="L27" i="147"/>
  <c r="I28" i="147"/>
  <c r="H31" i="147"/>
  <c r="L31" i="147"/>
  <c r="I32" i="147"/>
  <c r="H35" i="147"/>
  <c r="L35" i="147"/>
  <c r="I36" i="147"/>
  <c r="H39" i="147"/>
  <c r="L39" i="147"/>
  <c r="I40" i="147"/>
  <c r="J32" i="147"/>
  <c r="J36" i="147"/>
  <c r="J40" i="147"/>
  <c r="J16" i="147"/>
  <c r="J20" i="147"/>
  <c r="G8" i="147"/>
  <c r="G12" i="147"/>
  <c r="G16" i="147"/>
  <c r="G20" i="147"/>
  <c r="G28" i="147"/>
  <c r="G32" i="147"/>
  <c r="G36" i="147"/>
  <c r="G40" i="147"/>
  <c r="H15" i="146"/>
  <c r="I21" i="146"/>
  <c r="L21" i="146"/>
  <c r="H21" i="146"/>
  <c r="H25" i="146"/>
  <c r="K25" i="146"/>
  <c r="G25" i="146"/>
  <c r="I25" i="146"/>
  <c r="L25" i="146"/>
  <c r="K33" i="146"/>
  <c r="G33" i="146"/>
  <c r="I33" i="146"/>
  <c r="L33" i="146"/>
  <c r="H33" i="146"/>
  <c r="K9" i="146"/>
  <c r="K11" i="146"/>
  <c r="G11" i="146"/>
  <c r="L11" i="146"/>
  <c r="H13" i="146"/>
  <c r="I15" i="146"/>
  <c r="K17" i="146"/>
  <c r="K19" i="146"/>
  <c r="G19" i="146"/>
  <c r="J19" i="146"/>
  <c r="G20" i="146"/>
  <c r="L20" i="146"/>
  <c r="H20" i="146"/>
  <c r="K20" i="146"/>
  <c r="G21" i="146"/>
  <c r="J25" i="146"/>
  <c r="L29" i="146"/>
  <c r="H29" i="146"/>
  <c r="K29" i="146"/>
  <c r="G29" i="146"/>
  <c r="I29" i="146"/>
  <c r="J33" i="146"/>
  <c r="K13" i="146"/>
  <c r="L8" i="146"/>
  <c r="H8" i="146"/>
  <c r="K8" i="146"/>
  <c r="G13" i="146"/>
  <c r="L13" i="146"/>
  <c r="L16" i="146"/>
  <c r="H16" i="146"/>
  <c r="K16" i="146"/>
  <c r="I8" i="146"/>
  <c r="L12" i="146"/>
  <c r="H12" i="146"/>
  <c r="K12" i="146"/>
  <c r="J13" i="146"/>
  <c r="I16" i="146"/>
  <c r="J21" i="146"/>
  <c r="J24" i="146"/>
  <c r="L24" i="146"/>
  <c r="H24" i="146"/>
  <c r="K24" i="146"/>
  <c r="G24" i="146"/>
  <c r="J29" i="146"/>
  <c r="K15" i="146"/>
  <c r="G15" i="146"/>
  <c r="G57" i="146" s="1"/>
  <c r="L15" i="146"/>
  <c r="K21" i="146"/>
  <c r="K37" i="146"/>
  <c r="G37" i="146"/>
  <c r="I37" i="146"/>
  <c r="L37" i="146"/>
  <c r="H37" i="146"/>
  <c r="H41" i="146"/>
  <c r="L41" i="146"/>
  <c r="J43" i="146"/>
  <c r="G23" i="146"/>
  <c r="K23" i="146"/>
  <c r="G27" i="146"/>
  <c r="K27" i="146"/>
  <c r="H28" i="146"/>
  <c r="L28" i="146"/>
  <c r="G31" i="146"/>
  <c r="K31" i="146"/>
  <c r="H32" i="146"/>
  <c r="L32" i="146"/>
  <c r="G35" i="146"/>
  <c r="K35" i="146"/>
  <c r="H36" i="146"/>
  <c r="L36" i="146"/>
  <c r="G39" i="146"/>
  <c r="K39" i="146"/>
  <c r="H40" i="146"/>
  <c r="L40" i="146"/>
  <c r="I41" i="146"/>
  <c r="G43" i="146"/>
  <c r="K43" i="146"/>
  <c r="J41" i="146"/>
  <c r="I27" i="146"/>
  <c r="J28" i="146"/>
  <c r="I31" i="146"/>
  <c r="I35" i="146"/>
  <c r="I39" i="146"/>
  <c r="G41" i="146"/>
  <c r="G28" i="146"/>
  <c r="F8" i="143"/>
  <c r="G52" i="147" l="1"/>
  <c r="G50" i="147"/>
  <c r="G54" i="146"/>
  <c r="G36" i="155"/>
  <c r="G31" i="154"/>
  <c r="G30" i="154"/>
  <c r="G34" i="154"/>
  <c r="G32" i="154"/>
  <c r="G47" i="153"/>
  <c r="G49" i="153"/>
  <c r="G32" i="152"/>
  <c r="G58" i="151"/>
  <c r="G57" i="151"/>
  <c r="G56" i="151"/>
  <c r="G58" i="150"/>
  <c r="G56" i="150"/>
  <c r="G53" i="149"/>
  <c r="G57" i="149"/>
  <c r="G54" i="149"/>
  <c r="G55" i="149"/>
  <c r="G55" i="148"/>
  <c r="G56" i="148"/>
  <c r="G54" i="148"/>
  <c r="G58" i="148"/>
  <c r="G37" i="155"/>
  <c r="G40" i="155"/>
  <c r="G38" i="155"/>
  <c r="L28" i="155"/>
  <c r="L27" i="155"/>
  <c r="G39" i="155"/>
  <c r="L22" i="154"/>
  <c r="L21" i="154"/>
  <c r="G33" i="154"/>
  <c r="L39" i="153"/>
  <c r="L38" i="153"/>
  <c r="G50" i="153"/>
  <c r="G48" i="153"/>
  <c r="G51" i="153"/>
  <c r="G34" i="152"/>
  <c r="L24" i="152"/>
  <c r="L23" i="152"/>
  <c r="G36" i="152"/>
  <c r="G35" i="152"/>
  <c r="G33" i="152"/>
  <c r="L48" i="151"/>
  <c r="L47" i="151"/>
  <c r="G59" i="151"/>
  <c r="G60" i="150"/>
  <c r="L48" i="150"/>
  <c r="L47" i="150"/>
  <c r="G59" i="150"/>
  <c r="L45" i="149"/>
  <c r="L44" i="149"/>
  <c r="G56" i="149"/>
  <c r="L46" i="148"/>
  <c r="L45" i="148"/>
  <c r="G57" i="148"/>
  <c r="G54" i="147"/>
  <c r="G51" i="147"/>
  <c r="L42" i="147"/>
  <c r="L41" i="147"/>
  <c r="G53" i="147"/>
  <c r="G55" i="146"/>
  <c r="L45" i="146"/>
  <c r="L44" i="146"/>
  <c r="G56" i="146"/>
  <c r="G53" i="146"/>
  <c r="K8" i="143"/>
  <c r="G8" i="143"/>
  <c r="I8" i="143"/>
  <c r="H8" i="143"/>
  <c r="J8" i="143"/>
  <c r="L8" i="143"/>
  <c r="L12" i="143" l="1"/>
  <c r="G12" i="143"/>
  <c r="K12" i="143"/>
  <c r="H12" i="143"/>
  <c r="I12" i="143"/>
  <c r="J12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45" i="143" l="1"/>
  <c r="L44" i="143"/>
  <c r="G53" i="143"/>
  <c r="G54" i="143"/>
  <c r="G57" i="143"/>
  <c r="G56" i="143"/>
  <c r="G55" i="143"/>
</calcChain>
</file>

<file path=xl/sharedStrings.xml><?xml version="1.0" encoding="utf-8"?>
<sst xmlns="http://schemas.openxmlformats.org/spreadsheetml/2006/main" count="1106" uniqueCount="663">
  <si>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</si>
  <si>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</si>
  <si>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</si>
  <si>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</si>
  <si>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</si>
  <si>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</si>
  <si>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</si>
  <si>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</si>
  <si>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</si>
  <si>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</si>
  <si>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</si>
  <si>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</si>
  <si>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</si>
  <si>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</si>
  <si>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</si>
  <si>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ตำแหน่ง......................................</t>
  </si>
  <si>
    <t>ครู</t>
  </si>
  <si>
    <t>นายกฤษฎา</t>
  </si>
  <si>
    <t>นางสาวชลธิชา</t>
  </si>
  <si>
    <t>นายพงศธร</t>
  </si>
  <si>
    <t>นางสาวกัญญาณัฐ</t>
  </si>
  <si>
    <t>นางสาวเบญญาภา</t>
  </si>
  <si>
    <t>นางสาวกมลชนก</t>
  </si>
  <si>
    <t>นางสาววริศรา</t>
  </si>
  <si>
    <t>นางสาวสุทธิดา</t>
  </si>
  <si>
    <t>นางสาวภัทราภรณ์</t>
  </si>
  <si>
    <t>ไกรสิงห์</t>
  </si>
  <si>
    <t>นายณัฐวุฒิ</t>
  </si>
  <si>
    <t>นายพงศกร</t>
  </si>
  <si>
    <t>นางสาวสุชานันท์</t>
  </si>
  <si>
    <t>นายเกียรติศักดิ์</t>
  </si>
  <si>
    <t>สุดแสง</t>
  </si>
  <si>
    <t>นางสาวณัฐพร</t>
  </si>
  <si>
    <t>นางสาวอริสรา</t>
  </si>
  <si>
    <t>นางสาวธนัชชา</t>
  </si>
  <si>
    <t>บุญมี</t>
  </si>
  <si>
    <t>ซื่อสัตย์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</si>
  <si>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</si>
  <si>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</si>
  <si>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</si>
  <si>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</si>
  <si>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</si>
  <si>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</si>
  <si>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</si>
  <si>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</si>
  <si>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</si>
  <si>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</si>
  <si>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</si>
  <si>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</si>
  <si>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</si>
  <si>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</si>
  <si>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</si>
  <si>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</si>
  <si>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(                                                            )</t>
  </si>
  <si>
    <t xml:space="preserve">     ประเมิน วันที่  เดือน          พ.ศ.2563</t>
  </si>
  <si>
    <t>ร้อยละ ๖๐ - ๖๙(ผ่านจุดเน้นทักษะการคิด)</t>
  </si>
  <si>
    <t>นายธนวัฒน์</t>
  </si>
  <si>
    <t>ศรีจันทร์</t>
  </si>
  <si>
    <t>นางสาววิภาดา</t>
  </si>
  <si>
    <t>นางสาวสุพรรษา</t>
  </si>
  <si>
    <t>ขยันยิ่ง</t>
  </si>
  <si>
    <t>ศรีเกษม</t>
  </si>
  <si>
    <t>โกสาวัง</t>
  </si>
  <si>
    <t>เกิดมงคล</t>
  </si>
  <si>
    <t>นางสาวนริศรา</t>
  </si>
  <si>
    <t>กิ่งแก้ว</t>
  </si>
  <si>
    <t>นายนวพล</t>
  </si>
  <si>
    <t>นางสาวอทิตยา</t>
  </si>
  <si>
    <t>นางสาววรลักษณ์</t>
  </si>
  <si>
    <t>เปรมวินัย</t>
  </si>
  <si>
    <t>โครธโยธา</t>
  </si>
  <si>
    <t>นางสาวอุไรวรรณ</t>
  </si>
  <si>
    <t>กัตพงษ์</t>
  </si>
  <si>
    <t>นางสาวเสาวลักษณ์</t>
  </si>
  <si>
    <t>นางสาวพิยดา</t>
  </si>
  <si>
    <t>นางสาวจันทมณี</t>
  </si>
  <si>
    <t>หอมคล้าย</t>
  </si>
  <si>
    <t>บัวโรย</t>
  </si>
  <si>
    <t>นางสาวชุติมา</t>
  </si>
  <si>
    <t>นายภูมินทร์</t>
  </si>
  <si>
    <t>นายวัชรพล</t>
  </si>
  <si>
    <t>นางสาวสุปรียา</t>
  </si>
  <si>
    <t>นางสาวชญานี</t>
  </si>
  <si>
    <t>นางสาวธิดารัตน์</t>
  </si>
  <si>
    <t>นางสาวสุดารัตน์</t>
  </si>
  <si>
    <t>นายศุภชัย</t>
  </si>
  <si>
    <t>เครืออาษา</t>
  </si>
  <si>
    <t>ฮะฮั่วเฮง</t>
  </si>
  <si>
    <t>เชาว์ดี</t>
  </si>
  <si>
    <t>ศรีทอง</t>
  </si>
  <si>
    <t>ผจญ</t>
  </si>
  <si>
    <t>ดีเสงี่ยม</t>
  </si>
  <si>
    <t>นางสาวจารุวรรณ</t>
  </si>
  <si>
    <t>นางสาวอภิญญา</t>
  </si>
  <si>
    <t>นายอานนท์</t>
  </si>
  <si>
    <t>นายสถาพร</t>
  </si>
  <si>
    <t>นางสาวจุฑามาศ</t>
  </si>
  <si>
    <t>พิกุลทอง</t>
  </si>
  <si>
    <t>นางสาวศิรินภา</t>
  </si>
  <si>
    <t>ชั้นมัธยมศึกษาปีที่ 6/</t>
  </si>
  <si>
    <t>นายจุลจักร</t>
  </si>
  <si>
    <t>นายอนุรักษ์</t>
  </si>
  <si>
    <t>บุญรัตน์</t>
  </si>
  <si>
    <t>นายธีรภัทร</t>
  </si>
  <si>
    <t>นายอนุชา</t>
  </si>
  <si>
    <t>มงคล</t>
  </si>
  <si>
    <t>นายธนดล</t>
  </si>
  <si>
    <t>บุญถึง</t>
  </si>
  <si>
    <t>นายจิณณวัตร</t>
  </si>
  <si>
    <t>จันทร์ดร</t>
  </si>
  <si>
    <t>นางสาวธารินี</t>
  </si>
  <si>
    <t>คนทัศน์</t>
  </si>
  <si>
    <t>ถาวร</t>
  </si>
  <si>
    <t>นางสาวชรินธร</t>
  </si>
  <si>
    <t>สิงห์โตเผือก</t>
  </si>
  <si>
    <t>นางสาวพิรุฬห์ลักษณ์</t>
  </si>
  <si>
    <t>ยูปานนท์</t>
  </si>
  <si>
    <t>คงลอย</t>
  </si>
  <si>
    <t>นางสาววิศรุตา</t>
  </si>
  <si>
    <t>รอดสุกา</t>
  </si>
  <si>
    <t>นางสาวสิริพัฒน์</t>
  </si>
  <si>
    <t>คลองมีคุณ</t>
  </si>
  <si>
    <t>จำปาหอม</t>
  </si>
  <si>
    <t>นางสาวอติพร</t>
  </si>
  <si>
    <t>สรรพคุณยา</t>
  </si>
  <si>
    <t>นางสาวสุชาดา</t>
  </si>
  <si>
    <t>ปักษา</t>
  </si>
  <si>
    <t>นางสาวเมศิยา</t>
  </si>
  <si>
    <t>พืชสอน</t>
  </si>
  <si>
    <t>นางสาววรัญญา</t>
  </si>
  <si>
    <t>โพธิ์ศรี</t>
  </si>
  <si>
    <t>เพ็ชรวัฒนา</t>
  </si>
  <si>
    <t>นางสาวสรัญญา</t>
  </si>
  <si>
    <t>แก้วงาม</t>
  </si>
  <si>
    <t>นางสาวปณิดา</t>
  </si>
  <si>
    <t>เชียงเดิม</t>
  </si>
  <si>
    <t>นางสาวสุกัญญา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</si>
  <si>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</si>
  <si>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</si>
  <si>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</si>
  <si>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</si>
  <si>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</si>
  <si>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</si>
  <si>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</si>
  <si>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</si>
  <si>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</si>
  <si>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</si>
  <si>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</si>
  <si>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</si>
  <si>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</si>
  <si>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</si>
  <si>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นางสาวทิพยรัตณ์</t>
  </si>
  <si>
    <t>สง่างาม</t>
  </si>
  <si>
    <t>นางสาวณัฐรัตน์</t>
  </si>
  <si>
    <t>เถื่อนถ้ำแก้ว</t>
  </si>
  <si>
    <t>นางสาวณภัทรตา</t>
  </si>
  <si>
    <t>นางสาวพิมล</t>
  </si>
  <si>
    <t>คลองสามสิบ</t>
  </si>
  <si>
    <t>นางสาวพรพรหม</t>
  </si>
  <si>
    <t>ฆ้องเดช</t>
  </si>
  <si>
    <t>นายเฉลิมพล</t>
  </si>
  <si>
    <t>ปลัดศรี</t>
  </si>
  <si>
    <t>นายชยานันต์</t>
  </si>
  <si>
    <t>ภารุณ</t>
  </si>
  <si>
    <t>เรืองรอง</t>
  </si>
  <si>
    <t>นายบัณฑิต</t>
  </si>
  <si>
    <t>เอี่ยมเดิม</t>
  </si>
  <si>
    <t>นายพิสุทธิศักดิ์</t>
  </si>
  <si>
    <t>จันทร์ภาชัย</t>
  </si>
  <si>
    <t>นายบัณฑูร</t>
  </si>
  <si>
    <t>สะเนาว์</t>
  </si>
  <si>
    <t>นายพงษ์เพชร</t>
  </si>
  <si>
    <t>ทับทิม</t>
  </si>
  <si>
    <t>นายกิตติธัช</t>
  </si>
  <si>
    <t>ปานศิลา</t>
  </si>
  <si>
    <t>นางสาวณัฐิญา</t>
  </si>
  <si>
    <t>กันเผื่อน</t>
  </si>
  <si>
    <t>นางสาววรรณวิษา</t>
  </si>
  <si>
    <t>น้อยเจริญ</t>
  </si>
  <si>
    <t>นางสาวชฎาพร</t>
  </si>
  <si>
    <t>ซาพูล</t>
  </si>
  <si>
    <t xml:space="preserve">นางสาวรัฐนันท์ </t>
  </si>
  <si>
    <t>ดุสิต</t>
  </si>
  <si>
    <t>นางสาววาสนา</t>
  </si>
  <si>
    <t>จิตรบรรจง</t>
  </si>
  <si>
    <t>นางสาวสุธิดา</t>
  </si>
  <si>
    <t>สมพงษ์</t>
  </si>
  <si>
    <t>นางสาวณัฐณิชา</t>
  </si>
  <si>
    <t>ยืนยั่ง</t>
  </si>
  <si>
    <t>นางสาวปุณยภา</t>
  </si>
  <si>
    <t>นวลงาม</t>
  </si>
  <si>
    <t>นางสาวลักษมณ</t>
  </si>
  <si>
    <t>ไมตรี</t>
  </si>
  <si>
    <t>นางสาววิรัลยุพา</t>
  </si>
  <si>
    <t>มานะกิจ</t>
  </si>
  <si>
    <t>นางสาววรรัตน์</t>
  </si>
  <si>
    <t>สุทธิประภา</t>
  </si>
  <si>
    <t>นางสาวธมลวรรณ</t>
  </si>
  <si>
    <t>สารีบท</t>
  </si>
  <si>
    <t>นางสาวจณิสตา</t>
  </si>
  <si>
    <t>เยือกเย็น</t>
  </si>
  <si>
    <t>นางสาวศลิษา</t>
  </si>
  <si>
    <t>ศิริ</t>
  </si>
  <si>
    <t>นางสาวสุนิตา</t>
  </si>
  <si>
    <t>นางสาวนรีกานต์</t>
  </si>
  <si>
    <t>ศรีสกุล</t>
  </si>
  <si>
    <t>นางสาวพัชรพร</t>
  </si>
  <si>
    <t>นางสาวภาธกานต์</t>
  </si>
  <si>
    <t>รัตนรักษ์</t>
  </si>
  <si>
    <t>นางสาวธัญสุดา</t>
  </si>
  <si>
    <t>แซ่เล้า</t>
  </si>
  <si>
    <t>นางสาวดารินทร์</t>
  </si>
  <si>
    <t>ขาวใหม่</t>
  </si>
  <si>
    <t>นางสาวดรุณี</t>
  </si>
  <si>
    <t>ผจญศึก</t>
  </si>
  <si>
    <t>นางสาวกัลป์ปภัส</t>
  </si>
  <si>
    <t>ตรีนันทวัลย์</t>
  </si>
  <si>
    <t>นางสาวสุธาริณี</t>
  </si>
  <si>
    <t>จันทร์ไพร</t>
  </si>
  <si>
    <t>นางสาวลักษิกา</t>
  </si>
  <si>
    <t>ขุนวิชิต</t>
  </si>
  <si>
    <t>นางสาวสัตตบงกช</t>
  </si>
  <si>
    <t>สุขสวัสดิ์</t>
  </si>
  <si>
    <t>นางสาวขวัญนภา</t>
  </si>
  <si>
    <t>ไพรดี</t>
  </si>
  <si>
    <t>นางสาวจันทิมา</t>
  </si>
  <si>
    <t>เพ็ชรกำจัด</t>
  </si>
  <si>
    <t>นายคชานนท์</t>
  </si>
  <si>
    <t>ดาวบริสุทธิ์</t>
  </si>
  <si>
    <t>นายพนมกร</t>
  </si>
  <si>
    <t>จันทร์โอ</t>
  </si>
  <si>
    <t>นายพิพัฒน์</t>
  </si>
  <si>
    <t>คำบุญ</t>
  </si>
  <si>
    <t>นายภัทรพงษ์</t>
  </si>
  <si>
    <t>เศรษฐชุ่ม</t>
  </si>
  <si>
    <t>นายวีรพงษ์</t>
  </si>
  <si>
    <t>ใจผ่อง</t>
  </si>
  <si>
    <t>นายอรรถพร</t>
  </si>
  <si>
    <t>อารยะบงกฎ</t>
  </si>
  <si>
    <t>นายชนะพงษ์</t>
  </si>
  <si>
    <t>นพพิทักษ์</t>
  </si>
  <si>
    <t>นายธีรศักดิ์</t>
  </si>
  <si>
    <t>อังคณิต</t>
  </si>
  <si>
    <t>นายคณิศร</t>
  </si>
  <si>
    <t>สุนทรจิตร์</t>
  </si>
  <si>
    <t>นายภวัต</t>
  </si>
  <si>
    <t>สาพิพัฒน์</t>
  </si>
  <si>
    <t>นายศุภกร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</si>
  <si>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</si>
  <si>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</si>
  <si>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</si>
  <si>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</si>
  <si>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</si>
  <si>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นายศุภเศรษฐ์</t>
  </si>
  <si>
    <t>อิ่มแก้ว</t>
  </si>
  <si>
    <t>นายสหภาพ</t>
  </si>
  <si>
    <t>นาสิงห์</t>
  </si>
  <si>
    <t>นายปัญญากร</t>
  </si>
  <si>
    <t>แสนสุทธิ</t>
  </si>
  <si>
    <t>นายพงศ์ภกานต์</t>
  </si>
  <si>
    <t>ช่างเก็บ</t>
  </si>
  <si>
    <t>พึ่งพา</t>
  </si>
  <si>
    <t>แซ่ลิ้ม</t>
  </si>
  <si>
    <t>นวลดอกรักษ์</t>
  </si>
  <si>
    <t>นางสาวรัตนาวลี</t>
  </si>
  <si>
    <t>งามขำ</t>
  </si>
  <si>
    <t>นางสาวลักคณา</t>
  </si>
  <si>
    <t>ทับทิมทอง</t>
  </si>
  <si>
    <t>นางสาวพนิดา</t>
  </si>
  <si>
    <t>อุทน</t>
  </si>
  <si>
    <t>นางสาวศศิธร</t>
  </si>
  <si>
    <t>เปียผึ้ง</t>
  </si>
  <si>
    <t>นางสาวสุขุมาล</t>
  </si>
  <si>
    <t>วิจิตรกูล</t>
  </si>
  <si>
    <t>นางสาวธันย์ชนก</t>
  </si>
  <si>
    <t>นางสาวจิราพร</t>
  </si>
  <si>
    <t>ฝังเงิน</t>
  </si>
  <si>
    <t>นางสาววัชรีวรรณ</t>
  </si>
  <si>
    <t>ศรเจริญ</t>
  </si>
  <si>
    <t>นางสาวชิดชนก</t>
  </si>
  <si>
    <t>แสงทอง</t>
  </si>
  <si>
    <t>นางสาวชฎารัตน์</t>
  </si>
  <si>
    <t>ศรีมณีวงค์</t>
  </si>
  <si>
    <t>นางสาวกัลยรัตน์</t>
  </si>
  <si>
    <t>เลิงชัย</t>
  </si>
  <si>
    <t>นางสาวจิรัชญา</t>
  </si>
  <si>
    <t>เจริญศิลป์</t>
  </si>
  <si>
    <t>นางสาวปาณิสรา</t>
  </si>
  <si>
    <t>จันทร์ศรีสุริยวงศ์</t>
  </si>
  <si>
    <t>นายไชยา</t>
  </si>
  <si>
    <t>นายอัครวินท์</t>
  </si>
  <si>
    <t>พาพิจิตต์</t>
  </si>
  <si>
    <t>นายอัศวิน</t>
  </si>
  <si>
    <t>มฤกุล</t>
  </si>
  <si>
    <t>นายเจษฎา</t>
  </si>
  <si>
    <t>เหมือนคิด</t>
  </si>
  <si>
    <t>นายชาคริต</t>
  </si>
  <si>
    <t>ทองเผือก</t>
  </si>
  <si>
    <t>นายนัทธพงศ์</t>
  </si>
  <si>
    <t>วงษาโสม</t>
  </si>
  <si>
    <t>นายนันทิพัฒน์</t>
  </si>
  <si>
    <t>พันจุย</t>
  </si>
  <si>
    <t>นายกัมปนาท</t>
  </si>
  <si>
    <t>ศิริเจริญ</t>
  </si>
  <si>
    <t>คำดวง</t>
  </si>
  <si>
    <t>นายจักรกฤษณ์</t>
  </si>
  <si>
    <t>มีสน</t>
  </si>
  <si>
    <t>นายนนทวัฒน์</t>
  </si>
  <si>
    <t>นางสาวอมลวรรณ</t>
  </si>
  <si>
    <t>นางสาวสิริภา</t>
  </si>
  <si>
    <t>นางสาวอาภาภรณ์</t>
  </si>
  <si>
    <t>ภูศรี</t>
  </si>
  <si>
    <t>นางสาวณัฐสุดา</t>
  </si>
  <si>
    <t>วงษ์นาม</t>
  </si>
  <si>
    <t>นางสาวเจนจิรา</t>
  </si>
  <si>
    <t>ยิ่งประเสริฐ</t>
  </si>
  <si>
    <t>ขุขันธ์</t>
  </si>
  <si>
    <t>นางสาววิชญาดา</t>
  </si>
  <si>
    <t>คำดี</t>
  </si>
  <si>
    <t>นางสาววิมลสิริ</t>
  </si>
  <si>
    <t>ศรีรักษา</t>
  </si>
  <si>
    <t>นางสาวปิยวรรณ</t>
  </si>
  <si>
    <t>นางสาวปูรมี</t>
  </si>
  <si>
    <t>ไชโย</t>
  </si>
  <si>
    <t>นางสาววนิดา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</si>
  <si>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</si>
  <si>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</si>
  <si>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</si>
  <si>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</si>
  <si>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</si>
  <si>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นางสาวอรวรรณ</t>
  </si>
  <si>
    <t>แซ่ฮ้อ</t>
  </si>
  <si>
    <t>นางสาวสุจิตตรา</t>
  </si>
  <si>
    <t>จิตตรานนท์</t>
  </si>
  <si>
    <t>ทองสุข</t>
  </si>
  <si>
    <t>นางสาวทิพญาภรณ์</t>
  </si>
  <si>
    <t>นุชมี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</si>
  <si>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</si>
  <si>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</si>
  <si>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</si>
  <si>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</si>
  <si>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</si>
  <si>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</si>
  <si>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</si>
  <si>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</si>
  <si>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</si>
  <si>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</si>
  <si>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</si>
  <si>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นางสาวจิราวรรณ</t>
  </si>
  <si>
    <t>จิตสัตย์</t>
  </si>
  <si>
    <t>นางสาวจินห์จุฑา</t>
  </si>
  <si>
    <t>อรุณรัตน์</t>
  </si>
  <si>
    <t>ความเพียร</t>
  </si>
  <si>
    <t>ลือคำหาญ</t>
  </si>
  <si>
    <t>จันทรประเทศ</t>
  </si>
  <si>
    <t>นายกิตติศักดิ์</t>
  </si>
  <si>
    <t>มลาไวย์</t>
  </si>
  <si>
    <t>นายณภัทร</t>
  </si>
  <si>
    <t>กำไรทอง</t>
  </si>
  <si>
    <t>นายณัฐพงษ์</t>
  </si>
  <si>
    <t>กลิ่นมะลิ</t>
  </si>
  <si>
    <t>นายณัฐพนธ์</t>
  </si>
  <si>
    <t>กล่อมเอี้ยง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</si>
  <si>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</si>
  <si>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</si>
  <si>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</si>
  <si>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</si>
  <si>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</si>
  <si>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</si>
  <si>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</si>
  <si>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นางสาวจุฑามณี</t>
  </si>
  <si>
    <t>นางสาวภัทราพร</t>
  </si>
  <si>
    <t>ศรีเมือง</t>
  </si>
  <si>
    <t>นางสาวโยษิตา</t>
  </si>
  <si>
    <t>บุญครุฑ</t>
  </si>
  <si>
    <t>นางสาวนฤทัย</t>
  </si>
  <si>
    <t>นางสาวรักษณาลี</t>
  </si>
  <si>
    <t>ขนรกุล</t>
  </si>
  <si>
    <t>สีลาแสง</t>
  </si>
  <si>
    <t>อยู่นาค</t>
  </si>
  <si>
    <t>นางสาวนฤเนตร</t>
  </si>
  <si>
    <t>นางสาวปัณฑิตา</t>
  </si>
  <si>
    <t>อู่แก้ว</t>
  </si>
  <si>
    <t>ปรุงนิยม</t>
  </si>
  <si>
    <t>นางสาวกิตติยา</t>
  </si>
  <si>
    <t>เวฬุวนารักษ์</t>
  </si>
  <si>
    <t>นางสาวเขมจิรา</t>
  </si>
  <si>
    <t>หงษ์ทอง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</si>
  <si>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</si>
  <si>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</si>
  <si>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</si>
  <si>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</si>
  <si>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ศรีสุข</t>
  </si>
  <si>
    <t>นางสาวเมศิญา</t>
  </si>
  <si>
    <t>ชื่นชม</t>
  </si>
  <si>
    <t>นางสาวสุพิชชา</t>
  </si>
  <si>
    <t>หาดเจียง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</si>
  <si>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</si>
  <si>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</si>
  <si>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</si>
  <si>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</si>
  <si>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</si>
  <si>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</si>
  <si>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ทองดี</t>
  </si>
  <si>
    <t>นางสาวกนกนุช</t>
  </si>
  <si>
    <t>สุนทรวิวัฒน์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</si>
  <si>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</si>
  <si>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</si>
  <si>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</si>
  <si>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</si>
  <si>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นายพงษ์พิเชฐ</t>
  </si>
  <si>
    <t>นายเอกราช</t>
  </si>
  <si>
    <t>วณิชพูลสุข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</si>
  <si>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</si>
  <si>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</si>
  <si>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</si>
  <si>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</si>
  <si>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</si>
  <si>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</si>
  <si>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</si>
  <si>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นายธนเทพ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</si>
  <si>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</si>
  <si>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</si>
  <si>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</si>
  <si>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</si>
  <si>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</si>
  <si>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</si>
  <si>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</si>
  <si>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</si>
  <si>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</si>
  <si>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</si>
  <si>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</si>
  <si>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</si>
  <si>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</si>
  <si>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</si>
  <si>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</si>
  <si>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</si>
  <si>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</si>
  <si>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</si>
  <si>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</si>
  <si>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</si>
  <si>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</si>
  <si>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</si>
  <si>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</si>
  <si>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</si>
  <si>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นางสาวธันยพร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</si>
  <si>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</si>
  <si>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</si>
  <si>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</si>
  <si>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</si>
  <si>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</si>
  <si>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นางสาวอณิษฐา</t>
  </si>
  <si>
    <t>อาทร</t>
  </si>
  <si>
    <t>นางสาวสิริมล</t>
  </si>
  <si>
    <t>ธาระทาน</t>
  </si>
  <si>
    <t>นางสาวศิริปัญญา</t>
  </si>
  <si>
    <t>อ่อนน้อม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</si>
  <si>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</si>
  <si>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</si>
  <si>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</si>
  <si>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</si>
  <si>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</si>
  <si>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</si>
  <si>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วงษ์ภา</t>
  </si>
  <si>
    <t>นางสาวบุษยากร</t>
  </si>
  <si>
    <t>รัตนพิบูลย์ศิริ</t>
  </si>
  <si>
    <t>นางสาวบุญธิดา</t>
  </si>
  <si>
    <t>นางสาวนิชาภา</t>
  </si>
  <si>
    <t>ตาลน้อย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</si>
  <si>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</si>
  <si>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</si>
  <si>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</si>
  <si>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</si>
  <si>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</si>
  <si>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</si>
  <si>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คำลอย</t>
  </si>
  <si>
    <t>นางสาวเกวลิน</t>
  </si>
  <si>
    <t>สำนักดี</t>
  </si>
  <si>
    <t>นายโกมิน</t>
  </si>
  <si>
    <t>เชี่ยวบัญชี</t>
  </si>
  <si>
    <t>นายอภิสิทธิ์</t>
  </si>
  <si>
    <t>ผลาหาญ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</si>
  <si>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</si>
  <si>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</si>
  <si>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</si>
  <si>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</si>
  <si>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</si>
  <si>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</si>
  <si>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มายูร</t>
  </si>
  <si>
    <t>โชคสิริจันทร์</t>
  </si>
  <si>
    <t>คำวงษ์</t>
  </si>
  <si>
    <t>พรมน้อย</t>
  </si>
  <si>
    <t>ทันถากิจ</t>
  </si>
  <si>
    <t>ใจเอื้อ</t>
  </si>
  <si>
    <t>นางสาวนลิน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</si>
  <si>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</si>
  <si>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</si>
  <si>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</si>
  <si>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</si>
  <si>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</si>
  <si>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พันธ์ศรี</t>
  </si>
  <si>
    <t>นางสาวณัฐธวรรณ</t>
  </si>
  <si>
    <t>นางสาวศศิวรรณ</t>
  </si>
  <si>
    <t>แสงมงคล</t>
  </si>
  <si>
    <t>ยันต์ประเวศ</t>
  </si>
  <si>
    <t>ฉิมอยู่</t>
  </si>
  <si>
    <t>ช่อไม้</t>
  </si>
  <si>
    <t>นางสาวนพรัตน์</t>
  </si>
  <si>
    <t>เหล็กจาน</t>
  </si>
  <si>
    <t>เฉลิมชัยมนตรี</t>
  </si>
  <si>
    <t>นาแล</t>
  </si>
  <si>
    <t>นางสาววสุธิดา</t>
  </si>
  <si>
    <t>มาลัยพันธุ์</t>
  </si>
  <si>
    <t>นางสาวอธิชา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</si>
  <si>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</si>
  <si>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</si>
  <si>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</si>
  <si>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</si>
  <si>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</si>
  <si>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</si>
  <si>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</si>
  <si>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</si>
  <si>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</si>
  <si>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</si>
  <si>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</si>
  <si>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</si>
  <si>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</si>
  <si>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</si>
  <si>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</si>
  <si>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ปั้นบุญชู</t>
  </si>
  <si>
    <t>นางสาวณัฐธิชา</t>
  </si>
  <si>
    <t>แก้วแสน</t>
  </si>
  <si>
    <t>นางสาวกุลนัส</t>
  </si>
  <si>
    <t>อาจพงษา</t>
  </si>
  <si>
    <t>นายสุทัศน์</t>
  </si>
  <si>
    <t>สุวรรณวงษ์</t>
  </si>
  <si>
    <t>นายศักดาวุธ</t>
  </si>
  <si>
    <t>ธารารักษ์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</si>
  <si>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</si>
  <si>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</si>
  <si>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</si>
  <si>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</si>
  <si>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</si>
  <si>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</si>
  <si>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</si>
  <si>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</si>
  <si>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</si>
  <si>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</si>
  <si>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</si>
  <si>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</si>
  <si>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</si>
  <si>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</si>
  <si>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</si>
  <si>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</si>
  <si>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</si>
  <si>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</si>
  <si>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</si>
  <si>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</si>
  <si>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</si>
  <si>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</si>
  <si>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</si>
  <si>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นายธิติ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</si>
  <si>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</si>
  <si>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</si>
  <si>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</si>
  <si>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</si>
  <si>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</si>
  <si>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นิลศรี</t>
  </si>
  <si>
    <t>นายธีรพัฒน์</t>
  </si>
  <si>
    <t>ชาติก้อน</t>
  </si>
  <si>
    <t>นายสิรวิชญ์</t>
  </si>
  <si>
    <t>วงษ์หงษ์</t>
  </si>
  <si>
    <t>นายสาธิต</t>
  </si>
  <si>
    <t>คู่จันทึก</t>
  </si>
  <si>
    <t>นายธนากร</t>
  </si>
  <si>
    <t>นายปรเมษฐ์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</si>
  <si>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</si>
  <si>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</si>
  <si>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</si>
  <si>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</si>
  <si>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</si>
  <si>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</si>
  <si>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</si>
  <si>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</si>
  <si>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นายพลังพล</t>
  </si>
  <si>
    <t>สุขสุภี</t>
  </si>
  <si>
    <t>นายพงศภัค</t>
  </si>
  <si>
    <t>คำมะสิงห์</t>
  </si>
  <si>
    <t>นายปัฐวิกรณ์</t>
  </si>
  <si>
    <t>ศิริพัฒน์</t>
  </si>
  <si>
    <t>พงศ์บริพัตร</t>
  </si>
  <si>
    <t>เนียมหอม</t>
  </si>
  <si>
    <t>นายชัยเชษฐ์</t>
  </si>
  <si>
    <t>บุดดาวงศ์</t>
  </si>
  <si>
    <t>แสงคล้าย</t>
  </si>
  <si>
    <t>นางสาวสิรามล</t>
  </si>
  <si>
    <t>แสงสุข</t>
  </si>
  <si>
    <t>นางสาวปวรวรรณ</t>
  </si>
  <si>
    <t>เขียวฉอ้อน</t>
  </si>
  <si>
    <t>นางสาวพรไพลิน</t>
  </si>
  <si>
    <t>บัวผลิ</t>
  </si>
  <si>
    <t>นางสาวสิตาพร</t>
  </si>
  <si>
    <t>วงศ์ษา</t>
  </si>
  <si>
    <t>สัตย์ซื่อ</t>
  </si>
  <si>
    <t>จันทะบุตร</t>
  </si>
  <si>
    <t>มาติยานนท์</t>
  </si>
  <si>
    <t>นางสาวมัณฑนา</t>
  </si>
  <si>
    <t>เจนการ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</si>
  <si>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</si>
  <si>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</si>
  <si>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</si>
  <si>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</si>
  <si>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</si>
  <si>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</si>
  <si>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</si>
  <si>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</si>
  <si>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</si>
  <si>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</si>
  <si>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</si>
  <si>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</si>
  <si>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นายติณณภพ</t>
  </si>
  <si>
    <t>สระแพ</t>
  </si>
  <si>
    <t>นายพิทยา</t>
  </si>
  <si>
    <t>บัวหลวง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</si>
  <si>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</si>
  <si>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</si>
  <si>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</si>
  <si>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</si>
  <si>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</si>
  <si>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</si>
  <si>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</si>
  <si>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</si>
  <si>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</si>
  <si>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นายพงศ์พัทธ์</t>
  </si>
  <si>
    <t>สมบูรณ์ยิ่ง</t>
  </si>
  <si>
    <t>นายเมธัส</t>
  </si>
  <si>
    <t>ภาคภูมิพงศ์</t>
  </si>
  <si>
    <t>นายภัทรพล</t>
  </si>
  <si>
    <t>สังข์รุ่ง</t>
  </si>
  <si>
    <t>วิจิตราพันธ์</t>
  </si>
  <si>
    <t>นางสาวชนิสรา</t>
  </si>
  <si>
    <t>ญาติเจริญ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</si>
  <si>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</si>
  <si>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</si>
  <si>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</si>
  <si>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</si>
  <si>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</si>
  <si>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นางสาวสราวลี</t>
  </si>
  <si>
    <t>ชาลีชาติ</t>
  </si>
  <si>
    <t>นางสาวสัจพร</t>
  </si>
  <si>
    <t>งามศิลป์</t>
  </si>
  <si>
    <t>เพ็ชรคง</t>
  </si>
  <si>
    <t>นางสาวสุภาพร</t>
  </si>
  <si>
    <t>ดาวแจ้ง</t>
  </si>
  <si>
    <t>นางสาวนุชจิรา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</si>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</sst>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color rgb="FF043C5B"/>
      <name val="Tahoma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0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shrinkToFit="1"/>
    </xf>
    <xf numFmtId="187" fontId="3" fillId="0" borderId="0" xfId="0" applyNumberFormat="1" applyFont="1"/>
    <xf numFmtId="187" fontId="3" fillId="0" borderId="0" xfId="0" applyNumberFormat="1" applyFont="1" applyAlignment="1">
      <alignment vertical="center"/>
    </xf>
    <xf numFmtId="187" fontId="5" fillId="0" borderId="0" xfId="0" applyNumberFormat="1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187" fontId="6" fillId="0" borderId="0" xfId="0" applyNumberFormat="1" applyFont="1"/>
    <xf numFmtId="0" fontId="9" fillId="0" borderId="0" xfId="0" applyFont="1" applyAlignment="1">
      <alignment vertical="center"/>
    </xf>
    <xf numFmtId="187" fontId="10" fillId="0" borderId="6" xfId="0" applyNumberFormat="1" applyFont="1" applyBorder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187" fontId="9" fillId="0" borderId="0" xfId="0" applyNumberFormat="1" applyFont="1"/>
    <xf numFmtId="187" fontId="16" fillId="0" borderId="0" xfId="0" applyNumberFormat="1" applyFont="1" applyAlignment="1">
      <alignment vertical="center"/>
    </xf>
    <xf numFmtId="187" fontId="16" fillId="0" borderId="0" xfId="0" applyNumberFormat="1" applyFont="1"/>
    <xf numFmtId="187" fontId="18" fillId="0" borderId="0" xfId="0" applyNumberFormat="1" applyFont="1"/>
    <xf numFmtId="187" fontId="17" fillId="0" borderId="0" xfId="0" applyNumberFormat="1" applyFont="1"/>
    <xf numFmtId="187" fontId="10" fillId="0" borderId="0" xfId="0" applyNumberFormat="1" applyFont="1" applyAlignment="1">
      <alignment vertical="center"/>
    </xf>
    <xf numFmtId="187" fontId="19" fillId="0" borderId="6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87" fontId="17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3" xfId="0" applyFont="1" applyFill="1" applyBorder="1"/>
    <xf numFmtId="0" fontId="7" fillId="3" borderId="1" xfId="0" applyFont="1" applyFill="1" applyBorder="1"/>
    <xf numFmtId="0" fontId="7" fillId="3" borderId="10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/>
    </xf>
    <xf numFmtId="0" fontId="7" fillId="3" borderId="10" xfId="0" applyFont="1" applyFill="1" applyBorder="1"/>
    <xf numFmtId="0" fontId="7" fillId="3" borderId="0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21" fillId="3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21" fillId="3" borderId="3" xfId="0" applyFont="1" applyFill="1" applyBorder="1" applyAlignment="1">
      <alignment vertical="center" shrinkToFit="1"/>
    </xf>
    <xf numFmtId="0" fontId="21" fillId="3" borderId="1" xfId="0" applyFont="1" applyFill="1" applyBorder="1" applyAlignment="1">
      <alignment vertical="center" shrinkToFit="1"/>
    </xf>
    <xf numFmtId="0" fontId="21" fillId="0" borderId="3" xfId="0" applyFont="1" applyBorder="1" applyAlignment="1">
      <alignment shrinkToFit="1"/>
    </xf>
    <xf numFmtId="0" fontId="21" fillId="0" borderId="1" xfId="0" applyFont="1" applyBorder="1" applyAlignment="1">
      <alignment shrinkToFit="1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504825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55046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topLeftCell="A31" zoomScale="96" zoomScaleNormal="96" zoomScalePageLayoutView="110" workbookViewId="0">
      <selection activeCell="A44" sqref="A44:XFD51"/>
    </sheetView>
  </sheetViews>
  <sheetFormatPr defaultColWidth="9.140625"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7"/>
      <c r="N1" s="7"/>
      <c r="O1" s="7"/>
    </row>
    <row r="2" spans="1:15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  <c r="N2" s="7"/>
      <c r="O2" s="7"/>
    </row>
    <row r="3" spans="1:15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7"/>
      <c r="N3" s="7"/>
      <c r="O3" s="7"/>
    </row>
    <row r="4" spans="1:15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  <c r="M4" s="7"/>
      <c r="N4" s="7"/>
      <c r="O4" s="7"/>
    </row>
    <row r="5" spans="1:15" ht="20.25" x14ac:dyDescent="0.25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  <c r="M5" s="9"/>
      <c r="N5" s="9"/>
      <c r="O5" s="9"/>
    </row>
    <row r="6" spans="1:15" ht="17.45" customHeight="1" x14ac:dyDescent="0.25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  <c r="M6" s="9"/>
      <c r="N6" s="9"/>
      <c r="O6" s="9"/>
    </row>
    <row r="7" spans="1:15" ht="108" customHeight="1" x14ac:dyDescent="0.25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  <c r="M7" s="9"/>
      <c r="N7" s="9"/>
      <c r="O7" s="9"/>
    </row>
    <row r="8" spans="1:15" s="2" customFormat="1" ht="15" customHeight="1" x14ac:dyDescent="0.2">
      <c r="A8" s="17">
        <v>1</v>
      </c>
      <c r="B8" s="66" t="s">
        <v>100</v>
      </c>
      <c r="C8" s="67" t="s">
        <v>72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x14ac:dyDescent="0.2">
      <c r="A9" s="17">
        <v>2</v>
      </c>
      <c r="B9" s="66" t="s">
        <v>101</v>
      </c>
      <c r="C9" s="67" t="s">
        <v>102</v>
      </c>
      <c r="D9" s="18"/>
      <c r="E9" s="18"/>
      <c r="F9" s="17">
        <f t="shared" ref="F9:F43" si="0">D9+E9</f>
        <v>0</v>
      </c>
      <c r="G9" s="19" t="str">
        <f t="shared" ref="G9:G43" si="1">IF(F9&lt;13,"/","")</f>
        <v>/</v>
      </c>
      <c r="H9" s="19" t="str">
        <f t="shared" ref="H9:H43" si="2">IF(AND(F9&gt;=13,F9&lt;=14),"/","")</f>
        <v/>
      </c>
      <c r="I9" s="17" t="str">
        <f t="shared" ref="I9:I43" si="3">IF(AND(F9&gt;14,F9&lt;=17),"/","")</f>
        <v/>
      </c>
      <c r="J9" s="17" t="str">
        <f t="shared" ref="J9:J43" si="4">IF(AND(F9&gt;17,F9&lt;=19),"/","")</f>
        <v/>
      </c>
      <c r="K9" s="17" t="str">
        <f t="shared" ref="K9:K43" si="5">IF(AND(F9&gt;19,F9&lt;=25),"/","")</f>
        <v/>
      </c>
      <c r="L9" s="17" t="str">
        <f t="shared" ref="L9:L43" si="6">IF(F9&gt;=15,"ผ่าน","ไม่ผ่าน")</f>
        <v>ไม่ผ่าน</v>
      </c>
      <c r="M9" s="10"/>
      <c r="N9" s="10"/>
      <c r="O9" s="10"/>
    </row>
    <row r="10" spans="1:15" s="2" customFormat="1" ht="15" customHeight="1" x14ac:dyDescent="0.2">
      <c r="A10" s="17">
        <v>3</v>
      </c>
      <c r="B10" s="66" t="s">
        <v>103</v>
      </c>
      <c r="C10" s="67" t="s">
        <v>97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  <c r="M10" s="10"/>
      <c r="N10" s="10"/>
      <c r="O10" s="10"/>
    </row>
    <row r="11" spans="1:15" s="2" customFormat="1" ht="15" customHeight="1" x14ac:dyDescent="0.2">
      <c r="A11" s="17">
        <v>4</v>
      </c>
      <c r="B11" s="66" t="s">
        <v>104</v>
      </c>
      <c r="C11" s="67" t="s">
        <v>105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  <c r="M11" s="10"/>
      <c r="N11" s="10"/>
      <c r="O11" s="10"/>
    </row>
    <row r="12" spans="1:15" s="2" customFormat="1" ht="15" customHeight="1" x14ac:dyDescent="0.2">
      <c r="A12" s="17">
        <v>5</v>
      </c>
      <c r="B12" s="66" t="s">
        <v>106</v>
      </c>
      <c r="C12" s="67" t="s">
        <v>107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  <c r="M12" s="10"/>
      <c r="N12" s="10"/>
      <c r="O12" s="10"/>
    </row>
    <row r="13" spans="1:15" s="2" customFormat="1" ht="15" customHeight="1" x14ac:dyDescent="0.2">
      <c r="A13" s="17">
        <v>6</v>
      </c>
      <c r="B13" s="66" t="s">
        <v>108</v>
      </c>
      <c r="C13" s="67" t="s">
        <v>109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  <c r="M13" s="10"/>
      <c r="N13" s="10"/>
      <c r="O13" s="10"/>
    </row>
    <row r="14" spans="1:15" s="2" customFormat="1" ht="15" customHeight="1" x14ac:dyDescent="0.2">
      <c r="A14" s="17">
        <v>7</v>
      </c>
      <c r="B14" s="66" t="s">
        <v>110</v>
      </c>
      <c r="C14" s="67" t="s">
        <v>111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  <c r="M14" s="10"/>
      <c r="N14" s="10"/>
      <c r="O14" s="10"/>
    </row>
    <row r="15" spans="1:15" s="2" customFormat="1" ht="15" customHeight="1" x14ac:dyDescent="0.2">
      <c r="A15" s="17">
        <v>8</v>
      </c>
      <c r="B15" s="66" t="s">
        <v>21</v>
      </c>
      <c r="C15" s="67" t="s">
        <v>112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  <c r="M15" s="10"/>
      <c r="N15" s="10"/>
      <c r="O15" s="10"/>
    </row>
    <row r="16" spans="1:15" s="2" customFormat="1" ht="15" customHeight="1" x14ac:dyDescent="0.2">
      <c r="A16" s="17">
        <v>9</v>
      </c>
      <c r="B16" s="66" t="s">
        <v>113</v>
      </c>
      <c r="C16" s="67" t="s">
        <v>114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  <c r="M16" s="10"/>
      <c r="N16" s="10"/>
      <c r="O16" s="10"/>
    </row>
    <row r="17" spans="1:18" s="2" customFormat="1" ht="15" customHeight="1" x14ac:dyDescent="0.2">
      <c r="A17" s="17">
        <v>10</v>
      </c>
      <c r="B17" s="66" t="s">
        <v>115</v>
      </c>
      <c r="C17" s="67" t="s">
        <v>116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  <c r="M17" s="10"/>
      <c r="N17" s="10"/>
      <c r="O17" s="10"/>
    </row>
    <row r="18" spans="1:18" s="2" customFormat="1" ht="15" customHeight="1" x14ac:dyDescent="0.2">
      <c r="A18" s="17">
        <v>11</v>
      </c>
      <c r="B18" s="66" t="s">
        <v>25</v>
      </c>
      <c r="C18" s="67" t="s">
        <v>117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  <c r="M18" s="10"/>
      <c r="N18" s="10"/>
      <c r="O18" s="10"/>
    </row>
    <row r="19" spans="1:18" s="2" customFormat="1" ht="15" customHeight="1" x14ac:dyDescent="0.2">
      <c r="A19" s="17">
        <v>12</v>
      </c>
      <c r="B19" s="66" t="s">
        <v>118</v>
      </c>
      <c r="C19" s="67" t="s">
        <v>119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  <c r="M19" s="10"/>
      <c r="N19" s="10"/>
      <c r="O19" s="10"/>
    </row>
    <row r="20" spans="1:18" s="2" customFormat="1" ht="14.25" customHeight="1" x14ac:dyDescent="0.2">
      <c r="A20" s="17">
        <v>13</v>
      </c>
      <c r="B20" s="66" t="s">
        <v>120</v>
      </c>
      <c r="C20" s="67" t="s">
        <v>121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x14ac:dyDescent="0.2">
      <c r="A21" s="17">
        <v>14</v>
      </c>
      <c r="B21" s="66" t="s">
        <v>24</v>
      </c>
      <c r="C21" s="67" t="s">
        <v>122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  <c r="M21" s="10"/>
      <c r="N21" s="10"/>
      <c r="O21" s="10"/>
    </row>
    <row r="22" spans="1:18" s="2" customFormat="1" ht="15" customHeight="1" x14ac:dyDescent="0.2">
      <c r="A22" s="17">
        <v>15</v>
      </c>
      <c r="B22" s="66" t="s">
        <v>123</v>
      </c>
      <c r="C22" s="67" t="s">
        <v>124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  <c r="M22" s="10"/>
      <c r="N22" s="10"/>
      <c r="O22" s="10"/>
    </row>
    <row r="23" spans="1:18" s="2" customFormat="1" ht="15" customHeight="1" x14ac:dyDescent="0.2">
      <c r="A23" s="17">
        <v>16</v>
      </c>
      <c r="B23" s="66" t="s">
        <v>125</v>
      </c>
      <c r="C23" s="67" t="s">
        <v>126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  <c r="M23" s="10"/>
      <c r="N23" s="10"/>
      <c r="O23" s="10"/>
    </row>
    <row r="24" spans="1:18" s="2" customFormat="1" ht="15" customHeight="1" x14ac:dyDescent="0.2">
      <c r="A24" s="17">
        <v>17</v>
      </c>
      <c r="B24" s="66" t="s">
        <v>127</v>
      </c>
      <c r="C24" s="67" t="s">
        <v>128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  <c r="M24" s="10"/>
      <c r="N24" s="10"/>
      <c r="O24" s="10"/>
    </row>
    <row r="25" spans="1:18" s="2" customFormat="1" ht="15" customHeight="1" x14ac:dyDescent="0.2">
      <c r="A25" s="17">
        <v>18</v>
      </c>
      <c r="B25" s="66" t="s">
        <v>129</v>
      </c>
      <c r="C25" s="67" t="s">
        <v>130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  <c r="M25" s="10"/>
      <c r="N25" s="10"/>
      <c r="O25" s="10"/>
    </row>
    <row r="26" spans="1:18" s="2" customFormat="1" ht="15" customHeight="1" x14ac:dyDescent="0.2">
      <c r="A26" s="17">
        <v>19</v>
      </c>
      <c r="B26" s="66" t="s">
        <v>29</v>
      </c>
      <c r="C26" s="67" t="s">
        <v>131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  <c r="M26" s="10"/>
      <c r="N26" s="10"/>
      <c r="O26" s="10"/>
    </row>
    <row r="27" spans="1:18" s="2" customFormat="1" ht="15" customHeight="1" x14ac:dyDescent="0.2">
      <c r="A27" s="17">
        <v>20</v>
      </c>
      <c r="B27" s="66" t="s">
        <v>132</v>
      </c>
      <c r="C27" s="67" t="s">
        <v>133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  <c r="M27" s="10"/>
      <c r="N27" s="10"/>
      <c r="O27" s="10"/>
    </row>
    <row r="28" spans="1:18" s="2" customFormat="1" ht="15" customHeight="1" x14ac:dyDescent="0.2">
      <c r="A28" s="17">
        <v>21</v>
      </c>
      <c r="B28" s="66" t="s">
        <v>134</v>
      </c>
      <c r="C28" s="67" t="s">
        <v>135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  <c r="M28" s="10"/>
      <c r="N28" s="10"/>
      <c r="O28" s="10"/>
    </row>
    <row r="29" spans="1:18" s="2" customFormat="1" ht="15" customHeight="1" x14ac:dyDescent="0.2">
      <c r="A29" s="17">
        <v>22</v>
      </c>
      <c r="B29" s="68" t="s">
        <v>136</v>
      </c>
      <c r="C29" s="69" t="s">
        <v>137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  <c r="M29" s="10"/>
      <c r="N29" s="10"/>
      <c r="O29" s="10"/>
    </row>
    <row r="30" spans="1:18" s="2" customFormat="1" ht="15" customHeight="1" x14ac:dyDescent="0.2">
      <c r="A30" s="17">
        <v>23</v>
      </c>
      <c r="B30" s="68" t="s">
        <v>138</v>
      </c>
      <c r="C30" s="69" t="s">
        <v>139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  <c r="M30" s="10"/>
      <c r="N30" s="10"/>
      <c r="O30" s="10"/>
    </row>
    <row r="31" spans="1:18" s="2" customFormat="1" ht="15" customHeight="1" x14ac:dyDescent="0.2">
      <c r="A31" s="17">
        <v>24</v>
      </c>
      <c r="B31" s="68" t="s">
        <v>140</v>
      </c>
      <c r="C31" s="69" t="s">
        <v>141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  <c r="M31" s="10"/>
      <c r="N31" s="10"/>
      <c r="O31" s="10"/>
    </row>
    <row r="32" spans="1:18" s="2" customFormat="1" ht="15" customHeight="1" x14ac:dyDescent="0.2">
      <c r="A32" s="17">
        <v>25</v>
      </c>
      <c r="B32" s="68" t="s">
        <v>142</v>
      </c>
      <c r="C32" s="69" t="s">
        <v>143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  <c r="M32" s="10"/>
      <c r="N32" s="10"/>
      <c r="O32" s="10"/>
    </row>
    <row r="33" spans="1:15" s="2" customFormat="1" ht="15" customHeight="1" x14ac:dyDescent="0.2">
      <c r="A33" s="17">
        <v>26</v>
      </c>
      <c r="B33" s="68" t="s">
        <v>144</v>
      </c>
      <c r="C33" s="69" t="s">
        <v>145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  <c r="M33" s="10"/>
      <c r="N33" s="10"/>
      <c r="O33" s="10"/>
    </row>
    <row r="34" spans="1:15" s="2" customFormat="1" ht="15" customHeight="1" x14ac:dyDescent="0.2">
      <c r="A34" s="17">
        <v>27</v>
      </c>
      <c r="B34" s="68" t="s">
        <v>146</v>
      </c>
      <c r="C34" s="69" t="s">
        <v>147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  <c r="M34" s="10"/>
      <c r="N34" s="10"/>
      <c r="O34" s="10"/>
    </row>
    <row r="35" spans="1:15" s="2" customFormat="1" ht="15" customHeight="1" x14ac:dyDescent="0.2">
      <c r="A35" s="17">
        <v>28</v>
      </c>
      <c r="B35" s="68" t="s">
        <v>23</v>
      </c>
      <c r="C35" s="69" t="s">
        <v>148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  <c r="M35" s="10"/>
      <c r="N35" s="10"/>
      <c r="O35" s="10"/>
    </row>
    <row r="36" spans="1:15" s="2" customFormat="1" ht="15" customHeight="1" x14ac:dyDescent="0.2">
      <c r="A36" s="17">
        <v>29</v>
      </c>
      <c r="B36" s="68" t="s">
        <v>149</v>
      </c>
      <c r="C36" s="69" t="s">
        <v>150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  <c r="M36" s="10"/>
      <c r="N36" s="10"/>
      <c r="O36" s="10"/>
    </row>
    <row r="37" spans="1:15" s="2" customFormat="1" ht="15" customHeight="1" x14ac:dyDescent="0.2">
      <c r="A37" s="17">
        <v>30</v>
      </c>
      <c r="B37" s="68" t="s">
        <v>151</v>
      </c>
      <c r="C37" s="69" t="s">
        <v>87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  <c r="M37" s="10"/>
      <c r="N37" s="10"/>
      <c r="O37" s="10"/>
    </row>
    <row r="38" spans="1:15" s="2" customFormat="1" ht="15" customHeight="1" x14ac:dyDescent="0.2">
      <c r="A38" s="17">
        <v>31</v>
      </c>
      <c r="B38" s="68" t="s">
        <v>82</v>
      </c>
      <c r="C38" s="69" t="s">
        <v>70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  <c r="M38" s="10"/>
      <c r="N38" s="10"/>
      <c r="O38" s="10"/>
    </row>
    <row r="39" spans="1:15" s="2" customFormat="1" ht="15" customHeight="1" x14ac:dyDescent="0.3">
      <c r="A39" s="17">
        <v>32</v>
      </c>
      <c r="B39" s="70" t="s">
        <v>59</v>
      </c>
      <c r="C39" s="71" t="s">
        <v>152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  <c r="M39" s="10"/>
      <c r="N39" s="10"/>
      <c r="O39" s="10"/>
    </row>
    <row r="40" spans="1:15" s="2" customFormat="1" ht="15" customHeight="1" x14ac:dyDescent="0.2">
      <c r="A40" s="17">
        <v>33</v>
      </c>
      <c r="B40" s="68" t="s">
        <v>153</v>
      </c>
      <c r="C40" s="69" t="s">
        <v>154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  <c r="M40" s="10"/>
      <c r="N40" s="10"/>
      <c r="O40" s="10"/>
    </row>
    <row r="41" spans="1:15" s="2" customFormat="1" ht="15" customHeight="1" x14ac:dyDescent="0.2">
      <c r="A41" s="17">
        <v>34</v>
      </c>
      <c r="B41" s="68" t="s">
        <v>155</v>
      </c>
      <c r="C41" s="69" t="s">
        <v>61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  <c r="M41" s="10"/>
      <c r="N41" s="10"/>
      <c r="O41" s="10"/>
    </row>
    <row r="42" spans="1:15" s="2" customFormat="1" ht="15" customHeight="1" x14ac:dyDescent="0.3">
      <c r="A42" s="17">
        <v>35</v>
      </c>
      <c r="B42" s="70" t="s">
        <v>156</v>
      </c>
      <c r="C42" s="71" t="s">
        <v>157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  <c r="M42" s="10"/>
      <c r="N42" s="10"/>
      <c r="O42" s="10"/>
    </row>
    <row r="43" spans="1:15" s="2" customFormat="1" ht="15" customHeight="1" x14ac:dyDescent="0.2">
      <c r="A43" s="17">
        <v>36</v>
      </c>
      <c r="B43" s="68" t="s">
        <v>158</v>
      </c>
      <c r="C43" s="69" t="s">
        <v>159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  <c r="M43" s="10"/>
      <c r="N43" s="10"/>
      <c r="O43" s="10"/>
    </row>
    <row r="44" spans="1:15" s="3" customFormat="1" ht="20.25" x14ac:dyDescent="0.3">
      <c r="A44" s="60"/>
      <c r="B44" s="61"/>
      <c r="C44" s="61"/>
      <c r="D44" s="61"/>
      <c r="E44" s="61"/>
      <c r="F44" s="61"/>
      <c r="G44" s="61"/>
      <c r="H44" s="61"/>
      <c r="I44" s="62"/>
      <c r="J44" s="58" t="s">
        <v>43</v>
      </c>
      <c r="K44" s="58"/>
      <c r="L44" s="19">
        <f>COUNTIF(L8:L43,"ผ่าน")</f>
        <v>0</v>
      </c>
      <c r="M44" s="11"/>
      <c r="N44" s="11"/>
      <c r="O44" s="11"/>
    </row>
    <row r="45" spans="1:15" s="3" customFormat="1" ht="20.25" customHeight="1" x14ac:dyDescent="0.3">
      <c r="A45" s="63"/>
      <c r="B45" s="64"/>
      <c r="C45" s="64"/>
      <c r="D45" s="64"/>
      <c r="E45" s="64"/>
      <c r="F45" s="64"/>
      <c r="G45" s="64"/>
      <c r="H45" s="64"/>
      <c r="I45" s="65"/>
      <c r="J45" s="59" t="s">
        <v>44</v>
      </c>
      <c r="K45" s="59"/>
      <c r="L45" s="19">
        <f>COUNTIF(L8:L43,"ไม่ผ่าน")</f>
        <v>36</v>
      </c>
      <c r="M45" s="11"/>
      <c r="N45" s="11"/>
      <c r="O45" s="11"/>
    </row>
    <row r="46" spans="1:15" ht="20.25" x14ac:dyDescent="0.25">
      <c r="A46" s="13"/>
      <c r="B46" s="21" t="s">
        <v>13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9"/>
      <c r="N46" s="9"/>
      <c r="O46" s="9"/>
    </row>
    <row r="47" spans="1:15" ht="20.25" x14ac:dyDescent="0.25">
      <c r="A47" s="13"/>
      <c r="B47" s="13"/>
      <c r="C47" s="13"/>
      <c r="D47" s="13"/>
      <c r="E47" s="13"/>
      <c r="F47" s="13" t="s">
        <v>14</v>
      </c>
      <c r="G47" s="13"/>
      <c r="H47" s="13"/>
      <c r="I47" s="13"/>
      <c r="J47" s="13"/>
      <c r="K47" s="13"/>
      <c r="L47" s="13"/>
      <c r="M47" s="9"/>
      <c r="N47" s="9"/>
      <c r="O47" s="9"/>
    </row>
    <row r="48" spans="1:15" ht="20.25" x14ac:dyDescent="0.25">
      <c r="A48" s="13"/>
      <c r="B48" s="13"/>
      <c r="C48" s="13"/>
      <c r="D48" s="13"/>
      <c r="E48" s="13"/>
      <c r="F48" s="13"/>
      <c r="G48" s="22" t="s">
        <v>53</v>
      </c>
      <c r="H48" s="23"/>
      <c r="I48" s="22"/>
      <c r="J48" s="22"/>
      <c r="K48" s="22"/>
      <c r="L48" s="13"/>
      <c r="M48" s="9"/>
      <c r="N48" s="9"/>
      <c r="O48" s="9"/>
    </row>
    <row r="49" spans="1:16" ht="20.25" x14ac:dyDescent="0.25">
      <c r="A49" s="13"/>
      <c r="B49" s="13"/>
      <c r="C49" s="13"/>
      <c r="D49" s="13"/>
      <c r="E49" s="13"/>
      <c r="F49" s="13"/>
      <c r="G49" s="13" t="s">
        <v>15</v>
      </c>
      <c r="H49" s="13"/>
      <c r="I49" s="13" t="s">
        <v>16</v>
      </c>
      <c r="J49" s="13"/>
      <c r="K49" s="13"/>
      <c r="L49" s="13"/>
      <c r="M49" s="9"/>
      <c r="N49" s="9"/>
      <c r="O49" s="9"/>
    </row>
    <row r="50" spans="1:16" ht="20.25" x14ac:dyDescent="0.3">
      <c r="A50" s="24"/>
      <c r="B50" s="13"/>
      <c r="C50" s="13"/>
      <c r="D50" s="24"/>
      <c r="E50" s="24"/>
      <c r="F50" s="24"/>
      <c r="G50" s="24"/>
      <c r="H50" s="24"/>
      <c r="I50" s="24"/>
      <c r="J50" s="24"/>
      <c r="K50" s="24"/>
      <c r="L50" s="24"/>
      <c r="M50" s="9"/>
      <c r="N50" s="9"/>
      <c r="O50" s="9"/>
    </row>
    <row r="51" spans="1:16" ht="20.25" x14ac:dyDescent="0.3">
      <c r="A51" s="24"/>
      <c r="B51" s="13"/>
      <c r="C51" s="13"/>
      <c r="D51" s="24"/>
      <c r="E51" s="24"/>
      <c r="F51" s="24"/>
      <c r="G51" s="24"/>
      <c r="H51" s="24"/>
      <c r="I51" s="24"/>
      <c r="J51" s="24"/>
      <c r="K51" s="24"/>
      <c r="L51" s="24"/>
      <c r="M51" s="9"/>
      <c r="N51" s="9"/>
      <c r="O51" s="9"/>
    </row>
    <row r="52" spans="1:16" ht="20.25" x14ac:dyDescent="0.3">
      <c r="A52" s="24"/>
      <c r="B52" s="34" t="s">
        <v>37</v>
      </c>
      <c r="C52" s="43" t="s">
        <v>38</v>
      </c>
      <c r="D52" s="44"/>
      <c r="E52" s="45" t="s">
        <v>39</v>
      </c>
      <c r="F52" s="46"/>
      <c r="G52" s="45" t="s">
        <v>40</v>
      </c>
      <c r="H52" s="46"/>
      <c r="I52" s="24"/>
      <c r="J52" s="24"/>
      <c r="K52" s="24"/>
      <c r="L52" s="24"/>
      <c r="M52" s="9"/>
      <c r="N52" s="9"/>
      <c r="O52" s="9"/>
    </row>
    <row r="53" spans="1:16" s="5" customFormat="1" ht="20.25" x14ac:dyDescent="0.3">
      <c r="A53" s="24"/>
      <c r="B53" s="35"/>
      <c r="C53" s="37" t="s">
        <v>45</v>
      </c>
      <c r="D53" s="38"/>
      <c r="E53" s="41" t="s">
        <v>41</v>
      </c>
      <c r="F53" s="42"/>
      <c r="G53" s="41">
        <f>COUNTIF(K8:K43,"/")</f>
        <v>0</v>
      </c>
      <c r="H53" s="42"/>
      <c r="I53" s="24"/>
      <c r="J53" s="24"/>
      <c r="K53" s="24"/>
      <c r="L53" s="24"/>
      <c r="M53" s="9"/>
      <c r="N53" s="9"/>
      <c r="O53" s="9"/>
      <c r="P53" s="1"/>
    </row>
    <row r="54" spans="1:16" ht="20.25" x14ac:dyDescent="0.3">
      <c r="A54" s="24"/>
      <c r="B54" s="35"/>
      <c r="C54" s="37" t="s">
        <v>48</v>
      </c>
      <c r="D54" s="38"/>
      <c r="E54" s="41" t="s">
        <v>49</v>
      </c>
      <c r="F54" s="42"/>
      <c r="G54" s="41">
        <f>COUNTIF(J8:J43,"/")</f>
        <v>0</v>
      </c>
      <c r="H54" s="42"/>
      <c r="I54" s="24"/>
      <c r="J54" s="24"/>
      <c r="K54" s="24"/>
      <c r="L54" s="24"/>
      <c r="M54" s="9"/>
      <c r="N54" s="9"/>
      <c r="O54" s="9"/>
    </row>
    <row r="55" spans="1:16" ht="20.25" x14ac:dyDescent="0.3">
      <c r="A55" s="24"/>
      <c r="B55" s="35"/>
      <c r="C55" s="39" t="s">
        <v>55</v>
      </c>
      <c r="D55" s="40"/>
      <c r="E55" s="41" t="s">
        <v>42</v>
      </c>
      <c r="F55" s="42"/>
      <c r="G55" s="41">
        <f>COUNTIF(I8:I43,"/")</f>
        <v>0</v>
      </c>
      <c r="H55" s="42"/>
      <c r="I55" s="24"/>
      <c r="J55" s="24"/>
      <c r="K55" s="24"/>
      <c r="L55" s="24"/>
      <c r="M55" s="9"/>
      <c r="N55" s="9"/>
      <c r="O55" s="9"/>
    </row>
    <row r="56" spans="1:16" ht="20.25" x14ac:dyDescent="0.3">
      <c r="A56" s="24"/>
      <c r="B56" s="35"/>
      <c r="C56" s="37" t="s">
        <v>47</v>
      </c>
      <c r="D56" s="38"/>
      <c r="E56" s="41" t="s">
        <v>43</v>
      </c>
      <c r="F56" s="42"/>
      <c r="G56" s="41">
        <f>COUNTIF(H8:H43,"/")</f>
        <v>0</v>
      </c>
      <c r="H56" s="42"/>
      <c r="I56" s="24"/>
      <c r="J56" s="24"/>
      <c r="K56" s="24"/>
      <c r="L56" s="24"/>
      <c r="M56" s="9"/>
      <c r="N56" s="9"/>
      <c r="O56" s="9"/>
    </row>
    <row r="57" spans="1:16" ht="20.25" x14ac:dyDescent="0.3">
      <c r="A57" s="24"/>
      <c r="B57" s="36"/>
      <c r="C57" s="37" t="s">
        <v>46</v>
      </c>
      <c r="D57" s="38"/>
      <c r="E57" s="41" t="s">
        <v>44</v>
      </c>
      <c r="F57" s="42"/>
      <c r="G57" s="41">
        <f>COUNTIF(G8:G43,"/")</f>
        <v>36</v>
      </c>
      <c r="H57" s="42"/>
      <c r="I57" s="24"/>
      <c r="J57" s="24"/>
      <c r="K57" s="24"/>
      <c r="L57" s="24"/>
      <c r="M57" s="9"/>
      <c r="N57" s="9"/>
      <c r="O57" s="9"/>
    </row>
    <row r="58" spans="1:16" ht="20.25" x14ac:dyDescent="0.3">
      <c r="A58" s="24"/>
      <c r="B58" s="13"/>
      <c r="C58" s="13"/>
      <c r="D58" s="24"/>
      <c r="E58" s="24"/>
      <c r="F58" s="24"/>
      <c r="G58" s="24"/>
      <c r="H58" s="24"/>
      <c r="I58" s="24"/>
      <c r="J58" s="24"/>
      <c r="K58" s="24"/>
      <c r="L58" s="24"/>
      <c r="M58" s="9"/>
      <c r="N58" s="9"/>
      <c r="O58" s="9"/>
    </row>
    <row r="59" spans="1:16" ht="20.25" x14ac:dyDescent="0.3">
      <c r="A59" s="24"/>
      <c r="B59" s="13"/>
      <c r="C59" s="13"/>
      <c r="D59" s="24"/>
      <c r="E59" s="24"/>
      <c r="F59" s="24"/>
      <c r="G59" s="24"/>
      <c r="H59" s="24"/>
      <c r="I59" s="24"/>
      <c r="J59" s="24"/>
      <c r="K59" s="24"/>
      <c r="L59" s="24"/>
      <c r="M59" s="9"/>
      <c r="N59" s="9"/>
      <c r="O59" s="9"/>
    </row>
    <row r="60" spans="1:16" ht="20.25" x14ac:dyDescent="0.3">
      <c r="A60" s="24"/>
      <c r="B60" s="13"/>
      <c r="C60" s="13"/>
      <c r="D60" s="24"/>
      <c r="E60" s="24"/>
      <c r="F60" s="24"/>
      <c r="G60" s="24"/>
      <c r="H60" s="24"/>
      <c r="I60" s="24"/>
      <c r="J60" s="24"/>
      <c r="K60" s="24"/>
      <c r="L60" s="24"/>
      <c r="M60" s="9"/>
      <c r="N60" s="9"/>
      <c r="O60" s="9"/>
    </row>
    <row r="61" spans="1:16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1"/>
      <c r="N61" s="1"/>
      <c r="O61" s="1"/>
    </row>
    <row r="62" spans="1:16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  <c r="M62" s="1"/>
      <c r="N62" s="1"/>
      <c r="O62" s="1"/>
    </row>
    <row r="63" spans="1:16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1"/>
      <c r="N63" s="1"/>
      <c r="O63" s="1"/>
    </row>
    <row r="64" spans="1:16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  <c r="M64" s="1"/>
      <c r="N64" s="1"/>
      <c r="O64" s="1"/>
    </row>
    <row r="65" spans="1:15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  <c r="M65" s="1"/>
      <c r="N65" s="1"/>
      <c r="O65" s="1"/>
    </row>
    <row r="66" spans="1:15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  <c r="M66" s="1"/>
      <c r="N66" s="1"/>
      <c r="O66" s="1"/>
    </row>
    <row r="67" spans="1:15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  <c r="M67" s="1"/>
      <c r="N67" s="1"/>
      <c r="O67" s="1"/>
    </row>
    <row r="68" spans="1:15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1"/>
      <c r="N68" s="1"/>
      <c r="O68" s="1"/>
    </row>
    <row r="69" spans="1:15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1"/>
      <c r="N69" s="1"/>
      <c r="O69" s="1"/>
    </row>
    <row r="70" spans="1:15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1"/>
      <c r="N70" s="1"/>
      <c r="O70" s="1"/>
    </row>
    <row r="71" spans="1:15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1"/>
      <c r="N71" s="1"/>
      <c r="O71" s="1"/>
    </row>
    <row r="72" spans="1:15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  <c r="M72" s="1"/>
      <c r="N72" s="1"/>
      <c r="O72" s="1"/>
    </row>
    <row r="73" spans="1:15" ht="21" x14ac:dyDescent="0.35">
      <c r="A73" s="27"/>
      <c r="B73" s="28"/>
      <c r="C73" s="28"/>
      <c r="D73" s="29"/>
      <c r="E73" s="29"/>
      <c r="F73" s="29"/>
      <c r="G73" s="29"/>
      <c r="H73" s="29"/>
      <c r="I73" s="29"/>
      <c r="J73" s="29"/>
      <c r="K73" s="29"/>
      <c r="L73" s="29"/>
    </row>
    <row r="74" spans="1:15" ht="21" x14ac:dyDescent="0.35">
      <c r="A74" s="27"/>
      <c r="B74" s="28"/>
      <c r="C74" s="28"/>
      <c r="D74" s="29"/>
      <c r="E74" s="29"/>
      <c r="F74" s="29"/>
      <c r="G74" s="29"/>
      <c r="H74" s="29"/>
      <c r="I74" s="29"/>
      <c r="J74" s="29"/>
      <c r="K74" s="29"/>
      <c r="L74" s="29"/>
    </row>
    <row r="75" spans="1:15" ht="21" x14ac:dyDescent="0.35">
      <c r="A75" s="27"/>
      <c r="B75" s="28"/>
      <c r="C75" s="28"/>
      <c r="D75" s="29"/>
      <c r="E75" s="29"/>
      <c r="F75" s="29"/>
      <c r="G75" s="29"/>
      <c r="H75" s="29"/>
      <c r="I75" s="29"/>
      <c r="J75" s="29"/>
      <c r="K75" s="29"/>
      <c r="L75" s="29"/>
    </row>
    <row r="76" spans="1:15" ht="21" x14ac:dyDescent="0.35">
      <c r="A76" s="27"/>
      <c r="B76" s="28"/>
      <c r="C76" s="28"/>
      <c r="D76" s="29"/>
      <c r="E76" s="29"/>
      <c r="F76" s="29"/>
      <c r="G76" s="29"/>
      <c r="H76" s="29"/>
      <c r="I76" s="29"/>
      <c r="J76" s="29"/>
      <c r="K76" s="29"/>
      <c r="L76" s="29"/>
    </row>
  </sheetData>
  <mergeCells count="37">
    <mergeCell ref="I6:K6"/>
    <mergeCell ref="G55:H55"/>
    <mergeCell ref="G56:H56"/>
    <mergeCell ref="J44:K44"/>
    <mergeCell ref="J45:K45"/>
    <mergeCell ref="G53:H53"/>
    <mergeCell ref="G54:H54"/>
    <mergeCell ref="G52:H52"/>
    <mergeCell ref="A44:I45"/>
    <mergeCell ref="G57:H57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E55:F55"/>
    <mergeCell ref="G6:G7"/>
    <mergeCell ref="H6:H7"/>
    <mergeCell ref="B52:B57"/>
    <mergeCell ref="C57:D57"/>
    <mergeCell ref="C55:D55"/>
    <mergeCell ref="C56:D56"/>
    <mergeCell ref="E56:F56"/>
    <mergeCell ref="E57:F57"/>
    <mergeCell ref="C52:D52"/>
    <mergeCell ref="C53:D53"/>
    <mergeCell ref="C54:D54"/>
    <mergeCell ref="E52:F52"/>
    <mergeCell ref="E53:F53"/>
    <mergeCell ref="E54:F54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0" workbookViewId="0">
      <selection activeCell="A21" sqref="A21:XFD30"/>
    </sheetView>
  </sheetViews>
  <sheetFormatPr defaultRowHeight="12.75" x14ac:dyDescent="0.2"/>
  <cols>
    <col min="1" max="1" width="6.28515625" customWidth="1"/>
    <col min="2" max="2" width="13.5703125" customWidth="1"/>
    <col min="3" max="3" width="13.4257812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68" t="s">
        <v>611</v>
      </c>
      <c r="C8" s="69" t="s">
        <v>612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68" t="s">
        <v>359</v>
      </c>
      <c r="C9" s="69" t="s">
        <v>613</v>
      </c>
      <c r="D9" s="18"/>
      <c r="E9" s="18"/>
      <c r="F9" s="17">
        <f t="shared" ref="F9:F20" si="0">D9+E9</f>
        <v>0</v>
      </c>
      <c r="G9" s="19" t="str">
        <f t="shared" ref="G9:G20" si="1">IF(F9&lt;13,"/","")</f>
        <v>/</v>
      </c>
      <c r="H9" s="19" t="str">
        <f t="shared" ref="H9:H20" si="2">IF(AND(F9&gt;=13,F9&lt;=14),"/","")</f>
        <v/>
      </c>
      <c r="I9" s="17" t="str">
        <f t="shared" ref="I9:I20" si="3">IF(AND(F9&gt;14,F9&lt;=17),"/","")</f>
        <v/>
      </c>
      <c r="J9" s="17" t="str">
        <f t="shared" ref="J9:J20" si="4">IF(AND(F9&gt;17,F9&lt;=19),"/","")</f>
        <v/>
      </c>
      <c r="K9" s="17" t="str">
        <f t="shared" ref="K9:K20" si="5">IF(AND(F9&gt;19,F9&lt;=25),"/","")</f>
        <v/>
      </c>
      <c r="L9" s="17" t="str">
        <f t="shared" ref="L9:L20" si="6">IF(F9&gt;=15,"ผ่าน","ไม่ผ่าน")</f>
        <v>ไม่ผ่าน</v>
      </c>
    </row>
    <row r="10" spans="1:12" ht="20.25" x14ac:dyDescent="0.2">
      <c r="A10" s="17">
        <v>3</v>
      </c>
      <c r="B10" s="79" t="s">
        <v>614</v>
      </c>
      <c r="C10" s="80" t="s">
        <v>615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79" t="s">
        <v>616</v>
      </c>
      <c r="C11" s="80" t="s">
        <v>617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79" t="s">
        <v>618</v>
      </c>
      <c r="C12" s="80" t="s">
        <v>619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79" t="s">
        <v>620</v>
      </c>
      <c r="C13" s="80" t="s">
        <v>621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79" t="s">
        <v>622</v>
      </c>
      <c r="C14" s="80" t="s">
        <v>623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81" t="s">
        <v>94</v>
      </c>
      <c r="C15" s="82" t="s">
        <v>624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79" t="s">
        <v>625</v>
      </c>
      <c r="C16" s="80" t="s">
        <v>626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79" t="s">
        <v>627</v>
      </c>
      <c r="C17" s="80" t="s">
        <v>628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79" t="s">
        <v>255</v>
      </c>
      <c r="C18" s="80" t="s">
        <v>629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81" t="s">
        <v>27</v>
      </c>
      <c r="C19" s="82" t="s">
        <v>630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79" t="s">
        <v>631</v>
      </c>
      <c r="C20" s="80" t="s">
        <v>632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60"/>
      <c r="B21" s="61"/>
      <c r="C21" s="61"/>
      <c r="D21" s="61"/>
      <c r="E21" s="61"/>
      <c r="F21" s="61"/>
      <c r="G21" s="61"/>
      <c r="H21" s="61"/>
      <c r="I21" s="62"/>
      <c r="J21" s="58" t="s">
        <v>43</v>
      </c>
      <c r="K21" s="58"/>
      <c r="L21" s="19">
        <f>COUNTIF(L8:L20,"ผ่าน")</f>
        <v>0</v>
      </c>
    </row>
    <row r="22" spans="1:12" ht="20.25" x14ac:dyDescent="0.3">
      <c r="A22" s="63"/>
      <c r="B22" s="64"/>
      <c r="C22" s="64"/>
      <c r="D22" s="64"/>
      <c r="E22" s="64"/>
      <c r="F22" s="64"/>
      <c r="G22" s="64"/>
      <c r="H22" s="64"/>
      <c r="I22" s="65"/>
      <c r="J22" s="59" t="s">
        <v>44</v>
      </c>
      <c r="K22" s="59"/>
      <c r="L22" s="19">
        <f>COUNTIF(L8:L20,"ไม่ผ่าน")</f>
        <v>13</v>
      </c>
    </row>
    <row r="23" spans="1:12" ht="20.25" x14ac:dyDescent="0.2">
      <c r="A23" s="13"/>
      <c r="B23" s="21" t="s">
        <v>13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0.25" x14ac:dyDescent="0.2">
      <c r="A24" s="13"/>
      <c r="B24" s="13"/>
      <c r="C24" s="13"/>
      <c r="D24" s="13"/>
      <c r="E24" s="13"/>
      <c r="F24" s="13" t="s">
        <v>14</v>
      </c>
      <c r="G24" s="13"/>
      <c r="H24" s="13"/>
      <c r="I24" s="13"/>
      <c r="J24" s="13"/>
      <c r="K24" s="13"/>
      <c r="L24" s="13"/>
    </row>
    <row r="25" spans="1:12" ht="20.25" x14ac:dyDescent="0.25">
      <c r="A25" s="13"/>
      <c r="B25" s="13"/>
      <c r="C25" s="13"/>
      <c r="D25" s="13"/>
      <c r="E25" s="13"/>
      <c r="F25" s="13"/>
      <c r="G25" s="22" t="s">
        <v>53</v>
      </c>
      <c r="H25" s="23"/>
      <c r="I25" s="22"/>
      <c r="J25" s="22"/>
      <c r="K25" s="22"/>
      <c r="L25" s="13"/>
    </row>
    <row r="26" spans="1:12" ht="20.25" x14ac:dyDescent="0.2">
      <c r="A26" s="13"/>
      <c r="B26" s="13"/>
      <c r="C26" s="13"/>
      <c r="D26" s="13"/>
      <c r="E26" s="13"/>
      <c r="F26" s="13"/>
      <c r="G26" s="13" t="s">
        <v>15</v>
      </c>
      <c r="H26" s="13"/>
      <c r="I26" s="13" t="s">
        <v>16</v>
      </c>
      <c r="J26" s="13"/>
      <c r="K26" s="13"/>
      <c r="L26" s="13"/>
    </row>
    <row r="27" spans="1:12" ht="20.25" x14ac:dyDescent="0.3">
      <c r="A27" s="24"/>
      <c r="B27" s="13"/>
      <c r="C27" s="13"/>
      <c r="D27" s="24"/>
      <c r="E27" s="24"/>
      <c r="F27" s="24"/>
      <c r="G27" s="24"/>
      <c r="H27" s="24"/>
      <c r="I27" s="24"/>
      <c r="J27" s="24"/>
      <c r="K27" s="24"/>
      <c r="L27" s="24"/>
    </row>
    <row r="28" spans="1:12" ht="20.25" x14ac:dyDescent="0.3">
      <c r="A28" s="24"/>
      <c r="B28" s="13"/>
      <c r="C28" s="13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20.25" x14ac:dyDescent="0.3">
      <c r="A29" s="24"/>
      <c r="B29" s="34" t="s">
        <v>37</v>
      </c>
      <c r="C29" s="43" t="s">
        <v>38</v>
      </c>
      <c r="D29" s="44"/>
      <c r="E29" s="45" t="s">
        <v>39</v>
      </c>
      <c r="F29" s="46"/>
      <c r="G29" s="45" t="s">
        <v>40</v>
      </c>
      <c r="H29" s="46"/>
      <c r="I29" s="24"/>
      <c r="J29" s="24"/>
      <c r="K29" s="24"/>
      <c r="L29" s="24"/>
    </row>
    <row r="30" spans="1:12" ht="20.25" x14ac:dyDescent="0.3">
      <c r="A30" s="24"/>
      <c r="B30" s="35"/>
      <c r="C30" s="37" t="s">
        <v>45</v>
      </c>
      <c r="D30" s="38"/>
      <c r="E30" s="41" t="s">
        <v>41</v>
      </c>
      <c r="F30" s="42"/>
      <c r="G30" s="41">
        <f>COUNTIF(K8:K20,"/")</f>
        <v>0</v>
      </c>
      <c r="H30" s="42"/>
      <c r="I30" s="24"/>
      <c r="J30" s="24"/>
      <c r="K30" s="24"/>
      <c r="L30" s="24"/>
    </row>
    <row r="31" spans="1:12" ht="20.25" x14ac:dyDescent="0.3">
      <c r="A31" s="24"/>
      <c r="B31" s="35"/>
      <c r="C31" s="37" t="s">
        <v>48</v>
      </c>
      <c r="D31" s="38"/>
      <c r="E31" s="41" t="s">
        <v>49</v>
      </c>
      <c r="F31" s="42"/>
      <c r="G31" s="41">
        <f>COUNTIF(J8:J20,"/")</f>
        <v>0</v>
      </c>
      <c r="H31" s="42"/>
      <c r="I31" s="24"/>
      <c r="J31" s="24"/>
      <c r="K31" s="24"/>
      <c r="L31" s="24"/>
    </row>
    <row r="32" spans="1:12" ht="20.25" x14ac:dyDescent="0.3">
      <c r="A32" s="24"/>
      <c r="B32" s="35"/>
      <c r="C32" s="39" t="s">
        <v>55</v>
      </c>
      <c r="D32" s="40"/>
      <c r="E32" s="41" t="s">
        <v>42</v>
      </c>
      <c r="F32" s="42"/>
      <c r="G32" s="41">
        <f>COUNTIF(I8:I20,"/")</f>
        <v>0</v>
      </c>
      <c r="H32" s="42"/>
      <c r="I32" s="24"/>
      <c r="J32" s="24"/>
      <c r="K32" s="24"/>
      <c r="L32" s="24"/>
    </row>
    <row r="33" spans="1:12" ht="20.25" x14ac:dyDescent="0.3">
      <c r="A33" s="24"/>
      <c r="B33" s="35"/>
      <c r="C33" s="37" t="s">
        <v>47</v>
      </c>
      <c r="D33" s="38"/>
      <c r="E33" s="41" t="s">
        <v>43</v>
      </c>
      <c r="F33" s="42"/>
      <c r="G33" s="41">
        <f>COUNTIF(H8:H20,"/")</f>
        <v>0</v>
      </c>
      <c r="H33" s="42"/>
      <c r="I33" s="24"/>
      <c r="J33" s="24"/>
      <c r="K33" s="24"/>
      <c r="L33" s="24"/>
    </row>
    <row r="34" spans="1:12" ht="20.25" x14ac:dyDescent="0.3">
      <c r="A34" s="24"/>
      <c r="B34" s="36"/>
      <c r="C34" s="37" t="s">
        <v>46</v>
      </c>
      <c r="D34" s="38"/>
      <c r="E34" s="41" t="s">
        <v>44</v>
      </c>
      <c r="F34" s="42"/>
      <c r="G34" s="41">
        <f>COUNTIF(G8:G20,"/")</f>
        <v>13</v>
      </c>
      <c r="H34" s="42"/>
      <c r="I34" s="24"/>
      <c r="J34" s="24"/>
      <c r="K34" s="24"/>
      <c r="L34" s="24"/>
    </row>
    <row r="35" spans="1:12" ht="20.25" x14ac:dyDescent="0.3">
      <c r="A35" s="24"/>
      <c r="B35" s="13"/>
      <c r="C35" s="13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20.25" x14ac:dyDescent="0.3">
      <c r="A36" s="24"/>
      <c r="B36" s="13"/>
      <c r="C36" s="13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20.25" x14ac:dyDescent="0.3">
      <c r="A37" s="24"/>
      <c r="B37" s="13"/>
      <c r="C37" s="13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21" x14ac:dyDescent="0.35">
      <c r="A38" s="24"/>
      <c r="B38" s="25"/>
      <c r="C38" s="25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21" x14ac:dyDescent="0.35">
      <c r="A39" s="24"/>
      <c r="B39" s="25"/>
      <c r="C39" s="25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21" x14ac:dyDescent="0.35">
      <c r="A40" s="24"/>
      <c r="B40" s="25"/>
      <c r="C40" s="25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21" x14ac:dyDescent="0.35">
      <c r="A41" s="24"/>
      <c r="B41" s="25"/>
      <c r="C41" s="25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21" x14ac:dyDescent="0.35">
      <c r="A42" s="24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21" x14ac:dyDescent="0.35">
      <c r="A43" s="24"/>
      <c r="B43" s="25"/>
      <c r="C43" s="25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21" x14ac:dyDescent="0.35">
      <c r="A44" s="24"/>
      <c r="B44" s="25"/>
      <c r="C44" s="25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21" x14ac:dyDescent="0.35">
      <c r="A45" s="24"/>
      <c r="B45" s="25"/>
      <c r="C45" s="25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21" x14ac:dyDescent="0.35">
      <c r="A46" s="24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21" x14ac:dyDescent="0.35">
      <c r="A47" s="24"/>
      <c r="B47" s="25"/>
      <c r="C47" s="25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21" x14ac:dyDescent="0.35">
      <c r="A48" s="24"/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1" x14ac:dyDescent="0.35">
      <c r="A49" s="24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</row>
  </sheetData>
  <mergeCells count="37">
    <mergeCell ref="A21:I22"/>
    <mergeCell ref="J21:K21"/>
    <mergeCell ref="J22:K2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29:B34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4:D34"/>
    <mergeCell ref="E34:F34"/>
    <mergeCell ref="G34:H34"/>
    <mergeCell ref="C32:D32"/>
    <mergeCell ref="E32:F32"/>
    <mergeCell ref="G32:H32"/>
    <mergeCell ref="C33:D33"/>
    <mergeCell ref="E33:F33"/>
    <mergeCell ref="G33:H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A27" sqref="A27:XFD30"/>
    </sheetView>
  </sheetViews>
  <sheetFormatPr defaultRowHeight="12.75" x14ac:dyDescent="0.2"/>
  <cols>
    <col min="1" max="1" width="6.7109375" customWidth="1"/>
    <col min="2" max="3" width="14.710937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3">
      <c r="A8" s="17">
        <v>1</v>
      </c>
      <c r="B8" s="83" t="s">
        <v>633</v>
      </c>
      <c r="C8" s="84" t="s">
        <v>634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3">
      <c r="A9" s="17">
        <v>2</v>
      </c>
      <c r="B9" s="83" t="s">
        <v>635</v>
      </c>
      <c r="C9" s="84" t="s">
        <v>636</v>
      </c>
      <c r="D9" s="18"/>
      <c r="E9" s="18"/>
      <c r="F9" s="17">
        <f t="shared" ref="F9:F26" si="0">D9+E9</f>
        <v>0</v>
      </c>
      <c r="G9" s="19" t="str">
        <f t="shared" ref="G9:G26" si="1">IF(F9&lt;13,"/","")</f>
        <v>/</v>
      </c>
      <c r="H9" s="19" t="str">
        <f t="shared" ref="H9:H26" si="2">IF(AND(F9&gt;=13,F9&lt;=14),"/","")</f>
        <v/>
      </c>
      <c r="I9" s="17" t="str">
        <f t="shared" ref="I9:I26" si="3">IF(AND(F9&gt;14,F9&lt;=17),"/","")</f>
        <v/>
      </c>
      <c r="J9" s="17" t="str">
        <f t="shared" ref="J9:J26" si="4">IF(AND(F9&gt;17,F9&lt;=19),"/","")</f>
        <v/>
      </c>
      <c r="K9" s="17" t="str">
        <f t="shared" ref="K9:K26" si="5">IF(AND(F9&gt;19,F9&lt;=25),"/","")</f>
        <v/>
      </c>
      <c r="L9" s="17" t="str">
        <f t="shared" ref="L9:L26" si="6">IF(F9&gt;=15,"ผ่าน","ไม่ผ่าน")</f>
        <v>ไม่ผ่าน</v>
      </c>
    </row>
    <row r="10" spans="1:12" ht="20.25" x14ac:dyDescent="0.3">
      <c r="A10" s="17">
        <v>3</v>
      </c>
      <c r="B10" s="83" t="s">
        <v>637</v>
      </c>
      <c r="C10" s="84" t="s">
        <v>638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3">
      <c r="A11" s="17">
        <v>4</v>
      </c>
      <c r="B11" s="83" t="s">
        <v>283</v>
      </c>
      <c r="C11" s="84" t="s">
        <v>639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3">
      <c r="A12" s="17">
        <v>5</v>
      </c>
      <c r="B12" s="83" t="s">
        <v>640</v>
      </c>
      <c r="C12" s="84" t="s">
        <v>641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3">
      <c r="A13" s="17">
        <v>6</v>
      </c>
      <c r="B13" s="83" t="s">
        <v>78</v>
      </c>
      <c r="C13" s="84" t="s">
        <v>642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3">
      <c r="A14" s="17">
        <v>7</v>
      </c>
      <c r="B14" s="83" t="s">
        <v>643</v>
      </c>
      <c r="C14" s="84" t="s">
        <v>111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3">
      <c r="A15" s="17">
        <v>8</v>
      </c>
      <c r="B15" s="83" t="s">
        <v>644</v>
      </c>
      <c r="C15" s="84" t="s">
        <v>645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3">
      <c r="A16" s="17">
        <v>9</v>
      </c>
      <c r="B16" s="83" t="s">
        <v>646</v>
      </c>
      <c r="C16" s="84" t="s">
        <v>35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3">
      <c r="A17" s="17">
        <v>10</v>
      </c>
      <c r="B17" s="83" t="s">
        <v>647</v>
      </c>
      <c r="C17" s="84" t="s">
        <v>648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3">
      <c r="A18" s="17">
        <v>11</v>
      </c>
      <c r="B18" s="83" t="s">
        <v>649</v>
      </c>
      <c r="C18" s="84" t="s">
        <v>650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3">
      <c r="A19" s="17">
        <v>12</v>
      </c>
      <c r="B19" s="83" t="s">
        <v>84</v>
      </c>
      <c r="C19" s="84" t="s">
        <v>651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3">
      <c r="A20" s="17">
        <v>13</v>
      </c>
      <c r="B20" s="83" t="s">
        <v>652</v>
      </c>
      <c r="C20" s="84" t="s">
        <v>57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3">
      <c r="A21" s="17">
        <v>14</v>
      </c>
      <c r="B21" s="83" t="s">
        <v>330</v>
      </c>
      <c r="C21" s="84" t="s">
        <v>653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3">
      <c r="A22" s="17">
        <v>15</v>
      </c>
      <c r="B22" s="83" t="s">
        <v>654</v>
      </c>
      <c r="C22" s="84" t="s">
        <v>88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3">
      <c r="A23" s="17">
        <v>16</v>
      </c>
      <c r="B23" s="83" t="s">
        <v>655</v>
      </c>
      <c r="C23" s="84" t="s">
        <v>656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3">
      <c r="A24" s="17">
        <v>17</v>
      </c>
      <c r="B24" s="83" t="s">
        <v>657</v>
      </c>
      <c r="C24" s="84" t="s">
        <v>658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3">
      <c r="A25" s="17">
        <v>18</v>
      </c>
      <c r="B25" s="83" t="s">
        <v>659</v>
      </c>
      <c r="C25" s="84" t="s">
        <v>660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3">
      <c r="A26" s="17">
        <v>19</v>
      </c>
      <c r="B26" s="83" t="s">
        <v>661</v>
      </c>
      <c r="C26" s="84" t="s">
        <v>662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60"/>
      <c r="B27" s="61"/>
      <c r="C27" s="61"/>
      <c r="D27" s="61"/>
      <c r="E27" s="61"/>
      <c r="F27" s="61"/>
      <c r="G27" s="61"/>
      <c r="H27" s="61"/>
      <c r="I27" s="62"/>
      <c r="J27" s="58" t="s">
        <v>43</v>
      </c>
      <c r="K27" s="58"/>
      <c r="L27" s="19">
        <f>COUNTIF(L8:L26,"ผ่าน")</f>
        <v>0</v>
      </c>
    </row>
    <row r="28" spans="1:12" ht="20.25" x14ac:dyDescent="0.3">
      <c r="A28" s="63"/>
      <c r="B28" s="64"/>
      <c r="C28" s="64"/>
      <c r="D28" s="64"/>
      <c r="E28" s="64"/>
      <c r="F28" s="64"/>
      <c r="G28" s="64"/>
      <c r="H28" s="64"/>
      <c r="I28" s="65"/>
      <c r="J28" s="59" t="s">
        <v>44</v>
      </c>
      <c r="K28" s="59"/>
      <c r="L28" s="19">
        <f>COUNTIF(L8:L26,"ไม่ผ่าน")</f>
        <v>19</v>
      </c>
    </row>
    <row r="29" spans="1:12" ht="20.25" x14ac:dyDescent="0.2">
      <c r="A29" s="13"/>
      <c r="B29" s="21" t="s">
        <v>13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0.25" x14ac:dyDescent="0.2">
      <c r="A30" s="13"/>
      <c r="B30" s="13"/>
      <c r="C30" s="13"/>
      <c r="D30" s="13"/>
      <c r="E30" s="13"/>
      <c r="F30" s="13" t="s">
        <v>14</v>
      </c>
      <c r="G30" s="13"/>
      <c r="H30" s="13"/>
      <c r="I30" s="13"/>
      <c r="J30" s="13"/>
      <c r="K30" s="13"/>
      <c r="L30" s="13"/>
    </row>
    <row r="31" spans="1:12" ht="20.25" x14ac:dyDescent="0.25">
      <c r="A31" s="13"/>
      <c r="B31" s="13"/>
      <c r="C31" s="13"/>
      <c r="D31" s="13"/>
      <c r="E31" s="13"/>
      <c r="F31" s="13"/>
      <c r="G31" s="22" t="s">
        <v>53</v>
      </c>
      <c r="H31" s="23"/>
      <c r="I31" s="22"/>
      <c r="J31" s="22"/>
      <c r="K31" s="22"/>
      <c r="L31" s="13"/>
    </row>
    <row r="32" spans="1:12" ht="20.25" x14ac:dyDescent="0.2">
      <c r="A32" s="13"/>
      <c r="B32" s="13"/>
      <c r="C32" s="13"/>
      <c r="D32" s="13"/>
      <c r="E32" s="13"/>
      <c r="F32" s="13"/>
      <c r="G32" s="13" t="s">
        <v>15</v>
      </c>
      <c r="H32" s="13"/>
      <c r="I32" s="13" t="s">
        <v>16</v>
      </c>
      <c r="J32" s="13"/>
      <c r="K32" s="13"/>
      <c r="L32" s="13"/>
    </row>
    <row r="33" spans="1:12" ht="20.25" x14ac:dyDescent="0.3">
      <c r="A33" s="24"/>
      <c r="B33" s="13"/>
      <c r="C33" s="13"/>
      <c r="D33" s="24"/>
      <c r="E33" s="24"/>
      <c r="F33" s="24"/>
      <c r="G33" s="24"/>
      <c r="H33" s="24"/>
      <c r="I33" s="24"/>
      <c r="J33" s="24"/>
      <c r="K33" s="24"/>
      <c r="L33" s="24"/>
    </row>
    <row r="34" spans="1:12" ht="20.25" x14ac:dyDescent="0.3">
      <c r="A34" s="24"/>
      <c r="B34" s="13"/>
      <c r="C34" s="13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20.25" x14ac:dyDescent="0.3">
      <c r="A35" s="24"/>
      <c r="B35" s="34" t="s">
        <v>37</v>
      </c>
      <c r="C35" s="43" t="s">
        <v>38</v>
      </c>
      <c r="D35" s="44"/>
      <c r="E35" s="45" t="s">
        <v>39</v>
      </c>
      <c r="F35" s="46"/>
      <c r="G35" s="45" t="s">
        <v>40</v>
      </c>
      <c r="H35" s="46"/>
      <c r="I35" s="24"/>
      <c r="J35" s="24"/>
      <c r="K35" s="24"/>
      <c r="L35" s="24"/>
    </row>
    <row r="36" spans="1:12" ht="20.25" x14ac:dyDescent="0.3">
      <c r="A36" s="24"/>
      <c r="B36" s="35"/>
      <c r="C36" s="37" t="s">
        <v>45</v>
      </c>
      <c r="D36" s="38"/>
      <c r="E36" s="41" t="s">
        <v>41</v>
      </c>
      <c r="F36" s="42"/>
      <c r="G36" s="41">
        <f>COUNTIF(K8:K26,"/")</f>
        <v>0</v>
      </c>
      <c r="H36" s="42"/>
      <c r="I36" s="24"/>
      <c r="J36" s="24"/>
      <c r="K36" s="24"/>
      <c r="L36" s="24"/>
    </row>
    <row r="37" spans="1:12" ht="20.25" x14ac:dyDescent="0.3">
      <c r="A37" s="24"/>
      <c r="B37" s="35"/>
      <c r="C37" s="37" t="s">
        <v>48</v>
      </c>
      <c r="D37" s="38"/>
      <c r="E37" s="41" t="s">
        <v>49</v>
      </c>
      <c r="F37" s="42"/>
      <c r="G37" s="41">
        <f>COUNTIF(J8:J26,"/")</f>
        <v>0</v>
      </c>
      <c r="H37" s="42"/>
      <c r="I37" s="24"/>
      <c r="J37" s="24"/>
      <c r="K37" s="24"/>
      <c r="L37" s="24"/>
    </row>
    <row r="38" spans="1:12" ht="20.25" x14ac:dyDescent="0.3">
      <c r="A38" s="24"/>
      <c r="B38" s="35"/>
      <c r="C38" s="39" t="s">
        <v>55</v>
      </c>
      <c r="D38" s="40"/>
      <c r="E38" s="41" t="s">
        <v>42</v>
      </c>
      <c r="F38" s="42"/>
      <c r="G38" s="41">
        <f>COUNTIF(I8:I26,"/")</f>
        <v>0</v>
      </c>
      <c r="H38" s="42"/>
      <c r="I38" s="24"/>
      <c r="J38" s="24"/>
      <c r="K38" s="24"/>
      <c r="L38" s="24"/>
    </row>
    <row r="39" spans="1:12" ht="20.25" x14ac:dyDescent="0.3">
      <c r="A39" s="24"/>
      <c r="B39" s="35"/>
      <c r="C39" s="37" t="s">
        <v>47</v>
      </c>
      <c r="D39" s="38"/>
      <c r="E39" s="41" t="s">
        <v>43</v>
      </c>
      <c r="F39" s="42"/>
      <c r="G39" s="41">
        <f>COUNTIF(H8:H26,"/")</f>
        <v>0</v>
      </c>
      <c r="H39" s="42"/>
      <c r="I39" s="24"/>
      <c r="J39" s="24"/>
      <c r="K39" s="24"/>
      <c r="L39" s="24"/>
    </row>
    <row r="40" spans="1:12" ht="20.25" x14ac:dyDescent="0.3">
      <c r="A40" s="24"/>
      <c r="B40" s="36"/>
      <c r="C40" s="37" t="s">
        <v>46</v>
      </c>
      <c r="D40" s="38"/>
      <c r="E40" s="41" t="s">
        <v>44</v>
      </c>
      <c r="F40" s="42"/>
      <c r="G40" s="41">
        <f>COUNTIF(G8:G26,"/")</f>
        <v>19</v>
      </c>
      <c r="H40" s="42"/>
      <c r="I40" s="24"/>
      <c r="J40" s="24"/>
      <c r="K40" s="24"/>
      <c r="L40" s="24"/>
    </row>
    <row r="41" spans="1:12" ht="20.25" x14ac:dyDescent="0.3">
      <c r="A41" s="24"/>
      <c r="B41" s="13"/>
      <c r="C41" s="13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20.25" x14ac:dyDescent="0.3">
      <c r="A42" s="24"/>
      <c r="B42" s="13"/>
      <c r="C42" s="13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20.25" x14ac:dyDescent="0.3">
      <c r="A43" s="24"/>
      <c r="B43" s="13"/>
      <c r="C43" s="13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21" x14ac:dyDescent="0.35">
      <c r="A44" s="24"/>
      <c r="B44" s="25"/>
      <c r="C44" s="25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21" x14ac:dyDescent="0.35">
      <c r="A45" s="24"/>
      <c r="B45" s="25"/>
      <c r="C45" s="25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21" x14ac:dyDescent="0.35">
      <c r="A46" s="24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21" x14ac:dyDescent="0.35">
      <c r="A47" s="24"/>
      <c r="B47" s="25"/>
      <c r="C47" s="25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21" x14ac:dyDescent="0.35">
      <c r="A48" s="24"/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1" x14ac:dyDescent="0.35">
      <c r="A49" s="24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21" x14ac:dyDescent="0.35">
      <c r="A50" s="24"/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21" x14ac:dyDescent="0.35">
      <c r="A51" s="24"/>
      <c r="B51" s="25"/>
      <c r="C51" s="25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21" x14ac:dyDescent="0.35">
      <c r="A52" s="24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21" x14ac:dyDescent="0.35">
      <c r="A53" s="24"/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21" x14ac:dyDescent="0.35">
      <c r="A54" s="24"/>
      <c r="B54" s="25"/>
      <c r="C54" s="25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21" x14ac:dyDescent="0.35">
      <c r="A55" s="24"/>
      <c r="B55" s="25"/>
      <c r="C55" s="25"/>
      <c r="D55" s="26"/>
      <c r="E55" s="26"/>
      <c r="F55" s="26"/>
      <c r="G55" s="26"/>
      <c r="H55" s="26"/>
      <c r="I55" s="26"/>
      <c r="J55" s="26"/>
      <c r="K55" s="26"/>
      <c r="L55" s="26"/>
    </row>
  </sheetData>
  <mergeCells count="37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J28:K28"/>
    <mergeCell ref="B35:B40"/>
    <mergeCell ref="C35:D35"/>
    <mergeCell ref="E35:F35"/>
    <mergeCell ref="G35:H35"/>
    <mergeCell ref="C36:D36"/>
    <mergeCell ref="E36:F36"/>
    <mergeCell ref="G36:H36"/>
    <mergeCell ref="C37:D37"/>
    <mergeCell ref="E37:F37"/>
    <mergeCell ref="A27:I28"/>
    <mergeCell ref="J27:K27"/>
    <mergeCell ref="C40:D40"/>
    <mergeCell ref="E40:F40"/>
    <mergeCell ref="G40:H40"/>
    <mergeCell ref="G37:H37"/>
    <mergeCell ref="C38:D38"/>
    <mergeCell ref="E38:F38"/>
    <mergeCell ref="G38:H38"/>
    <mergeCell ref="C39:D39"/>
    <mergeCell ref="E39:F39"/>
    <mergeCell ref="G39:H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32" workbookViewId="0">
      <selection activeCell="A44" sqref="A44:XFD52"/>
    </sheetView>
  </sheetViews>
  <sheetFormatPr defaultRowHeight="12.75" x14ac:dyDescent="0.2"/>
  <cols>
    <col min="1" max="1" width="5.7109375" customWidth="1"/>
    <col min="2" max="2" width="13.5703125" customWidth="1"/>
    <col min="3" max="3" width="12.710937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127.5" customHeight="1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66" t="s">
        <v>160</v>
      </c>
      <c r="C8" s="72" t="s">
        <v>161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66" t="s">
        <v>162</v>
      </c>
      <c r="C9" s="72" t="s">
        <v>163</v>
      </c>
      <c r="D9" s="18"/>
      <c r="E9" s="18"/>
      <c r="F9" s="17">
        <f t="shared" ref="F9:F43" si="0">D9+E9</f>
        <v>0</v>
      </c>
      <c r="G9" s="19" t="str">
        <f t="shared" ref="G9:G43" si="1">IF(F9&lt;13,"/","")</f>
        <v>/</v>
      </c>
      <c r="H9" s="19" t="str">
        <f t="shared" ref="H9:H43" si="2">IF(AND(F9&gt;=13,F9&lt;=14),"/","")</f>
        <v/>
      </c>
      <c r="I9" s="17" t="str">
        <f t="shared" ref="I9:I43" si="3">IF(AND(F9&gt;14,F9&lt;=17),"/","")</f>
        <v/>
      </c>
      <c r="J9" s="17" t="str">
        <f t="shared" ref="J9:J43" si="4">IF(AND(F9&gt;17,F9&lt;=19),"/","")</f>
        <v/>
      </c>
      <c r="K9" s="17" t="str">
        <f t="shared" ref="K9:K43" si="5">IF(AND(F9&gt;19,F9&lt;=25),"/","")</f>
        <v/>
      </c>
      <c r="L9" s="17" t="str">
        <f t="shared" ref="L9:L43" si="6">IF(F9&gt;=15,"ผ่าน","ไม่ผ่าน")</f>
        <v>ไม่ผ่าน</v>
      </c>
    </row>
    <row r="10" spans="1:12" ht="20.25" x14ac:dyDescent="0.2">
      <c r="A10" s="17">
        <v>3</v>
      </c>
      <c r="B10" s="66" t="s">
        <v>27</v>
      </c>
      <c r="C10" s="72" t="s">
        <v>164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66" t="s">
        <v>165</v>
      </c>
      <c r="C11" s="72" t="s">
        <v>166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66" t="s">
        <v>167</v>
      </c>
      <c r="C12" s="72" t="s">
        <v>168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66" t="s">
        <v>169</v>
      </c>
      <c r="C13" s="72" t="s">
        <v>170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66" t="s">
        <v>171</v>
      </c>
      <c r="C14" s="72" t="s">
        <v>172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66" t="s">
        <v>173</v>
      </c>
      <c r="C15" s="72" t="s">
        <v>174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66" t="s">
        <v>175</v>
      </c>
      <c r="C16" s="72" t="s">
        <v>176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66" t="s">
        <v>177</v>
      </c>
      <c r="C17" s="72" t="s">
        <v>178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66" t="s">
        <v>179</v>
      </c>
      <c r="C18" s="72" t="s">
        <v>180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66" t="s">
        <v>181</v>
      </c>
      <c r="C19" s="72" t="s">
        <v>182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66" t="s">
        <v>183</v>
      </c>
      <c r="C20" s="72" t="s">
        <v>184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17">
        <v>14</v>
      </c>
      <c r="B21" s="66" t="s">
        <v>185</v>
      </c>
      <c r="C21" s="72" t="s">
        <v>186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66" t="s">
        <v>187</v>
      </c>
      <c r="C22" s="72" t="s">
        <v>188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17">
        <v>16</v>
      </c>
      <c r="B23" s="66" t="s">
        <v>189</v>
      </c>
      <c r="C23" s="72" t="s">
        <v>190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17">
        <v>17</v>
      </c>
      <c r="B24" s="66" t="s">
        <v>191</v>
      </c>
      <c r="C24" s="72" t="s">
        <v>192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17">
        <v>18</v>
      </c>
      <c r="B25" s="66" t="s">
        <v>193</v>
      </c>
      <c r="C25" s="72" t="s">
        <v>194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17">
        <v>19</v>
      </c>
      <c r="B26" s="66" t="s">
        <v>195</v>
      </c>
      <c r="C26" s="72" t="s">
        <v>196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17">
        <v>20</v>
      </c>
      <c r="B27" s="66" t="s">
        <v>197</v>
      </c>
      <c r="C27" s="72" t="s">
        <v>198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17">
        <v>21</v>
      </c>
      <c r="B28" s="66" t="s">
        <v>199</v>
      </c>
      <c r="C28" s="72" t="s">
        <v>200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17">
        <v>22</v>
      </c>
      <c r="B29" s="66" t="s">
        <v>201</v>
      </c>
      <c r="C29" s="72" t="s">
        <v>202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17">
        <v>23</v>
      </c>
      <c r="B30" s="66" t="s">
        <v>203</v>
      </c>
      <c r="C30" s="72" t="s">
        <v>63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17">
        <v>24</v>
      </c>
      <c r="B31" s="66" t="s">
        <v>96</v>
      </c>
      <c r="C31" s="72" t="s">
        <v>200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17">
        <v>25</v>
      </c>
      <c r="B32" s="66" t="s">
        <v>204</v>
      </c>
      <c r="C32" s="72" t="s">
        <v>205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17">
        <v>26</v>
      </c>
      <c r="B33" s="66" t="s">
        <v>206</v>
      </c>
      <c r="C33" s="72" t="s">
        <v>69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17">
        <v>27</v>
      </c>
      <c r="B34" s="66" t="s">
        <v>207</v>
      </c>
      <c r="C34" s="72" t="s">
        <v>208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17">
        <v>28</v>
      </c>
      <c r="B35" s="68" t="s">
        <v>209</v>
      </c>
      <c r="C35" s="73" t="s">
        <v>210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17">
        <v>29</v>
      </c>
      <c r="B36" s="68" t="s">
        <v>211</v>
      </c>
      <c r="C36" s="73" t="s">
        <v>212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17">
        <v>30</v>
      </c>
      <c r="B37" s="68" t="s">
        <v>213</v>
      </c>
      <c r="C37" s="73" t="s">
        <v>214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17">
        <v>31</v>
      </c>
      <c r="B38" s="68" t="s">
        <v>215</v>
      </c>
      <c r="C38" s="73" t="s">
        <v>216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3">
      <c r="A39" s="17">
        <v>32</v>
      </c>
      <c r="B39" s="70" t="s">
        <v>217</v>
      </c>
      <c r="C39" s="74" t="s">
        <v>218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17">
        <v>33</v>
      </c>
      <c r="B40" s="68" t="s">
        <v>219</v>
      </c>
      <c r="C40" s="73" t="s">
        <v>220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17">
        <v>34</v>
      </c>
      <c r="B41" s="66" t="s">
        <v>221</v>
      </c>
      <c r="C41" s="72" t="s">
        <v>222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17">
        <v>35</v>
      </c>
      <c r="B42" s="66" t="s">
        <v>223</v>
      </c>
      <c r="C42" s="72" t="s">
        <v>224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17">
        <v>36</v>
      </c>
      <c r="B43" s="66" t="s">
        <v>225</v>
      </c>
      <c r="C43" s="72" t="s">
        <v>226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60"/>
      <c r="B44" s="61"/>
      <c r="C44" s="61"/>
      <c r="D44" s="61"/>
      <c r="E44" s="61"/>
      <c r="F44" s="61"/>
      <c r="G44" s="61"/>
      <c r="H44" s="61"/>
      <c r="I44" s="62"/>
      <c r="J44" s="58" t="s">
        <v>43</v>
      </c>
      <c r="K44" s="58"/>
      <c r="L44" s="19">
        <f>COUNTIF(L8:L43,"ผ่าน")</f>
        <v>0</v>
      </c>
    </row>
    <row r="45" spans="1:12" ht="20.25" x14ac:dyDescent="0.3">
      <c r="A45" s="63"/>
      <c r="B45" s="64"/>
      <c r="C45" s="64"/>
      <c r="D45" s="64"/>
      <c r="E45" s="64"/>
      <c r="F45" s="64"/>
      <c r="G45" s="64"/>
      <c r="H45" s="64"/>
      <c r="I45" s="65"/>
      <c r="J45" s="59" t="s">
        <v>44</v>
      </c>
      <c r="K45" s="59"/>
      <c r="L45" s="19">
        <f>COUNTIF(L8:L43,"ไม่ผ่าน")</f>
        <v>36</v>
      </c>
    </row>
    <row r="46" spans="1:12" ht="20.25" x14ac:dyDescent="0.2">
      <c r="A46" s="13"/>
      <c r="B46" s="21" t="s">
        <v>13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0.25" x14ac:dyDescent="0.2">
      <c r="A47" s="13"/>
      <c r="B47" s="13"/>
      <c r="C47" s="13"/>
      <c r="D47" s="13"/>
      <c r="E47" s="13"/>
      <c r="F47" s="13" t="s">
        <v>14</v>
      </c>
      <c r="G47" s="13"/>
      <c r="H47" s="13"/>
      <c r="I47" s="13"/>
      <c r="J47" s="13"/>
      <c r="K47" s="13"/>
      <c r="L47" s="13"/>
    </row>
    <row r="48" spans="1:12" ht="20.25" x14ac:dyDescent="0.25">
      <c r="A48" s="13"/>
      <c r="B48" s="13"/>
      <c r="C48" s="13"/>
      <c r="D48" s="13"/>
      <c r="E48" s="13"/>
      <c r="F48" s="13"/>
      <c r="G48" s="22" t="s">
        <v>53</v>
      </c>
      <c r="H48" s="23"/>
      <c r="I48" s="22"/>
      <c r="J48" s="22"/>
      <c r="K48" s="22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13" t="s">
        <v>15</v>
      </c>
      <c r="H49" s="13"/>
      <c r="I49" s="13" t="s">
        <v>16</v>
      </c>
      <c r="J49" s="13"/>
      <c r="K49" s="13"/>
      <c r="L49" s="13"/>
    </row>
    <row r="50" spans="1:12" ht="20.25" x14ac:dyDescent="0.3">
      <c r="A50" s="24"/>
      <c r="B50" s="13"/>
      <c r="C50" s="13"/>
      <c r="D50" s="24"/>
      <c r="E50" s="24"/>
      <c r="F50" s="24"/>
      <c r="G50" s="24"/>
      <c r="H50" s="24"/>
      <c r="I50" s="24"/>
      <c r="J50" s="24"/>
      <c r="K50" s="24"/>
      <c r="L50" s="24"/>
    </row>
    <row r="51" spans="1:12" ht="20.25" x14ac:dyDescent="0.3">
      <c r="A51" s="24"/>
      <c r="B51" s="13"/>
      <c r="C51" s="1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20.25" x14ac:dyDescent="0.3">
      <c r="A52" s="24"/>
      <c r="B52" s="34" t="s">
        <v>37</v>
      </c>
      <c r="C52" s="43" t="s">
        <v>38</v>
      </c>
      <c r="D52" s="44"/>
      <c r="E52" s="45" t="s">
        <v>39</v>
      </c>
      <c r="F52" s="46"/>
      <c r="G52" s="45" t="s">
        <v>40</v>
      </c>
      <c r="H52" s="46"/>
      <c r="I52" s="24"/>
      <c r="J52" s="24"/>
      <c r="K52" s="24"/>
      <c r="L52" s="24"/>
    </row>
    <row r="53" spans="1:12" ht="20.25" x14ac:dyDescent="0.3">
      <c r="A53" s="24"/>
      <c r="B53" s="35"/>
      <c r="C53" s="37" t="s">
        <v>45</v>
      </c>
      <c r="D53" s="38"/>
      <c r="E53" s="41" t="s">
        <v>41</v>
      </c>
      <c r="F53" s="42"/>
      <c r="G53" s="41">
        <f>COUNTIF(K8:K43,"/")</f>
        <v>0</v>
      </c>
      <c r="H53" s="42"/>
      <c r="I53" s="24"/>
      <c r="J53" s="24"/>
      <c r="K53" s="24"/>
      <c r="L53" s="24"/>
    </row>
    <row r="54" spans="1:12" ht="20.25" x14ac:dyDescent="0.3">
      <c r="A54" s="24"/>
      <c r="B54" s="35"/>
      <c r="C54" s="37" t="s">
        <v>48</v>
      </c>
      <c r="D54" s="38"/>
      <c r="E54" s="41" t="s">
        <v>49</v>
      </c>
      <c r="F54" s="42"/>
      <c r="G54" s="41">
        <f>COUNTIF(J8:J43,"/")</f>
        <v>0</v>
      </c>
      <c r="H54" s="42"/>
      <c r="I54" s="24"/>
      <c r="J54" s="24"/>
      <c r="K54" s="24"/>
      <c r="L54" s="24"/>
    </row>
    <row r="55" spans="1:12" ht="20.25" x14ac:dyDescent="0.3">
      <c r="A55" s="24"/>
      <c r="B55" s="35"/>
      <c r="C55" s="39" t="s">
        <v>55</v>
      </c>
      <c r="D55" s="40"/>
      <c r="E55" s="41" t="s">
        <v>42</v>
      </c>
      <c r="F55" s="42"/>
      <c r="G55" s="41">
        <f>COUNTIF(I8:I43,"/")</f>
        <v>0</v>
      </c>
      <c r="H55" s="42"/>
      <c r="I55" s="24"/>
      <c r="J55" s="24"/>
      <c r="K55" s="24"/>
      <c r="L55" s="24"/>
    </row>
    <row r="56" spans="1:12" ht="20.25" x14ac:dyDescent="0.3">
      <c r="A56" s="24"/>
      <c r="B56" s="35"/>
      <c r="C56" s="37" t="s">
        <v>47</v>
      </c>
      <c r="D56" s="38"/>
      <c r="E56" s="41" t="s">
        <v>43</v>
      </c>
      <c r="F56" s="42"/>
      <c r="G56" s="41">
        <f>COUNTIF(H8:H43,"/")</f>
        <v>0</v>
      </c>
      <c r="H56" s="42"/>
      <c r="I56" s="24"/>
      <c r="J56" s="24"/>
      <c r="K56" s="24"/>
      <c r="L56" s="24"/>
    </row>
    <row r="57" spans="1:12" ht="20.25" x14ac:dyDescent="0.3">
      <c r="A57" s="24"/>
      <c r="B57" s="36"/>
      <c r="C57" s="37" t="s">
        <v>46</v>
      </c>
      <c r="D57" s="38"/>
      <c r="E57" s="41" t="s">
        <v>44</v>
      </c>
      <c r="F57" s="42"/>
      <c r="G57" s="41">
        <f>COUNTIF(G8:G43,"/")</f>
        <v>36</v>
      </c>
      <c r="H57" s="42"/>
      <c r="I57" s="24"/>
      <c r="J57" s="24"/>
      <c r="K57" s="24"/>
      <c r="L57" s="24"/>
    </row>
    <row r="58" spans="1:12" ht="20.25" x14ac:dyDescent="0.3">
      <c r="A58" s="24"/>
      <c r="B58" s="13"/>
      <c r="C58" s="13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20.25" x14ac:dyDescent="0.3">
      <c r="A59" s="24"/>
      <c r="B59" s="13"/>
      <c r="C59" s="1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0.25" x14ac:dyDescent="0.3">
      <c r="A60" s="24"/>
      <c r="B60" s="13"/>
      <c r="C60" s="1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</sheetData>
  <mergeCells count="37">
    <mergeCell ref="A44:I45"/>
    <mergeCell ref="J44:K44"/>
    <mergeCell ref="J45:K4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2:B57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7:D57"/>
    <mergeCell ref="E57:F57"/>
    <mergeCell ref="G57:H57"/>
    <mergeCell ref="C55:D55"/>
    <mergeCell ref="E55:F55"/>
    <mergeCell ref="G55:H55"/>
    <mergeCell ref="C56:D56"/>
    <mergeCell ref="E56:F56"/>
    <mergeCell ref="G56:H5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29" workbookViewId="0">
      <selection activeCell="A41" sqref="A41:XFD52"/>
    </sheetView>
  </sheetViews>
  <sheetFormatPr defaultRowHeight="12.75" x14ac:dyDescent="0.2"/>
  <cols>
    <col min="1" max="1" width="5.85546875" customWidth="1"/>
    <col min="2" max="2" width="12.85546875" customWidth="1"/>
    <col min="3" max="3" width="12.570312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66" t="s">
        <v>227</v>
      </c>
      <c r="C8" s="67" t="s">
        <v>228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66" t="s">
        <v>229</v>
      </c>
      <c r="C9" s="67" t="s">
        <v>230</v>
      </c>
      <c r="D9" s="18"/>
      <c r="E9" s="18"/>
      <c r="F9" s="17">
        <f t="shared" ref="F9:F40" si="0">D9+E9</f>
        <v>0</v>
      </c>
      <c r="G9" s="19" t="str">
        <f t="shared" ref="G9:G40" si="1">IF(F9&lt;13,"/","")</f>
        <v>/</v>
      </c>
      <c r="H9" s="19" t="str">
        <f t="shared" ref="H9:H40" si="2">IF(AND(F9&gt;=13,F9&lt;=14),"/","")</f>
        <v/>
      </c>
      <c r="I9" s="17" t="str">
        <f t="shared" ref="I9:I40" si="3">IF(AND(F9&gt;14,F9&lt;=17),"/","")</f>
        <v/>
      </c>
      <c r="J9" s="17" t="str">
        <f t="shared" ref="J9:J40" si="4">IF(AND(F9&gt;17,F9&lt;=19),"/","")</f>
        <v/>
      </c>
      <c r="K9" s="17" t="str">
        <f t="shared" ref="K9:K40" si="5">IF(AND(F9&gt;19,F9&lt;=25),"/","")</f>
        <v/>
      </c>
      <c r="L9" s="17" t="str">
        <f t="shared" ref="L9:L40" si="6">IF(F9&gt;=15,"ผ่าน","ไม่ผ่าน")</f>
        <v>ไม่ผ่าน</v>
      </c>
    </row>
    <row r="10" spans="1:12" ht="20.25" x14ac:dyDescent="0.2">
      <c r="A10" s="17">
        <v>3</v>
      </c>
      <c r="B10" s="66" t="s">
        <v>231</v>
      </c>
      <c r="C10" s="67" t="s">
        <v>232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66" t="s">
        <v>233</v>
      </c>
      <c r="C11" s="67" t="s">
        <v>234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66" t="s">
        <v>235</v>
      </c>
      <c r="C12" s="67" t="s">
        <v>236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66" t="s">
        <v>237</v>
      </c>
      <c r="C13" s="67" t="s">
        <v>238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66" t="s">
        <v>239</v>
      </c>
      <c r="C14" s="67" t="s">
        <v>240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66" t="s">
        <v>241</v>
      </c>
      <c r="C15" s="67" t="s">
        <v>242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66" t="s">
        <v>243</v>
      </c>
      <c r="C16" s="67" t="s">
        <v>244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66" t="s">
        <v>245</v>
      </c>
      <c r="C17" s="67" t="s">
        <v>246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66" t="s">
        <v>247</v>
      </c>
      <c r="C18" s="67" t="s">
        <v>248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68" t="s">
        <v>249</v>
      </c>
      <c r="C19" s="69" t="s">
        <v>250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66" t="s">
        <v>251</v>
      </c>
      <c r="C20" s="67" t="s">
        <v>252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17">
        <v>14</v>
      </c>
      <c r="B21" s="66" t="s">
        <v>253</v>
      </c>
      <c r="C21" s="67" t="s">
        <v>254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68" t="s">
        <v>255</v>
      </c>
      <c r="C22" s="69" t="s">
        <v>256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17">
        <v>16</v>
      </c>
      <c r="B23" s="68" t="s">
        <v>257</v>
      </c>
      <c r="C23" s="69" t="s">
        <v>258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17">
        <v>17</v>
      </c>
      <c r="B24" s="66" t="s">
        <v>259</v>
      </c>
      <c r="C24" s="67" t="s">
        <v>260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17">
        <v>18</v>
      </c>
      <c r="B25" s="66" t="s">
        <v>18</v>
      </c>
      <c r="C25" s="67" t="s">
        <v>261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17">
        <v>19</v>
      </c>
      <c r="B26" s="66" t="s">
        <v>64</v>
      </c>
      <c r="C26" s="67" t="s">
        <v>262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17">
        <v>20</v>
      </c>
      <c r="B27" s="66" t="s">
        <v>23</v>
      </c>
      <c r="C27" s="67" t="s">
        <v>263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17">
        <v>21</v>
      </c>
      <c r="B28" s="66" t="s">
        <v>264</v>
      </c>
      <c r="C28" s="67" t="s">
        <v>265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17">
        <v>22</v>
      </c>
      <c r="B29" s="66" t="s">
        <v>266</v>
      </c>
      <c r="C29" s="67" t="s">
        <v>267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17">
        <v>23</v>
      </c>
      <c r="B30" s="66" t="s">
        <v>268</v>
      </c>
      <c r="C30" s="67" t="s">
        <v>269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17">
        <v>24</v>
      </c>
      <c r="B31" s="66" t="s">
        <v>270</v>
      </c>
      <c r="C31" s="67" t="s">
        <v>271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17">
        <v>25</v>
      </c>
      <c r="B32" s="66" t="s">
        <v>272</v>
      </c>
      <c r="C32" s="67" t="s">
        <v>273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17">
        <v>26</v>
      </c>
      <c r="B33" s="66" t="s">
        <v>274</v>
      </c>
      <c r="C33" s="67" t="s">
        <v>26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17">
        <v>27</v>
      </c>
      <c r="B34" s="68" t="s">
        <v>275</v>
      </c>
      <c r="C34" s="69" t="s">
        <v>276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3">
      <c r="A35" s="17">
        <v>28</v>
      </c>
      <c r="B35" s="70" t="s">
        <v>277</v>
      </c>
      <c r="C35" s="71" t="s">
        <v>278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3">
      <c r="A36" s="17">
        <v>29</v>
      </c>
      <c r="B36" s="70" t="s">
        <v>279</v>
      </c>
      <c r="C36" s="71" t="s">
        <v>280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3">
      <c r="A37" s="17">
        <v>30</v>
      </c>
      <c r="B37" s="70" t="s">
        <v>281</v>
      </c>
      <c r="C37" s="71" t="s">
        <v>282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17">
        <v>31</v>
      </c>
      <c r="B38" s="66" t="s">
        <v>283</v>
      </c>
      <c r="C38" s="67" t="s">
        <v>284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17">
        <v>32</v>
      </c>
      <c r="B39" s="66" t="s">
        <v>285</v>
      </c>
      <c r="C39" s="67" t="s">
        <v>286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17">
        <v>33</v>
      </c>
      <c r="B40" s="66" t="s">
        <v>287</v>
      </c>
      <c r="C40" s="67" t="s">
        <v>288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60"/>
      <c r="B41" s="61"/>
      <c r="C41" s="61"/>
      <c r="D41" s="61"/>
      <c r="E41" s="61"/>
      <c r="F41" s="61"/>
      <c r="G41" s="61"/>
      <c r="H41" s="61"/>
      <c r="I41" s="62"/>
      <c r="J41" s="58" t="s">
        <v>43</v>
      </c>
      <c r="K41" s="58"/>
      <c r="L41" s="19">
        <f>COUNTIF(L8:L40,"ผ่าน")</f>
        <v>0</v>
      </c>
    </row>
    <row r="42" spans="1:12" ht="20.25" x14ac:dyDescent="0.3">
      <c r="A42" s="63"/>
      <c r="B42" s="64"/>
      <c r="C42" s="64"/>
      <c r="D42" s="64"/>
      <c r="E42" s="64"/>
      <c r="F42" s="64"/>
      <c r="G42" s="64"/>
      <c r="H42" s="64"/>
      <c r="I42" s="65"/>
      <c r="J42" s="59" t="s">
        <v>44</v>
      </c>
      <c r="K42" s="59"/>
      <c r="L42" s="19">
        <f>COUNTIF(L8:L40,"ไม่ผ่าน")</f>
        <v>33</v>
      </c>
    </row>
    <row r="43" spans="1:12" ht="20.25" x14ac:dyDescent="0.2">
      <c r="A43" s="13"/>
      <c r="B43" s="21" t="s">
        <v>13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0.25" x14ac:dyDescent="0.2">
      <c r="A44" s="13"/>
      <c r="B44" s="13"/>
      <c r="C44" s="13"/>
      <c r="D44" s="13"/>
      <c r="E44" s="13"/>
      <c r="F44" s="13" t="s">
        <v>14</v>
      </c>
      <c r="G44" s="13"/>
      <c r="H44" s="13"/>
      <c r="I44" s="13"/>
      <c r="J44" s="13"/>
      <c r="K44" s="13"/>
      <c r="L44" s="13"/>
    </row>
    <row r="45" spans="1:12" ht="20.25" x14ac:dyDescent="0.25">
      <c r="A45" s="13"/>
      <c r="B45" s="13"/>
      <c r="C45" s="13"/>
      <c r="D45" s="13"/>
      <c r="E45" s="13"/>
      <c r="F45" s="13"/>
      <c r="G45" s="22" t="s">
        <v>53</v>
      </c>
      <c r="H45" s="23"/>
      <c r="I45" s="22"/>
      <c r="J45" s="22"/>
      <c r="K45" s="22"/>
      <c r="L45" s="13"/>
    </row>
    <row r="46" spans="1:12" ht="20.25" x14ac:dyDescent="0.2">
      <c r="A46" s="13"/>
      <c r="B46" s="13"/>
      <c r="C46" s="13"/>
      <c r="D46" s="13"/>
      <c r="E46" s="13"/>
      <c r="F46" s="13"/>
      <c r="G46" s="13" t="s">
        <v>15</v>
      </c>
      <c r="H46" s="13"/>
      <c r="I46" s="13" t="s">
        <v>16</v>
      </c>
      <c r="J46" s="13"/>
      <c r="K46" s="13"/>
      <c r="L46" s="13"/>
    </row>
    <row r="47" spans="1:12" ht="20.25" x14ac:dyDescent="0.3">
      <c r="A47" s="24"/>
      <c r="B47" s="13"/>
      <c r="C47" s="13"/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20.25" x14ac:dyDescent="0.3">
      <c r="A48" s="24"/>
      <c r="B48" s="13"/>
      <c r="C48" s="13"/>
      <c r="D48" s="24"/>
      <c r="E48" s="24"/>
      <c r="F48" s="24"/>
      <c r="G48" s="24"/>
      <c r="H48" s="24"/>
      <c r="I48" s="24"/>
      <c r="J48" s="24"/>
      <c r="K48" s="24"/>
      <c r="L48" s="24"/>
    </row>
    <row r="49" spans="1:12" ht="20.25" x14ac:dyDescent="0.3">
      <c r="A49" s="24"/>
      <c r="B49" s="34" t="s">
        <v>37</v>
      </c>
      <c r="C49" s="43" t="s">
        <v>38</v>
      </c>
      <c r="D49" s="44"/>
      <c r="E49" s="45" t="s">
        <v>39</v>
      </c>
      <c r="F49" s="46"/>
      <c r="G49" s="45" t="s">
        <v>40</v>
      </c>
      <c r="H49" s="46"/>
      <c r="I49" s="24"/>
      <c r="J49" s="24"/>
      <c r="K49" s="24"/>
      <c r="L49" s="24"/>
    </row>
    <row r="50" spans="1:12" ht="20.25" x14ac:dyDescent="0.3">
      <c r="A50" s="24"/>
      <c r="B50" s="35"/>
      <c r="C50" s="37" t="s">
        <v>45</v>
      </c>
      <c r="D50" s="38"/>
      <c r="E50" s="41" t="s">
        <v>41</v>
      </c>
      <c r="F50" s="42"/>
      <c r="G50" s="41">
        <f>COUNTIF(K8:K40,"/")</f>
        <v>0</v>
      </c>
      <c r="H50" s="42"/>
      <c r="I50" s="24"/>
      <c r="J50" s="24"/>
      <c r="K50" s="24"/>
      <c r="L50" s="24"/>
    </row>
    <row r="51" spans="1:12" ht="20.25" x14ac:dyDescent="0.3">
      <c r="A51" s="24"/>
      <c r="B51" s="35"/>
      <c r="C51" s="37" t="s">
        <v>48</v>
      </c>
      <c r="D51" s="38"/>
      <c r="E51" s="41" t="s">
        <v>49</v>
      </c>
      <c r="F51" s="42"/>
      <c r="G51" s="41">
        <f>COUNTIF(J8:J40,"/")</f>
        <v>0</v>
      </c>
      <c r="H51" s="42"/>
      <c r="I51" s="24"/>
      <c r="J51" s="24"/>
      <c r="K51" s="24"/>
      <c r="L51" s="24"/>
    </row>
    <row r="52" spans="1:12" ht="20.25" x14ac:dyDescent="0.3">
      <c r="A52" s="24"/>
      <c r="B52" s="35"/>
      <c r="C52" s="39" t="s">
        <v>55</v>
      </c>
      <c r="D52" s="40"/>
      <c r="E52" s="41" t="s">
        <v>42</v>
      </c>
      <c r="F52" s="42"/>
      <c r="G52" s="41">
        <f>COUNTIF(I8:I40,"/")</f>
        <v>0</v>
      </c>
      <c r="H52" s="42"/>
      <c r="I52" s="24"/>
      <c r="J52" s="24"/>
      <c r="K52" s="24"/>
      <c r="L52" s="24"/>
    </row>
    <row r="53" spans="1:12" ht="20.25" x14ac:dyDescent="0.3">
      <c r="A53" s="24"/>
      <c r="B53" s="35"/>
      <c r="C53" s="37" t="s">
        <v>47</v>
      </c>
      <c r="D53" s="38"/>
      <c r="E53" s="41" t="s">
        <v>43</v>
      </c>
      <c r="F53" s="42"/>
      <c r="G53" s="41">
        <f>COUNTIF(H8:H40,"/")</f>
        <v>0</v>
      </c>
      <c r="H53" s="42"/>
      <c r="I53" s="24"/>
      <c r="J53" s="24"/>
      <c r="K53" s="24"/>
      <c r="L53" s="24"/>
    </row>
    <row r="54" spans="1:12" ht="20.25" x14ac:dyDescent="0.3">
      <c r="A54" s="24"/>
      <c r="B54" s="36"/>
      <c r="C54" s="37" t="s">
        <v>46</v>
      </c>
      <c r="D54" s="38"/>
      <c r="E54" s="41" t="s">
        <v>44</v>
      </c>
      <c r="F54" s="42"/>
      <c r="G54" s="41">
        <f>COUNTIF(G8:G40,"/")</f>
        <v>33</v>
      </c>
      <c r="H54" s="42"/>
      <c r="I54" s="24"/>
      <c r="J54" s="24"/>
      <c r="K54" s="24"/>
      <c r="L54" s="24"/>
    </row>
    <row r="55" spans="1:12" ht="20.25" x14ac:dyDescent="0.3">
      <c r="A55" s="24"/>
      <c r="B55" s="13"/>
      <c r="C55" s="13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0.25" x14ac:dyDescent="0.3">
      <c r="A56" s="24"/>
      <c r="B56" s="13"/>
      <c r="C56" s="13"/>
      <c r="D56" s="24"/>
      <c r="E56" s="24"/>
      <c r="F56" s="24"/>
      <c r="G56" s="24"/>
      <c r="H56" s="24"/>
      <c r="I56" s="24"/>
      <c r="J56" s="24"/>
      <c r="K56" s="24"/>
      <c r="L56" s="24"/>
    </row>
    <row r="57" spans="1:12" ht="20.25" x14ac:dyDescent="0.3">
      <c r="A57" s="24"/>
      <c r="B57" s="13"/>
      <c r="C57" s="13"/>
      <c r="D57" s="24"/>
      <c r="E57" s="24"/>
      <c r="F57" s="24"/>
      <c r="G57" s="24"/>
      <c r="H57" s="24"/>
      <c r="I57" s="24"/>
      <c r="J57" s="24"/>
      <c r="K57" s="24"/>
      <c r="L57" s="24"/>
    </row>
    <row r="58" spans="1:12" ht="21" x14ac:dyDescent="0.35">
      <c r="A58" s="24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4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1" x14ac:dyDescent="0.35">
      <c r="A60" s="24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</row>
  </sheetData>
  <mergeCells count="37">
    <mergeCell ref="A41:I42"/>
    <mergeCell ref="J41:K41"/>
    <mergeCell ref="J42:K4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9:B54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4:D54"/>
    <mergeCell ref="E54:F54"/>
    <mergeCell ref="G54:H54"/>
    <mergeCell ref="C52:D52"/>
    <mergeCell ref="E52:F52"/>
    <mergeCell ref="G52:H52"/>
    <mergeCell ref="C53:D53"/>
    <mergeCell ref="E53:F53"/>
    <mergeCell ref="G53:H5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28" workbookViewId="0">
      <selection activeCell="A45" sqref="A45:XFD51"/>
    </sheetView>
  </sheetViews>
  <sheetFormatPr defaultRowHeight="12.75" x14ac:dyDescent="0.2"/>
  <cols>
    <col min="1" max="1" width="5.7109375" customWidth="1"/>
    <col min="2" max="2" width="15.5703125" customWidth="1"/>
    <col min="3" max="3" width="11.14062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75" t="s">
        <v>289</v>
      </c>
      <c r="C8" s="75" t="s">
        <v>91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72" t="s">
        <v>290</v>
      </c>
      <c r="C9" s="72" t="s">
        <v>291</v>
      </c>
      <c r="D9" s="18"/>
      <c r="E9" s="18"/>
      <c r="F9" s="17">
        <f t="shared" ref="F9:F44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17" t="str">
        <f t="shared" ref="I9:I44" si="3">IF(AND(F9&gt;14,F9&lt;=17),"/","")</f>
        <v/>
      </c>
      <c r="J9" s="17" t="str">
        <f t="shared" ref="J9:J44" si="4">IF(AND(F9&gt;17,F9&lt;=19),"/","")</f>
        <v/>
      </c>
      <c r="K9" s="17" t="str">
        <f t="shared" ref="K9:K44" si="5">IF(AND(F9&gt;19,F9&lt;=25),"/","")</f>
        <v/>
      </c>
      <c r="L9" s="17" t="str">
        <f t="shared" ref="L9:L44" si="6">IF(F9&gt;=15,"ผ่าน","ไม่ผ่าน")</f>
        <v>ไม่ผ่าน</v>
      </c>
    </row>
    <row r="10" spans="1:12" ht="20.25" x14ac:dyDescent="0.2">
      <c r="A10" s="17">
        <v>3</v>
      </c>
      <c r="B10" s="73" t="s">
        <v>292</v>
      </c>
      <c r="C10" s="73" t="s">
        <v>293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72" t="s">
        <v>294</v>
      </c>
      <c r="C11" s="72" t="s">
        <v>295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72" t="s">
        <v>296</v>
      </c>
      <c r="C12" s="72" t="s">
        <v>297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72" t="s">
        <v>298</v>
      </c>
      <c r="C13" s="72" t="s">
        <v>299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72" t="s">
        <v>300</v>
      </c>
      <c r="C14" s="72" t="s">
        <v>301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72" t="s">
        <v>302</v>
      </c>
      <c r="C15" s="72" t="s">
        <v>303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72" t="s">
        <v>28</v>
      </c>
      <c r="C16" s="72" t="s">
        <v>304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73" t="s">
        <v>305</v>
      </c>
      <c r="C17" s="73" t="s">
        <v>306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73" t="s">
        <v>307</v>
      </c>
      <c r="C18" s="73" t="s">
        <v>280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72" t="s">
        <v>308</v>
      </c>
      <c r="C19" s="72" t="s">
        <v>62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72" t="s">
        <v>309</v>
      </c>
      <c r="C20" s="72" t="s">
        <v>176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17">
        <v>14</v>
      </c>
      <c r="B21" s="72" t="s">
        <v>310</v>
      </c>
      <c r="C21" s="72" t="s">
        <v>311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72" t="s">
        <v>312</v>
      </c>
      <c r="C22" s="72" t="s">
        <v>313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17">
        <v>16</v>
      </c>
      <c r="B23" s="72" t="s">
        <v>314</v>
      </c>
      <c r="C23" s="72" t="s">
        <v>315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17">
        <v>17</v>
      </c>
      <c r="B24" s="72" t="s">
        <v>18</v>
      </c>
      <c r="C24" s="72" t="s">
        <v>316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17">
        <v>18</v>
      </c>
      <c r="B25" s="73" t="s">
        <v>98</v>
      </c>
      <c r="C25" s="73" t="s">
        <v>72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17">
        <v>19</v>
      </c>
      <c r="B26" s="72" t="s">
        <v>317</v>
      </c>
      <c r="C26" s="72" t="s">
        <v>318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17">
        <v>20</v>
      </c>
      <c r="B27" s="72" t="s">
        <v>319</v>
      </c>
      <c r="C27" s="72" t="s">
        <v>320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17">
        <v>21</v>
      </c>
      <c r="B28" s="72" t="s">
        <v>321</v>
      </c>
      <c r="C28" s="72" t="s">
        <v>86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17">
        <v>22</v>
      </c>
      <c r="B29" s="72" t="s">
        <v>322</v>
      </c>
      <c r="C29" s="72" t="s">
        <v>323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17">
        <v>23</v>
      </c>
      <c r="B30" s="72" t="s">
        <v>324</v>
      </c>
      <c r="C30" s="72" t="s">
        <v>325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17">
        <v>24</v>
      </c>
      <c r="B31" s="72" t="s">
        <v>326</v>
      </c>
      <c r="C31" s="72" t="s">
        <v>327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17">
        <v>25</v>
      </c>
      <c r="B32" s="72" t="s">
        <v>328</v>
      </c>
      <c r="C32" s="72" t="s">
        <v>329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17">
        <v>26</v>
      </c>
      <c r="B33" s="73" t="s">
        <v>330</v>
      </c>
      <c r="C33" s="73" t="s">
        <v>331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17">
        <v>27</v>
      </c>
      <c r="B34" s="73" t="s">
        <v>332</v>
      </c>
      <c r="C34" s="73" t="s">
        <v>333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17">
        <v>28</v>
      </c>
      <c r="B35" s="73" t="s">
        <v>183</v>
      </c>
      <c r="C35" s="73" t="s">
        <v>334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17">
        <v>29</v>
      </c>
      <c r="B36" s="73" t="s">
        <v>335</v>
      </c>
      <c r="C36" s="73" t="s">
        <v>336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17">
        <v>30</v>
      </c>
      <c r="B37" s="73" t="s">
        <v>337</v>
      </c>
      <c r="C37" s="73" t="s">
        <v>338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17">
        <v>31</v>
      </c>
      <c r="B38" s="72" t="s">
        <v>339</v>
      </c>
      <c r="C38" s="72" t="s">
        <v>340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17">
        <v>32</v>
      </c>
      <c r="B39" s="73" t="s">
        <v>341</v>
      </c>
      <c r="C39" s="73" t="s">
        <v>342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17">
        <v>33</v>
      </c>
      <c r="B40" s="76" t="s">
        <v>343</v>
      </c>
      <c r="C40" s="76" t="s">
        <v>344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17">
        <v>34</v>
      </c>
      <c r="B41" s="72" t="s">
        <v>345</v>
      </c>
      <c r="C41" s="72" t="s">
        <v>346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17">
        <v>35</v>
      </c>
      <c r="B42" s="73" t="s">
        <v>197</v>
      </c>
      <c r="C42" s="73" t="s">
        <v>347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17">
        <v>36</v>
      </c>
      <c r="B43" s="73" t="s">
        <v>348</v>
      </c>
      <c r="C43" s="73" t="s">
        <v>349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17">
        <v>37</v>
      </c>
      <c r="B44" s="72" t="s">
        <v>350</v>
      </c>
      <c r="C44" s="72" t="s">
        <v>351</v>
      </c>
      <c r="D44" s="18"/>
      <c r="E44" s="18"/>
      <c r="F44" s="17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60"/>
      <c r="B45" s="61"/>
      <c r="C45" s="61"/>
      <c r="D45" s="61"/>
      <c r="E45" s="61"/>
      <c r="F45" s="61"/>
      <c r="G45" s="61"/>
      <c r="H45" s="61"/>
      <c r="I45" s="62"/>
      <c r="J45" s="58" t="s">
        <v>43</v>
      </c>
      <c r="K45" s="58"/>
      <c r="L45" s="19">
        <f>COUNTIF(L8:L44,"ผ่าน")</f>
        <v>0</v>
      </c>
    </row>
    <row r="46" spans="1:12" ht="20.25" x14ac:dyDescent="0.3">
      <c r="A46" s="63"/>
      <c r="B46" s="64"/>
      <c r="C46" s="64"/>
      <c r="D46" s="64"/>
      <c r="E46" s="64"/>
      <c r="F46" s="64"/>
      <c r="G46" s="64"/>
      <c r="H46" s="64"/>
      <c r="I46" s="65"/>
      <c r="J46" s="59" t="s">
        <v>44</v>
      </c>
      <c r="K46" s="59"/>
      <c r="L46" s="19">
        <f>COUNTIF(L8:L44,"ไม่ผ่าน")</f>
        <v>37</v>
      </c>
    </row>
    <row r="47" spans="1:12" ht="20.25" x14ac:dyDescent="0.2">
      <c r="A47" s="13"/>
      <c r="B47" s="21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0.25" x14ac:dyDescent="0.2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</row>
    <row r="49" spans="1:12" ht="20.25" x14ac:dyDescent="0.25">
      <c r="A49" s="13"/>
      <c r="B49" s="13"/>
      <c r="C49" s="13"/>
      <c r="D49" s="13"/>
      <c r="E49" s="13"/>
      <c r="F49" s="13"/>
      <c r="G49" s="22" t="s">
        <v>53</v>
      </c>
      <c r="H49" s="23"/>
      <c r="I49" s="22"/>
      <c r="J49" s="22"/>
      <c r="K49" s="22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13" t="s">
        <v>15</v>
      </c>
      <c r="H50" s="13"/>
      <c r="I50" s="13" t="s">
        <v>16</v>
      </c>
      <c r="J50" s="13"/>
      <c r="K50" s="13"/>
      <c r="L50" s="13"/>
    </row>
    <row r="51" spans="1:12" ht="20.25" x14ac:dyDescent="0.3">
      <c r="A51" s="24"/>
      <c r="B51" s="13"/>
      <c r="C51" s="1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20.25" x14ac:dyDescent="0.3">
      <c r="A52" s="24"/>
      <c r="B52" s="13"/>
      <c r="C52" s="13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20.25" x14ac:dyDescent="0.3">
      <c r="A53" s="24"/>
      <c r="B53" s="34" t="s">
        <v>37</v>
      </c>
      <c r="C53" s="43" t="s">
        <v>38</v>
      </c>
      <c r="D53" s="44"/>
      <c r="E53" s="45" t="s">
        <v>39</v>
      </c>
      <c r="F53" s="46"/>
      <c r="G53" s="45" t="s">
        <v>40</v>
      </c>
      <c r="H53" s="46"/>
      <c r="I53" s="24"/>
      <c r="J53" s="24"/>
      <c r="K53" s="24"/>
      <c r="L53" s="24"/>
    </row>
    <row r="54" spans="1:12" ht="20.25" x14ac:dyDescent="0.3">
      <c r="A54" s="24"/>
      <c r="B54" s="35"/>
      <c r="C54" s="37" t="s">
        <v>45</v>
      </c>
      <c r="D54" s="38"/>
      <c r="E54" s="41" t="s">
        <v>41</v>
      </c>
      <c r="F54" s="42"/>
      <c r="G54" s="41">
        <f>COUNTIF(K8:K44,"/")</f>
        <v>0</v>
      </c>
      <c r="H54" s="42"/>
      <c r="I54" s="24"/>
      <c r="J54" s="24"/>
      <c r="K54" s="24"/>
      <c r="L54" s="24"/>
    </row>
    <row r="55" spans="1:12" ht="20.25" x14ac:dyDescent="0.3">
      <c r="A55" s="24"/>
      <c r="B55" s="35"/>
      <c r="C55" s="37" t="s">
        <v>48</v>
      </c>
      <c r="D55" s="38"/>
      <c r="E55" s="41" t="s">
        <v>49</v>
      </c>
      <c r="F55" s="42"/>
      <c r="G55" s="41">
        <f>COUNTIF(J8:J44,"/")</f>
        <v>0</v>
      </c>
      <c r="H55" s="42"/>
      <c r="I55" s="24"/>
      <c r="J55" s="24"/>
      <c r="K55" s="24"/>
      <c r="L55" s="24"/>
    </row>
    <row r="56" spans="1:12" ht="20.25" x14ac:dyDescent="0.3">
      <c r="A56" s="24"/>
      <c r="B56" s="35"/>
      <c r="C56" s="39" t="s">
        <v>55</v>
      </c>
      <c r="D56" s="40"/>
      <c r="E56" s="41" t="s">
        <v>42</v>
      </c>
      <c r="F56" s="42"/>
      <c r="G56" s="41">
        <f>COUNTIF(I8:I44,"/")</f>
        <v>0</v>
      </c>
      <c r="H56" s="42"/>
      <c r="I56" s="24"/>
      <c r="J56" s="24"/>
      <c r="K56" s="24"/>
      <c r="L56" s="24"/>
    </row>
    <row r="57" spans="1:12" ht="20.25" x14ac:dyDescent="0.3">
      <c r="A57" s="24"/>
      <c r="B57" s="35"/>
      <c r="C57" s="37" t="s">
        <v>47</v>
      </c>
      <c r="D57" s="38"/>
      <c r="E57" s="41" t="s">
        <v>43</v>
      </c>
      <c r="F57" s="42"/>
      <c r="G57" s="41">
        <f>COUNTIF(H8:H44,"/")</f>
        <v>0</v>
      </c>
      <c r="H57" s="42"/>
      <c r="I57" s="24"/>
      <c r="J57" s="24"/>
      <c r="K57" s="24"/>
      <c r="L57" s="24"/>
    </row>
    <row r="58" spans="1:12" ht="20.25" x14ac:dyDescent="0.3">
      <c r="A58" s="24"/>
      <c r="B58" s="36"/>
      <c r="C58" s="37" t="s">
        <v>46</v>
      </c>
      <c r="D58" s="38"/>
      <c r="E58" s="41" t="s">
        <v>44</v>
      </c>
      <c r="F58" s="42"/>
      <c r="G58" s="41">
        <f>COUNTIF(G8:G44,"/")</f>
        <v>37</v>
      </c>
      <c r="H58" s="42"/>
      <c r="I58" s="24"/>
      <c r="J58" s="24"/>
      <c r="K58" s="24"/>
      <c r="L58" s="24"/>
    </row>
    <row r="59" spans="1:12" ht="20.25" x14ac:dyDescent="0.3">
      <c r="A59" s="24"/>
      <c r="B59" s="13"/>
      <c r="C59" s="1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0.25" x14ac:dyDescent="0.3">
      <c r="A60" s="24"/>
      <c r="B60" s="13"/>
      <c r="C60" s="1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0.25" x14ac:dyDescent="0.3">
      <c r="A61" s="24"/>
      <c r="B61" s="13"/>
      <c r="C61" s="1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</sheetData>
  <mergeCells count="37">
    <mergeCell ref="A45:I46"/>
    <mergeCell ref="J45:K45"/>
    <mergeCell ref="J46:K4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3:B58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8:D58"/>
    <mergeCell ref="E58:F58"/>
    <mergeCell ref="G58:H58"/>
    <mergeCell ref="C56:D56"/>
    <mergeCell ref="E56:F56"/>
    <mergeCell ref="G56:H56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36" workbookViewId="0">
      <selection activeCell="A44" sqref="A44:XFD60"/>
    </sheetView>
  </sheetViews>
  <sheetFormatPr defaultRowHeight="12.75" x14ac:dyDescent="0.2"/>
  <cols>
    <col min="1" max="1" width="6.28515625" customWidth="1"/>
    <col min="2" max="2" width="13.140625" customWidth="1"/>
    <col min="3" max="3" width="12.2851562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75" t="s">
        <v>30</v>
      </c>
      <c r="C8" s="75" t="s">
        <v>352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20">
        <v>2</v>
      </c>
      <c r="B9" s="72" t="s">
        <v>80</v>
      </c>
      <c r="C9" s="72" t="s">
        <v>353</v>
      </c>
      <c r="D9" s="18"/>
      <c r="E9" s="18"/>
      <c r="F9" s="20">
        <f t="shared" ref="F9:F43" si="0">D9+E9</f>
        <v>0</v>
      </c>
      <c r="G9" s="19" t="str">
        <f t="shared" ref="G9:G43" si="1">IF(F9&lt;13,"/","")</f>
        <v>/</v>
      </c>
      <c r="H9" s="19" t="str">
        <f t="shared" ref="H9:H43" si="2">IF(AND(F9&gt;=13,F9&lt;=14),"/","")</f>
        <v/>
      </c>
      <c r="I9" s="20" t="str">
        <f t="shared" ref="I9:I43" si="3">IF(AND(F9&gt;14,F9&lt;=17),"/","")</f>
        <v/>
      </c>
      <c r="J9" s="20" t="str">
        <f t="shared" ref="J9:J43" si="4">IF(AND(F9&gt;17,F9&lt;=19),"/","")</f>
        <v/>
      </c>
      <c r="K9" s="20" t="str">
        <f t="shared" ref="K9:K43" si="5">IF(AND(F9&gt;19,F9&lt;=25),"/","")</f>
        <v/>
      </c>
      <c r="L9" s="20" t="str">
        <f t="shared" ref="L9:L43" si="6">IF(F9&gt;=15,"ผ่าน","ไม่ผ่าน")</f>
        <v>ไม่ผ่าน</v>
      </c>
    </row>
    <row r="10" spans="1:12" ht="20.25" x14ac:dyDescent="0.2">
      <c r="A10" s="20">
        <v>3</v>
      </c>
      <c r="B10" s="72" t="s">
        <v>85</v>
      </c>
      <c r="C10" s="72" t="s">
        <v>354</v>
      </c>
      <c r="D10" s="18"/>
      <c r="E10" s="18"/>
      <c r="F10" s="20">
        <f t="shared" si="0"/>
        <v>0</v>
      </c>
      <c r="G10" s="19" t="str">
        <f t="shared" si="1"/>
        <v>/</v>
      </c>
      <c r="H10" s="19" t="str">
        <f t="shared" si="2"/>
        <v/>
      </c>
      <c r="I10" s="20" t="str">
        <f t="shared" si="3"/>
        <v/>
      </c>
      <c r="J10" s="20" t="str">
        <f t="shared" si="4"/>
        <v/>
      </c>
      <c r="K10" s="20" t="str">
        <f t="shared" si="5"/>
        <v/>
      </c>
      <c r="L10" s="20" t="str">
        <f t="shared" si="6"/>
        <v>ไม่ผ่าน</v>
      </c>
    </row>
    <row r="11" spans="1:12" ht="20.25" x14ac:dyDescent="0.2">
      <c r="A11" s="20">
        <v>4</v>
      </c>
      <c r="B11" s="72" t="s">
        <v>355</v>
      </c>
      <c r="C11" s="72" t="s">
        <v>356</v>
      </c>
      <c r="D11" s="18"/>
      <c r="E11" s="18"/>
      <c r="F11" s="20">
        <f t="shared" si="0"/>
        <v>0</v>
      </c>
      <c r="G11" s="19" t="str">
        <f t="shared" si="1"/>
        <v>/</v>
      </c>
      <c r="H11" s="19" t="str">
        <f t="shared" si="2"/>
        <v/>
      </c>
      <c r="I11" s="20" t="str">
        <f t="shared" si="3"/>
        <v/>
      </c>
      <c r="J11" s="20" t="str">
        <f t="shared" si="4"/>
        <v/>
      </c>
      <c r="K11" s="20" t="str">
        <f t="shared" si="5"/>
        <v/>
      </c>
      <c r="L11" s="20" t="str">
        <f t="shared" si="6"/>
        <v>ไม่ผ่าน</v>
      </c>
    </row>
    <row r="12" spans="1:12" ht="20.25" x14ac:dyDescent="0.2">
      <c r="A12" s="20">
        <v>5</v>
      </c>
      <c r="B12" s="72" t="s">
        <v>357</v>
      </c>
      <c r="C12" s="72" t="s">
        <v>358</v>
      </c>
      <c r="D12" s="18"/>
      <c r="E12" s="18"/>
      <c r="F12" s="20">
        <f t="shared" si="0"/>
        <v>0</v>
      </c>
      <c r="G12" s="19" t="str">
        <f t="shared" si="1"/>
        <v>/</v>
      </c>
      <c r="H12" s="19" t="str">
        <f t="shared" si="2"/>
        <v/>
      </c>
      <c r="I12" s="20" t="str">
        <f t="shared" si="3"/>
        <v/>
      </c>
      <c r="J12" s="20" t="str">
        <f t="shared" si="4"/>
        <v/>
      </c>
      <c r="K12" s="20" t="str">
        <f t="shared" si="5"/>
        <v/>
      </c>
      <c r="L12" s="20" t="str">
        <f t="shared" si="6"/>
        <v>ไม่ผ่าน</v>
      </c>
    </row>
    <row r="13" spans="1:12" ht="20.25" x14ac:dyDescent="0.2">
      <c r="A13" s="20">
        <v>6</v>
      </c>
      <c r="B13" s="72" t="s">
        <v>359</v>
      </c>
      <c r="C13" s="72" t="s">
        <v>360</v>
      </c>
      <c r="D13" s="18"/>
      <c r="E13" s="18"/>
      <c r="F13" s="20">
        <f t="shared" si="0"/>
        <v>0</v>
      </c>
      <c r="G13" s="19" t="str">
        <f t="shared" si="1"/>
        <v>/</v>
      </c>
      <c r="H13" s="19" t="str">
        <f t="shared" si="2"/>
        <v/>
      </c>
      <c r="I13" s="20" t="str">
        <f t="shared" si="3"/>
        <v/>
      </c>
      <c r="J13" s="20" t="str">
        <f t="shared" si="4"/>
        <v/>
      </c>
      <c r="K13" s="20" t="str">
        <f t="shared" si="5"/>
        <v/>
      </c>
      <c r="L13" s="20" t="str">
        <f t="shared" si="6"/>
        <v>ไม่ผ่าน</v>
      </c>
    </row>
    <row r="14" spans="1:12" ht="20.25" x14ac:dyDescent="0.2">
      <c r="A14" s="20">
        <v>7</v>
      </c>
      <c r="B14" s="73" t="s">
        <v>361</v>
      </c>
      <c r="C14" s="73" t="s">
        <v>362</v>
      </c>
      <c r="D14" s="18"/>
      <c r="E14" s="18"/>
      <c r="F14" s="20">
        <f t="shared" si="0"/>
        <v>0</v>
      </c>
      <c r="G14" s="19" t="str">
        <f t="shared" si="1"/>
        <v>/</v>
      </c>
      <c r="H14" s="19" t="str">
        <f t="shared" si="2"/>
        <v/>
      </c>
      <c r="I14" s="20" t="str">
        <f t="shared" si="3"/>
        <v/>
      </c>
      <c r="J14" s="20" t="str">
        <f t="shared" si="4"/>
        <v/>
      </c>
      <c r="K14" s="20" t="str">
        <f t="shared" si="5"/>
        <v/>
      </c>
      <c r="L14" s="20" t="str">
        <f t="shared" si="6"/>
        <v>ไม่ผ่าน</v>
      </c>
    </row>
    <row r="15" spans="1:12" ht="20.25" x14ac:dyDescent="0.2">
      <c r="A15" s="20">
        <v>8</v>
      </c>
      <c r="B15" s="72" t="s">
        <v>363</v>
      </c>
      <c r="C15" s="72" t="s">
        <v>364</v>
      </c>
      <c r="D15" s="18"/>
      <c r="E15" s="18"/>
      <c r="F15" s="20">
        <f t="shared" si="0"/>
        <v>0</v>
      </c>
      <c r="G15" s="19" t="str">
        <f t="shared" si="1"/>
        <v>/</v>
      </c>
      <c r="H15" s="19" t="str">
        <f t="shared" si="2"/>
        <v/>
      </c>
      <c r="I15" s="20" t="str">
        <f t="shared" si="3"/>
        <v/>
      </c>
      <c r="J15" s="20" t="str">
        <f t="shared" si="4"/>
        <v/>
      </c>
      <c r="K15" s="20" t="str">
        <f t="shared" si="5"/>
        <v/>
      </c>
      <c r="L15" s="20" t="str">
        <f t="shared" si="6"/>
        <v>ไม่ผ่าน</v>
      </c>
    </row>
    <row r="16" spans="1:12" ht="20.25" x14ac:dyDescent="0.2">
      <c r="A16" s="20">
        <v>9</v>
      </c>
      <c r="B16" s="72" t="s">
        <v>365</v>
      </c>
      <c r="C16" s="72" t="s">
        <v>366</v>
      </c>
      <c r="D16" s="18"/>
      <c r="E16" s="18"/>
      <c r="F16" s="20">
        <f t="shared" si="0"/>
        <v>0</v>
      </c>
      <c r="G16" s="19" t="str">
        <f t="shared" si="1"/>
        <v>/</v>
      </c>
      <c r="H16" s="19" t="str">
        <f t="shared" si="2"/>
        <v/>
      </c>
      <c r="I16" s="20" t="str">
        <f t="shared" si="3"/>
        <v/>
      </c>
      <c r="J16" s="20" t="str">
        <f t="shared" si="4"/>
        <v/>
      </c>
      <c r="K16" s="20" t="str">
        <f t="shared" si="5"/>
        <v/>
      </c>
      <c r="L16" s="20" t="str">
        <f t="shared" si="6"/>
        <v>ไม่ผ่าน</v>
      </c>
    </row>
    <row r="17" spans="1:12" ht="20.25" x14ac:dyDescent="0.2">
      <c r="A17" s="20">
        <v>10</v>
      </c>
      <c r="B17" s="73" t="s">
        <v>367</v>
      </c>
      <c r="C17" s="73" t="s">
        <v>368</v>
      </c>
      <c r="D17" s="18"/>
      <c r="E17" s="18"/>
      <c r="F17" s="20">
        <f t="shared" si="0"/>
        <v>0</v>
      </c>
      <c r="G17" s="19" t="str">
        <f t="shared" si="1"/>
        <v>/</v>
      </c>
      <c r="H17" s="19" t="str">
        <f t="shared" si="2"/>
        <v/>
      </c>
      <c r="I17" s="20" t="str">
        <f t="shared" si="3"/>
        <v/>
      </c>
      <c r="J17" s="20" t="str">
        <f t="shared" si="4"/>
        <v/>
      </c>
      <c r="K17" s="20" t="str">
        <f t="shared" si="5"/>
        <v/>
      </c>
      <c r="L17" s="20" t="str">
        <f t="shared" si="6"/>
        <v>ไม่ผ่าน</v>
      </c>
    </row>
    <row r="18" spans="1:12" ht="20.25" x14ac:dyDescent="0.2">
      <c r="A18" s="20">
        <v>11</v>
      </c>
      <c r="B18" s="66" t="s">
        <v>369</v>
      </c>
      <c r="C18" s="67" t="s">
        <v>90</v>
      </c>
      <c r="D18" s="18"/>
      <c r="E18" s="18"/>
      <c r="F18" s="20">
        <f t="shared" si="0"/>
        <v>0</v>
      </c>
      <c r="G18" s="19" t="str">
        <f t="shared" si="1"/>
        <v>/</v>
      </c>
      <c r="H18" s="19" t="str">
        <f t="shared" si="2"/>
        <v/>
      </c>
      <c r="I18" s="20" t="str">
        <f t="shared" si="3"/>
        <v/>
      </c>
      <c r="J18" s="20" t="str">
        <f t="shared" si="4"/>
        <v/>
      </c>
      <c r="K18" s="20" t="str">
        <f t="shared" si="5"/>
        <v/>
      </c>
      <c r="L18" s="20" t="str">
        <f t="shared" si="6"/>
        <v>ไม่ผ่าน</v>
      </c>
    </row>
    <row r="19" spans="1:12" ht="20.25" x14ac:dyDescent="0.2">
      <c r="A19" s="20">
        <v>12</v>
      </c>
      <c r="B19" s="66" t="s">
        <v>370</v>
      </c>
      <c r="C19" s="67" t="s">
        <v>358</v>
      </c>
      <c r="D19" s="18"/>
      <c r="E19" s="18"/>
      <c r="F19" s="20">
        <f t="shared" si="0"/>
        <v>0</v>
      </c>
      <c r="G19" s="19" t="str">
        <f t="shared" si="1"/>
        <v>/</v>
      </c>
      <c r="H19" s="19" t="str">
        <f t="shared" si="2"/>
        <v/>
      </c>
      <c r="I19" s="20" t="str">
        <f t="shared" si="3"/>
        <v/>
      </c>
      <c r="J19" s="20" t="str">
        <f t="shared" si="4"/>
        <v/>
      </c>
      <c r="K19" s="20" t="str">
        <f t="shared" si="5"/>
        <v/>
      </c>
      <c r="L19" s="20" t="str">
        <f t="shared" si="6"/>
        <v>ไม่ผ่าน</v>
      </c>
    </row>
    <row r="20" spans="1:12" ht="20.25" x14ac:dyDescent="0.2">
      <c r="A20" s="20">
        <v>13</v>
      </c>
      <c r="B20" s="75" t="s">
        <v>371</v>
      </c>
      <c r="C20" s="72" t="s">
        <v>372</v>
      </c>
      <c r="D20" s="18"/>
      <c r="E20" s="18"/>
      <c r="F20" s="20">
        <f t="shared" si="0"/>
        <v>0</v>
      </c>
      <c r="G20" s="19" t="str">
        <f t="shared" si="1"/>
        <v>/</v>
      </c>
      <c r="H20" s="19" t="str">
        <f t="shared" si="2"/>
        <v/>
      </c>
      <c r="I20" s="20" t="str">
        <f t="shared" si="3"/>
        <v/>
      </c>
      <c r="J20" s="20" t="str">
        <f t="shared" si="4"/>
        <v/>
      </c>
      <c r="K20" s="20" t="str">
        <f t="shared" si="5"/>
        <v/>
      </c>
      <c r="L20" s="20" t="str">
        <f t="shared" si="6"/>
        <v>ไม่ผ่าน</v>
      </c>
    </row>
    <row r="21" spans="1:12" ht="20.25" x14ac:dyDescent="0.2">
      <c r="A21" s="20">
        <v>14</v>
      </c>
      <c r="B21" s="72" t="s">
        <v>373</v>
      </c>
      <c r="C21" s="72" t="s">
        <v>374</v>
      </c>
      <c r="D21" s="18"/>
      <c r="E21" s="18"/>
      <c r="F21" s="20">
        <f t="shared" si="0"/>
        <v>0</v>
      </c>
      <c r="G21" s="19" t="str">
        <f t="shared" si="1"/>
        <v>/</v>
      </c>
      <c r="H21" s="19" t="str">
        <f t="shared" si="2"/>
        <v/>
      </c>
      <c r="I21" s="20" t="str">
        <f t="shared" si="3"/>
        <v/>
      </c>
      <c r="J21" s="20" t="str">
        <f t="shared" si="4"/>
        <v/>
      </c>
      <c r="K21" s="20" t="str">
        <f t="shared" si="5"/>
        <v/>
      </c>
      <c r="L21" s="20" t="str">
        <f t="shared" si="6"/>
        <v>ไม่ผ่าน</v>
      </c>
    </row>
    <row r="22" spans="1:12" ht="20.25" x14ac:dyDescent="0.2">
      <c r="A22" s="20">
        <v>15</v>
      </c>
      <c r="B22" s="72" t="s">
        <v>375</v>
      </c>
      <c r="C22" s="72" t="s">
        <v>31</v>
      </c>
      <c r="D22" s="18"/>
      <c r="E22" s="18"/>
      <c r="F22" s="20">
        <f t="shared" si="0"/>
        <v>0</v>
      </c>
      <c r="G22" s="19" t="str">
        <f t="shared" si="1"/>
        <v>/</v>
      </c>
      <c r="H22" s="19" t="str">
        <f t="shared" si="2"/>
        <v/>
      </c>
      <c r="I22" s="20" t="str">
        <f t="shared" si="3"/>
        <v/>
      </c>
      <c r="J22" s="20" t="str">
        <f t="shared" si="4"/>
        <v/>
      </c>
      <c r="K22" s="20" t="str">
        <f t="shared" si="5"/>
        <v/>
      </c>
      <c r="L22" s="20" t="str">
        <f t="shared" si="6"/>
        <v>ไม่ผ่าน</v>
      </c>
    </row>
    <row r="23" spans="1:12" ht="20.25" x14ac:dyDescent="0.2">
      <c r="A23" s="20">
        <v>16</v>
      </c>
      <c r="B23" s="72" t="s">
        <v>376</v>
      </c>
      <c r="C23" s="72" t="s">
        <v>377</v>
      </c>
      <c r="D23" s="18"/>
      <c r="E23" s="18"/>
      <c r="F23" s="20">
        <f t="shared" si="0"/>
        <v>0</v>
      </c>
      <c r="G23" s="19" t="str">
        <f t="shared" si="1"/>
        <v>/</v>
      </c>
      <c r="H23" s="19" t="str">
        <f t="shared" si="2"/>
        <v/>
      </c>
      <c r="I23" s="20" t="str">
        <f t="shared" si="3"/>
        <v/>
      </c>
      <c r="J23" s="20" t="str">
        <f t="shared" si="4"/>
        <v/>
      </c>
      <c r="K23" s="20" t="str">
        <f t="shared" si="5"/>
        <v/>
      </c>
      <c r="L23" s="20" t="str">
        <f t="shared" si="6"/>
        <v>ไม่ผ่าน</v>
      </c>
    </row>
    <row r="24" spans="1:12" ht="20.25" x14ac:dyDescent="0.2">
      <c r="A24" s="20">
        <v>17</v>
      </c>
      <c r="B24" s="72" t="s">
        <v>68</v>
      </c>
      <c r="C24" s="72" t="s">
        <v>378</v>
      </c>
      <c r="D24" s="18"/>
      <c r="E24" s="18"/>
      <c r="F24" s="20">
        <f t="shared" si="0"/>
        <v>0</v>
      </c>
      <c r="G24" s="19" t="str">
        <f t="shared" si="1"/>
        <v>/</v>
      </c>
      <c r="H24" s="19" t="str">
        <f t="shared" si="2"/>
        <v/>
      </c>
      <c r="I24" s="20" t="str">
        <f t="shared" si="3"/>
        <v/>
      </c>
      <c r="J24" s="20" t="str">
        <f t="shared" si="4"/>
        <v/>
      </c>
      <c r="K24" s="20" t="str">
        <f t="shared" si="5"/>
        <v/>
      </c>
      <c r="L24" s="20" t="str">
        <f t="shared" si="6"/>
        <v>ไม่ผ่าน</v>
      </c>
    </row>
    <row r="25" spans="1:12" ht="20.25" x14ac:dyDescent="0.2">
      <c r="A25" s="20">
        <v>18</v>
      </c>
      <c r="B25" s="72" t="s">
        <v>32</v>
      </c>
      <c r="C25" s="72" t="s">
        <v>379</v>
      </c>
      <c r="D25" s="18"/>
      <c r="E25" s="18"/>
      <c r="F25" s="20">
        <f t="shared" si="0"/>
        <v>0</v>
      </c>
      <c r="G25" s="19" t="str">
        <f t="shared" si="1"/>
        <v>/</v>
      </c>
      <c r="H25" s="19" t="str">
        <f t="shared" si="2"/>
        <v/>
      </c>
      <c r="I25" s="20" t="str">
        <f t="shared" si="3"/>
        <v/>
      </c>
      <c r="J25" s="20" t="str">
        <f t="shared" si="4"/>
        <v/>
      </c>
      <c r="K25" s="20" t="str">
        <f t="shared" si="5"/>
        <v/>
      </c>
      <c r="L25" s="20" t="str">
        <f t="shared" si="6"/>
        <v>ไม่ผ่าน</v>
      </c>
    </row>
    <row r="26" spans="1:12" ht="20.25" x14ac:dyDescent="0.2">
      <c r="A26" s="20">
        <v>19</v>
      </c>
      <c r="B26" s="72" t="s">
        <v>380</v>
      </c>
      <c r="C26" s="72" t="s">
        <v>31</v>
      </c>
      <c r="D26" s="18"/>
      <c r="E26" s="18"/>
      <c r="F26" s="20">
        <f t="shared" si="0"/>
        <v>0</v>
      </c>
      <c r="G26" s="19" t="str">
        <f t="shared" si="1"/>
        <v>/</v>
      </c>
      <c r="H26" s="19" t="str">
        <f t="shared" si="2"/>
        <v/>
      </c>
      <c r="I26" s="20" t="str">
        <f t="shared" si="3"/>
        <v/>
      </c>
      <c r="J26" s="20" t="str">
        <f t="shared" si="4"/>
        <v/>
      </c>
      <c r="K26" s="20" t="str">
        <f t="shared" si="5"/>
        <v/>
      </c>
      <c r="L26" s="20" t="str">
        <f t="shared" si="6"/>
        <v>ไม่ผ่าน</v>
      </c>
    </row>
    <row r="27" spans="1:12" ht="20.25" x14ac:dyDescent="0.2">
      <c r="A27" s="20">
        <v>20</v>
      </c>
      <c r="B27" s="72" t="s">
        <v>381</v>
      </c>
      <c r="C27" s="72" t="s">
        <v>382</v>
      </c>
      <c r="D27" s="18"/>
      <c r="E27" s="18"/>
      <c r="F27" s="20">
        <f t="shared" si="0"/>
        <v>0</v>
      </c>
      <c r="G27" s="19" t="str">
        <f t="shared" si="1"/>
        <v>/</v>
      </c>
      <c r="H27" s="19" t="str">
        <f t="shared" si="2"/>
        <v/>
      </c>
      <c r="I27" s="20" t="str">
        <f t="shared" si="3"/>
        <v/>
      </c>
      <c r="J27" s="20" t="str">
        <f t="shared" si="4"/>
        <v/>
      </c>
      <c r="K27" s="20" t="str">
        <f t="shared" si="5"/>
        <v/>
      </c>
      <c r="L27" s="20" t="str">
        <f t="shared" si="6"/>
        <v>ไม่ผ่าน</v>
      </c>
    </row>
    <row r="28" spans="1:12" ht="20.25" x14ac:dyDescent="0.2">
      <c r="A28" s="20">
        <v>21</v>
      </c>
      <c r="B28" s="72" t="s">
        <v>324</v>
      </c>
      <c r="C28" s="72" t="s">
        <v>383</v>
      </c>
      <c r="D28" s="18"/>
      <c r="E28" s="18"/>
      <c r="F28" s="20">
        <f t="shared" si="0"/>
        <v>0</v>
      </c>
      <c r="G28" s="19" t="str">
        <f t="shared" si="1"/>
        <v>/</v>
      </c>
      <c r="H28" s="19" t="str">
        <f t="shared" si="2"/>
        <v/>
      </c>
      <c r="I28" s="20" t="str">
        <f t="shared" si="3"/>
        <v/>
      </c>
      <c r="J28" s="20" t="str">
        <f t="shared" si="4"/>
        <v/>
      </c>
      <c r="K28" s="20" t="str">
        <f t="shared" si="5"/>
        <v/>
      </c>
      <c r="L28" s="20" t="str">
        <f t="shared" si="6"/>
        <v>ไม่ผ่าน</v>
      </c>
    </row>
    <row r="29" spans="1:12" ht="20.25" x14ac:dyDescent="0.2">
      <c r="A29" s="20">
        <v>22</v>
      </c>
      <c r="B29" s="72" t="s">
        <v>384</v>
      </c>
      <c r="C29" s="72" t="s">
        <v>385</v>
      </c>
      <c r="D29" s="18"/>
      <c r="E29" s="18"/>
      <c r="F29" s="20">
        <f t="shared" si="0"/>
        <v>0</v>
      </c>
      <c r="G29" s="19" t="str">
        <f t="shared" si="1"/>
        <v>/</v>
      </c>
      <c r="H29" s="19" t="str">
        <f t="shared" si="2"/>
        <v/>
      </c>
      <c r="I29" s="20" t="str">
        <f t="shared" si="3"/>
        <v/>
      </c>
      <c r="J29" s="20" t="str">
        <f t="shared" si="4"/>
        <v/>
      </c>
      <c r="K29" s="20" t="str">
        <f t="shared" si="5"/>
        <v/>
      </c>
      <c r="L29" s="20" t="str">
        <f t="shared" si="6"/>
        <v>ไม่ผ่าน</v>
      </c>
    </row>
    <row r="30" spans="1:12" ht="20.25" x14ac:dyDescent="0.2">
      <c r="A30" s="20">
        <v>23</v>
      </c>
      <c r="B30" s="72" t="s">
        <v>386</v>
      </c>
      <c r="C30" s="72" t="s">
        <v>387</v>
      </c>
      <c r="D30" s="18"/>
      <c r="E30" s="18"/>
      <c r="F30" s="20">
        <f t="shared" si="0"/>
        <v>0</v>
      </c>
      <c r="G30" s="19" t="str">
        <f t="shared" si="1"/>
        <v>/</v>
      </c>
      <c r="H30" s="19" t="str">
        <f t="shared" si="2"/>
        <v/>
      </c>
      <c r="I30" s="20" t="str">
        <f t="shared" si="3"/>
        <v/>
      </c>
      <c r="J30" s="20" t="str">
        <f t="shared" si="4"/>
        <v/>
      </c>
      <c r="K30" s="20" t="str">
        <f t="shared" si="5"/>
        <v/>
      </c>
      <c r="L30" s="20" t="str">
        <f t="shared" si="6"/>
        <v>ไม่ผ่าน</v>
      </c>
    </row>
    <row r="31" spans="1:12" ht="20.25" x14ac:dyDescent="0.2">
      <c r="A31" s="20">
        <v>24</v>
      </c>
      <c r="B31" s="72" t="s">
        <v>83</v>
      </c>
      <c r="C31" s="72" t="s">
        <v>388</v>
      </c>
      <c r="D31" s="18"/>
      <c r="E31" s="18"/>
      <c r="F31" s="20">
        <f t="shared" si="0"/>
        <v>0</v>
      </c>
      <c r="G31" s="19" t="str">
        <f t="shared" si="1"/>
        <v>/</v>
      </c>
      <c r="H31" s="19" t="str">
        <f t="shared" si="2"/>
        <v/>
      </c>
      <c r="I31" s="20" t="str">
        <f t="shared" si="3"/>
        <v/>
      </c>
      <c r="J31" s="20" t="str">
        <f t="shared" si="4"/>
        <v/>
      </c>
      <c r="K31" s="20" t="str">
        <f t="shared" si="5"/>
        <v/>
      </c>
      <c r="L31" s="20" t="str">
        <f t="shared" si="6"/>
        <v>ไม่ผ่าน</v>
      </c>
    </row>
    <row r="32" spans="1:12" ht="20.25" x14ac:dyDescent="0.2">
      <c r="A32" s="20">
        <v>25</v>
      </c>
      <c r="B32" s="73" t="s">
        <v>389</v>
      </c>
      <c r="C32" s="73" t="s">
        <v>390</v>
      </c>
      <c r="D32" s="18"/>
      <c r="E32" s="18"/>
      <c r="F32" s="20">
        <f t="shared" si="0"/>
        <v>0</v>
      </c>
      <c r="G32" s="19" t="str">
        <f t="shared" si="1"/>
        <v>/</v>
      </c>
      <c r="H32" s="19" t="str">
        <f t="shared" si="2"/>
        <v/>
      </c>
      <c r="I32" s="20" t="str">
        <f t="shared" si="3"/>
        <v/>
      </c>
      <c r="J32" s="20" t="str">
        <f t="shared" si="4"/>
        <v/>
      </c>
      <c r="K32" s="20" t="str">
        <f t="shared" si="5"/>
        <v/>
      </c>
      <c r="L32" s="20" t="str">
        <f t="shared" si="6"/>
        <v>ไม่ผ่าน</v>
      </c>
    </row>
    <row r="33" spans="1:12" ht="20.25" x14ac:dyDescent="0.2">
      <c r="A33" s="20">
        <v>26</v>
      </c>
      <c r="B33" s="72" t="s">
        <v>391</v>
      </c>
      <c r="C33" s="72" t="s">
        <v>202</v>
      </c>
      <c r="D33" s="18"/>
      <c r="E33" s="18"/>
      <c r="F33" s="20">
        <f t="shared" si="0"/>
        <v>0</v>
      </c>
      <c r="G33" s="19" t="str">
        <f t="shared" si="1"/>
        <v>/</v>
      </c>
      <c r="H33" s="19" t="str">
        <f t="shared" si="2"/>
        <v/>
      </c>
      <c r="I33" s="20" t="str">
        <f t="shared" si="3"/>
        <v/>
      </c>
      <c r="J33" s="20" t="str">
        <f t="shared" si="4"/>
        <v/>
      </c>
      <c r="K33" s="20" t="str">
        <f t="shared" si="5"/>
        <v/>
      </c>
      <c r="L33" s="20" t="str">
        <f t="shared" si="6"/>
        <v>ไม่ผ่าน</v>
      </c>
    </row>
    <row r="34" spans="1:12" ht="20.25" x14ac:dyDescent="0.2">
      <c r="A34" s="20">
        <v>27</v>
      </c>
      <c r="B34" s="72" t="s">
        <v>20</v>
      </c>
      <c r="C34" s="72" t="s">
        <v>392</v>
      </c>
      <c r="D34" s="18"/>
      <c r="E34" s="18"/>
      <c r="F34" s="20">
        <f t="shared" si="0"/>
        <v>0</v>
      </c>
      <c r="G34" s="19" t="str">
        <f t="shared" si="1"/>
        <v>/</v>
      </c>
      <c r="H34" s="19" t="str">
        <f t="shared" si="2"/>
        <v/>
      </c>
      <c r="I34" s="20" t="str">
        <f t="shared" si="3"/>
        <v/>
      </c>
      <c r="J34" s="20" t="str">
        <f t="shared" si="4"/>
        <v/>
      </c>
      <c r="K34" s="20" t="str">
        <f t="shared" si="5"/>
        <v/>
      </c>
      <c r="L34" s="20" t="str">
        <f t="shared" si="6"/>
        <v>ไม่ผ่าน</v>
      </c>
    </row>
    <row r="35" spans="1:12" ht="20.25" x14ac:dyDescent="0.2">
      <c r="A35" s="20">
        <v>28</v>
      </c>
      <c r="B35" s="66" t="s">
        <v>393</v>
      </c>
      <c r="C35" s="67" t="s">
        <v>394</v>
      </c>
      <c r="D35" s="18"/>
      <c r="E35" s="18"/>
      <c r="F35" s="20">
        <f t="shared" si="0"/>
        <v>0</v>
      </c>
      <c r="G35" s="19" t="str">
        <f t="shared" si="1"/>
        <v>/</v>
      </c>
      <c r="H35" s="19" t="str">
        <f t="shared" si="2"/>
        <v/>
      </c>
      <c r="I35" s="20" t="str">
        <f t="shared" si="3"/>
        <v/>
      </c>
      <c r="J35" s="20" t="str">
        <f t="shared" si="4"/>
        <v/>
      </c>
      <c r="K35" s="20" t="str">
        <f t="shared" si="5"/>
        <v/>
      </c>
      <c r="L35" s="20" t="str">
        <f t="shared" si="6"/>
        <v>ไม่ผ่าน</v>
      </c>
    </row>
    <row r="36" spans="1:12" ht="20.25" x14ac:dyDescent="0.2">
      <c r="A36" s="20">
        <v>29</v>
      </c>
      <c r="B36" s="72" t="s">
        <v>395</v>
      </c>
      <c r="C36" s="72" t="s">
        <v>396</v>
      </c>
      <c r="D36" s="18"/>
      <c r="E36" s="18"/>
      <c r="F36" s="20">
        <f t="shared" si="0"/>
        <v>0</v>
      </c>
      <c r="G36" s="19" t="str">
        <f t="shared" si="1"/>
        <v>/</v>
      </c>
      <c r="H36" s="19" t="str">
        <f t="shared" si="2"/>
        <v/>
      </c>
      <c r="I36" s="20" t="str">
        <f t="shared" si="3"/>
        <v/>
      </c>
      <c r="J36" s="20" t="str">
        <f t="shared" si="4"/>
        <v/>
      </c>
      <c r="K36" s="20" t="str">
        <f t="shared" si="5"/>
        <v/>
      </c>
      <c r="L36" s="20" t="str">
        <f t="shared" si="6"/>
        <v>ไม่ผ่าน</v>
      </c>
    </row>
    <row r="37" spans="1:12" ht="20.25" x14ac:dyDescent="0.2">
      <c r="A37" s="20">
        <v>30</v>
      </c>
      <c r="B37" s="72" t="s">
        <v>73</v>
      </c>
      <c r="C37" s="72" t="s">
        <v>397</v>
      </c>
      <c r="D37" s="18"/>
      <c r="E37" s="18"/>
      <c r="F37" s="20">
        <f t="shared" si="0"/>
        <v>0</v>
      </c>
      <c r="G37" s="19" t="str">
        <f t="shared" si="1"/>
        <v>/</v>
      </c>
      <c r="H37" s="19" t="str">
        <f t="shared" si="2"/>
        <v/>
      </c>
      <c r="I37" s="20" t="str">
        <f t="shared" si="3"/>
        <v/>
      </c>
      <c r="J37" s="20" t="str">
        <f t="shared" si="4"/>
        <v/>
      </c>
      <c r="K37" s="20" t="str">
        <f t="shared" si="5"/>
        <v/>
      </c>
      <c r="L37" s="20" t="str">
        <f t="shared" si="6"/>
        <v>ไม่ผ่าน</v>
      </c>
    </row>
    <row r="38" spans="1:12" ht="20.25" x14ac:dyDescent="0.2">
      <c r="A38" s="20">
        <v>31</v>
      </c>
      <c r="B38" s="72" t="s">
        <v>398</v>
      </c>
      <c r="C38" s="72" t="s">
        <v>399</v>
      </c>
      <c r="D38" s="18"/>
      <c r="E38" s="18"/>
      <c r="F38" s="20">
        <f t="shared" si="0"/>
        <v>0</v>
      </c>
      <c r="G38" s="19" t="str">
        <f t="shared" si="1"/>
        <v>/</v>
      </c>
      <c r="H38" s="19" t="str">
        <f t="shared" si="2"/>
        <v/>
      </c>
      <c r="I38" s="20" t="str">
        <f t="shared" si="3"/>
        <v/>
      </c>
      <c r="J38" s="20" t="str">
        <f t="shared" si="4"/>
        <v/>
      </c>
      <c r="K38" s="20" t="str">
        <f t="shared" si="5"/>
        <v/>
      </c>
      <c r="L38" s="20" t="str">
        <f t="shared" si="6"/>
        <v>ไม่ผ่าน</v>
      </c>
    </row>
    <row r="39" spans="1:12" ht="20.25" x14ac:dyDescent="0.2">
      <c r="A39" s="20">
        <v>32</v>
      </c>
      <c r="B39" s="72" t="s">
        <v>400</v>
      </c>
      <c r="C39" s="72" t="s">
        <v>401</v>
      </c>
      <c r="D39" s="18"/>
      <c r="E39" s="18"/>
      <c r="F39" s="20">
        <f t="shared" si="0"/>
        <v>0</v>
      </c>
      <c r="G39" s="19" t="str">
        <f t="shared" si="1"/>
        <v>/</v>
      </c>
      <c r="H39" s="19" t="str">
        <f t="shared" si="2"/>
        <v/>
      </c>
      <c r="I39" s="20" t="str">
        <f t="shared" si="3"/>
        <v/>
      </c>
      <c r="J39" s="20" t="str">
        <f t="shared" si="4"/>
        <v/>
      </c>
      <c r="K39" s="20" t="str">
        <f t="shared" si="5"/>
        <v/>
      </c>
      <c r="L39" s="20" t="str">
        <f t="shared" si="6"/>
        <v>ไม่ผ่าน</v>
      </c>
    </row>
    <row r="40" spans="1:12" ht="20.25" x14ac:dyDescent="0.2">
      <c r="A40" s="20">
        <v>33</v>
      </c>
      <c r="B40" s="72" t="s">
        <v>402</v>
      </c>
      <c r="C40" s="72" t="s">
        <v>403</v>
      </c>
      <c r="D40" s="18"/>
      <c r="E40" s="18"/>
      <c r="F40" s="20">
        <f t="shared" si="0"/>
        <v>0</v>
      </c>
      <c r="G40" s="19" t="str">
        <f t="shared" si="1"/>
        <v>/</v>
      </c>
      <c r="H40" s="19" t="str">
        <f t="shared" si="2"/>
        <v/>
      </c>
      <c r="I40" s="20" t="str">
        <f t="shared" si="3"/>
        <v/>
      </c>
      <c r="J40" s="20" t="str">
        <f t="shared" si="4"/>
        <v/>
      </c>
      <c r="K40" s="20" t="str">
        <f t="shared" si="5"/>
        <v/>
      </c>
      <c r="L40" s="20" t="str">
        <f t="shared" si="6"/>
        <v>ไม่ผ่าน</v>
      </c>
    </row>
    <row r="41" spans="1:12" ht="20.25" x14ac:dyDescent="0.2">
      <c r="A41" s="20">
        <v>34</v>
      </c>
      <c r="B41" s="72" t="s">
        <v>404</v>
      </c>
      <c r="C41" s="72" t="s">
        <v>405</v>
      </c>
      <c r="D41" s="18"/>
      <c r="E41" s="18"/>
      <c r="F41" s="20">
        <f t="shared" si="0"/>
        <v>0</v>
      </c>
      <c r="G41" s="19" t="str">
        <f t="shared" si="1"/>
        <v>/</v>
      </c>
      <c r="H41" s="19" t="str">
        <f t="shared" si="2"/>
        <v/>
      </c>
      <c r="I41" s="20" t="str">
        <f t="shared" si="3"/>
        <v/>
      </c>
      <c r="J41" s="20" t="str">
        <f t="shared" si="4"/>
        <v/>
      </c>
      <c r="K41" s="20" t="str">
        <f t="shared" si="5"/>
        <v/>
      </c>
      <c r="L41" s="20" t="str">
        <f t="shared" si="6"/>
        <v>ไม่ผ่าน</v>
      </c>
    </row>
    <row r="42" spans="1:12" ht="20.25" x14ac:dyDescent="0.2">
      <c r="A42" s="20">
        <v>35</v>
      </c>
      <c r="B42" s="72" t="s">
        <v>406</v>
      </c>
      <c r="C42" s="72" t="s">
        <v>407</v>
      </c>
      <c r="D42" s="18"/>
      <c r="E42" s="18"/>
      <c r="F42" s="20">
        <f t="shared" si="0"/>
        <v>0</v>
      </c>
      <c r="G42" s="19" t="str">
        <f t="shared" si="1"/>
        <v>/</v>
      </c>
      <c r="H42" s="19" t="str">
        <f t="shared" si="2"/>
        <v/>
      </c>
      <c r="I42" s="20" t="str">
        <f t="shared" si="3"/>
        <v/>
      </c>
      <c r="J42" s="20" t="str">
        <f t="shared" si="4"/>
        <v/>
      </c>
      <c r="K42" s="20" t="str">
        <f t="shared" si="5"/>
        <v/>
      </c>
      <c r="L42" s="20" t="str">
        <f t="shared" si="6"/>
        <v>ไม่ผ่าน</v>
      </c>
    </row>
    <row r="43" spans="1:12" ht="20.25" x14ac:dyDescent="0.2">
      <c r="A43" s="20">
        <v>36</v>
      </c>
      <c r="B43" s="73" t="s">
        <v>408</v>
      </c>
      <c r="C43" s="73" t="s">
        <v>409</v>
      </c>
      <c r="D43" s="18"/>
      <c r="E43" s="18"/>
      <c r="F43" s="20">
        <f t="shared" si="0"/>
        <v>0</v>
      </c>
      <c r="G43" s="19" t="str">
        <f t="shared" si="1"/>
        <v>/</v>
      </c>
      <c r="H43" s="19" t="str">
        <f t="shared" si="2"/>
        <v/>
      </c>
      <c r="I43" s="20" t="str">
        <f t="shared" si="3"/>
        <v/>
      </c>
      <c r="J43" s="20" t="str">
        <f t="shared" si="4"/>
        <v/>
      </c>
      <c r="K43" s="20" t="str">
        <f t="shared" si="5"/>
        <v/>
      </c>
      <c r="L43" s="20" t="str">
        <f t="shared" si="6"/>
        <v>ไม่ผ่าน</v>
      </c>
    </row>
    <row r="44" spans="1:12" ht="20.25" x14ac:dyDescent="0.2">
      <c r="A44" s="60"/>
      <c r="B44" s="61"/>
      <c r="C44" s="61"/>
      <c r="D44" s="61"/>
      <c r="E44" s="61"/>
      <c r="F44" s="61"/>
      <c r="G44" s="61"/>
      <c r="H44" s="61"/>
      <c r="I44" s="62"/>
      <c r="J44" s="58" t="s">
        <v>43</v>
      </c>
      <c r="K44" s="58"/>
      <c r="L44" s="19">
        <f>COUNTIF(L8:L43,"ผ่าน")</f>
        <v>0</v>
      </c>
    </row>
    <row r="45" spans="1:12" ht="20.25" x14ac:dyDescent="0.3">
      <c r="A45" s="63"/>
      <c r="B45" s="64"/>
      <c r="C45" s="64"/>
      <c r="D45" s="64"/>
      <c r="E45" s="64"/>
      <c r="F45" s="64"/>
      <c r="G45" s="64"/>
      <c r="H45" s="64"/>
      <c r="I45" s="65"/>
      <c r="J45" s="59" t="s">
        <v>44</v>
      </c>
      <c r="K45" s="59"/>
      <c r="L45" s="19">
        <f>COUNTIF(L8:L43,"ไม่ผ่าน")</f>
        <v>36</v>
      </c>
    </row>
    <row r="46" spans="1:12" ht="20.25" x14ac:dyDescent="0.2">
      <c r="A46" s="13"/>
      <c r="B46" s="21" t="s">
        <v>13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0.25" x14ac:dyDescent="0.2">
      <c r="A47" s="13"/>
      <c r="B47" s="13"/>
      <c r="C47" s="13"/>
      <c r="D47" s="13"/>
      <c r="E47" s="13"/>
      <c r="F47" s="13" t="s">
        <v>14</v>
      </c>
      <c r="G47" s="13"/>
      <c r="H47" s="13"/>
      <c r="I47" s="13"/>
      <c r="J47" s="13"/>
      <c r="K47" s="13"/>
      <c r="L47" s="13"/>
    </row>
    <row r="48" spans="1:12" ht="20.25" x14ac:dyDescent="0.25">
      <c r="A48" s="13"/>
      <c r="B48" s="13"/>
      <c r="C48" s="13"/>
      <c r="D48" s="13"/>
      <c r="E48" s="13"/>
      <c r="F48" s="13"/>
      <c r="G48" s="22" t="s">
        <v>53</v>
      </c>
      <c r="H48" s="23"/>
      <c r="I48" s="22"/>
      <c r="J48" s="22"/>
      <c r="K48" s="22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13" t="s">
        <v>15</v>
      </c>
      <c r="H49" s="13"/>
      <c r="I49" s="13" t="s">
        <v>16</v>
      </c>
      <c r="J49" s="13"/>
      <c r="K49" s="13"/>
      <c r="L49" s="13"/>
    </row>
    <row r="50" spans="1:12" ht="20.25" x14ac:dyDescent="0.3">
      <c r="A50" s="24"/>
      <c r="B50" s="13"/>
      <c r="C50" s="13"/>
      <c r="D50" s="24"/>
      <c r="E50" s="24"/>
      <c r="F50" s="24"/>
      <c r="G50" s="24"/>
      <c r="H50" s="24"/>
      <c r="I50" s="24"/>
      <c r="J50" s="24"/>
      <c r="K50" s="24"/>
      <c r="L50" s="24"/>
    </row>
    <row r="51" spans="1:12" ht="20.25" x14ac:dyDescent="0.3">
      <c r="A51" s="24"/>
      <c r="B51" s="13"/>
      <c r="C51" s="13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20.25" x14ac:dyDescent="0.3">
      <c r="A52" s="24"/>
      <c r="B52" s="34" t="s">
        <v>37</v>
      </c>
      <c r="C52" s="43" t="s">
        <v>38</v>
      </c>
      <c r="D52" s="44"/>
      <c r="E52" s="45" t="s">
        <v>39</v>
      </c>
      <c r="F52" s="46"/>
      <c r="G52" s="45" t="s">
        <v>40</v>
      </c>
      <c r="H52" s="46"/>
      <c r="I52" s="24"/>
      <c r="J52" s="24"/>
      <c r="K52" s="24"/>
      <c r="L52" s="24"/>
    </row>
    <row r="53" spans="1:12" ht="20.25" x14ac:dyDescent="0.3">
      <c r="A53" s="24"/>
      <c r="B53" s="35"/>
      <c r="C53" s="37" t="s">
        <v>45</v>
      </c>
      <c r="D53" s="38"/>
      <c r="E53" s="41" t="s">
        <v>41</v>
      </c>
      <c r="F53" s="42"/>
      <c r="G53" s="41">
        <f>COUNTIF(K8:K43,"/")</f>
        <v>0</v>
      </c>
      <c r="H53" s="42"/>
      <c r="I53" s="24"/>
      <c r="J53" s="24"/>
      <c r="K53" s="24"/>
      <c r="L53" s="24"/>
    </row>
    <row r="54" spans="1:12" ht="20.25" x14ac:dyDescent="0.3">
      <c r="A54" s="24"/>
      <c r="B54" s="35"/>
      <c r="C54" s="37" t="s">
        <v>48</v>
      </c>
      <c r="D54" s="38"/>
      <c r="E54" s="41" t="s">
        <v>49</v>
      </c>
      <c r="F54" s="42"/>
      <c r="G54" s="41">
        <f>COUNTIF(J8:J43,"/")</f>
        <v>0</v>
      </c>
      <c r="H54" s="42"/>
      <c r="I54" s="24"/>
      <c r="J54" s="24"/>
      <c r="K54" s="24"/>
      <c r="L54" s="24"/>
    </row>
    <row r="55" spans="1:12" ht="20.25" x14ac:dyDescent="0.3">
      <c r="A55" s="24"/>
      <c r="B55" s="35"/>
      <c r="C55" s="39" t="s">
        <v>55</v>
      </c>
      <c r="D55" s="40"/>
      <c r="E55" s="41" t="s">
        <v>42</v>
      </c>
      <c r="F55" s="42"/>
      <c r="G55" s="41">
        <f>COUNTIF(I8:I43,"/")</f>
        <v>0</v>
      </c>
      <c r="H55" s="42"/>
      <c r="I55" s="24"/>
      <c r="J55" s="24"/>
      <c r="K55" s="24"/>
      <c r="L55" s="24"/>
    </row>
    <row r="56" spans="1:12" ht="20.25" x14ac:dyDescent="0.3">
      <c r="A56" s="24"/>
      <c r="B56" s="35"/>
      <c r="C56" s="37" t="s">
        <v>47</v>
      </c>
      <c r="D56" s="38"/>
      <c r="E56" s="41" t="s">
        <v>43</v>
      </c>
      <c r="F56" s="42"/>
      <c r="G56" s="41">
        <f>COUNTIF(H8:H43,"/")</f>
        <v>0</v>
      </c>
      <c r="H56" s="42"/>
      <c r="I56" s="24"/>
      <c r="J56" s="24"/>
      <c r="K56" s="24"/>
      <c r="L56" s="24"/>
    </row>
    <row r="57" spans="1:12" ht="20.25" x14ac:dyDescent="0.3">
      <c r="A57" s="24"/>
      <c r="B57" s="36"/>
      <c r="C57" s="37" t="s">
        <v>46</v>
      </c>
      <c r="D57" s="38"/>
      <c r="E57" s="41" t="s">
        <v>44</v>
      </c>
      <c r="F57" s="42"/>
      <c r="G57" s="41">
        <f>COUNTIF(G8:G43,"/")</f>
        <v>36</v>
      </c>
      <c r="H57" s="42"/>
      <c r="I57" s="24"/>
      <c r="J57" s="24"/>
      <c r="K57" s="24"/>
      <c r="L57" s="24"/>
    </row>
    <row r="58" spans="1:12" ht="20.25" x14ac:dyDescent="0.3">
      <c r="A58" s="24"/>
      <c r="B58" s="13"/>
      <c r="C58" s="13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20.25" x14ac:dyDescent="0.3">
      <c r="A59" s="24"/>
      <c r="B59" s="13"/>
      <c r="C59" s="1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0.25" x14ac:dyDescent="0.3">
      <c r="A60" s="24"/>
      <c r="B60" s="13"/>
      <c r="C60" s="1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</sheetData>
  <mergeCells count="37">
    <mergeCell ref="A44:I45"/>
    <mergeCell ref="J44:K44"/>
    <mergeCell ref="J45:K4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2:B57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7:D57"/>
    <mergeCell ref="E57:F57"/>
    <mergeCell ref="G57:H57"/>
    <mergeCell ref="C55:D55"/>
    <mergeCell ref="E55:F55"/>
    <mergeCell ref="G55:H55"/>
    <mergeCell ref="C56:D56"/>
    <mergeCell ref="E56:F56"/>
    <mergeCell ref="G56:H5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43" workbookViewId="0">
      <selection activeCell="A47" sqref="A47:XFD51"/>
    </sheetView>
  </sheetViews>
  <sheetFormatPr defaultRowHeight="12.75" x14ac:dyDescent="0.2"/>
  <cols>
    <col min="1" max="1" width="6.140625" customWidth="1"/>
    <col min="2" max="2" width="13.42578125" customWidth="1"/>
    <col min="3" max="3" width="12.710937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66" t="s">
        <v>410</v>
      </c>
      <c r="C8" s="67" t="s">
        <v>89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68" t="s">
        <v>411</v>
      </c>
      <c r="C9" s="69" t="s">
        <v>412</v>
      </c>
      <c r="D9" s="18"/>
      <c r="E9" s="18"/>
      <c r="F9" s="17">
        <f t="shared" ref="F9:F46" si="0">D9+E9</f>
        <v>0</v>
      </c>
      <c r="G9" s="19" t="str">
        <f t="shared" ref="G9:G46" si="1">IF(F9&lt;13,"/","")</f>
        <v>/</v>
      </c>
      <c r="H9" s="19" t="str">
        <f t="shared" ref="H9:H46" si="2">IF(AND(F9&gt;=13,F9&lt;=14),"/","")</f>
        <v/>
      </c>
      <c r="I9" s="17" t="str">
        <f t="shared" ref="I9:I46" si="3">IF(AND(F9&gt;14,F9&lt;=17),"/","")</f>
        <v/>
      </c>
      <c r="J9" s="17" t="str">
        <f t="shared" ref="J9:J46" si="4">IF(AND(F9&gt;17,F9&lt;=19),"/","")</f>
        <v/>
      </c>
      <c r="K9" s="17" t="str">
        <f t="shared" ref="K9:K46" si="5">IF(AND(F9&gt;19,F9&lt;=25),"/","")</f>
        <v/>
      </c>
      <c r="L9" s="17" t="str">
        <f t="shared" ref="L9:L46" si="6">IF(F9&gt;=15,"ผ่าน","ไม่ผ่าน")</f>
        <v>ไม่ผ่าน</v>
      </c>
    </row>
    <row r="10" spans="1:12" ht="20.25" x14ac:dyDescent="0.2">
      <c r="A10" s="17">
        <v>3</v>
      </c>
      <c r="B10" s="68" t="s">
        <v>101</v>
      </c>
      <c r="C10" s="69" t="s">
        <v>413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66" t="s">
        <v>414</v>
      </c>
      <c r="C11" s="67" t="s">
        <v>415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68" t="s">
        <v>416</v>
      </c>
      <c r="C12" s="69" t="s">
        <v>417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68" t="s">
        <v>418</v>
      </c>
      <c r="C13" s="69" t="s">
        <v>419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68" t="s">
        <v>420</v>
      </c>
      <c r="C14" s="69" t="s">
        <v>421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66" t="s">
        <v>422</v>
      </c>
      <c r="C15" s="67" t="s">
        <v>26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66" t="s">
        <v>423</v>
      </c>
      <c r="C16" s="67" t="s">
        <v>424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66" t="s">
        <v>425</v>
      </c>
      <c r="C17" s="67" t="s">
        <v>426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66" t="s">
        <v>427</v>
      </c>
      <c r="C18" s="67" t="s">
        <v>428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68" t="s">
        <v>93</v>
      </c>
      <c r="C19" s="69" t="s">
        <v>429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68" t="s">
        <v>430</v>
      </c>
      <c r="C20" s="69" t="s">
        <v>431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17">
        <v>14</v>
      </c>
      <c r="B21" s="68" t="s">
        <v>432</v>
      </c>
      <c r="C21" s="69" t="s">
        <v>433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66" t="s">
        <v>434</v>
      </c>
      <c r="C22" s="67" t="s">
        <v>435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17">
        <v>16</v>
      </c>
      <c r="B23" s="68" t="s">
        <v>436</v>
      </c>
      <c r="C23" s="69" t="s">
        <v>437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17">
        <v>17</v>
      </c>
      <c r="B24" s="68" t="s">
        <v>58</v>
      </c>
      <c r="C24" s="69" t="s">
        <v>438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17">
        <v>18</v>
      </c>
      <c r="B25" s="68" t="s">
        <v>24</v>
      </c>
      <c r="C25" s="69" t="s">
        <v>439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17">
        <v>19</v>
      </c>
      <c r="B26" s="68" t="s">
        <v>440</v>
      </c>
      <c r="C26" s="69" t="s">
        <v>130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17">
        <v>20</v>
      </c>
      <c r="B27" s="68" t="s">
        <v>441</v>
      </c>
      <c r="C27" s="69" t="s">
        <v>442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17">
        <v>21</v>
      </c>
      <c r="B28" s="66" t="s">
        <v>443</v>
      </c>
      <c r="C28" s="67" t="s">
        <v>444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17">
        <v>22</v>
      </c>
      <c r="B29" s="66" t="s">
        <v>445</v>
      </c>
      <c r="C29" s="67" t="s">
        <v>446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17">
        <v>23</v>
      </c>
      <c r="B30" s="66" t="s">
        <v>447</v>
      </c>
      <c r="C30" s="67" t="s">
        <v>448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17">
        <v>24</v>
      </c>
      <c r="B31" s="66" t="s">
        <v>449</v>
      </c>
      <c r="C31" s="67" t="s">
        <v>450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17">
        <v>25</v>
      </c>
      <c r="B32" s="68" t="s">
        <v>451</v>
      </c>
      <c r="C32" s="69" t="s">
        <v>452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17">
        <v>26</v>
      </c>
      <c r="B33" s="66" t="s">
        <v>453</v>
      </c>
      <c r="C33" s="67" t="s">
        <v>454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17">
        <v>27</v>
      </c>
      <c r="B34" s="68" t="s">
        <v>455</v>
      </c>
      <c r="C34" s="69" t="s">
        <v>456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17">
        <v>28</v>
      </c>
      <c r="B35" s="68" t="s">
        <v>457</v>
      </c>
      <c r="C35" s="69" t="s">
        <v>458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17">
        <v>29</v>
      </c>
      <c r="B36" s="68" t="s">
        <v>459</v>
      </c>
      <c r="C36" s="69" t="s">
        <v>460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17">
        <v>30</v>
      </c>
      <c r="B37" s="68" t="s">
        <v>461</v>
      </c>
      <c r="C37" s="69" t="s">
        <v>462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17">
        <v>31</v>
      </c>
      <c r="B38" s="68" t="s">
        <v>268</v>
      </c>
      <c r="C38" s="69" t="s">
        <v>463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17">
        <v>32</v>
      </c>
      <c r="B39" s="68" t="s">
        <v>464</v>
      </c>
      <c r="C39" s="69" t="s">
        <v>465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17">
        <v>33</v>
      </c>
      <c r="B40" s="68" t="s">
        <v>466</v>
      </c>
      <c r="C40" s="69" t="s">
        <v>77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17">
        <v>34</v>
      </c>
      <c r="B41" s="68" t="s">
        <v>467</v>
      </c>
      <c r="C41" s="69" t="s">
        <v>468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17">
        <v>35</v>
      </c>
      <c r="B42" s="68" t="s">
        <v>469</v>
      </c>
      <c r="C42" s="69" t="s">
        <v>470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17">
        <v>36</v>
      </c>
      <c r="B43" s="68" t="s">
        <v>471</v>
      </c>
      <c r="C43" s="69" t="s">
        <v>472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17">
        <v>37</v>
      </c>
      <c r="B44" s="68" t="s">
        <v>473</v>
      </c>
      <c r="C44" s="69" t="s">
        <v>474</v>
      </c>
      <c r="D44" s="18"/>
      <c r="E44" s="18"/>
      <c r="F44" s="17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17">
        <v>38</v>
      </c>
      <c r="B45" s="68" t="s">
        <v>92</v>
      </c>
      <c r="C45" s="69" t="s">
        <v>475</v>
      </c>
      <c r="D45" s="18"/>
      <c r="E45" s="18"/>
      <c r="F45" s="17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17">
        <v>39</v>
      </c>
      <c r="B46" s="68" t="s">
        <v>476</v>
      </c>
      <c r="C46" s="69" t="s">
        <v>477</v>
      </c>
      <c r="D46" s="18"/>
      <c r="E46" s="18"/>
      <c r="F46" s="17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60"/>
      <c r="B47" s="61"/>
      <c r="C47" s="61"/>
      <c r="D47" s="61"/>
      <c r="E47" s="61"/>
      <c r="F47" s="61"/>
      <c r="G47" s="61"/>
      <c r="H47" s="61"/>
      <c r="I47" s="62"/>
      <c r="J47" s="58" t="s">
        <v>43</v>
      </c>
      <c r="K47" s="58"/>
      <c r="L47" s="19">
        <f>COUNTIF(L8:L46,"ผ่าน")</f>
        <v>0</v>
      </c>
    </row>
    <row r="48" spans="1:12" ht="20.25" x14ac:dyDescent="0.3">
      <c r="A48" s="63"/>
      <c r="B48" s="64"/>
      <c r="C48" s="64"/>
      <c r="D48" s="64"/>
      <c r="E48" s="64"/>
      <c r="F48" s="64"/>
      <c r="G48" s="64"/>
      <c r="H48" s="64"/>
      <c r="I48" s="65"/>
      <c r="J48" s="59" t="s">
        <v>44</v>
      </c>
      <c r="K48" s="59"/>
      <c r="L48" s="19">
        <f>COUNTIF(L8:L46,"ไม่ผ่าน")</f>
        <v>39</v>
      </c>
    </row>
    <row r="49" spans="1:12" ht="20.25" x14ac:dyDescent="0.2">
      <c r="A49" s="13"/>
      <c r="B49" s="21" t="s">
        <v>13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20.25" x14ac:dyDescent="0.2">
      <c r="A50" s="13"/>
      <c r="B50" s="13"/>
      <c r="C50" s="13"/>
      <c r="D50" s="13"/>
      <c r="E50" s="13"/>
      <c r="F50" s="13" t="s">
        <v>14</v>
      </c>
      <c r="G50" s="13"/>
      <c r="H50" s="13"/>
      <c r="I50" s="13"/>
      <c r="J50" s="13"/>
      <c r="K50" s="13"/>
      <c r="L50" s="13"/>
    </row>
    <row r="51" spans="1:12" ht="20.25" x14ac:dyDescent="0.25">
      <c r="A51" s="13"/>
      <c r="B51" s="13"/>
      <c r="C51" s="13"/>
      <c r="D51" s="13"/>
      <c r="E51" s="13"/>
      <c r="F51" s="13"/>
      <c r="G51" s="22" t="s">
        <v>53</v>
      </c>
      <c r="H51" s="23"/>
      <c r="I51" s="22"/>
      <c r="J51" s="22"/>
      <c r="K51" s="22"/>
      <c r="L51" s="13"/>
    </row>
    <row r="52" spans="1:12" ht="20.25" x14ac:dyDescent="0.2">
      <c r="A52" s="13"/>
      <c r="B52" s="13"/>
      <c r="C52" s="13"/>
      <c r="D52" s="13"/>
      <c r="E52" s="13"/>
      <c r="F52" s="13"/>
      <c r="G52" s="13" t="s">
        <v>15</v>
      </c>
      <c r="H52" s="13"/>
      <c r="I52" s="13" t="s">
        <v>16</v>
      </c>
      <c r="J52" s="13"/>
      <c r="K52" s="13"/>
      <c r="L52" s="13"/>
    </row>
    <row r="53" spans="1:12" ht="20.25" x14ac:dyDescent="0.3">
      <c r="A53" s="24"/>
      <c r="B53" s="13"/>
      <c r="C53" s="13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20.25" x14ac:dyDescent="0.3">
      <c r="A54" s="24"/>
      <c r="B54" s="13"/>
      <c r="C54" s="1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0.25" x14ac:dyDescent="0.3">
      <c r="A55" s="24"/>
      <c r="B55" s="34" t="s">
        <v>37</v>
      </c>
      <c r="C55" s="43" t="s">
        <v>38</v>
      </c>
      <c r="D55" s="44"/>
      <c r="E55" s="45" t="s">
        <v>39</v>
      </c>
      <c r="F55" s="46"/>
      <c r="G55" s="45" t="s">
        <v>40</v>
      </c>
      <c r="H55" s="46"/>
      <c r="I55" s="24"/>
      <c r="J55" s="24"/>
      <c r="K55" s="24"/>
      <c r="L55" s="24"/>
    </row>
    <row r="56" spans="1:12" ht="20.25" x14ac:dyDescent="0.3">
      <c r="A56" s="24"/>
      <c r="B56" s="35"/>
      <c r="C56" s="37" t="s">
        <v>45</v>
      </c>
      <c r="D56" s="38"/>
      <c r="E56" s="41" t="s">
        <v>41</v>
      </c>
      <c r="F56" s="42"/>
      <c r="G56" s="41">
        <f>COUNTIF(K8:K46,"/")</f>
        <v>0</v>
      </c>
      <c r="H56" s="42"/>
      <c r="I56" s="24"/>
      <c r="J56" s="24"/>
      <c r="K56" s="24"/>
      <c r="L56" s="24"/>
    </row>
    <row r="57" spans="1:12" ht="20.25" x14ac:dyDescent="0.3">
      <c r="A57" s="24"/>
      <c r="B57" s="35"/>
      <c r="C57" s="37" t="s">
        <v>48</v>
      </c>
      <c r="D57" s="38"/>
      <c r="E57" s="41" t="s">
        <v>49</v>
      </c>
      <c r="F57" s="42"/>
      <c r="G57" s="41">
        <f>COUNTIF(J8:J46,"/")</f>
        <v>0</v>
      </c>
      <c r="H57" s="42"/>
      <c r="I57" s="24"/>
      <c r="J57" s="24"/>
      <c r="K57" s="24"/>
      <c r="L57" s="24"/>
    </row>
    <row r="58" spans="1:12" ht="20.25" x14ac:dyDescent="0.3">
      <c r="A58" s="24"/>
      <c r="B58" s="35"/>
      <c r="C58" s="39" t="s">
        <v>55</v>
      </c>
      <c r="D58" s="40"/>
      <c r="E58" s="41" t="s">
        <v>42</v>
      </c>
      <c r="F58" s="42"/>
      <c r="G58" s="41">
        <f>COUNTIF(I8:I46,"/")</f>
        <v>0</v>
      </c>
      <c r="H58" s="42"/>
      <c r="I58" s="24"/>
      <c r="J58" s="24"/>
      <c r="K58" s="24"/>
      <c r="L58" s="24"/>
    </row>
    <row r="59" spans="1:12" ht="20.25" x14ac:dyDescent="0.3">
      <c r="A59" s="24"/>
      <c r="B59" s="35"/>
      <c r="C59" s="37" t="s">
        <v>47</v>
      </c>
      <c r="D59" s="38"/>
      <c r="E59" s="41" t="s">
        <v>43</v>
      </c>
      <c r="F59" s="42"/>
      <c r="G59" s="41">
        <f>COUNTIF(H8:H46,"/")</f>
        <v>0</v>
      </c>
      <c r="H59" s="42"/>
      <c r="I59" s="24"/>
      <c r="J59" s="24"/>
      <c r="K59" s="24"/>
      <c r="L59" s="24"/>
    </row>
    <row r="60" spans="1:12" ht="20.25" x14ac:dyDescent="0.3">
      <c r="A60" s="24"/>
      <c r="B60" s="36"/>
      <c r="C60" s="37" t="s">
        <v>46</v>
      </c>
      <c r="D60" s="38"/>
      <c r="E60" s="41" t="s">
        <v>44</v>
      </c>
      <c r="F60" s="42"/>
      <c r="G60" s="41">
        <f>COUNTIF(G8:G46,"/")</f>
        <v>39</v>
      </c>
      <c r="H60" s="42"/>
      <c r="I60" s="24"/>
      <c r="J60" s="24"/>
      <c r="K60" s="24"/>
      <c r="L60" s="24"/>
    </row>
    <row r="61" spans="1:12" ht="20.25" x14ac:dyDescent="0.3">
      <c r="A61" s="24"/>
      <c r="B61" s="13"/>
      <c r="C61" s="1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0.25" x14ac:dyDescent="0.3">
      <c r="A62" s="24"/>
      <c r="B62" s="13"/>
      <c r="C62" s="13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20.25" x14ac:dyDescent="0.3">
      <c r="A63" s="24"/>
      <c r="B63" s="13"/>
      <c r="C63" s="1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</sheetData>
  <mergeCells count="37">
    <mergeCell ref="A47:I48"/>
    <mergeCell ref="J47:K47"/>
    <mergeCell ref="J48:K4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5:B60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60:D60"/>
    <mergeCell ref="E60:F60"/>
    <mergeCell ref="G60:H60"/>
    <mergeCell ref="C58:D58"/>
    <mergeCell ref="E58:F58"/>
    <mergeCell ref="G58:H58"/>
    <mergeCell ref="C59:D59"/>
    <mergeCell ref="E59:F59"/>
    <mergeCell ref="G59:H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27" workbookViewId="0">
      <selection activeCell="A47" sqref="A47:XFD50"/>
    </sheetView>
  </sheetViews>
  <sheetFormatPr defaultRowHeight="12.75" x14ac:dyDescent="0.2"/>
  <cols>
    <col min="1" max="1" width="6.42578125" customWidth="1"/>
    <col min="2" max="2" width="15.7109375" customWidth="1"/>
    <col min="3" max="3" width="13.8554687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77" t="s">
        <v>478</v>
      </c>
      <c r="C8" s="78" t="s">
        <v>479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77" t="s">
        <v>480</v>
      </c>
      <c r="C9" s="78" t="s">
        <v>481</v>
      </c>
      <c r="D9" s="18"/>
      <c r="E9" s="18"/>
      <c r="F9" s="17">
        <f t="shared" ref="F9:F46" si="0">D9+E9</f>
        <v>0</v>
      </c>
      <c r="G9" s="19" t="str">
        <f t="shared" ref="G9:G46" si="1">IF(F9&lt;13,"/","")</f>
        <v>/</v>
      </c>
      <c r="H9" s="19" t="str">
        <f t="shared" ref="H9:H46" si="2">IF(AND(F9&gt;=13,F9&lt;=14),"/","")</f>
        <v/>
      </c>
      <c r="I9" s="17" t="str">
        <f t="shared" ref="I9:I46" si="3">IF(AND(F9&gt;14,F9&lt;=17),"/","")</f>
        <v/>
      </c>
      <c r="J9" s="17" t="str">
        <f t="shared" ref="J9:J46" si="4">IF(AND(F9&gt;17,F9&lt;=19),"/","")</f>
        <v/>
      </c>
      <c r="K9" s="17" t="str">
        <f t="shared" ref="K9:K46" si="5">IF(AND(F9&gt;19,F9&lt;=25),"/","")</f>
        <v/>
      </c>
      <c r="L9" s="17" t="str">
        <f t="shared" ref="L9:L46" si="6">IF(F9&gt;=15,"ผ่าน","ไม่ผ่าน")</f>
        <v>ไม่ผ่าน</v>
      </c>
    </row>
    <row r="10" spans="1:12" ht="20.25" x14ac:dyDescent="0.2">
      <c r="A10" s="17">
        <v>3</v>
      </c>
      <c r="B10" s="68" t="s">
        <v>482</v>
      </c>
      <c r="C10" s="69" t="s">
        <v>483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66" t="s">
        <v>484</v>
      </c>
      <c r="C11" s="67" t="s">
        <v>485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66" t="s">
        <v>486</v>
      </c>
      <c r="C12" s="67" t="s">
        <v>487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68" t="s">
        <v>79</v>
      </c>
      <c r="C13" s="69" t="s">
        <v>488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68" t="s">
        <v>66</v>
      </c>
      <c r="C14" s="69" t="s">
        <v>489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68" t="s">
        <v>96</v>
      </c>
      <c r="C15" s="69" t="s">
        <v>490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68" t="s">
        <v>373</v>
      </c>
      <c r="C16" s="69" t="s">
        <v>491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68" t="s">
        <v>67</v>
      </c>
      <c r="C17" s="69" t="s">
        <v>492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66" t="s">
        <v>83</v>
      </c>
      <c r="C18" s="67" t="s">
        <v>493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66" t="s">
        <v>494</v>
      </c>
      <c r="C19" s="67" t="s">
        <v>76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66" t="s">
        <v>495</v>
      </c>
      <c r="C20" s="67" t="s">
        <v>496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17">
        <v>14</v>
      </c>
      <c r="B21" s="68" t="s">
        <v>497</v>
      </c>
      <c r="C21" s="69" t="s">
        <v>498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66" t="s">
        <v>499</v>
      </c>
      <c r="C22" s="67" t="s">
        <v>500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17">
        <v>16</v>
      </c>
      <c r="B23" s="66" t="s">
        <v>501</v>
      </c>
      <c r="C23" s="67" t="s">
        <v>468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17">
        <v>17</v>
      </c>
      <c r="B24" s="68" t="s">
        <v>502</v>
      </c>
      <c r="C24" s="69" t="s">
        <v>503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17">
        <v>18</v>
      </c>
      <c r="B25" s="68" t="s">
        <v>125</v>
      </c>
      <c r="C25" s="69" t="s">
        <v>353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17">
        <v>19</v>
      </c>
      <c r="B26" s="68" t="s">
        <v>33</v>
      </c>
      <c r="C26" s="69" t="s">
        <v>504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17">
        <v>20</v>
      </c>
      <c r="B27" s="66" t="s">
        <v>22</v>
      </c>
      <c r="C27" s="67" t="s">
        <v>505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17">
        <v>21</v>
      </c>
      <c r="B28" s="66" t="s">
        <v>179</v>
      </c>
      <c r="C28" s="67" t="s">
        <v>506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17">
        <v>22</v>
      </c>
      <c r="B29" s="66" t="s">
        <v>507</v>
      </c>
      <c r="C29" s="67" t="s">
        <v>508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17">
        <v>23</v>
      </c>
      <c r="B30" s="66" t="s">
        <v>74</v>
      </c>
      <c r="C30" s="67" t="s">
        <v>509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17">
        <v>24</v>
      </c>
      <c r="B31" s="66" t="s">
        <v>71</v>
      </c>
      <c r="C31" s="67" t="s">
        <v>510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17">
        <v>25</v>
      </c>
      <c r="B32" s="77" t="s">
        <v>511</v>
      </c>
      <c r="C32" s="78" t="s">
        <v>512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17">
        <v>26</v>
      </c>
      <c r="B33" s="68" t="s">
        <v>513</v>
      </c>
      <c r="C33" s="69" t="s">
        <v>60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17">
        <v>27</v>
      </c>
      <c r="B34" s="68" t="s">
        <v>29</v>
      </c>
      <c r="C34" s="69" t="s">
        <v>514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17">
        <v>28</v>
      </c>
      <c r="B35" s="68" t="s">
        <v>23</v>
      </c>
      <c r="C35" s="69" t="s">
        <v>515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17">
        <v>29</v>
      </c>
      <c r="B36" s="68" t="s">
        <v>516</v>
      </c>
      <c r="C36" s="69" t="s">
        <v>517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17">
        <v>30</v>
      </c>
      <c r="B37" s="68" t="s">
        <v>518</v>
      </c>
      <c r="C37" s="69" t="s">
        <v>65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17">
        <v>31</v>
      </c>
      <c r="B38" s="68" t="s">
        <v>519</v>
      </c>
      <c r="C38" s="69" t="s">
        <v>520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17">
        <v>32</v>
      </c>
      <c r="B39" s="68" t="s">
        <v>521</v>
      </c>
      <c r="C39" s="69" t="s">
        <v>522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17">
        <v>33</v>
      </c>
      <c r="B40" s="68" t="s">
        <v>21</v>
      </c>
      <c r="C40" s="69" t="s">
        <v>523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17">
        <v>34</v>
      </c>
      <c r="B41" s="68" t="s">
        <v>524</v>
      </c>
      <c r="C41" s="69" t="s">
        <v>525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17">
        <v>35</v>
      </c>
      <c r="B42" s="68" t="s">
        <v>526</v>
      </c>
      <c r="C42" s="69" t="s">
        <v>527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17">
        <v>36</v>
      </c>
      <c r="B43" s="68" t="s">
        <v>528</v>
      </c>
      <c r="C43" s="69" t="s">
        <v>529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17">
        <v>37</v>
      </c>
      <c r="B44" s="68" t="s">
        <v>530</v>
      </c>
      <c r="C44" s="69" t="s">
        <v>531</v>
      </c>
      <c r="D44" s="18"/>
      <c r="E44" s="18"/>
      <c r="F44" s="17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17">
        <v>38</v>
      </c>
      <c r="B45" s="68" t="s">
        <v>75</v>
      </c>
      <c r="C45" s="69" t="s">
        <v>116</v>
      </c>
      <c r="D45" s="18"/>
      <c r="E45" s="18"/>
      <c r="F45" s="17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17">
        <v>39</v>
      </c>
      <c r="B46" s="68" t="s">
        <v>532</v>
      </c>
      <c r="C46" s="69" t="s">
        <v>533</v>
      </c>
      <c r="D46" s="18"/>
      <c r="E46" s="18"/>
      <c r="F46" s="17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60"/>
      <c r="B47" s="61"/>
      <c r="C47" s="61"/>
      <c r="D47" s="61"/>
      <c r="E47" s="61"/>
      <c r="F47" s="61"/>
      <c r="G47" s="61"/>
      <c r="H47" s="61"/>
      <c r="I47" s="62"/>
      <c r="J47" s="58" t="s">
        <v>43</v>
      </c>
      <c r="K47" s="58"/>
      <c r="L47" s="19">
        <f>COUNTIF(L8:L46,"ผ่าน")</f>
        <v>0</v>
      </c>
    </row>
    <row r="48" spans="1:12" ht="20.25" x14ac:dyDescent="0.3">
      <c r="A48" s="63"/>
      <c r="B48" s="64"/>
      <c r="C48" s="64"/>
      <c r="D48" s="64"/>
      <c r="E48" s="64"/>
      <c r="F48" s="64"/>
      <c r="G48" s="64"/>
      <c r="H48" s="64"/>
      <c r="I48" s="65"/>
      <c r="J48" s="59" t="s">
        <v>44</v>
      </c>
      <c r="K48" s="59"/>
      <c r="L48" s="19">
        <f>COUNTIF(L8:L46,"ไม่ผ่าน")</f>
        <v>39</v>
      </c>
    </row>
    <row r="49" spans="1:12" ht="20.25" x14ac:dyDescent="0.2">
      <c r="A49" s="13"/>
      <c r="B49" s="21" t="s">
        <v>13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20.25" x14ac:dyDescent="0.2">
      <c r="A50" s="13"/>
      <c r="B50" s="13"/>
      <c r="C50" s="13"/>
      <c r="D50" s="13"/>
      <c r="E50" s="13"/>
      <c r="F50" s="13" t="s">
        <v>14</v>
      </c>
      <c r="G50" s="13"/>
      <c r="H50" s="13"/>
      <c r="I50" s="13"/>
      <c r="J50" s="13"/>
      <c r="K50" s="13"/>
      <c r="L50" s="13"/>
    </row>
    <row r="51" spans="1:12" ht="20.25" x14ac:dyDescent="0.25">
      <c r="A51" s="13"/>
      <c r="B51" s="13"/>
      <c r="C51" s="13"/>
      <c r="D51" s="13"/>
      <c r="E51" s="13"/>
      <c r="F51" s="13"/>
      <c r="G51" s="22" t="s">
        <v>53</v>
      </c>
      <c r="H51" s="23"/>
      <c r="I51" s="22"/>
      <c r="J51" s="22"/>
      <c r="K51" s="22"/>
      <c r="L51" s="13"/>
    </row>
    <row r="52" spans="1:12" ht="20.25" x14ac:dyDescent="0.2">
      <c r="A52" s="13"/>
      <c r="B52" s="13"/>
      <c r="C52" s="13"/>
      <c r="D52" s="13"/>
      <c r="E52" s="13"/>
      <c r="F52" s="13"/>
      <c r="G52" s="13" t="s">
        <v>15</v>
      </c>
      <c r="H52" s="13"/>
      <c r="I52" s="13" t="s">
        <v>16</v>
      </c>
      <c r="J52" s="13"/>
      <c r="K52" s="13"/>
      <c r="L52" s="13"/>
    </row>
    <row r="53" spans="1:12" ht="20.25" x14ac:dyDescent="0.3">
      <c r="A53" s="24"/>
      <c r="B53" s="13"/>
      <c r="C53" s="13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20.25" x14ac:dyDescent="0.3">
      <c r="A54" s="24"/>
      <c r="B54" s="13"/>
      <c r="C54" s="1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0.25" x14ac:dyDescent="0.3">
      <c r="A55" s="24"/>
      <c r="B55" s="34" t="s">
        <v>37</v>
      </c>
      <c r="C55" s="43" t="s">
        <v>38</v>
      </c>
      <c r="D55" s="44"/>
      <c r="E55" s="45" t="s">
        <v>39</v>
      </c>
      <c r="F55" s="46"/>
      <c r="G55" s="45" t="s">
        <v>40</v>
      </c>
      <c r="H55" s="46"/>
      <c r="I55" s="24"/>
      <c r="J55" s="24"/>
      <c r="K55" s="24"/>
      <c r="L55" s="24"/>
    </row>
    <row r="56" spans="1:12" ht="20.25" x14ac:dyDescent="0.3">
      <c r="A56" s="24"/>
      <c r="B56" s="35"/>
      <c r="C56" s="37" t="s">
        <v>45</v>
      </c>
      <c r="D56" s="38"/>
      <c r="E56" s="41" t="s">
        <v>41</v>
      </c>
      <c r="F56" s="42"/>
      <c r="G56" s="41">
        <f>COUNTIF(K8:K46,"/")</f>
        <v>0</v>
      </c>
      <c r="H56" s="42"/>
      <c r="I56" s="24"/>
      <c r="J56" s="24"/>
      <c r="K56" s="24"/>
      <c r="L56" s="24"/>
    </row>
    <row r="57" spans="1:12" ht="20.25" x14ac:dyDescent="0.3">
      <c r="A57" s="24"/>
      <c r="B57" s="35"/>
      <c r="C57" s="37" t="s">
        <v>48</v>
      </c>
      <c r="D57" s="38"/>
      <c r="E57" s="41" t="s">
        <v>49</v>
      </c>
      <c r="F57" s="42"/>
      <c r="G57" s="41">
        <f>COUNTIF(J8:J46,"/")</f>
        <v>0</v>
      </c>
      <c r="H57" s="42"/>
      <c r="I57" s="24"/>
      <c r="J57" s="24"/>
      <c r="K57" s="24"/>
      <c r="L57" s="24"/>
    </row>
    <row r="58" spans="1:12" ht="20.25" x14ac:dyDescent="0.3">
      <c r="A58" s="24"/>
      <c r="B58" s="35"/>
      <c r="C58" s="39" t="s">
        <v>55</v>
      </c>
      <c r="D58" s="40"/>
      <c r="E58" s="41" t="s">
        <v>42</v>
      </c>
      <c r="F58" s="42"/>
      <c r="G58" s="41">
        <f>COUNTIF(I8:I46,"/")</f>
        <v>0</v>
      </c>
      <c r="H58" s="42"/>
      <c r="I58" s="24"/>
      <c r="J58" s="24"/>
      <c r="K58" s="24"/>
      <c r="L58" s="24"/>
    </row>
    <row r="59" spans="1:12" ht="20.25" x14ac:dyDescent="0.3">
      <c r="A59" s="24"/>
      <c r="B59" s="35"/>
      <c r="C59" s="37" t="s">
        <v>47</v>
      </c>
      <c r="D59" s="38"/>
      <c r="E59" s="41" t="s">
        <v>43</v>
      </c>
      <c r="F59" s="42"/>
      <c r="G59" s="41">
        <f>COUNTIF(H8:H46,"/")</f>
        <v>0</v>
      </c>
      <c r="H59" s="42"/>
      <c r="I59" s="24"/>
      <c r="J59" s="24"/>
      <c r="K59" s="24"/>
      <c r="L59" s="24"/>
    </row>
    <row r="60" spans="1:12" ht="20.25" x14ac:dyDescent="0.3">
      <c r="A60" s="24"/>
      <c r="B60" s="36"/>
      <c r="C60" s="37" t="s">
        <v>46</v>
      </c>
      <c r="D60" s="38"/>
      <c r="E60" s="41" t="s">
        <v>44</v>
      </c>
      <c r="F60" s="42"/>
      <c r="G60" s="41">
        <f>COUNTIF(G8:G46,"/")</f>
        <v>39</v>
      </c>
      <c r="H60" s="42"/>
      <c r="I60" s="24"/>
      <c r="J60" s="24"/>
      <c r="K60" s="24"/>
      <c r="L60" s="24"/>
    </row>
    <row r="61" spans="1:12" ht="20.25" x14ac:dyDescent="0.3">
      <c r="A61" s="24"/>
      <c r="B61" s="13"/>
      <c r="C61" s="1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0.25" x14ac:dyDescent="0.3">
      <c r="A62" s="24"/>
      <c r="B62" s="13"/>
      <c r="C62" s="13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20.25" x14ac:dyDescent="0.3">
      <c r="A63" s="24"/>
      <c r="B63" s="13"/>
      <c r="C63" s="1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21" x14ac:dyDescent="0.35">
      <c r="A67" s="24"/>
      <c r="B67" s="25"/>
      <c r="C67" s="25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21" x14ac:dyDescent="0.35">
      <c r="A68" s="24"/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21" x14ac:dyDescent="0.35">
      <c r="A69" s="24"/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21" x14ac:dyDescent="0.35">
      <c r="A70" s="24"/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21" x14ac:dyDescent="0.35">
      <c r="A71" s="24"/>
      <c r="B71" s="25"/>
      <c r="C71" s="25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21" x14ac:dyDescent="0.35">
      <c r="A72" s="24"/>
      <c r="B72" s="25"/>
      <c r="C72" s="25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21" x14ac:dyDescent="0.35">
      <c r="A73" s="24"/>
      <c r="B73" s="25"/>
      <c r="C73" s="25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</sheetData>
  <mergeCells count="37">
    <mergeCell ref="A47:I48"/>
    <mergeCell ref="J47:K47"/>
    <mergeCell ref="J48:K4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5:B60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60:D60"/>
    <mergeCell ref="E60:F60"/>
    <mergeCell ref="G60:H60"/>
    <mergeCell ref="C58:D58"/>
    <mergeCell ref="E58:F58"/>
    <mergeCell ref="G58:H58"/>
    <mergeCell ref="C59:D59"/>
    <mergeCell ref="E59:F59"/>
    <mergeCell ref="G59:H5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23" workbookViewId="0">
      <selection activeCell="A23" sqref="A23:XFD33"/>
    </sheetView>
  </sheetViews>
  <sheetFormatPr defaultRowHeight="12.75" x14ac:dyDescent="0.2"/>
  <cols>
    <col min="1" max="1" width="7" customWidth="1"/>
    <col min="2" max="2" width="15.85546875" customWidth="1"/>
    <col min="3" max="3" width="13.570312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68" t="s">
        <v>534</v>
      </c>
      <c r="C8" s="69" t="s">
        <v>535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68" t="s">
        <v>536</v>
      </c>
      <c r="C9" s="69" t="s">
        <v>537</v>
      </c>
      <c r="D9" s="18"/>
      <c r="E9" s="18"/>
      <c r="F9" s="17">
        <f t="shared" ref="F9:F22" si="0">D9+E9</f>
        <v>0</v>
      </c>
      <c r="G9" s="19" t="str">
        <f t="shared" ref="G9:G22" si="1">IF(F9&lt;13,"/","")</f>
        <v>/</v>
      </c>
      <c r="H9" s="19" t="str">
        <f t="shared" ref="H9:H22" si="2">IF(AND(F9&gt;=13,F9&lt;=14),"/","")</f>
        <v/>
      </c>
      <c r="I9" s="17" t="str">
        <f t="shared" ref="I9:I22" si="3">IF(AND(F9&gt;14,F9&lt;=17),"/","")</f>
        <v/>
      </c>
      <c r="J9" s="17" t="str">
        <f t="shared" ref="J9:J22" si="4">IF(AND(F9&gt;17,F9&lt;=19),"/","")</f>
        <v/>
      </c>
      <c r="K9" s="17" t="str">
        <f t="shared" ref="K9:K22" si="5">IF(AND(F9&gt;19,F9&lt;=25),"/","")</f>
        <v/>
      </c>
      <c r="L9" s="17" t="str">
        <f t="shared" ref="L9:L22" si="6">IF(F9&gt;=15,"ผ่าน","ไม่ผ่าน")</f>
        <v>ไม่ผ่าน</v>
      </c>
    </row>
    <row r="10" spans="1:12" ht="20.25" x14ac:dyDescent="0.2">
      <c r="A10" s="17">
        <v>3</v>
      </c>
      <c r="B10" s="66" t="s">
        <v>95</v>
      </c>
      <c r="C10" s="67" t="s">
        <v>538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66" t="s">
        <v>539</v>
      </c>
      <c r="C11" s="67" t="s">
        <v>540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17">
        <v>5</v>
      </c>
      <c r="B12" s="68" t="s">
        <v>17</v>
      </c>
      <c r="C12" s="69" t="s">
        <v>541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68" t="s">
        <v>542</v>
      </c>
      <c r="C13" s="69" t="s">
        <v>543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68" t="s">
        <v>544</v>
      </c>
      <c r="C14" s="69" t="s">
        <v>545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68" t="s">
        <v>546</v>
      </c>
      <c r="C15" s="69" t="s">
        <v>547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68" t="s">
        <v>19</v>
      </c>
      <c r="C16" s="69" t="s">
        <v>548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68" t="s">
        <v>549</v>
      </c>
      <c r="C17" s="69" t="s">
        <v>550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68" t="s">
        <v>551</v>
      </c>
      <c r="C18" s="69" t="s">
        <v>552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66" t="s">
        <v>553</v>
      </c>
      <c r="C19" s="67" t="s">
        <v>554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68" t="s">
        <v>555</v>
      </c>
      <c r="C20" s="69" t="s">
        <v>556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17">
        <v>14</v>
      </c>
      <c r="B21" s="68" t="s">
        <v>557</v>
      </c>
      <c r="C21" s="69" t="s">
        <v>558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68" t="s">
        <v>559</v>
      </c>
      <c r="C22" s="69" t="s">
        <v>560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60"/>
      <c r="B23" s="61"/>
      <c r="C23" s="61"/>
      <c r="D23" s="61"/>
      <c r="E23" s="61"/>
      <c r="F23" s="61"/>
      <c r="G23" s="61"/>
      <c r="H23" s="61"/>
      <c r="I23" s="62"/>
      <c r="J23" s="58" t="s">
        <v>43</v>
      </c>
      <c r="K23" s="58"/>
      <c r="L23" s="19">
        <f>COUNTIF(L8:L22,"ผ่าน")</f>
        <v>0</v>
      </c>
    </row>
    <row r="24" spans="1:12" ht="20.25" x14ac:dyDescent="0.3">
      <c r="A24" s="63"/>
      <c r="B24" s="64"/>
      <c r="C24" s="64"/>
      <c r="D24" s="64"/>
      <c r="E24" s="64"/>
      <c r="F24" s="64"/>
      <c r="G24" s="64"/>
      <c r="H24" s="64"/>
      <c r="I24" s="65"/>
      <c r="J24" s="59" t="s">
        <v>44</v>
      </c>
      <c r="K24" s="59"/>
      <c r="L24" s="19">
        <f>COUNTIF(L8:L22,"ไม่ผ่าน")</f>
        <v>15</v>
      </c>
    </row>
    <row r="25" spans="1:12" ht="20.25" x14ac:dyDescent="0.2">
      <c r="A25" s="13"/>
      <c r="B25" s="21" t="s">
        <v>13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20.25" x14ac:dyDescent="0.2">
      <c r="A26" s="13"/>
      <c r="B26" s="13"/>
      <c r="C26" s="13"/>
      <c r="D26" s="13"/>
      <c r="E26" s="13"/>
      <c r="F26" s="13" t="s">
        <v>14</v>
      </c>
      <c r="G26" s="13"/>
      <c r="H26" s="13"/>
      <c r="I26" s="13"/>
      <c r="J26" s="13"/>
      <c r="K26" s="13"/>
      <c r="L26" s="13"/>
    </row>
    <row r="27" spans="1:12" ht="20.25" x14ac:dyDescent="0.25">
      <c r="A27" s="13"/>
      <c r="B27" s="13"/>
      <c r="C27" s="13"/>
      <c r="D27" s="13"/>
      <c r="E27" s="13"/>
      <c r="F27" s="13"/>
      <c r="G27" s="22" t="s">
        <v>53</v>
      </c>
      <c r="H27" s="23"/>
      <c r="I27" s="22"/>
      <c r="J27" s="22"/>
      <c r="K27" s="22"/>
      <c r="L27" s="13"/>
    </row>
    <row r="28" spans="1:12" ht="20.25" x14ac:dyDescent="0.2">
      <c r="A28" s="13"/>
      <c r="B28" s="13"/>
      <c r="C28" s="13"/>
      <c r="D28" s="13"/>
      <c r="E28" s="13"/>
      <c r="F28" s="13"/>
      <c r="G28" s="13" t="s">
        <v>15</v>
      </c>
      <c r="H28" s="13"/>
      <c r="I28" s="13" t="s">
        <v>16</v>
      </c>
      <c r="J28" s="13"/>
      <c r="K28" s="13"/>
      <c r="L28" s="13"/>
    </row>
    <row r="29" spans="1:12" ht="20.25" x14ac:dyDescent="0.3">
      <c r="A29" s="24"/>
      <c r="B29" s="13"/>
      <c r="C29" s="13"/>
      <c r="D29" s="24"/>
      <c r="E29" s="24"/>
      <c r="F29" s="24"/>
      <c r="G29" s="24"/>
      <c r="H29" s="24"/>
      <c r="I29" s="24"/>
      <c r="J29" s="24"/>
      <c r="K29" s="24"/>
      <c r="L29" s="24"/>
    </row>
    <row r="30" spans="1:12" ht="20.25" x14ac:dyDescent="0.3">
      <c r="A30" s="24"/>
      <c r="B30" s="13"/>
      <c r="C30" s="13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20.25" x14ac:dyDescent="0.3">
      <c r="A31" s="24"/>
      <c r="B31" s="34" t="s">
        <v>37</v>
      </c>
      <c r="C31" s="43" t="s">
        <v>38</v>
      </c>
      <c r="D31" s="44"/>
      <c r="E31" s="45" t="s">
        <v>39</v>
      </c>
      <c r="F31" s="46"/>
      <c r="G31" s="45" t="s">
        <v>40</v>
      </c>
      <c r="H31" s="46"/>
      <c r="I31" s="24"/>
      <c r="J31" s="24"/>
      <c r="K31" s="24"/>
      <c r="L31" s="24"/>
    </row>
    <row r="32" spans="1:12" ht="20.25" x14ac:dyDescent="0.3">
      <c r="A32" s="24"/>
      <c r="B32" s="35"/>
      <c r="C32" s="37" t="s">
        <v>45</v>
      </c>
      <c r="D32" s="38"/>
      <c r="E32" s="41" t="s">
        <v>41</v>
      </c>
      <c r="F32" s="42"/>
      <c r="G32" s="41">
        <f>COUNTIF(K8:K22,"/")</f>
        <v>0</v>
      </c>
      <c r="H32" s="42"/>
      <c r="I32" s="24"/>
      <c r="J32" s="24"/>
      <c r="K32" s="24"/>
      <c r="L32" s="24"/>
    </row>
    <row r="33" spans="1:12" ht="20.25" x14ac:dyDescent="0.3">
      <c r="A33" s="24"/>
      <c r="B33" s="35"/>
      <c r="C33" s="37" t="s">
        <v>48</v>
      </c>
      <c r="D33" s="38"/>
      <c r="E33" s="41" t="s">
        <v>49</v>
      </c>
      <c r="F33" s="42"/>
      <c r="G33" s="41">
        <f>COUNTIF(J8:J22,"/")</f>
        <v>0</v>
      </c>
      <c r="H33" s="42"/>
      <c r="I33" s="24"/>
      <c r="J33" s="24"/>
      <c r="K33" s="24"/>
      <c r="L33" s="24"/>
    </row>
    <row r="34" spans="1:12" ht="20.25" x14ac:dyDescent="0.3">
      <c r="A34" s="24"/>
      <c r="B34" s="35"/>
      <c r="C34" s="39" t="s">
        <v>55</v>
      </c>
      <c r="D34" s="40"/>
      <c r="E34" s="41" t="s">
        <v>42</v>
      </c>
      <c r="F34" s="42"/>
      <c r="G34" s="41">
        <f>COUNTIF(I8:I22,"/")</f>
        <v>0</v>
      </c>
      <c r="H34" s="42"/>
      <c r="I34" s="24"/>
      <c r="J34" s="24"/>
      <c r="K34" s="24"/>
      <c r="L34" s="24"/>
    </row>
    <row r="35" spans="1:12" ht="20.25" x14ac:dyDescent="0.3">
      <c r="A35" s="24"/>
      <c r="B35" s="35"/>
      <c r="C35" s="37" t="s">
        <v>47</v>
      </c>
      <c r="D35" s="38"/>
      <c r="E35" s="41" t="s">
        <v>43</v>
      </c>
      <c r="F35" s="42"/>
      <c r="G35" s="41">
        <f>COUNTIF(H8:H22,"/")</f>
        <v>0</v>
      </c>
      <c r="H35" s="42"/>
      <c r="I35" s="24"/>
      <c r="J35" s="24"/>
      <c r="K35" s="24"/>
      <c r="L35" s="24"/>
    </row>
    <row r="36" spans="1:12" ht="20.25" x14ac:dyDescent="0.3">
      <c r="A36" s="24"/>
      <c r="B36" s="36"/>
      <c r="C36" s="37" t="s">
        <v>46</v>
      </c>
      <c r="D36" s="38"/>
      <c r="E36" s="41" t="s">
        <v>44</v>
      </c>
      <c r="F36" s="42"/>
      <c r="G36" s="41">
        <f>COUNTIF(G8:G22,"/")</f>
        <v>15</v>
      </c>
      <c r="H36" s="42"/>
      <c r="I36" s="24"/>
      <c r="J36" s="24"/>
      <c r="K36" s="24"/>
      <c r="L36" s="24"/>
    </row>
    <row r="37" spans="1:12" ht="20.25" x14ac:dyDescent="0.3">
      <c r="A37" s="24"/>
      <c r="B37" s="13"/>
      <c r="C37" s="13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20.25" x14ac:dyDescent="0.3">
      <c r="A38" s="24"/>
      <c r="B38" s="13"/>
      <c r="C38" s="13"/>
      <c r="D38" s="24"/>
      <c r="E38" s="24"/>
      <c r="F38" s="24"/>
      <c r="G38" s="24"/>
      <c r="H38" s="24"/>
      <c r="I38" s="24"/>
      <c r="J38" s="24"/>
      <c r="K38" s="24"/>
      <c r="L38" s="24"/>
    </row>
    <row r="39" spans="1:12" ht="20.25" x14ac:dyDescent="0.3">
      <c r="A39" s="24"/>
      <c r="B39" s="13"/>
      <c r="C39" s="13"/>
      <c r="D39" s="24"/>
      <c r="E39" s="24"/>
      <c r="F39" s="24"/>
      <c r="G39" s="24"/>
      <c r="H39" s="24"/>
      <c r="I39" s="24"/>
      <c r="J39" s="24"/>
      <c r="K39" s="24"/>
      <c r="L39" s="24"/>
    </row>
    <row r="40" spans="1:12" ht="21" x14ac:dyDescent="0.35">
      <c r="A40" s="24"/>
      <c r="B40" s="25"/>
      <c r="C40" s="25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21" x14ac:dyDescent="0.35">
      <c r="A41" s="24"/>
      <c r="B41" s="25"/>
      <c r="C41" s="25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21" x14ac:dyDescent="0.35">
      <c r="A42" s="24"/>
      <c r="B42" s="25"/>
      <c r="C42" s="25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21" x14ac:dyDescent="0.35">
      <c r="A43" s="24"/>
      <c r="B43" s="25"/>
      <c r="C43" s="25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21" x14ac:dyDescent="0.35">
      <c r="A44" s="24"/>
      <c r="B44" s="25"/>
      <c r="C44" s="25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21" x14ac:dyDescent="0.35">
      <c r="A45" s="24"/>
      <c r="B45" s="25"/>
      <c r="C45" s="25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21" x14ac:dyDescent="0.35">
      <c r="A46" s="24"/>
      <c r="B46" s="25"/>
      <c r="C46" s="25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21" x14ac:dyDescent="0.35">
      <c r="A47" s="24"/>
      <c r="B47" s="25"/>
      <c r="C47" s="25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21" x14ac:dyDescent="0.35">
      <c r="A48" s="24"/>
      <c r="B48" s="25"/>
      <c r="C48" s="25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1" x14ac:dyDescent="0.35">
      <c r="A49" s="24"/>
      <c r="B49" s="25"/>
      <c r="C49" s="25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21" x14ac:dyDescent="0.35">
      <c r="A50" s="24"/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21" x14ac:dyDescent="0.35">
      <c r="A51" s="24"/>
      <c r="B51" s="25"/>
      <c r="C51" s="25"/>
      <c r="D51" s="26"/>
      <c r="E51" s="26"/>
      <c r="F51" s="26"/>
      <c r="G51" s="26"/>
      <c r="H51" s="26"/>
      <c r="I51" s="26"/>
      <c r="J51" s="26"/>
      <c r="K51" s="26"/>
      <c r="L51" s="26"/>
    </row>
  </sheetData>
  <mergeCells count="37">
    <mergeCell ref="A23:I24"/>
    <mergeCell ref="J23:K23"/>
    <mergeCell ref="J24:K2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31:B36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6:D36"/>
    <mergeCell ref="E36:F36"/>
    <mergeCell ref="G36:H36"/>
    <mergeCell ref="C34:D34"/>
    <mergeCell ref="E34:F34"/>
    <mergeCell ref="G34:H34"/>
    <mergeCell ref="C35:D35"/>
    <mergeCell ref="E35:F35"/>
    <mergeCell ref="G35:H3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25" workbookViewId="0">
      <selection activeCell="A38" sqref="A38:XFD47"/>
    </sheetView>
  </sheetViews>
  <sheetFormatPr defaultRowHeight="12.75" x14ac:dyDescent="0.2"/>
  <cols>
    <col min="1" max="1" width="6.28515625" customWidth="1"/>
    <col min="2" max="2" width="14.7109375" customWidth="1"/>
    <col min="3" max="3" width="15.7109375" customWidth="1"/>
  </cols>
  <sheetData>
    <row r="1" spans="1:12" ht="20.25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x14ac:dyDescent="0.3">
      <c r="A2" s="47" t="s">
        <v>99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25" x14ac:dyDescent="0.3">
      <c r="A3" s="47" t="s">
        <v>54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x14ac:dyDescent="0.3">
      <c r="A4" s="30" t="s">
        <v>2</v>
      </c>
      <c r="B4" s="31"/>
      <c r="C4" s="14"/>
      <c r="D4" s="32"/>
      <c r="E4" s="14"/>
      <c r="F4" s="15"/>
      <c r="G4" s="15"/>
      <c r="H4" s="15"/>
      <c r="I4" s="32"/>
      <c r="J4" s="32"/>
      <c r="K4" s="33"/>
      <c r="L4" s="33"/>
    </row>
    <row r="5" spans="1:12" ht="20.25" x14ac:dyDescent="0.2">
      <c r="A5" s="34" t="s">
        <v>0</v>
      </c>
      <c r="B5" s="48" t="s">
        <v>3</v>
      </c>
      <c r="C5" s="51" t="s">
        <v>4</v>
      </c>
      <c r="D5" s="43" t="s">
        <v>5</v>
      </c>
      <c r="E5" s="44"/>
      <c r="F5" s="54" t="s">
        <v>50</v>
      </c>
      <c r="G5" s="43" t="s">
        <v>5</v>
      </c>
      <c r="H5" s="57"/>
      <c r="I5" s="57"/>
      <c r="J5" s="57"/>
      <c r="K5" s="44"/>
      <c r="L5" s="54" t="s">
        <v>6</v>
      </c>
    </row>
    <row r="6" spans="1:12" ht="20.25" x14ac:dyDescent="0.2">
      <c r="A6" s="35"/>
      <c r="B6" s="49"/>
      <c r="C6" s="52"/>
      <c r="D6" s="54" t="s">
        <v>51</v>
      </c>
      <c r="E6" s="54" t="s">
        <v>52</v>
      </c>
      <c r="F6" s="55"/>
      <c r="G6" s="54" t="s">
        <v>7</v>
      </c>
      <c r="H6" s="54" t="s">
        <v>8</v>
      </c>
      <c r="I6" s="43" t="s">
        <v>9</v>
      </c>
      <c r="J6" s="57"/>
      <c r="K6" s="44"/>
      <c r="L6" s="55"/>
    </row>
    <row r="7" spans="1:12" ht="78.75" x14ac:dyDescent="0.2">
      <c r="A7" s="36"/>
      <c r="B7" s="50"/>
      <c r="C7" s="53"/>
      <c r="D7" s="56"/>
      <c r="E7" s="56"/>
      <c r="F7" s="56"/>
      <c r="G7" s="56"/>
      <c r="H7" s="56"/>
      <c r="I7" s="16" t="s">
        <v>10</v>
      </c>
      <c r="J7" s="16" t="s">
        <v>11</v>
      </c>
      <c r="K7" s="16" t="s">
        <v>12</v>
      </c>
      <c r="L7" s="56"/>
    </row>
    <row r="8" spans="1:12" ht="20.25" x14ac:dyDescent="0.2">
      <c r="A8" s="17">
        <v>1</v>
      </c>
      <c r="B8" s="68" t="s">
        <v>561</v>
      </c>
      <c r="C8" s="69" t="s">
        <v>562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17">
        <v>2</v>
      </c>
      <c r="B9" s="66" t="s">
        <v>563</v>
      </c>
      <c r="C9" s="67" t="s">
        <v>564</v>
      </c>
      <c r="D9" s="18"/>
      <c r="E9" s="18"/>
      <c r="F9" s="17">
        <f t="shared" ref="F9:F37" si="0">D9+E9</f>
        <v>0</v>
      </c>
      <c r="G9" s="19" t="str">
        <f t="shared" ref="G9:G37" si="1">IF(F9&lt;13,"/","")</f>
        <v>/</v>
      </c>
      <c r="H9" s="19" t="str">
        <f t="shared" ref="H9:H37" si="2">IF(AND(F9&gt;=13,F9&lt;=14),"/","")</f>
        <v/>
      </c>
      <c r="I9" s="17" t="str">
        <f t="shared" ref="I9:I37" si="3">IF(AND(F9&gt;14,F9&lt;=17),"/","")</f>
        <v/>
      </c>
      <c r="J9" s="17" t="str">
        <f t="shared" ref="J9:J37" si="4">IF(AND(F9&gt;17,F9&lt;=19),"/","")</f>
        <v/>
      </c>
      <c r="K9" s="17" t="str">
        <f t="shared" ref="K9:K37" si="5">IF(AND(F9&gt;19,F9&lt;=25),"/","")</f>
        <v/>
      </c>
      <c r="L9" s="17" t="str">
        <f t="shared" ref="L9:L37" si="6">IF(F9&gt;=15,"ผ่าน","ไม่ผ่าน")</f>
        <v>ไม่ผ่าน</v>
      </c>
    </row>
    <row r="10" spans="1:12" ht="20.25" x14ac:dyDescent="0.2">
      <c r="A10" s="17">
        <v>3</v>
      </c>
      <c r="B10" s="68" t="s">
        <v>565</v>
      </c>
      <c r="C10" s="69" t="s">
        <v>566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17">
        <v>4</v>
      </c>
      <c r="B11" s="68" t="s">
        <v>56</v>
      </c>
      <c r="C11" s="69" t="s">
        <v>567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3">
      <c r="A12" s="17">
        <v>5</v>
      </c>
      <c r="B12" s="70" t="s">
        <v>568</v>
      </c>
      <c r="C12" s="71" t="s">
        <v>569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17">
        <v>6</v>
      </c>
      <c r="B13" s="68" t="s">
        <v>570</v>
      </c>
      <c r="C13" s="69" t="s">
        <v>571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17">
        <v>7</v>
      </c>
      <c r="B14" s="68" t="s">
        <v>572</v>
      </c>
      <c r="C14" s="69" t="s">
        <v>573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17">
        <v>8</v>
      </c>
      <c r="B15" s="68" t="s">
        <v>574</v>
      </c>
      <c r="C15" s="69" t="s">
        <v>261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17">
        <v>9</v>
      </c>
      <c r="B16" s="68" t="s">
        <v>575</v>
      </c>
      <c r="C16" s="69" t="s">
        <v>576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17">
        <v>10</v>
      </c>
      <c r="B17" s="66" t="s">
        <v>577</v>
      </c>
      <c r="C17" s="67" t="s">
        <v>578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17">
        <v>11</v>
      </c>
      <c r="B18" s="68" t="s">
        <v>579</v>
      </c>
      <c r="C18" s="69" t="s">
        <v>580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17">
        <v>12</v>
      </c>
      <c r="B19" s="66" t="s">
        <v>581</v>
      </c>
      <c r="C19" s="67" t="s">
        <v>582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17">
        <v>13</v>
      </c>
      <c r="B20" s="68" t="s">
        <v>583</v>
      </c>
      <c r="C20" s="69" t="s">
        <v>36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3">
      <c r="A21" s="17">
        <v>14</v>
      </c>
      <c r="B21" s="70" t="s">
        <v>584</v>
      </c>
      <c r="C21" s="71" t="s">
        <v>585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17">
        <v>15</v>
      </c>
      <c r="B22" s="68" t="s">
        <v>586</v>
      </c>
      <c r="C22" s="69" t="s">
        <v>587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17">
        <v>16</v>
      </c>
      <c r="B23" s="68" t="s">
        <v>588</v>
      </c>
      <c r="C23" s="69" t="s">
        <v>589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17">
        <v>17</v>
      </c>
      <c r="B24" s="68" t="s">
        <v>561</v>
      </c>
      <c r="C24" s="69" t="s">
        <v>590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17">
        <v>18</v>
      </c>
      <c r="B25" s="68" t="s">
        <v>296</v>
      </c>
      <c r="C25" s="69" t="s">
        <v>591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17">
        <v>19</v>
      </c>
      <c r="B26" s="68" t="s">
        <v>592</v>
      </c>
      <c r="C26" s="69" t="s">
        <v>593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17">
        <v>20</v>
      </c>
      <c r="B27" s="68" t="s">
        <v>17</v>
      </c>
      <c r="C27" s="69" t="s">
        <v>594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17">
        <v>21</v>
      </c>
      <c r="B28" s="68" t="s">
        <v>595</v>
      </c>
      <c r="C28" s="69" t="s">
        <v>596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17">
        <v>22</v>
      </c>
      <c r="B29" s="68" t="s">
        <v>597</v>
      </c>
      <c r="C29" s="69" t="s">
        <v>598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17">
        <v>23</v>
      </c>
      <c r="B30" s="68" t="s">
        <v>599</v>
      </c>
      <c r="C30" s="69" t="s">
        <v>600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17">
        <v>24</v>
      </c>
      <c r="B31" s="66" t="s">
        <v>601</v>
      </c>
      <c r="C31" s="67" t="s">
        <v>602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17">
        <v>25</v>
      </c>
      <c r="B32" s="68" t="s">
        <v>81</v>
      </c>
      <c r="C32" s="69" t="s">
        <v>603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17">
        <v>26</v>
      </c>
      <c r="B33" s="66" t="s">
        <v>348</v>
      </c>
      <c r="C33" s="67" t="s">
        <v>604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17">
        <v>27</v>
      </c>
      <c r="B34" s="66" t="s">
        <v>34</v>
      </c>
      <c r="C34" s="67" t="s">
        <v>605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17">
        <v>28</v>
      </c>
      <c r="B35" s="66" t="s">
        <v>606</v>
      </c>
      <c r="C35" s="67" t="s">
        <v>607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3">
      <c r="A36" s="17">
        <v>29</v>
      </c>
      <c r="B36" s="70" t="s">
        <v>608</v>
      </c>
      <c r="C36" s="71" t="s">
        <v>605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3">
      <c r="A37" s="17">
        <v>30</v>
      </c>
      <c r="B37" s="70" t="s">
        <v>609</v>
      </c>
      <c r="C37" s="71" t="s">
        <v>610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60"/>
      <c r="B38" s="61"/>
      <c r="C38" s="61"/>
      <c r="D38" s="61"/>
      <c r="E38" s="61"/>
      <c r="F38" s="61"/>
      <c r="G38" s="61"/>
      <c r="H38" s="61"/>
      <c r="I38" s="62"/>
      <c r="J38" s="58" t="s">
        <v>43</v>
      </c>
      <c r="K38" s="58"/>
      <c r="L38" s="19">
        <f>COUNTIF(L8:L37,"ผ่าน")</f>
        <v>0</v>
      </c>
    </row>
    <row r="39" spans="1:12" ht="20.25" x14ac:dyDescent="0.3">
      <c r="A39" s="63"/>
      <c r="B39" s="64"/>
      <c r="C39" s="64"/>
      <c r="D39" s="64"/>
      <c r="E39" s="64"/>
      <c r="F39" s="64"/>
      <c r="G39" s="64"/>
      <c r="H39" s="64"/>
      <c r="I39" s="65"/>
      <c r="J39" s="59" t="s">
        <v>44</v>
      </c>
      <c r="K39" s="59"/>
      <c r="L39" s="19">
        <f>COUNTIF(L8:L37,"ไม่ผ่าน")</f>
        <v>30</v>
      </c>
    </row>
    <row r="40" spans="1:12" ht="20.25" x14ac:dyDescent="0.2">
      <c r="A40" s="13"/>
      <c r="B40" s="21" t="s">
        <v>13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20.25" x14ac:dyDescent="0.2">
      <c r="A41" s="13"/>
      <c r="B41" s="13"/>
      <c r="C41" s="13"/>
      <c r="D41" s="13"/>
      <c r="E41" s="13"/>
      <c r="F41" s="13" t="s">
        <v>14</v>
      </c>
      <c r="G41" s="13"/>
      <c r="H41" s="13"/>
      <c r="I41" s="13"/>
      <c r="J41" s="13"/>
      <c r="K41" s="13"/>
      <c r="L41" s="13"/>
    </row>
    <row r="42" spans="1:12" ht="20.25" x14ac:dyDescent="0.25">
      <c r="A42" s="13"/>
      <c r="B42" s="13"/>
      <c r="C42" s="13"/>
      <c r="D42" s="13"/>
      <c r="E42" s="13"/>
      <c r="F42" s="13"/>
      <c r="G42" s="22" t="s">
        <v>53</v>
      </c>
      <c r="H42" s="23"/>
      <c r="I42" s="22"/>
      <c r="J42" s="22"/>
      <c r="K42" s="22"/>
      <c r="L42" s="13"/>
    </row>
    <row r="43" spans="1:12" ht="20.25" x14ac:dyDescent="0.2">
      <c r="A43" s="13"/>
      <c r="B43" s="13"/>
      <c r="C43" s="13"/>
      <c r="D43" s="13"/>
      <c r="E43" s="13"/>
      <c r="F43" s="13"/>
      <c r="G43" s="13" t="s">
        <v>15</v>
      </c>
      <c r="H43" s="13"/>
      <c r="I43" s="13" t="s">
        <v>16</v>
      </c>
      <c r="J43" s="13"/>
      <c r="K43" s="13"/>
      <c r="L43" s="13"/>
    </row>
    <row r="44" spans="1:12" ht="20.25" x14ac:dyDescent="0.3">
      <c r="A44" s="24"/>
      <c r="B44" s="13"/>
      <c r="C44" s="13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20.25" x14ac:dyDescent="0.3">
      <c r="A45" s="24"/>
      <c r="B45" s="13"/>
      <c r="C45" s="13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20.25" x14ac:dyDescent="0.3">
      <c r="A46" s="24"/>
      <c r="B46" s="34" t="s">
        <v>37</v>
      </c>
      <c r="C46" s="43" t="s">
        <v>38</v>
      </c>
      <c r="D46" s="44"/>
      <c r="E46" s="45" t="s">
        <v>39</v>
      </c>
      <c r="F46" s="46"/>
      <c r="G46" s="45" t="s">
        <v>40</v>
      </c>
      <c r="H46" s="46"/>
      <c r="I46" s="24"/>
      <c r="J46" s="24"/>
      <c r="K46" s="24"/>
      <c r="L46" s="24"/>
    </row>
    <row r="47" spans="1:12" ht="20.25" x14ac:dyDescent="0.3">
      <c r="A47" s="24"/>
      <c r="B47" s="35"/>
      <c r="C47" s="37" t="s">
        <v>45</v>
      </c>
      <c r="D47" s="38"/>
      <c r="E47" s="41" t="s">
        <v>41</v>
      </c>
      <c r="F47" s="42"/>
      <c r="G47" s="41">
        <f>COUNTIF(K8:K37,"/")</f>
        <v>0</v>
      </c>
      <c r="H47" s="42"/>
      <c r="I47" s="24"/>
      <c r="J47" s="24"/>
      <c r="K47" s="24"/>
      <c r="L47" s="24"/>
    </row>
    <row r="48" spans="1:12" ht="20.25" x14ac:dyDescent="0.3">
      <c r="A48" s="24"/>
      <c r="B48" s="35"/>
      <c r="C48" s="37" t="s">
        <v>48</v>
      </c>
      <c r="D48" s="38"/>
      <c r="E48" s="41" t="s">
        <v>49</v>
      </c>
      <c r="F48" s="42"/>
      <c r="G48" s="41">
        <f>COUNTIF(J8:J37,"/")</f>
        <v>0</v>
      </c>
      <c r="H48" s="42"/>
      <c r="I48" s="24"/>
      <c r="J48" s="24"/>
      <c r="K48" s="24"/>
      <c r="L48" s="24"/>
    </row>
    <row r="49" spans="1:12" ht="20.25" x14ac:dyDescent="0.3">
      <c r="A49" s="24"/>
      <c r="B49" s="35"/>
      <c r="C49" s="39" t="s">
        <v>55</v>
      </c>
      <c r="D49" s="40"/>
      <c r="E49" s="41" t="s">
        <v>42</v>
      </c>
      <c r="F49" s="42"/>
      <c r="G49" s="41">
        <f>COUNTIF(I8:I37,"/")</f>
        <v>0</v>
      </c>
      <c r="H49" s="42"/>
      <c r="I49" s="24"/>
      <c r="J49" s="24"/>
      <c r="K49" s="24"/>
      <c r="L49" s="24"/>
    </row>
    <row r="50" spans="1:12" ht="20.25" x14ac:dyDescent="0.3">
      <c r="A50" s="24"/>
      <c r="B50" s="35"/>
      <c r="C50" s="37" t="s">
        <v>47</v>
      </c>
      <c r="D50" s="38"/>
      <c r="E50" s="41" t="s">
        <v>43</v>
      </c>
      <c r="F50" s="42"/>
      <c r="G50" s="41">
        <f>COUNTIF(H8:H37,"/")</f>
        <v>0</v>
      </c>
      <c r="H50" s="42"/>
      <c r="I50" s="24"/>
      <c r="J50" s="24"/>
      <c r="K50" s="24"/>
      <c r="L50" s="24"/>
    </row>
    <row r="51" spans="1:12" ht="20.25" x14ac:dyDescent="0.3">
      <c r="A51" s="24"/>
      <c r="B51" s="36"/>
      <c r="C51" s="37" t="s">
        <v>46</v>
      </c>
      <c r="D51" s="38"/>
      <c r="E51" s="41" t="s">
        <v>44</v>
      </c>
      <c r="F51" s="42"/>
      <c r="G51" s="41">
        <f>COUNTIF(G8:G37,"/")</f>
        <v>30</v>
      </c>
      <c r="H51" s="42"/>
      <c r="I51" s="24"/>
      <c r="J51" s="24"/>
      <c r="K51" s="24"/>
      <c r="L51" s="24"/>
    </row>
    <row r="52" spans="1:12" ht="20.25" x14ac:dyDescent="0.3">
      <c r="A52" s="24"/>
      <c r="B52" s="13"/>
      <c r="C52" s="13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20.25" x14ac:dyDescent="0.3">
      <c r="A53" s="24"/>
      <c r="B53" s="13"/>
      <c r="C53" s="13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20.25" x14ac:dyDescent="0.3">
      <c r="A54" s="24"/>
      <c r="B54" s="13"/>
      <c r="C54" s="1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1" x14ac:dyDescent="0.35">
      <c r="A55" s="24"/>
      <c r="B55" s="25"/>
      <c r="C55" s="25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21" x14ac:dyDescent="0.35">
      <c r="A56" s="24"/>
      <c r="B56" s="25"/>
      <c r="C56" s="25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21" x14ac:dyDescent="0.35">
      <c r="A57" s="24"/>
      <c r="B57" s="25"/>
      <c r="C57" s="25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21" x14ac:dyDescent="0.35">
      <c r="A58" s="24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4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1" x14ac:dyDescent="0.35">
      <c r="A60" s="24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</sheetData>
  <mergeCells count="37">
    <mergeCell ref="A38:I39"/>
    <mergeCell ref="J38:K38"/>
    <mergeCell ref="J39:K39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6:B51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51:D51"/>
    <mergeCell ref="E51:F51"/>
    <mergeCell ref="G51:H51"/>
    <mergeCell ref="C49:D49"/>
    <mergeCell ref="E49:F49"/>
    <mergeCell ref="G49:H49"/>
    <mergeCell ref="C50:D50"/>
    <mergeCell ref="E50:F50"/>
    <mergeCell ref="G50:H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2019-12-31T12:46:21Z</dcterms:modified>
</cp:coreProperties>
</file>