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840" yWindow="1350" windowWidth="11910" windowHeight="10755" tabRatio="813" activeTab="10"/>
  </bookViews>
  <sheets>
    <sheet name="ห้อง 1 " sheetId="143" r:id="rId1"/>
    <sheet name="ห้อง2" sheetId="146" r:id="rId2"/>
    <sheet name="ห้อง3" sheetId="147" r:id="rId3"/>
    <sheet name="ห้อง4" sheetId="148" r:id="rId4"/>
    <sheet name="ห้อง5" sheetId="149" r:id="rId5"/>
    <sheet name="ห้อง6" sheetId="150" r:id="rId6"/>
    <sheet name="ห้อง7" sheetId="151" r:id="rId7"/>
    <sheet name="ห้อง8" sheetId="152" r:id="rId8"/>
    <sheet name="ห้อง9" sheetId="153" r:id="rId9"/>
    <sheet name="ห้อง10" sheetId="154" r:id="rId10"/>
    <sheet name="ห้อง11" sheetId="155" r:id="rId11"/>
  </sheets>
  <definedNames>
    <definedName name="_xlnm._FilterDatabase" localSheetId="0" hidden="1">'ห้อง 1 '!$B$8:$C$44</definedName>
  </definedNames>
  <calcPr calcId="145621"/>
</workbook>
</file>

<file path=xl/calcChain.xml><?xml version="1.0" encoding="utf-8"?>
<calcChain xmlns="http://schemas.openxmlformats.org/spreadsheetml/2006/main">
  <c r="G53" i="149" l="1"/>
  <c r="G52" i="149"/>
  <c r="G51" i="149"/>
  <c r="G54" i="149"/>
  <c r="G55" i="149"/>
  <c r="L43" i="149"/>
  <c r="F8" i="149"/>
  <c r="G8" i="149" s="1"/>
  <c r="J8" i="149"/>
  <c r="F9" i="149"/>
  <c r="H9" i="149" s="1"/>
  <c r="G9" i="149"/>
  <c r="I9" i="149"/>
  <c r="J9" i="149"/>
  <c r="K9" i="149"/>
  <c r="F10" i="149"/>
  <c r="I10" i="149" s="1"/>
  <c r="J10" i="149"/>
  <c r="F11" i="149"/>
  <c r="G11" i="149" s="1"/>
  <c r="H11" i="149"/>
  <c r="J11" i="149"/>
  <c r="L11" i="149"/>
  <c r="F12" i="149"/>
  <c r="G12" i="149" s="1"/>
  <c r="J12" i="149"/>
  <c r="F13" i="149"/>
  <c r="H13" i="149" s="1"/>
  <c r="G13" i="149"/>
  <c r="I13" i="149"/>
  <c r="J13" i="149"/>
  <c r="K13" i="149"/>
  <c r="F14" i="149"/>
  <c r="I14" i="149" s="1"/>
  <c r="F15" i="149"/>
  <c r="G15" i="149" s="1"/>
  <c r="J15" i="149"/>
  <c r="F16" i="149"/>
  <c r="G16" i="149" s="1"/>
  <c r="F17" i="149"/>
  <c r="H17" i="149" s="1"/>
  <c r="F18" i="149"/>
  <c r="I18" i="149" s="1"/>
  <c r="F19" i="149"/>
  <c r="G19" i="149" s="1"/>
  <c r="J19" i="149"/>
  <c r="F20" i="149"/>
  <c r="G20" i="149" s="1"/>
  <c r="J20" i="149"/>
  <c r="F21" i="149"/>
  <c r="H21" i="149" s="1"/>
  <c r="J21" i="149"/>
  <c r="K21" i="149"/>
  <c r="F22" i="149"/>
  <c r="I22" i="149" s="1"/>
  <c r="H22" i="149"/>
  <c r="J22" i="149"/>
  <c r="L22" i="149"/>
  <c r="F23" i="149"/>
  <c r="G23" i="149"/>
  <c r="H23" i="149"/>
  <c r="I23" i="149"/>
  <c r="J23" i="149"/>
  <c r="K23" i="149"/>
  <c r="L23" i="149"/>
  <c r="F24" i="149"/>
  <c r="G24" i="149" s="1"/>
  <c r="F25" i="149"/>
  <c r="H25" i="149" s="1"/>
  <c r="G25" i="149"/>
  <c r="I25" i="149"/>
  <c r="K25" i="149"/>
  <c r="F26" i="149"/>
  <c r="I26" i="149" s="1"/>
  <c r="F27" i="149"/>
  <c r="I27" i="149" s="1"/>
  <c r="G27" i="149"/>
  <c r="H27" i="149"/>
  <c r="J27" i="149"/>
  <c r="K27" i="149"/>
  <c r="L27" i="149"/>
  <c r="F28" i="149"/>
  <c r="G28" i="149" s="1"/>
  <c r="J28" i="149"/>
  <c r="F29" i="149"/>
  <c r="H29" i="149" s="1"/>
  <c r="F30" i="149"/>
  <c r="I30" i="149" s="1"/>
  <c r="L30" i="149"/>
  <c r="F31" i="149"/>
  <c r="G31" i="149" s="1"/>
  <c r="I31" i="149"/>
  <c r="J31" i="149"/>
  <c r="F32" i="149"/>
  <c r="G32" i="149" s="1"/>
  <c r="F33" i="149"/>
  <c r="H33" i="149" s="1"/>
  <c r="G33" i="149"/>
  <c r="I33" i="149"/>
  <c r="J33" i="149"/>
  <c r="K33" i="149"/>
  <c r="F34" i="149"/>
  <c r="I34" i="149" s="1"/>
  <c r="H34" i="149"/>
  <c r="J34" i="149"/>
  <c r="F35" i="149"/>
  <c r="I35" i="149" s="1"/>
  <c r="G35" i="149"/>
  <c r="H35" i="149"/>
  <c r="J35" i="149"/>
  <c r="K35" i="149"/>
  <c r="L35" i="149"/>
  <c r="F36" i="149"/>
  <c r="G36" i="149" s="1"/>
  <c r="J36" i="149"/>
  <c r="F37" i="149"/>
  <c r="H37" i="149" s="1"/>
  <c r="K37" i="149"/>
  <c r="F38" i="149"/>
  <c r="I38" i="149" s="1"/>
  <c r="L38" i="149"/>
  <c r="F39" i="149"/>
  <c r="G39" i="149" s="1"/>
  <c r="I39" i="149"/>
  <c r="J39" i="149"/>
  <c r="F40" i="149"/>
  <c r="G40" i="149" s="1"/>
  <c r="F41" i="149"/>
  <c r="H41" i="149" s="1"/>
  <c r="G41" i="149"/>
  <c r="I41" i="149"/>
  <c r="J41" i="149"/>
  <c r="K41" i="149"/>
  <c r="K29" i="149" l="1"/>
  <c r="K17" i="149"/>
  <c r="L39" i="149"/>
  <c r="H39" i="149"/>
  <c r="J38" i="149"/>
  <c r="J37" i="149"/>
  <c r="L31" i="149"/>
  <c r="H31" i="149"/>
  <c r="J30" i="149"/>
  <c r="J29" i="149"/>
  <c r="I21" i="149"/>
  <c r="I19" i="149"/>
  <c r="L18" i="149"/>
  <c r="J17" i="149"/>
  <c r="I15" i="149"/>
  <c r="L14" i="149"/>
  <c r="K39" i="149"/>
  <c r="H38" i="149"/>
  <c r="I37" i="149"/>
  <c r="L34" i="149"/>
  <c r="K31" i="149"/>
  <c r="H30" i="149"/>
  <c r="I29" i="149"/>
  <c r="L26" i="149"/>
  <c r="J25" i="149"/>
  <c r="J24" i="149"/>
  <c r="G21" i="149"/>
  <c r="L19" i="149"/>
  <c r="H19" i="149"/>
  <c r="H18" i="149"/>
  <c r="I17" i="149"/>
  <c r="L15" i="149"/>
  <c r="H15" i="149"/>
  <c r="H14" i="149"/>
  <c r="I11" i="149"/>
  <c r="L10" i="149"/>
  <c r="J40" i="149"/>
  <c r="G37" i="149"/>
  <c r="J32" i="149"/>
  <c r="G29" i="149"/>
  <c r="H26" i="149"/>
  <c r="K19" i="149"/>
  <c r="G17" i="149"/>
  <c r="K15" i="149"/>
  <c r="K11" i="149"/>
  <c r="H10" i="149"/>
  <c r="J16" i="149"/>
  <c r="I40" i="149"/>
  <c r="K38" i="149"/>
  <c r="G38" i="149"/>
  <c r="I36" i="149"/>
  <c r="K34" i="149"/>
  <c r="G34" i="149"/>
  <c r="I32" i="149"/>
  <c r="K30" i="149"/>
  <c r="G30" i="149"/>
  <c r="I28" i="149"/>
  <c r="K26" i="149"/>
  <c r="G26" i="149"/>
  <c r="I24" i="149"/>
  <c r="K22" i="149"/>
  <c r="G22" i="149"/>
  <c r="I20" i="149"/>
  <c r="K18" i="149"/>
  <c r="G18" i="149"/>
  <c r="I16" i="149"/>
  <c r="K14" i="149"/>
  <c r="G14" i="149"/>
  <c r="I12" i="149"/>
  <c r="K10" i="149"/>
  <c r="G10" i="149"/>
  <c r="I8" i="149"/>
  <c r="L36" i="149"/>
  <c r="H36" i="149"/>
  <c r="H32" i="149"/>
  <c r="L16" i="149"/>
  <c r="L40" i="149"/>
  <c r="H40" i="149"/>
  <c r="L32" i="149"/>
  <c r="L28" i="149"/>
  <c r="H28" i="149"/>
  <c r="J26" i="149"/>
  <c r="L24" i="149"/>
  <c r="H24" i="149"/>
  <c r="L20" i="149"/>
  <c r="H20" i="149"/>
  <c r="J18" i="149"/>
  <c r="H16" i="149"/>
  <c r="J14" i="149"/>
  <c r="L12" i="149"/>
  <c r="H12" i="149"/>
  <c r="L8" i="149"/>
  <c r="H8" i="149"/>
  <c r="L41" i="149"/>
  <c r="K40" i="149"/>
  <c r="L37" i="149"/>
  <c r="K36" i="149"/>
  <c r="L33" i="149"/>
  <c r="K32" i="149"/>
  <c r="L29" i="149"/>
  <c r="K28" i="149"/>
  <c r="L25" i="149"/>
  <c r="K24" i="149"/>
  <c r="L21" i="149"/>
  <c r="K20" i="149"/>
  <c r="L17" i="149"/>
  <c r="K16" i="149"/>
  <c r="L13" i="149"/>
  <c r="K12" i="149"/>
  <c r="L9" i="149"/>
  <c r="K8" i="149"/>
  <c r="H26" i="155"/>
  <c r="F26" i="155"/>
  <c r="J26" i="155" s="1"/>
  <c r="G25" i="155"/>
  <c r="F25" i="155"/>
  <c r="J25" i="155" s="1"/>
  <c r="F24" i="155"/>
  <c r="K24" i="155" s="1"/>
  <c r="F23" i="155"/>
  <c r="J23" i="155" s="1"/>
  <c r="F22" i="155"/>
  <c r="J22" i="155" s="1"/>
  <c r="F21" i="155"/>
  <c r="J21" i="155" s="1"/>
  <c r="F20" i="155"/>
  <c r="K20" i="155" s="1"/>
  <c r="F19" i="155"/>
  <c r="J19" i="155" s="1"/>
  <c r="F18" i="155"/>
  <c r="J18" i="155" s="1"/>
  <c r="K17" i="155"/>
  <c r="F17" i="155"/>
  <c r="J17" i="155" s="1"/>
  <c r="F16" i="155"/>
  <c r="K16" i="155" s="1"/>
  <c r="F15" i="155"/>
  <c r="J15" i="155" s="1"/>
  <c r="F14" i="155"/>
  <c r="J14" i="155" s="1"/>
  <c r="K13" i="155"/>
  <c r="G13" i="155"/>
  <c r="F13" i="155"/>
  <c r="J13" i="155" s="1"/>
  <c r="F12" i="155"/>
  <c r="K12" i="155" s="1"/>
  <c r="F11" i="155"/>
  <c r="J11" i="155" s="1"/>
  <c r="H10" i="155"/>
  <c r="F10" i="155"/>
  <c r="J10" i="155" s="1"/>
  <c r="H9" i="155"/>
  <c r="G9" i="155"/>
  <c r="F9" i="155"/>
  <c r="J9" i="155" s="1"/>
  <c r="F8" i="155"/>
  <c r="K8" i="155" s="1"/>
  <c r="F28" i="154"/>
  <c r="J28" i="154" s="1"/>
  <c r="F27" i="154"/>
  <c r="J27" i="154" s="1"/>
  <c r="F26" i="154"/>
  <c r="J26" i="154" s="1"/>
  <c r="F25" i="154"/>
  <c r="L25" i="154" s="1"/>
  <c r="F24" i="154"/>
  <c r="J24" i="154" s="1"/>
  <c r="F23" i="154"/>
  <c r="J23" i="154" s="1"/>
  <c r="F22" i="154"/>
  <c r="J22" i="154" s="1"/>
  <c r="F21" i="154"/>
  <c r="L21" i="154" s="1"/>
  <c r="F20" i="154"/>
  <c r="J20" i="154" s="1"/>
  <c r="F19" i="154"/>
  <c r="J19" i="154" s="1"/>
  <c r="L18" i="154"/>
  <c r="F18" i="154"/>
  <c r="J18" i="154" s="1"/>
  <c r="F17" i="154"/>
  <c r="L17" i="154" s="1"/>
  <c r="F16" i="154"/>
  <c r="J16" i="154" s="1"/>
  <c r="F15" i="154"/>
  <c r="J15" i="154" s="1"/>
  <c r="I14" i="154"/>
  <c r="F14" i="154"/>
  <c r="J14" i="154" s="1"/>
  <c r="F13" i="154"/>
  <c r="L13" i="154" s="1"/>
  <c r="F12" i="154"/>
  <c r="J12" i="154" s="1"/>
  <c r="F11" i="154"/>
  <c r="J11" i="154" s="1"/>
  <c r="F10" i="154"/>
  <c r="J10" i="154" s="1"/>
  <c r="F9" i="154"/>
  <c r="L9" i="154" s="1"/>
  <c r="G8" i="154"/>
  <c r="F8" i="154"/>
  <c r="J8" i="154" s="1"/>
  <c r="F40" i="153"/>
  <c r="K40" i="153" s="1"/>
  <c r="F39" i="153"/>
  <c r="J39" i="153" s="1"/>
  <c r="F38" i="153"/>
  <c r="J38" i="153" s="1"/>
  <c r="F37" i="153"/>
  <c r="L37" i="153" s="1"/>
  <c r="F36" i="153"/>
  <c r="K36" i="153" s="1"/>
  <c r="F35" i="153"/>
  <c r="J35" i="153" s="1"/>
  <c r="F34" i="153"/>
  <c r="J34" i="153" s="1"/>
  <c r="F33" i="153"/>
  <c r="L33" i="153" s="1"/>
  <c r="F32" i="153"/>
  <c r="K32" i="153" s="1"/>
  <c r="F31" i="153"/>
  <c r="J31" i="153" s="1"/>
  <c r="H30" i="153"/>
  <c r="F30" i="153"/>
  <c r="J30" i="153" s="1"/>
  <c r="F29" i="153"/>
  <c r="L29" i="153" s="1"/>
  <c r="F28" i="153"/>
  <c r="K28" i="153" s="1"/>
  <c r="L27" i="153"/>
  <c r="H27" i="153"/>
  <c r="F27" i="153"/>
  <c r="J27" i="153" s="1"/>
  <c r="F26" i="153"/>
  <c r="J26" i="153" s="1"/>
  <c r="F25" i="153"/>
  <c r="L25" i="153" s="1"/>
  <c r="F24" i="153"/>
  <c r="K24" i="153" s="1"/>
  <c r="F23" i="153"/>
  <c r="J23" i="153" s="1"/>
  <c r="F22" i="153"/>
  <c r="J22" i="153" s="1"/>
  <c r="F21" i="153"/>
  <c r="L21" i="153" s="1"/>
  <c r="F20" i="153"/>
  <c r="K20" i="153" s="1"/>
  <c r="F19" i="153"/>
  <c r="J19" i="153" s="1"/>
  <c r="F18" i="153"/>
  <c r="J18" i="153" s="1"/>
  <c r="F17" i="153"/>
  <c r="L17" i="153" s="1"/>
  <c r="F16" i="153"/>
  <c r="K16" i="153" s="1"/>
  <c r="L15" i="153"/>
  <c r="H15" i="153"/>
  <c r="F15" i="153"/>
  <c r="J15" i="153" s="1"/>
  <c r="F14" i="153"/>
  <c r="J14" i="153" s="1"/>
  <c r="F13" i="153"/>
  <c r="L13" i="153" s="1"/>
  <c r="F12" i="153"/>
  <c r="K12" i="153" s="1"/>
  <c r="F11" i="153"/>
  <c r="J11" i="153" s="1"/>
  <c r="F10" i="153"/>
  <c r="J10" i="153" s="1"/>
  <c r="F9" i="153"/>
  <c r="L9" i="153" s="1"/>
  <c r="F8" i="153"/>
  <c r="K8" i="153" s="1"/>
  <c r="G33" i="152"/>
  <c r="F33" i="152"/>
  <c r="L33" i="152" s="1"/>
  <c r="F32" i="152"/>
  <c r="K32" i="152" s="1"/>
  <c r="I31" i="152"/>
  <c r="F31" i="152"/>
  <c r="J31" i="152" s="1"/>
  <c r="F30" i="152"/>
  <c r="J30" i="152" s="1"/>
  <c r="K29" i="152"/>
  <c r="G29" i="152"/>
  <c r="F29" i="152"/>
  <c r="L29" i="152" s="1"/>
  <c r="F28" i="152"/>
  <c r="K28" i="152" s="1"/>
  <c r="F27" i="152"/>
  <c r="J27" i="152" s="1"/>
  <c r="L26" i="152"/>
  <c r="H26" i="152"/>
  <c r="G26" i="152"/>
  <c r="F26" i="152"/>
  <c r="J26" i="152" s="1"/>
  <c r="G25" i="152"/>
  <c r="F25" i="152"/>
  <c r="L25" i="152" s="1"/>
  <c r="F24" i="152"/>
  <c r="K24" i="152" s="1"/>
  <c r="I23" i="152"/>
  <c r="H23" i="152"/>
  <c r="F23" i="152"/>
  <c r="J23" i="152" s="1"/>
  <c r="F22" i="152"/>
  <c r="J22" i="152" s="1"/>
  <c r="K21" i="152"/>
  <c r="G21" i="152"/>
  <c r="F21" i="152"/>
  <c r="L21" i="152" s="1"/>
  <c r="J20" i="152"/>
  <c r="F20" i="152"/>
  <c r="K20" i="152" s="1"/>
  <c r="H19" i="152"/>
  <c r="F19" i="152"/>
  <c r="J19" i="152" s="1"/>
  <c r="L18" i="152"/>
  <c r="I18" i="152"/>
  <c r="H18" i="152"/>
  <c r="G18" i="152"/>
  <c r="F18" i="152"/>
  <c r="J18" i="152" s="1"/>
  <c r="K17" i="152"/>
  <c r="G17" i="152"/>
  <c r="F17" i="152"/>
  <c r="L17" i="152" s="1"/>
  <c r="F16" i="152"/>
  <c r="K16" i="152" s="1"/>
  <c r="L15" i="152"/>
  <c r="I15" i="152"/>
  <c r="H15" i="152"/>
  <c r="F15" i="152"/>
  <c r="J15" i="152" s="1"/>
  <c r="L14" i="152"/>
  <c r="G14" i="152"/>
  <c r="F14" i="152"/>
  <c r="J14" i="152" s="1"/>
  <c r="F13" i="152"/>
  <c r="L13" i="152" s="1"/>
  <c r="F12" i="152"/>
  <c r="K12" i="152" s="1"/>
  <c r="H11" i="152"/>
  <c r="F11" i="152"/>
  <c r="J11" i="152" s="1"/>
  <c r="L10" i="152"/>
  <c r="I10" i="152"/>
  <c r="H10" i="152"/>
  <c r="G10" i="152"/>
  <c r="F10" i="152"/>
  <c r="J10" i="152" s="1"/>
  <c r="K9" i="152"/>
  <c r="G9" i="152"/>
  <c r="F9" i="152"/>
  <c r="L9" i="152" s="1"/>
  <c r="F8" i="152"/>
  <c r="K8" i="152" s="1"/>
  <c r="F45" i="151"/>
  <c r="L45" i="151" s="1"/>
  <c r="K44" i="151"/>
  <c r="F44" i="151"/>
  <c r="J44" i="151" s="1"/>
  <c r="L43" i="151"/>
  <c r="H43" i="151"/>
  <c r="F43" i="151"/>
  <c r="J43" i="151" s="1"/>
  <c r="F42" i="151"/>
  <c r="J42" i="151" s="1"/>
  <c r="F41" i="151"/>
  <c r="L41" i="151" s="1"/>
  <c r="F40" i="151"/>
  <c r="J40" i="151" s="1"/>
  <c r="F39" i="151"/>
  <c r="J39" i="151" s="1"/>
  <c r="L38" i="151"/>
  <c r="H38" i="151"/>
  <c r="F38" i="151"/>
  <c r="J38" i="151" s="1"/>
  <c r="F37" i="151"/>
  <c r="L37" i="151" s="1"/>
  <c r="K36" i="151"/>
  <c r="F36" i="151"/>
  <c r="J36" i="151" s="1"/>
  <c r="L35" i="151"/>
  <c r="H35" i="151"/>
  <c r="F35" i="151"/>
  <c r="J35" i="151" s="1"/>
  <c r="F34" i="151"/>
  <c r="J34" i="151" s="1"/>
  <c r="F33" i="151"/>
  <c r="L33" i="151" s="1"/>
  <c r="F32" i="151"/>
  <c r="J32" i="151" s="1"/>
  <c r="F31" i="151"/>
  <c r="J31" i="151" s="1"/>
  <c r="L30" i="151"/>
  <c r="H30" i="151"/>
  <c r="F30" i="151"/>
  <c r="J30" i="151" s="1"/>
  <c r="F29" i="151"/>
  <c r="L29" i="151" s="1"/>
  <c r="K28" i="151"/>
  <c r="F28" i="151"/>
  <c r="J28" i="151" s="1"/>
  <c r="L27" i="151"/>
  <c r="H27" i="151"/>
  <c r="F27" i="151"/>
  <c r="J27" i="151" s="1"/>
  <c r="F26" i="151"/>
  <c r="J26" i="151" s="1"/>
  <c r="F25" i="151"/>
  <c r="L25" i="151" s="1"/>
  <c r="F24" i="151"/>
  <c r="J24" i="151" s="1"/>
  <c r="F23" i="151"/>
  <c r="I23" i="151" s="1"/>
  <c r="F22" i="151"/>
  <c r="J22" i="151" s="1"/>
  <c r="F21" i="151"/>
  <c r="L21" i="151" s="1"/>
  <c r="F20" i="151"/>
  <c r="J20" i="151" s="1"/>
  <c r="L19" i="151"/>
  <c r="H19" i="151"/>
  <c r="F19" i="151"/>
  <c r="J19" i="151" s="1"/>
  <c r="F18" i="151"/>
  <c r="J18" i="151" s="1"/>
  <c r="F17" i="151"/>
  <c r="L17" i="151" s="1"/>
  <c r="I16" i="151"/>
  <c r="F16" i="151"/>
  <c r="J16" i="151" s="1"/>
  <c r="F15" i="151"/>
  <c r="J15" i="151" s="1"/>
  <c r="F14" i="151"/>
  <c r="J14" i="151" s="1"/>
  <c r="F13" i="151"/>
  <c r="K13" i="151" s="1"/>
  <c r="F12" i="151"/>
  <c r="J12" i="151" s="1"/>
  <c r="L11" i="151"/>
  <c r="F11" i="151"/>
  <c r="I11" i="151" s="1"/>
  <c r="F10" i="151"/>
  <c r="J10" i="151" s="1"/>
  <c r="F9" i="151"/>
  <c r="K9" i="151" s="1"/>
  <c r="F8" i="151"/>
  <c r="J8" i="151" s="1"/>
  <c r="F41" i="150"/>
  <c r="L41" i="150" s="1"/>
  <c r="F40" i="150"/>
  <c r="K40" i="150" s="1"/>
  <c r="F39" i="150"/>
  <c r="J39" i="150" s="1"/>
  <c r="F38" i="150"/>
  <c r="J38" i="150" s="1"/>
  <c r="F37" i="150"/>
  <c r="L37" i="150" s="1"/>
  <c r="F36" i="150"/>
  <c r="K36" i="150" s="1"/>
  <c r="F35" i="150"/>
  <c r="J35" i="150" s="1"/>
  <c r="F34" i="150"/>
  <c r="J34" i="150" s="1"/>
  <c r="F33" i="150"/>
  <c r="L33" i="150" s="1"/>
  <c r="F32" i="150"/>
  <c r="K32" i="150" s="1"/>
  <c r="F31" i="150"/>
  <c r="J31" i="150" s="1"/>
  <c r="I30" i="150"/>
  <c r="H30" i="150"/>
  <c r="G30" i="150"/>
  <c r="F30" i="150"/>
  <c r="J30" i="150" s="1"/>
  <c r="F29" i="150"/>
  <c r="L29" i="150" s="1"/>
  <c r="F28" i="150"/>
  <c r="K28" i="150" s="1"/>
  <c r="I27" i="150"/>
  <c r="F27" i="150"/>
  <c r="J27" i="150" s="1"/>
  <c r="F26" i="150"/>
  <c r="J26" i="150" s="1"/>
  <c r="F25" i="150"/>
  <c r="L25" i="150" s="1"/>
  <c r="F24" i="150"/>
  <c r="K24" i="150" s="1"/>
  <c r="F23" i="150"/>
  <c r="J23" i="150" s="1"/>
  <c r="H22" i="150"/>
  <c r="F22" i="150"/>
  <c r="J22" i="150" s="1"/>
  <c r="F21" i="150"/>
  <c r="L21" i="150" s="1"/>
  <c r="F20" i="150"/>
  <c r="K20" i="150" s="1"/>
  <c r="L19" i="150"/>
  <c r="H19" i="150"/>
  <c r="F19" i="150"/>
  <c r="J19" i="150" s="1"/>
  <c r="F18" i="150"/>
  <c r="J18" i="150" s="1"/>
  <c r="F17" i="150"/>
  <c r="L17" i="150" s="1"/>
  <c r="F16" i="150"/>
  <c r="K16" i="150" s="1"/>
  <c r="F15" i="150"/>
  <c r="J15" i="150" s="1"/>
  <c r="F14" i="150"/>
  <c r="J14" i="150" s="1"/>
  <c r="F13" i="150"/>
  <c r="L13" i="150" s="1"/>
  <c r="F12" i="150"/>
  <c r="K12" i="150" s="1"/>
  <c r="F11" i="150"/>
  <c r="J11" i="150" s="1"/>
  <c r="H10" i="150"/>
  <c r="F10" i="150"/>
  <c r="J10" i="150" s="1"/>
  <c r="F9" i="150"/>
  <c r="L9" i="150" s="1"/>
  <c r="I8" i="150"/>
  <c r="F8" i="150"/>
  <c r="K8" i="150" s="1"/>
  <c r="F44" i="148"/>
  <c r="J44" i="148" s="1"/>
  <c r="F43" i="148"/>
  <c r="J43" i="148" s="1"/>
  <c r="I42" i="148"/>
  <c r="F42" i="148"/>
  <c r="J42" i="148" s="1"/>
  <c r="F41" i="148"/>
  <c r="L41" i="148" s="1"/>
  <c r="F40" i="148"/>
  <c r="J40" i="148" s="1"/>
  <c r="F39" i="148"/>
  <c r="J39" i="148" s="1"/>
  <c r="F38" i="148"/>
  <c r="J38" i="148" s="1"/>
  <c r="F37" i="148"/>
  <c r="L37" i="148" s="1"/>
  <c r="I36" i="148"/>
  <c r="G36" i="148"/>
  <c r="F36" i="148"/>
  <c r="J36" i="148" s="1"/>
  <c r="J35" i="148"/>
  <c r="H35" i="148"/>
  <c r="F35" i="148"/>
  <c r="I35" i="148" s="1"/>
  <c r="F34" i="148"/>
  <c r="J34" i="148" s="1"/>
  <c r="F33" i="148"/>
  <c r="L33" i="148" s="1"/>
  <c r="I32" i="148"/>
  <c r="G32" i="148"/>
  <c r="F32" i="148"/>
  <c r="J32" i="148" s="1"/>
  <c r="F31" i="148"/>
  <c r="J31" i="148" s="1"/>
  <c r="F30" i="148"/>
  <c r="J30" i="148" s="1"/>
  <c r="F29" i="148"/>
  <c r="K29" i="148" s="1"/>
  <c r="F28" i="148"/>
  <c r="J28" i="148" s="1"/>
  <c r="L27" i="148"/>
  <c r="H27" i="148"/>
  <c r="F27" i="148"/>
  <c r="J27" i="148" s="1"/>
  <c r="F26" i="148"/>
  <c r="J26" i="148" s="1"/>
  <c r="F25" i="148"/>
  <c r="K25" i="148" s="1"/>
  <c r="F24" i="148"/>
  <c r="J24" i="148" s="1"/>
  <c r="F23" i="148"/>
  <c r="J23" i="148" s="1"/>
  <c r="I22" i="148"/>
  <c r="H22" i="148"/>
  <c r="G22" i="148"/>
  <c r="F22" i="148"/>
  <c r="J22" i="148" s="1"/>
  <c r="F21" i="148"/>
  <c r="K21" i="148" s="1"/>
  <c r="F20" i="148"/>
  <c r="J20" i="148" s="1"/>
  <c r="F19" i="148"/>
  <c r="J19" i="148" s="1"/>
  <c r="H18" i="148"/>
  <c r="G18" i="148"/>
  <c r="F18" i="148"/>
  <c r="J18" i="148" s="1"/>
  <c r="F17" i="148"/>
  <c r="K17" i="148" s="1"/>
  <c r="K16" i="148"/>
  <c r="I16" i="148"/>
  <c r="G16" i="148"/>
  <c r="F16" i="148"/>
  <c r="J16" i="148" s="1"/>
  <c r="L15" i="148"/>
  <c r="H15" i="148"/>
  <c r="F15" i="148"/>
  <c r="I15" i="148" s="1"/>
  <c r="F14" i="148"/>
  <c r="J14" i="148" s="1"/>
  <c r="F13" i="148"/>
  <c r="L13" i="148" s="1"/>
  <c r="F12" i="148"/>
  <c r="J12" i="148" s="1"/>
  <c r="F11" i="148"/>
  <c r="J11" i="148" s="1"/>
  <c r="L10" i="148"/>
  <c r="H10" i="148"/>
  <c r="G10" i="148"/>
  <c r="F10" i="148"/>
  <c r="J10" i="148" s="1"/>
  <c r="F9" i="148"/>
  <c r="L9" i="148" s="1"/>
  <c r="K8" i="148"/>
  <c r="F8" i="148"/>
  <c r="J8" i="148" s="1"/>
  <c r="I43" i="147"/>
  <c r="F43" i="147"/>
  <c r="J43" i="147" s="1"/>
  <c r="L42" i="147"/>
  <c r="I42" i="147"/>
  <c r="H42" i="147"/>
  <c r="G42" i="147"/>
  <c r="F42" i="147"/>
  <c r="J42" i="147" s="1"/>
  <c r="F41" i="147"/>
  <c r="J41" i="147" s="1"/>
  <c r="F40" i="147"/>
  <c r="K40" i="147" s="1"/>
  <c r="I39" i="147"/>
  <c r="F39" i="147"/>
  <c r="J39" i="147" s="1"/>
  <c r="L38" i="147"/>
  <c r="I38" i="147"/>
  <c r="G38" i="147"/>
  <c r="F38" i="147"/>
  <c r="J38" i="147" s="1"/>
  <c r="H37" i="147"/>
  <c r="F37" i="147"/>
  <c r="J37" i="147" s="1"/>
  <c r="F36" i="147"/>
  <c r="K36" i="147" s="1"/>
  <c r="I35" i="147"/>
  <c r="F35" i="147"/>
  <c r="J35" i="147" s="1"/>
  <c r="L34" i="147"/>
  <c r="I34" i="147"/>
  <c r="H34" i="147"/>
  <c r="G34" i="147"/>
  <c r="F34" i="147"/>
  <c r="J34" i="147" s="1"/>
  <c r="F33" i="147"/>
  <c r="J33" i="147" s="1"/>
  <c r="F32" i="147"/>
  <c r="K32" i="147" s="1"/>
  <c r="I31" i="147"/>
  <c r="F31" i="147"/>
  <c r="J31" i="147" s="1"/>
  <c r="L30" i="147"/>
  <c r="I30" i="147"/>
  <c r="G30" i="147"/>
  <c r="F30" i="147"/>
  <c r="J30" i="147" s="1"/>
  <c r="H29" i="147"/>
  <c r="F29" i="147"/>
  <c r="J29" i="147" s="1"/>
  <c r="F28" i="147"/>
  <c r="K28" i="147" s="1"/>
  <c r="F27" i="147"/>
  <c r="J27" i="147" s="1"/>
  <c r="H26" i="147"/>
  <c r="F26" i="147"/>
  <c r="J26" i="147" s="1"/>
  <c r="K25" i="147"/>
  <c r="G25" i="147"/>
  <c r="F25" i="147"/>
  <c r="J25" i="147" s="1"/>
  <c r="F24" i="147"/>
  <c r="I24" i="147" s="1"/>
  <c r="F23" i="147"/>
  <c r="L23" i="147" s="1"/>
  <c r="F22" i="147"/>
  <c r="J22" i="147" s="1"/>
  <c r="K21" i="147"/>
  <c r="H21" i="147"/>
  <c r="G21" i="147"/>
  <c r="F21" i="147"/>
  <c r="J21" i="147" s="1"/>
  <c r="F20" i="147"/>
  <c r="K20" i="147" s="1"/>
  <c r="F19" i="147"/>
  <c r="J19" i="147" s="1"/>
  <c r="K18" i="147"/>
  <c r="F18" i="147"/>
  <c r="J18" i="147" s="1"/>
  <c r="K17" i="147"/>
  <c r="G17" i="147"/>
  <c r="F17" i="147"/>
  <c r="J17" i="147" s="1"/>
  <c r="F16" i="147"/>
  <c r="K16" i="147" s="1"/>
  <c r="F15" i="147"/>
  <c r="J15" i="147" s="1"/>
  <c r="H14" i="147"/>
  <c r="F14" i="147"/>
  <c r="J14" i="147" s="1"/>
  <c r="K13" i="147"/>
  <c r="H13" i="147"/>
  <c r="G13" i="147"/>
  <c r="F13" i="147"/>
  <c r="J13" i="147" s="1"/>
  <c r="F12" i="147"/>
  <c r="K12" i="147" s="1"/>
  <c r="F11" i="147"/>
  <c r="L11" i="147" s="1"/>
  <c r="F10" i="147"/>
  <c r="J10" i="147" s="1"/>
  <c r="K9" i="147"/>
  <c r="G9" i="147"/>
  <c r="F9" i="147"/>
  <c r="J9" i="147" s="1"/>
  <c r="F8" i="147"/>
  <c r="K8" i="147" s="1"/>
  <c r="F45" i="146"/>
  <c r="L45" i="146" s="1"/>
  <c r="I44" i="146"/>
  <c r="G44" i="146"/>
  <c r="F44" i="146"/>
  <c r="J44" i="146" s="1"/>
  <c r="F43" i="146"/>
  <c r="I43" i="146" s="1"/>
  <c r="L42" i="146"/>
  <c r="I42" i="146"/>
  <c r="H42" i="146"/>
  <c r="G42" i="146"/>
  <c r="F42" i="146"/>
  <c r="J42" i="146" s="1"/>
  <c r="F41" i="146"/>
  <c r="K41" i="146" s="1"/>
  <c r="F40" i="146"/>
  <c r="J40" i="146" s="1"/>
  <c r="L39" i="146"/>
  <c r="H39" i="146"/>
  <c r="F39" i="146"/>
  <c r="J39" i="146" s="1"/>
  <c r="F38" i="146"/>
  <c r="J38" i="146" s="1"/>
  <c r="J37" i="146"/>
  <c r="F37" i="146"/>
  <c r="K36" i="146"/>
  <c r="I36" i="146"/>
  <c r="G36" i="146"/>
  <c r="F36" i="146"/>
  <c r="J36" i="146" s="1"/>
  <c r="L35" i="146"/>
  <c r="H35" i="146"/>
  <c r="F35" i="146"/>
  <c r="J35" i="146" s="1"/>
  <c r="I34" i="146"/>
  <c r="F34" i="146"/>
  <c r="J34" i="146" s="1"/>
  <c r="F33" i="146"/>
  <c r="F32" i="146"/>
  <c r="J32" i="146" s="1"/>
  <c r="F31" i="146"/>
  <c r="J31" i="146" s="1"/>
  <c r="L30" i="146"/>
  <c r="H30" i="146"/>
  <c r="G30" i="146"/>
  <c r="F30" i="146"/>
  <c r="J30" i="146" s="1"/>
  <c r="F29" i="146"/>
  <c r="F28" i="146"/>
  <c r="K28" i="146" s="1"/>
  <c r="F27" i="146"/>
  <c r="J27" i="146" s="1"/>
  <c r="L26" i="146"/>
  <c r="H26" i="146"/>
  <c r="G26" i="146"/>
  <c r="F26" i="146"/>
  <c r="J26" i="146" s="1"/>
  <c r="F25" i="146"/>
  <c r="F24" i="146"/>
  <c r="I24" i="146" s="1"/>
  <c r="F23" i="146"/>
  <c r="J23" i="146" s="1"/>
  <c r="L22" i="146"/>
  <c r="I22" i="146"/>
  <c r="H22" i="146"/>
  <c r="G22" i="146"/>
  <c r="F22" i="146"/>
  <c r="J22" i="146" s="1"/>
  <c r="F21" i="146"/>
  <c r="J20" i="146"/>
  <c r="I20" i="146"/>
  <c r="F20" i="146"/>
  <c r="L19" i="146"/>
  <c r="I19" i="146"/>
  <c r="H19" i="146"/>
  <c r="F19" i="146"/>
  <c r="F18" i="146"/>
  <c r="J18" i="146" s="1"/>
  <c r="H17" i="146"/>
  <c r="G17" i="146"/>
  <c r="F17" i="146"/>
  <c r="I17" i="146" s="1"/>
  <c r="F16" i="146"/>
  <c r="G16" i="146" s="1"/>
  <c r="F15" i="146"/>
  <c r="J15" i="146" s="1"/>
  <c r="L14" i="146"/>
  <c r="I14" i="146"/>
  <c r="H14" i="146"/>
  <c r="G14" i="146"/>
  <c r="F14" i="146"/>
  <c r="J14" i="146" s="1"/>
  <c r="F13" i="146"/>
  <c r="I13" i="146" s="1"/>
  <c r="I12" i="146"/>
  <c r="G12" i="146"/>
  <c r="F12" i="146"/>
  <c r="J12" i="146" s="1"/>
  <c r="J11" i="146"/>
  <c r="I11" i="146"/>
  <c r="H11" i="146"/>
  <c r="F11" i="146"/>
  <c r="F10" i="146"/>
  <c r="J10" i="146" s="1"/>
  <c r="H9" i="146"/>
  <c r="G9" i="146"/>
  <c r="F9" i="146"/>
  <c r="I9" i="146" s="1"/>
  <c r="F8" i="146"/>
  <c r="G8" i="146" s="1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L23" i="143" s="1"/>
  <c r="F24" i="143"/>
  <c r="F25" i="143"/>
  <c r="L25" i="143" s="1"/>
  <c r="F26" i="143"/>
  <c r="F27" i="143"/>
  <c r="L27" i="143" s="1"/>
  <c r="F28" i="143"/>
  <c r="F29" i="143"/>
  <c r="L29" i="143" s="1"/>
  <c r="F30" i="143"/>
  <c r="F31" i="143"/>
  <c r="L31" i="143" s="1"/>
  <c r="F32" i="143"/>
  <c r="F33" i="143"/>
  <c r="L33" i="143" s="1"/>
  <c r="F34" i="143"/>
  <c r="F35" i="143"/>
  <c r="L35" i="143" s="1"/>
  <c r="F36" i="143"/>
  <c r="F37" i="143"/>
  <c r="F38" i="143"/>
  <c r="F39" i="143"/>
  <c r="F40" i="143"/>
  <c r="F41" i="143"/>
  <c r="F42" i="143"/>
  <c r="F43" i="143"/>
  <c r="F44" i="143"/>
  <c r="L22" i="143"/>
  <c r="L24" i="143"/>
  <c r="L26" i="143"/>
  <c r="L28" i="143"/>
  <c r="L30" i="143"/>
  <c r="L32" i="143"/>
  <c r="L34" i="143"/>
  <c r="L36" i="143"/>
  <c r="G22" i="143"/>
  <c r="H22" i="143"/>
  <c r="I22" i="143"/>
  <c r="J22" i="143"/>
  <c r="K22" i="143"/>
  <c r="G23" i="143"/>
  <c r="H23" i="143"/>
  <c r="I23" i="143"/>
  <c r="J23" i="143"/>
  <c r="K23" i="143"/>
  <c r="G24" i="143"/>
  <c r="H24" i="143"/>
  <c r="I24" i="143"/>
  <c r="J24" i="143"/>
  <c r="K24" i="143"/>
  <c r="G25" i="143"/>
  <c r="H25" i="143"/>
  <c r="I25" i="143"/>
  <c r="J25" i="143"/>
  <c r="K25" i="143"/>
  <c r="G26" i="143"/>
  <c r="H26" i="143"/>
  <c r="I26" i="143"/>
  <c r="J26" i="143"/>
  <c r="K26" i="143"/>
  <c r="G27" i="143"/>
  <c r="H27" i="143"/>
  <c r="I27" i="143"/>
  <c r="J27" i="143"/>
  <c r="K27" i="143"/>
  <c r="G28" i="143"/>
  <c r="H28" i="143"/>
  <c r="I28" i="143"/>
  <c r="J28" i="143"/>
  <c r="K28" i="143"/>
  <c r="G29" i="143"/>
  <c r="H29" i="143"/>
  <c r="I29" i="143"/>
  <c r="J29" i="143"/>
  <c r="K29" i="143"/>
  <c r="G30" i="143"/>
  <c r="H30" i="143"/>
  <c r="I30" i="143"/>
  <c r="J30" i="143"/>
  <c r="K30" i="143"/>
  <c r="G31" i="143"/>
  <c r="H31" i="143"/>
  <c r="I31" i="143"/>
  <c r="J31" i="143"/>
  <c r="K31" i="143"/>
  <c r="G32" i="143"/>
  <c r="H32" i="143"/>
  <c r="I32" i="143"/>
  <c r="J32" i="143"/>
  <c r="K32" i="143"/>
  <c r="G33" i="143"/>
  <c r="H33" i="143"/>
  <c r="I33" i="143"/>
  <c r="J33" i="143"/>
  <c r="K33" i="143"/>
  <c r="G34" i="143"/>
  <c r="H34" i="143"/>
  <c r="I34" i="143"/>
  <c r="J34" i="143"/>
  <c r="K34" i="143"/>
  <c r="G35" i="143"/>
  <c r="H35" i="143"/>
  <c r="I35" i="143"/>
  <c r="J35" i="143"/>
  <c r="K35" i="143"/>
  <c r="G36" i="143"/>
  <c r="H36" i="143"/>
  <c r="I36" i="143"/>
  <c r="J36" i="143"/>
  <c r="K36" i="143"/>
  <c r="H25" i="155" l="1"/>
  <c r="K9" i="155"/>
  <c r="G17" i="155"/>
  <c r="H18" i="155"/>
  <c r="G21" i="155"/>
  <c r="K25" i="155"/>
  <c r="H17" i="155"/>
  <c r="K21" i="155"/>
  <c r="I8" i="154"/>
  <c r="G10" i="154"/>
  <c r="G16" i="154"/>
  <c r="I24" i="154"/>
  <c r="G26" i="154"/>
  <c r="K8" i="154"/>
  <c r="H10" i="154"/>
  <c r="H15" i="154"/>
  <c r="I16" i="154"/>
  <c r="G18" i="154"/>
  <c r="H23" i="154"/>
  <c r="K24" i="154"/>
  <c r="H26" i="154"/>
  <c r="L10" i="154"/>
  <c r="L15" i="154"/>
  <c r="K16" i="154"/>
  <c r="H18" i="154"/>
  <c r="L23" i="154"/>
  <c r="L26" i="154"/>
  <c r="I14" i="153"/>
  <c r="J17" i="153"/>
  <c r="L18" i="153"/>
  <c r="L19" i="153"/>
  <c r="I26" i="153"/>
  <c r="L34" i="153"/>
  <c r="L35" i="153"/>
  <c r="L14" i="153"/>
  <c r="L26" i="153"/>
  <c r="I8" i="153"/>
  <c r="I11" i="153"/>
  <c r="G14" i="153"/>
  <c r="I16" i="153"/>
  <c r="G18" i="153"/>
  <c r="H19" i="153"/>
  <c r="I20" i="153"/>
  <c r="I23" i="153"/>
  <c r="G26" i="153"/>
  <c r="I28" i="153"/>
  <c r="G34" i="153"/>
  <c r="H35" i="153"/>
  <c r="I36" i="153"/>
  <c r="I39" i="153"/>
  <c r="H14" i="153"/>
  <c r="I18" i="153"/>
  <c r="I19" i="153"/>
  <c r="H26" i="153"/>
  <c r="I34" i="153"/>
  <c r="I35" i="153"/>
  <c r="G8" i="151"/>
  <c r="K12" i="151"/>
  <c r="H14" i="151"/>
  <c r="G22" i="151"/>
  <c r="I26" i="151"/>
  <c r="I34" i="151"/>
  <c r="I42" i="151"/>
  <c r="I8" i="151"/>
  <c r="H11" i="151"/>
  <c r="I14" i="151"/>
  <c r="G16" i="151"/>
  <c r="K20" i="151"/>
  <c r="H22" i="151"/>
  <c r="I28" i="151"/>
  <c r="G30" i="151"/>
  <c r="I36" i="151"/>
  <c r="G38" i="151"/>
  <c r="I44" i="151"/>
  <c r="L14" i="151"/>
  <c r="I22" i="151"/>
  <c r="G14" i="151"/>
  <c r="L22" i="151"/>
  <c r="H18" i="150"/>
  <c r="I18" i="150"/>
  <c r="H31" i="150"/>
  <c r="H38" i="150"/>
  <c r="L18" i="150"/>
  <c r="L31" i="150"/>
  <c r="H34" i="150"/>
  <c r="G37" i="150"/>
  <c r="G41" i="150"/>
  <c r="I15" i="150"/>
  <c r="G18" i="150"/>
  <c r="I20" i="150"/>
  <c r="L30" i="150"/>
  <c r="K37" i="150"/>
  <c r="I39" i="150"/>
  <c r="G8" i="148"/>
  <c r="I14" i="148"/>
  <c r="L18" i="148"/>
  <c r="L22" i="148"/>
  <c r="I24" i="148"/>
  <c r="K28" i="148"/>
  <c r="H30" i="148"/>
  <c r="L35" i="148"/>
  <c r="K36" i="148"/>
  <c r="H38" i="148"/>
  <c r="H43" i="148"/>
  <c r="I44" i="148"/>
  <c r="I8" i="148"/>
  <c r="I30" i="148"/>
  <c r="L38" i="148"/>
  <c r="L43" i="148"/>
  <c r="K44" i="148"/>
  <c r="L30" i="148"/>
  <c r="G24" i="148"/>
  <c r="K26" i="148"/>
  <c r="G30" i="148"/>
  <c r="G38" i="148"/>
  <c r="G44" i="148"/>
  <c r="H10" i="147"/>
  <c r="K14" i="147"/>
  <c r="L9" i="147"/>
  <c r="I10" i="147"/>
  <c r="I11" i="147"/>
  <c r="G14" i="147"/>
  <c r="L14" i="147"/>
  <c r="L17" i="147"/>
  <c r="I18" i="147"/>
  <c r="I19" i="147"/>
  <c r="G22" i="147"/>
  <c r="L22" i="147"/>
  <c r="L25" i="147"/>
  <c r="I26" i="147"/>
  <c r="I27" i="147"/>
  <c r="G29" i="147"/>
  <c r="K30" i="147"/>
  <c r="K33" i="147"/>
  <c r="G37" i="147"/>
  <c r="K38" i="147"/>
  <c r="K41" i="147"/>
  <c r="K10" i="147"/>
  <c r="H22" i="147"/>
  <c r="K26" i="147"/>
  <c r="L33" i="147"/>
  <c r="L41" i="147"/>
  <c r="H9" i="147"/>
  <c r="G10" i="147"/>
  <c r="L10" i="147"/>
  <c r="L13" i="147"/>
  <c r="I14" i="147"/>
  <c r="I15" i="147"/>
  <c r="H17" i="147"/>
  <c r="G18" i="147"/>
  <c r="L18" i="147"/>
  <c r="L21" i="147"/>
  <c r="I22" i="147"/>
  <c r="I23" i="147"/>
  <c r="H25" i="147"/>
  <c r="G26" i="147"/>
  <c r="L26" i="147"/>
  <c r="J28" i="147"/>
  <c r="K29" i="147"/>
  <c r="H30" i="147"/>
  <c r="G33" i="147"/>
  <c r="K34" i="147"/>
  <c r="K37" i="147"/>
  <c r="H38" i="147"/>
  <c r="G41" i="147"/>
  <c r="K42" i="147"/>
  <c r="H18" i="147"/>
  <c r="K22" i="147"/>
  <c r="L29" i="147"/>
  <c r="H33" i="147"/>
  <c r="L37" i="147"/>
  <c r="H41" i="147"/>
  <c r="G10" i="146"/>
  <c r="L10" i="146"/>
  <c r="G18" i="146"/>
  <c r="L18" i="146"/>
  <c r="J8" i="146"/>
  <c r="J9" i="146"/>
  <c r="H10" i="146"/>
  <c r="K14" i="146"/>
  <c r="J16" i="146"/>
  <c r="J17" i="146"/>
  <c r="H18" i="146"/>
  <c r="K22" i="146"/>
  <c r="I23" i="146"/>
  <c r="I26" i="146"/>
  <c r="H27" i="146"/>
  <c r="I30" i="146"/>
  <c r="H31" i="146"/>
  <c r="I32" i="146"/>
  <c r="G34" i="146"/>
  <c r="L34" i="146"/>
  <c r="H38" i="146"/>
  <c r="G40" i="146"/>
  <c r="K42" i="146"/>
  <c r="L43" i="146"/>
  <c r="K44" i="146"/>
  <c r="K10" i="146"/>
  <c r="L9" i="146"/>
  <c r="I10" i="146"/>
  <c r="L17" i="146"/>
  <c r="I18" i="146"/>
  <c r="L23" i="146"/>
  <c r="K26" i="146"/>
  <c r="L27" i="146"/>
  <c r="K30" i="146"/>
  <c r="L31" i="146"/>
  <c r="K32" i="146"/>
  <c r="H34" i="146"/>
  <c r="I38" i="146"/>
  <c r="I40" i="146"/>
  <c r="K18" i="146"/>
  <c r="K38" i="146"/>
  <c r="K40" i="146"/>
  <c r="H23" i="146"/>
  <c r="I28" i="146"/>
  <c r="G32" i="146"/>
  <c r="K34" i="146"/>
  <c r="G38" i="146"/>
  <c r="L38" i="146"/>
  <c r="H43" i="146"/>
  <c r="K10" i="155"/>
  <c r="H14" i="155"/>
  <c r="K18" i="155"/>
  <c r="H22" i="155"/>
  <c r="K26" i="155"/>
  <c r="G10" i="155"/>
  <c r="L10" i="155"/>
  <c r="L13" i="155"/>
  <c r="I14" i="155"/>
  <c r="I15" i="155"/>
  <c r="G18" i="155"/>
  <c r="L18" i="155"/>
  <c r="L21" i="155"/>
  <c r="I22" i="155"/>
  <c r="I23" i="155"/>
  <c r="G26" i="155"/>
  <c r="L26" i="155"/>
  <c r="K14" i="155"/>
  <c r="K22" i="155"/>
  <c r="L9" i="155"/>
  <c r="I10" i="155"/>
  <c r="I11" i="155"/>
  <c r="H13" i="155"/>
  <c r="G14" i="155"/>
  <c r="L14" i="155"/>
  <c r="L17" i="155"/>
  <c r="I18" i="155"/>
  <c r="I19" i="155"/>
  <c r="H21" i="155"/>
  <c r="G22" i="155"/>
  <c r="L22" i="155"/>
  <c r="L25" i="155"/>
  <c r="I26" i="155"/>
  <c r="I10" i="154"/>
  <c r="H11" i="154"/>
  <c r="I12" i="154"/>
  <c r="G14" i="154"/>
  <c r="L14" i="154"/>
  <c r="I18" i="154"/>
  <c r="H19" i="154"/>
  <c r="I20" i="154"/>
  <c r="G22" i="154"/>
  <c r="L22" i="154"/>
  <c r="I26" i="154"/>
  <c r="H27" i="154"/>
  <c r="I28" i="154"/>
  <c r="K10" i="154"/>
  <c r="L11" i="154"/>
  <c r="K12" i="154"/>
  <c r="H14" i="154"/>
  <c r="K18" i="154"/>
  <c r="L19" i="154"/>
  <c r="K20" i="154"/>
  <c r="H22" i="154"/>
  <c r="G24" i="154"/>
  <c r="K26" i="154"/>
  <c r="L27" i="154"/>
  <c r="K28" i="154"/>
  <c r="I22" i="154"/>
  <c r="G12" i="154"/>
  <c r="K14" i="154"/>
  <c r="G20" i="154"/>
  <c r="K22" i="154"/>
  <c r="G28" i="154"/>
  <c r="G10" i="153"/>
  <c r="L10" i="153"/>
  <c r="L11" i="153"/>
  <c r="K14" i="153"/>
  <c r="I15" i="153"/>
  <c r="H18" i="153"/>
  <c r="G22" i="153"/>
  <c r="L22" i="153"/>
  <c r="L23" i="153"/>
  <c r="K26" i="153"/>
  <c r="I27" i="153"/>
  <c r="I30" i="153"/>
  <c r="H31" i="153"/>
  <c r="I32" i="153"/>
  <c r="H34" i="153"/>
  <c r="G38" i="153"/>
  <c r="L38" i="153"/>
  <c r="L39" i="153"/>
  <c r="H10" i="153"/>
  <c r="H22" i="153"/>
  <c r="K30" i="153"/>
  <c r="I31" i="153"/>
  <c r="H38" i="153"/>
  <c r="I10" i="153"/>
  <c r="H11" i="153"/>
  <c r="I12" i="153"/>
  <c r="K18" i="153"/>
  <c r="I22" i="153"/>
  <c r="H23" i="153"/>
  <c r="I24" i="153"/>
  <c r="G30" i="153"/>
  <c r="L30" i="153"/>
  <c r="L31" i="153"/>
  <c r="K34" i="153"/>
  <c r="I38" i="153"/>
  <c r="H39" i="153"/>
  <c r="I40" i="153"/>
  <c r="K10" i="153"/>
  <c r="K22" i="153"/>
  <c r="K38" i="153"/>
  <c r="K22" i="152"/>
  <c r="K10" i="152"/>
  <c r="I11" i="152"/>
  <c r="G13" i="152"/>
  <c r="H14" i="152"/>
  <c r="K18" i="152"/>
  <c r="I19" i="152"/>
  <c r="G22" i="152"/>
  <c r="L22" i="152"/>
  <c r="L23" i="152"/>
  <c r="K25" i="152"/>
  <c r="I26" i="152"/>
  <c r="H27" i="152"/>
  <c r="G30" i="152"/>
  <c r="L30" i="152"/>
  <c r="L31" i="152"/>
  <c r="K33" i="152"/>
  <c r="K30" i="152"/>
  <c r="L11" i="152"/>
  <c r="K13" i="152"/>
  <c r="I14" i="152"/>
  <c r="L19" i="152"/>
  <c r="H22" i="152"/>
  <c r="K26" i="152"/>
  <c r="I27" i="152"/>
  <c r="H30" i="152"/>
  <c r="K14" i="152"/>
  <c r="I22" i="152"/>
  <c r="L27" i="152"/>
  <c r="I30" i="152"/>
  <c r="H31" i="152"/>
  <c r="I10" i="151"/>
  <c r="I12" i="151"/>
  <c r="I18" i="151"/>
  <c r="I20" i="151"/>
  <c r="L23" i="151"/>
  <c r="K24" i="151"/>
  <c r="H26" i="151"/>
  <c r="G28" i="151"/>
  <c r="K30" i="151"/>
  <c r="L31" i="151"/>
  <c r="K32" i="151"/>
  <c r="H34" i="151"/>
  <c r="G36" i="151"/>
  <c r="K38" i="151"/>
  <c r="L39" i="151"/>
  <c r="K40" i="151"/>
  <c r="H42" i="151"/>
  <c r="G44" i="151"/>
  <c r="K10" i="151"/>
  <c r="K18" i="151"/>
  <c r="G10" i="151"/>
  <c r="L10" i="151"/>
  <c r="H15" i="151"/>
  <c r="G18" i="151"/>
  <c r="L18" i="151"/>
  <c r="H23" i="151"/>
  <c r="G24" i="151"/>
  <c r="K26" i="151"/>
  <c r="G32" i="151"/>
  <c r="K34" i="151"/>
  <c r="G40" i="151"/>
  <c r="K42" i="151"/>
  <c r="K8" i="151"/>
  <c r="H10" i="151"/>
  <c r="G12" i="151"/>
  <c r="K14" i="151"/>
  <c r="L15" i="151"/>
  <c r="K16" i="151"/>
  <c r="H18" i="151"/>
  <c r="G20" i="151"/>
  <c r="K22" i="151"/>
  <c r="J23" i="151"/>
  <c r="I24" i="151"/>
  <c r="G26" i="151"/>
  <c r="L26" i="151"/>
  <c r="I30" i="151"/>
  <c r="H31" i="151"/>
  <c r="I32" i="151"/>
  <c r="G34" i="151"/>
  <c r="L34" i="151"/>
  <c r="I38" i="151"/>
  <c r="H39" i="151"/>
  <c r="I40" i="151"/>
  <c r="G42" i="151"/>
  <c r="L42" i="151"/>
  <c r="H14" i="150"/>
  <c r="K22" i="150"/>
  <c r="I23" i="150"/>
  <c r="G10" i="150"/>
  <c r="L10" i="150"/>
  <c r="L11" i="150"/>
  <c r="J13" i="150"/>
  <c r="I14" i="150"/>
  <c r="H15" i="150"/>
  <c r="I16" i="150"/>
  <c r="G22" i="150"/>
  <c r="L22" i="150"/>
  <c r="L23" i="150"/>
  <c r="G25" i="150"/>
  <c r="I26" i="150"/>
  <c r="H27" i="150"/>
  <c r="I28" i="150"/>
  <c r="G34" i="150"/>
  <c r="L34" i="150"/>
  <c r="L35" i="150"/>
  <c r="I38" i="150"/>
  <c r="H39" i="150"/>
  <c r="K14" i="150"/>
  <c r="K38" i="150"/>
  <c r="K26" i="150"/>
  <c r="I10" i="150"/>
  <c r="H11" i="150"/>
  <c r="I12" i="150"/>
  <c r="G14" i="150"/>
  <c r="L14" i="150"/>
  <c r="L15" i="150"/>
  <c r="K18" i="150"/>
  <c r="I19" i="150"/>
  <c r="I22" i="150"/>
  <c r="H23" i="150"/>
  <c r="I24" i="150"/>
  <c r="G26" i="150"/>
  <c r="L26" i="150"/>
  <c r="L27" i="150"/>
  <c r="K30" i="150"/>
  <c r="I31" i="150"/>
  <c r="G33" i="150"/>
  <c r="I34" i="150"/>
  <c r="H35" i="150"/>
  <c r="G38" i="150"/>
  <c r="L38" i="150"/>
  <c r="L39" i="150"/>
  <c r="K41" i="150"/>
  <c r="K10" i="150"/>
  <c r="I11" i="150"/>
  <c r="H26" i="150"/>
  <c r="K34" i="150"/>
  <c r="I35" i="150"/>
  <c r="K34" i="148"/>
  <c r="G12" i="148"/>
  <c r="K14" i="148"/>
  <c r="H23" i="148"/>
  <c r="L34" i="148"/>
  <c r="G40" i="148"/>
  <c r="I10" i="148"/>
  <c r="H11" i="148"/>
  <c r="I12" i="148"/>
  <c r="G14" i="148"/>
  <c r="L14" i="148"/>
  <c r="I18" i="148"/>
  <c r="H19" i="148"/>
  <c r="I20" i="148"/>
  <c r="K22" i="148"/>
  <c r="L23" i="148"/>
  <c r="K24" i="148"/>
  <c r="H26" i="148"/>
  <c r="G28" i="148"/>
  <c r="K30" i="148"/>
  <c r="L31" i="148"/>
  <c r="K32" i="148"/>
  <c r="H34" i="148"/>
  <c r="I38" i="148"/>
  <c r="H39" i="148"/>
  <c r="I40" i="148"/>
  <c r="G42" i="148"/>
  <c r="L42" i="148"/>
  <c r="G20" i="148"/>
  <c r="J21" i="148"/>
  <c r="G26" i="148"/>
  <c r="L26" i="148"/>
  <c r="H31" i="148"/>
  <c r="G34" i="148"/>
  <c r="K42" i="148"/>
  <c r="K10" i="148"/>
  <c r="L11" i="148"/>
  <c r="K12" i="148"/>
  <c r="H14" i="148"/>
  <c r="K18" i="148"/>
  <c r="L19" i="148"/>
  <c r="K20" i="148"/>
  <c r="I26" i="148"/>
  <c r="I28" i="148"/>
  <c r="I34" i="148"/>
  <c r="K38" i="148"/>
  <c r="L39" i="148"/>
  <c r="K40" i="148"/>
  <c r="H42" i="148"/>
  <c r="H8" i="155"/>
  <c r="L8" i="155"/>
  <c r="I9" i="155"/>
  <c r="G11" i="155"/>
  <c r="K11" i="155"/>
  <c r="H12" i="155"/>
  <c r="L12" i="155"/>
  <c r="I13" i="155"/>
  <c r="G15" i="155"/>
  <c r="K15" i="155"/>
  <c r="H16" i="155"/>
  <c r="L16" i="155"/>
  <c r="I17" i="155"/>
  <c r="G19" i="155"/>
  <c r="K19" i="155"/>
  <c r="H20" i="155"/>
  <c r="L20" i="155"/>
  <c r="I21" i="155"/>
  <c r="G23" i="155"/>
  <c r="K23" i="155"/>
  <c r="H24" i="155"/>
  <c r="L24" i="155"/>
  <c r="I25" i="155"/>
  <c r="I8" i="155"/>
  <c r="H11" i="155"/>
  <c r="L11" i="155"/>
  <c r="I12" i="155"/>
  <c r="H15" i="155"/>
  <c r="L15" i="155"/>
  <c r="I16" i="155"/>
  <c r="H19" i="155"/>
  <c r="L19" i="155"/>
  <c r="I20" i="155"/>
  <c r="H23" i="155"/>
  <c r="L23" i="155"/>
  <c r="I24" i="155"/>
  <c r="J8" i="155"/>
  <c r="J12" i="155"/>
  <c r="J16" i="155"/>
  <c r="J20" i="155"/>
  <c r="J24" i="155"/>
  <c r="G8" i="155"/>
  <c r="G12" i="155"/>
  <c r="G16" i="155"/>
  <c r="G20" i="155"/>
  <c r="G24" i="155"/>
  <c r="H13" i="154"/>
  <c r="H8" i="154"/>
  <c r="L8" i="154"/>
  <c r="I9" i="154"/>
  <c r="G11" i="154"/>
  <c r="K11" i="154"/>
  <c r="H12" i="154"/>
  <c r="L12" i="154"/>
  <c r="I13" i="154"/>
  <c r="G15" i="154"/>
  <c r="K15" i="154"/>
  <c r="H16" i="154"/>
  <c r="L16" i="154"/>
  <c r="I17" i="154"/>
  <c r="G19" i="154"/>
  <c r="K19" i="154"/>
  <c r="H20" i="154"/>
  <c r="L20" i="154"/>
  <c r="I21" i="154"/>
  <c r="G23" i="154"/>
  <c r="K23" i="154"/>
  <c r="H24" i="154"/>
  <c r="L24" i="154"/>
  <c r="I25" i="154"/>
  <c r="G27" i="154"/>
  <c r="K27" i="154"/>
  <c r="H28" i="154"/>
  <c r="L28" i="154"/>
  <c r="J9" i="154"/>
  <c r="J13" i="154"/>
  <c r="J17" i="154"/>
  <c r="J21" i="154"/>
  <c r="J25" i="154"/>
  <c r="G9" i="154"/>
  <c r="K9" i="154"/>
  <c r="I11" i="154"/>
  <c r="G13" i="154"/>
  <c r="K13" i="154"/>
  <c r="I15" i="154"/>
  <c r="G17" i="154"/>
  <c r="K17" i="154"/>
  <c r="I19" i="154"/>
  <c r="G21" i="154"/>
  <c r="K21" i="154"/>
  <c r="I23" i="154"/>
  <c r="G25" i="154"/>
  <c r="K25" i="154"/>
  <c r="I27" i="154"/>
  <c r="H9" i="154"/>
  <c r="H17" i="154"/>
  <c r="H21" i="154"/>
  <c r="H25" i="154"/>
  <c r="H8" i="153"/>
  <c r="L8" i="153"/>
  <c r="I9" i="153"/>
  <c r="G11" i="153"/>
  <c r="K11" i="153"/>
  <c r="H12" i="153"/>
  <c r="L12" i="153"/>
  <c r="I13" i="153"/>
  <c r="G15" i="153"/>
  <c r="K15" i="153"/>
  <c r="H16" i="153"/>
  <c r="L16" i="153"/>
  <c r="I17" i="153"/>
  <c r="G19" i="153"/>
  <c r="K19" i="153"/>
  <c r="H20" i="153"/>
  <c r="L20" i="153"/>
  <c r="I21" i="153"/>
  <c r="G23" i="153"/>
  <c r="K23" i="153"/>
  <c r="H24" i="153"/>
  <c r="L24" i="153"/>
  <c r="I25" i="153"/>
  <c r="G27" i="153"/>
  <c r="K27" i="153"/>
  <c r="H28" i="153"/>
  <c r="L28" i="153"/>
  <c r="I29" i="153"/>
  <c r="G31" i="153"/>
  <c r="K31" i="153"/>
  <c r="H32" i="153"/>
  <c r="L32" i="153"/>
  <c r="I33" i="153"/>
  <c r="G35" i="153"/>
  <c r="K35" i="153"/>
  <c r="H36" i="153"/>
  <c r="L36" i="153"/>
  <c r="I37" i="153"/>
  <c r="G39" i="153"/>
  <c r="K39" i="153"/>
  <c r="H40" i="153"/>
  <c r="L40" i="153"/>
  <c r="J21" i="153"/>
  <c r="J25" i="153"/>
  <c r="J29" i="153"/>
  <c r="J33" i="153"/>
  <c r="J37" i="153"/>
  <c r="J13" i="153"/>
  <c r="J8" i="153"/>
  <c r="G9" i="153"/>
  <c r="K9" i="153"/>
  <c r="J12" i="153"/>
  <c r="G13" i="153"/>
  <c r="K13" i="153"/>
  <c r="J16" i="153"/>
  <c r="G17" i="153"/>
  <c r="K17" i="153"/>
  <c r="J20" i="153"/>
  <c r="G21" i="153"/>
  <c r="K21" i="153"/>
  <c r="J24" i="153"/>
  <c r="G25" i="153"/>
  <c r="K25" i="153"/>
  <c r="J28" i="153"/>
  <c r="G29" i="153"/>
  <c r="K29" i="153"/>
  <c r="J32" i="153"/>
  <c r="G33" i="153"/>
  <c r="K33" i="153"/>
  <c r="J36" i="153"/>
  <c r="G37" i="153"/>
  <c r="K37" i="153"/>
  <c r="J40" i="153"/>
  <c r="J9" i="153"/>
  <c r="G8" i="153"/>
  <c r="H9" i="153"/>
  <c r="G12" i="153"/>
  <c r="H13" i="153"/>
  <c r="G16" i="153"/>
  <c r="H17" i="153"/>
  <c r="G20" i="153"/>
  <c r="H21" i="153"/>
  <c r="G24" i="153"/>
  <c r="H25" i="153"/>
  <c r="G28" i="153"/>
  <c r="H29" i="153"/>
  <c r="G32" i="153"/>
  <c r="H33" i="153"/>
  <c r="G36" i="153"/>
  <c r="H37" i="153"/>
  <c r="G40" i="153"/>
  <c r="J8" i="152"/>
  <c r="H8" i="152"/>
  <c r="L8" i="152"/>
  <c r="I9" i="152"/>
  <c r="G11" i="152"/>
  <c r="K11" i="152"/>
  <c r="H12" i="152"/>
  <c r="L12" i="152"/>
  <c r="I13" i="152"/>
  <c r="G15" i="152"/>
  <c r="K15" i="152"/>
  <c r="H16" i="152"/>
  <c r="L16" i="152"/>
  <c r="I17" i="152"/>
  <c r="G19" i="152"/>
  <c r="K19" i="152"/>
  <c r="H20" i="152"/>
  <c r="L20" i="152"/>
  <c r="I21" i="152"/>
  <c r="G23" i="152"/>
  <c r="K23" i="152"/>
  <c r="H24" i="152"/>
  <c r="L24" i="152"/>
  <c r="I25" i="152"/>
  <c r="G27" i="152"/>
  <c r="K27" i="152"/>
  <c r="H28" i="152"/>
  <c r="L28" i="152"/>
  <c r="I29" i="152"/>
  <c r="G31" i="152"/>
  <c r="K31" i="152"/>
  <c r="H32" i="152"/>
  <c r="L32" i="152"/>
  <c r="I33" i="152"/>
  <c r="I8" i="152"/>
  <c r="J9" i="152"/>
  <c r="I12" i="152"/>
  <c r="J13" i="152"/>
  <c r="I16" i="152"/>
  <c r="J17" i="152"/>
  <c r="I20" i="152"/>
  <c r="J21" i="152"/>
  <c r="I24" i="152"/>
  <c r="J25" i="152"/>
  <c r="I28" i="152"/>
  <c r="J29" i="152"/>
  <c r="I32" i="152"/>
  <c r="J33" i="152"/>
  <c r="J12" i="152"/>
  <c r="J16" i="152"/>
  <c r="J24" i="152"/>
  <c r="J28" i="152"/>
  <c r="J32" i="152"/>
  <c r="G8" i="152"/>
  <c r="H9" i="152"/>
  <c r="G12" i="152"/>
  <c r="H13" i="152"/>
  <c r="G16" i="152"/>
  <c r="H17" i="152"/>
  <c r="G20" i="152"/>
  <c r="H21" i="152"/>
  <c r="G24" i="152"/>
  <c r="H25" i="152"/>
  <c r="G28" i="152"/>
  <c r="H29" i="152"/>
  <c r="G32" i="152"/>
  <c r="H33" i="152"/>
  <c r="H9" i="151"/>
  <c r="L9" i="151"/>
  <c r="J11" i="151"/>
  <c r="H13" i="151"/>
  <c r="L13" i="151"/>
  <c r="H8" i="151"/>
  <c r="L8" i="151"/>
  <c r="I9" i="151"/>
  <c r="G11" i="151"/>
  <c r="K11" i="151"/>
  <c r="H12" i="151"/>
  <c r="L12" i="151"/>
  <c r="I13" i="151"/>
  <c r="G15" i="151"/>
  <c r="K15" i="151"/>
  <c r="H16" i="151"/>
  <c r="L16" i="151"/>
  <c r="I17" i="151"/>
  <c r="G19" i="151"/>
  <c r="K19" i="151"/>
  <c r="H20" i="151"/>
  <c r="L20" i="151"/>
  <c r="I21" i="151"/>
  <c r="G23" i="151"/>
  <c r="K23" i="151"/>
  <c r="H24" i="151"/>
  <c r="L24" i="151"/>
  <c r="I25" i="151"/>
  <c r="G27" i="151"/>
  <c r="K27" i="151"/>
  <c r="H28" i="151"/>
  <c r="L28" i="151"/>
  <c r="I29" i="151"/>
  <c r="G31" i="151"/>
  <c r="K31" i="151"/>
  <c r="H32" i="151"/>
  <c r="L32" i="151"/>
  <c r="I33" i="151"/>
  <c r="G35" i="151"/>
  <c r="K35" i="151"/>
  <c r="H36" i="151"/>
  <c r="L36" i="151"/>
  <c r="I37" i="151"/>
  <c r="G39" i="151"/>
  <c r="K39" i="151"/>
  <c r="H40" i="151"/>
  <c r="L40" i="151"/>
  <c r="I41" i="151"/>
  <c r="G43" i="151"/>
  <c r="K43" i="151"/>
  <c r="H44" i="151"/>
  <c r="L44" i="151"/>
  <c r="I45" i="151"/>
  <c r="J9" i="151"/>
  <c r="J13" i="151"/>
  <c r="J17" i="151"/>
  <c r="J25" i="151"/>
  <c r="J29" i="151"/>
  <c r="J33" i="151"/>
  <c r="J37" i="151"/>
  <c r="J41" i="151"/>
  <c r="J45" i="151"/>
  <c r="J21" i="151"/>
  <c r="G9" i="151"/>
  <c r="G13" i="151"/>
  <c r="I15" i="151"/>
  <c r="G17" i="151"/>
  <c r="K17" i="151"/>
  <c r="I19" i="151"/>
  <c r="G21" i="151"/>
  <c r="K21" i="151"/>
  <c r="G25" i="151"/>
  <c r="K25" i="151"/>
  <c r="I27" i="151"/>
  <c r="G29" i="151"/>
  <c r="K29" i="151"/>
  <c r="I31" i="151"/>
  <c r="G33" i="151"/>
  <c r="K33" i="151"/>
  <c r="I35" i="151"/>
  <c r="G37" i="151"/>
  <c r="K37" i="151"/>
  <c r="I39" i="151"/>
  <c r="G41" i="151"/>
  <c r="K41" i="151"/>
  <c r="I43" i="151"/>
  <c r="G45" i="151"/>
  <c r="K45" i="151"/>
  <c r="H17" i="151"/>
  <c r="H21" i="151"/>
  <c r="H25" i="151"/>
  <c r="H29" i="151"/>
  <c r="H33" i="151"/>
  <c r="H37" i="151"/>
  <c r="H41" i="151"/>
  <c r="H45" i="151"/>
  <c r="G9" i="150"/>
  <c r="K9" i="150"/>
  <c r="J12" i="150"/>
  <c r="J16" i="150"/>
  <c r="H8" i="150"/>
  <c r="L8" i="150"/>
  <c r="I9" i="150"/>
  <c r="G11" i="150"/>
  <c r="K11" i="150"/>
  <c r="H12" i="150"/>
  <c r="L12" i="150"/>
  <c r="I13" i="150"/>
  <c r="G15" i="150"/>
  <c r="K15" i="150"/>
  <c r="H16" i="150"/>
  <c r="L16" i="150"/>
  <c r="I17" i="150"/>
  <c r="G19" i="150"/>
  <c r="K19" i="150"/>
  <c r="H20" i="150"/>
  <c r="L20" i="150"/>
  <c r="I21" i="150"/>
  <c r="G23" i="150"/>
  <c r="K23" i="150"/>
  <c r="H24" i="150"/>
  <c r="L24" i="150"/>
  <c r="I25" i="150"/>
  <c r="G27" i="150"/>
  <c r="K27" i="150"/>
  <c r="H28" i="150"/>
  <c r="L28" i="150"/>
  <c r="I29" i="150"/>
  <c r="G31" i="150"/>
  <c r="K31" i="150"/>
  <c r="H32" i="150"/>
  <c r="L32" i="150"/>
  <c r="I33" i="150"/>
  <c r="G35" i="150"/>
  <c r="K35" i="150"/>
  <c r="H36" i="150"/>
  <c r="L36" i="150"/>
  <c r="I37" i="150"/>
  <c r="G39" i="150"/>
  <c r="K39" i="150"/>
  <c r="H40" i="150"/>
  <c r="L40" i="150"/>
  <c r="I41" i="150"/>
  <c r="J9" i="150"/>
  <c r="J17" i="150"/>
  <c r="J21" i="150"/>
  <c r="J25" i="150"/>
  <c r="J29" i="150"/>
  <c r="I32" i="150"/>
  <c r="J33" i="150"/>
  <c r="I36" i="150"/>
  <c r="J37" i="150"/>
  <c r="I40" i="150"/>
  <c r="J41" i="150"/>
  <c r="G13" i="150"/>
  <c r="K13" i="150"/>
  <c r="G17" i="150"/>
  <c r="J20" i="150"/>
  <c r="G21" i="150"/>
  <c r="K21" i="150"/>
  <c r="J24" i="150"/>
  <c r="K25" i="150"/>
  <c r="J28" i="150"/>
  <c r="G29" i="150"/>
  <c r="K29" i="150"/>
  <c r="J32" i="150"/>
  <c r="K33" i="150"/>
  <c r="J36" i="150"/>
  <c r="J40" i="150"/>
  <c r="J8" i="150"/>
  <c r="G52" i="150" s="1"/>
  <c r="K17" i="150"/>
  <c r="G8" i="150"/>
  <c r="H9" i="150"/>
  <c r="G12" i="150"/>
  <c r="H13" i="150"/>
  <c r="G16" i="150"/>
  <c r="H17" i="150"/>
  <c r="G20" i="150"/>
  <c r="H21" i="150"/>
  <c r="G24" i="150"/>
  <c r="H25" i="150"/>
  <c r="G28" i="150"/>
  <c r="H29" i="150"/>
  <c r="G32" i="150"/>
  <c r="H33" i="150"/>
  <c r="G36" i="150"/>
  <c r="H37" i="150"/>
  <c r="G40" i="150"/>
  <c r="H41" i="150"/>
  <c r="J15" i="148"/>
  <c r="H17" i="148"/>
  <c r="L17" i="148"/>
  <c r="H21" i="148"/>
  <c r="L21" i="148"/>
  <c r="H25" i="148"/>
  <c r="L25" i="148"/>
  <c r="H29" i="148"/>
  <c r="L29" i="148"/>
  <c r="H8" i="148"/>
  <c r="L8" i="148"/>
  <c r="I9" i="148"/>
  <c r="G11" i="148"/>
  <c r="K11" i="148"/>
  <c r="H12" i="148"/>
  <c r="L12" i="148"/>
  <c r="I13" i="148"/>
  <c r="G15" i="148"/>
  <c r="K15" i="148"/>
  <c r="H16" i="148"/>
  <c r="L16" i="148"/>
  <c r="I17" i="148"/>
  <c r="G19" i="148"/>
  <c r="K19" i="148"/>
  <c r="H20" i="148"/>
  <c r="L20" i="148"/>
  <c r="I21" i="148"/>
  <c r="G23" i="148"/>
  <c r="K23" i="148"/>
  <c r="H24" i="148"/>
  <c r="L24" i="148"/>
  <c r="I25" i="148"/>
  <c r="G27" i="148"/>
  <c r="K27" i="148"/>
  <c r="H28" i="148"/>
  <c r="L28" i="148"/>
  <c r="I29" i="148"/>
  <c r="G31" i="148"/>
  <c r="K31" i="148"/>
  <c r="H32" i="148"/>
  <c r="L32" i="148"/>
  <c r="I33" i="148"/>
  <c r="G35" i="148"/>
  <c r="K35" i="148"/>
  <c r="H36" i="148"/>
  <c r="L36" i="148"/>
  <c r="I37" i="148"/>
  <c r="G39" i="148"/>
  <c r="K39" i="148"/>
  <c r="H40" i="148"/>
  <c r="L40" i="148"/>
  <c r="I41" i="148"/>
  <c r="G43" i="148"/>
  <c r="K43" i="148"/>
  <c r="H44" i="148"/>
  <c r="L44" i="148"/>
  <c r="J9" i="148"/>
  <c r="J25" i="148"/>
  <c r="J29" i="148"/>
  <c r="J33" i="148"/>
  <c r="J37" i="148"/>
  <c r="J41" i="148"/>
  <c r="J13" i="148"/>
  <c r="J17" i="148"/>
  <c r="G9" i="148"/>
  <c r="K9" i="148"/>
  <c r="I11" i="148"/>
  <c r="G13" i="148"/>
  <c r="K13" i="148"/>
  <c r="G17" i="148"/>
  <c r="I19" i="148"/>
  <c r="G21" i="148"/>
  <c r="I23" i="148"/>
  <c r="G25" i="148"/>
  <c r="I27" i="148"/>
  <c r="G29" i="148"/>
  <c r="I31" i="148"/>
  <c r="G33" i="148"/>
  <c r="K33" i="148"/>
  <c r="G37" i="148"/>
  <c r="K37" i="148"/>
  <c r="I39" i="148"/>
  <c r="G41" i="148"/>
  <c r="K41" i="148"/>
  <c r="I43" i="148"/>
  <c r="H9" i="148"/>
  <c r="H13" i="148"/>
  <c r="H33" i="148"/>
  <c r="H37" i="148"/>
  <c r="H41" i="148"/>
  <c r="J11" i="147"/>
  <c r="J23" i="147"/>
  <c r="G24" i="147"/>
  <c r="K24" i="147"/>
  <c r="H8" i="147"/>
  <c r="L8" i="147"/>
  <c r="I9" i="147"/>
  <c r="G11" i="147"/>
  <c r="K11" i="147"/>
  <c r="H12" i="147"/>
  <c r="L12" i="147"/>
  <c r="I13" i="147"/>
  <c r="G15" i="147"/>
  <c r="K15" i="147"/>
  <c r="H16" i="147"/>
  <c r="L16" i="147"/>
  <c r="I17" i="147"/>
  <c r="G19" i="147"/>
  <c r="K19" i="147"/>
  <c r="H20" i="147"/>
  <c r="L20" i="147"/>
  <c r="I21" i="147"/>
  <c r="G23" i="147"/>
  <c r="K23" i="147"/>
  <c r="H24" i="147"/>
  <c r="L24" i="147"/>
  <c r="I25" i="147"/>
  <c r="G27" i="147"/>
  <c r="K27" i="147"/>
  <c r="H28" i="147"/>
  <c r="L28" i="147"/>
  <c r="I29" i="147"/>
  <c r="G31" i="147"/>
  <c r="K31" i="147"/>
  <c r="H32" i="147"/>
  <c r="L32" i="147"/>
  <c r="I33" i="147"/>
  <c r="G35" i="147"/>
  <c r="K35" i="147"/>
  <c r="H36" i="147"/>
  <c r="L36" i="147"/>
  <c r="I37" i="147"/>
  <c r="G39" i="147"/>
  <c r="K39" i="147"/>
  <c r="H40" i="147"/>
  <c r="L40" i="147"/>
  <c r="I41" i="147"/>
  <c r="G43" i="147"/>
  <c r="K43" i="147"/>
  <c r="J8" i="147"/>
  <c r="J12" i="147"/>
  <c r="J24" i="147"/>
  <c r="I8" i="147"/>
  <c r="H11" i="147"/>
  <c r="I12" i="147"/>
  <c r="H15" i="147"/>
  <c r="L15" i="147"/>
  <c r="I16" i="147"/>
  <c r="H19" i="147"/>
  <c r="L19" i="147"/>
  <c r="I20" i="147"/>
  <c r="H23" i="147"/>
  <c r="H27" i="147"/>
  <c r="L27" i="147"/>
  <c r="I28" i="147"/>
  <c r="H31" i="147"/>
  <c r="L31" i="147"/>
  <c r="I32" i="147"/>
  <c r="H35" i="147"/>
  <c r="L35" i="147"/>
  <c r="I36" i="147"/>
  <c r="H39" i="147"/>
  <c r="L39" i="147"/>
  <c r="I40" i="147"/>
  <c r="H43" i="147"/>
  <c r="L43" i="147"/>
  <c r="J32" i="147"/>
  <c r="J36" i="147"/>
  <c r="J40" i="147"/>
  <c r="J16" i="147"/>
  <c r="J20" i="147"/>
  <c r="G8" i="147"/>
  <c r="G12" i="147"/>
  <c r="G16" i="147"/>
  <c r="G20" i="147"/>
  <c r="G28" i="147"/>
  <c r="G32" i="147"/>
  <c r="G36" i="147"/>
  <c r="G40" i="147"/>
  <c r="H15" i="146"/>
  <c r="I21" i="146"/>
  <c r="L21" i="146"/>
  <c r="H21" i="146"/>
  <c r="H25" i="146"/>
  <c r="K25" i="146"/>
  <c r="G25" i="146"/>
  <c r="I25" i="146"/>
  <c r="L25" i="146"/>
  <c r="K33" i="146"/>
  <c r="G33" i="146"/>
  <c r="I33" i="146"/>
  <c r="L33" i="146"/>
  <c r="H33" i="146"/>
  <c r="K9" i="146"/>
  <c r="K11" i="146"/>
  <c r="G11" i="146"/>
  <c r="L11" i="146"/>
  <c r="H13" i="146"/>
  <c r="I15" i="146"/>
  <c r="K17" i="146"/>
  <c r="K19" i="146"/>
  <c r="G19" i="146"/>
  <c r="J19" i="146"/>
  <c r="G20" i="146"/>
  <c r="L20" i="146"/>
  <c r="H20" i="146"/>
  <c r="K20" i="146"/>
  <c r="G21" i="146"/>
  <c r="J25" i="146"/>
  <c r="L29" i="146"/>
  <c r="H29" i="146"/>
  <c r="K29" i="146"/>
  <c r="G29" i="146"/>
  <c r="I29" i="146"/>
  <c r="J33" i="146"/>
  <c r="K13" i="146"/>
  <c r="L8" i="146"/>
  <c r="H8" i="146"/>
  <c r="K8" i="146"/>
  <c r="G13" i="146"/>
  <c r="L13" i="146"/>
  <c r="L16" i="146"/>
  <c r="H16" i="146"/>
  <c r="K16" i="146"/>
  <c r="I8" i="146"/>
  <c r="L12" i="146"/>
  <c r="H12" i="146"/>
  <c r="K12" i="146"/>
  <c r="J13" i="146"/>
  <c r="I16" i="146"/>
  <c r="J21" i="146"/>
  <c r="J24" i="146"/>
  <c r="L24" i="146"/>
  <c r="H24" i="146"/>
  <c r="K24" i="146"/>
  <c r="G24" i="146"/>
  <c r="J29" i="146"/>
  <c r="K15" i="146"/>
  <c r="G15" i="146"/>
  <c r="G59" i="146" s="1"/>
  <c r="L15" i="146"/>
  <c r="K21" i="146"/>
  <c r="K37" i="146"/>
  <c r="G37" i="146"/>
  <c r="I37" i="146"/>
  <c r="L37" i="146"/>
  <c r="H37" i="146"/>
  <c r="H41" i="146"/>
  <c r="L41" i="146"/>
  <c r="J43" i="146"/>
  <c r="G23" i="146"/>
  <c r="K23" i="146"/>
  <c r="G27" i="146"/>
  <c r="K27" i="146"/>
  <c r="H28" i="146"/>
  <c r="L28" i="146"/>
  <c r="G31" i="146"/>
  <c r="K31" i="146"/>
  <c r="H32" i="146"/>
  <c r="L32" i="146"/>
  <c r="G35" i="146"/>
  <c r="K35" i="146"/>
  <c r="H36" i="146"/>
  <c r="L36" i="146"/>
  <c r="G39" i="146"/>
  <c r="K39" i="146"/>
  <c r="H40" i="146"/>
  <c r="L40" i="146"/>
  <c r="I41" i="146"/>
  <c r="G43" i="146"/>
  <c r="K43" i="146"/>
  <c r="H44" i="146"/>
  <c r="L44" i="146"/>
  <c r="I45" i="146"/>
  <c r="J41" i="146"/>
  <c r="J45" i="146"/>
  <c r="I27" i="146"/>
  <c r="J28" i="146"/>
  <c r="I31" i="146"/>
  <c r="I35" i="146"/>
  <c r="I39" i="146"/>
  <c r="G41" i="146"/>
  <c r="G45" i="146"/>
  <c r="K45" i="146"/>
  <c r="G28" i="146"/>
  <c r="H45" i="146"/>
  <c r="F8" i="143"/>
  <c r="G59" i="151" l="1"/>
  <c r="G53" i="147"/>
  <c r="G55" i="147"/>
  <c r="G56" i="146"/>
  <c r="G36" i="155"/>
  <c r="G39" i="154"/>
  <c r="G38" i="154"/>
  <c r="G42" i="154"/>
  <c r="G40" i="154"/>
  <c r="G50" i="153"/>
  <c r="G52" i="153"/>
  <c r="G43" i="152"/>
  <c r="G57" i="151"/>
  <c r="G56" i="151"/>
  <c r="G55" i="151"/>
  <c r="G53" i="150"/>
  <c r="G51" i="150"/>
  <c r="G55" i="148"/>
  <c r="G56" i="148"/>
  <c r="G54" i="148"/>
  <c r="G58" i="148"/>
  <c r="G37" i="155"/>
  <c r="G40" i="155"/>
  <c r="G38" i="155"/>
  <c r="L28" i="155"/>
  <c r="L27" i="155"/>
  <c r="G39" i="155"/>
  <c r="L30" i="154"/>
  <c r="L29" i="154"/>
  <c r="G41" i="154"/>
  <c r="L42" i="153"/>
  <c r="L41" i="153"/>
  <c r="G53" i="153"/>
  <c r="G51" i="153"/>
  <c r="G54" i="153"/>
  <c r="G45" i="152"/>
  <c r="L35" i="152"/>
  <c r="L34" i="152"/>
  <c r="G47" i="152"/>
  <c r="G46" i="152"/>
  <c r="G44" i="152"/>
  <c r="L47" i="151"/>
  <c r="L46" i="151"/>
  <c r="G58" i="151"/>
  <c r="G55" i="150"/>
  <c r="L43" i="150"/>
  <c r="L42" i="150"/>
  <c r="G54" i="150"/>
  <c r="L42" i="149"/>
  <c r="L46" i="148"/>
  <c r="L45" i="148"/>
  <c r="G57" i="148"/>
  <c r="G57" i="147"/>
  <c r="G54" i="147"/>
  <c r="L45" i="147"/>
  <c r="L44" i="147"/>
  <c r="G56" i="147"/>
  <c r="G57" i="146"/>
  <c r="L47" i="146"/>
  <c r="L46" i="146"/>
  <c r="G58" i="146"/>
  <c r="G55" i="146"/>
  <c r="K8" i="143"/>
  <c r="G8" i="143"/>
  <c r="I8" i="143"/>
  <c r="H8" i="143"/>
  <c r="J8" i="143"/>
  <c r="L8" i="143"/>
  <c r="L12" i="143" l="1"/>
  <c r="G12" i="143"/>
  <c r="K12" i="143"/>
  <c r="H12" i="143"/>
  <c r="I12" i="143"/>
  <c r="J12" i="143"/>
  <c r="J41" i="143"/>
  <c r="L41" i="143"/>
  <c r="G41" i="143"/>
  <c r="K41" i="143"/>
  <c r="H41" i="143"/>
  <c r="I41" i="143"/>
  <c r="L37" i="143"/>
  <c r="G37" i="143"/>
  <c r="K37" i="143"/>
  <c r="J37" i="143"/>
  <c r="H37" i="143"/>
  <c r="I37" i="143"/>
  <c r="I18" i="143"/>
  <c r="J18" i="143"/>
  <c r="L18" i="143"/>
  <c r="G18" i="143"/>
  <c r="K18" i="143"/>
  <c r="H18" i="143"/>
  <c r="I14" i="143"/>
  <c r="J14" i="143"/>
  <c r="L14" i="143"/>
  <c r="G14" i="143"/>
  <c r="K14" i="143"/>
  <c r="H14" i="143"/>
  <c r="I10" i="143"/>
  <c r="J10" i="143"/>
  <c r="L10" i="143"/>
  <c r="G10" i="143"/>
  <c r="K10" i="143"/>
  <c r="H10" i="143"/>
  <c r="I43" i="143"/>
  <c r="J43" i="143"/>
  <c r="L43" i="143"/>
  <c r="G43" i="143"/>
  <c r="K43" i="143"/>
  <c r="H43" i="143"/>
  <c r="L20" i="143"/>
  <c r="G20" i="143"/>
  <c r="K20" i="143"/>
  <c r="H20" i="143"/>
  <c r="I20" i="143"/>
  <c r="J20" i="143"/>
  <c r="L44" i="143"/>
  <c r="H44" i="143"/>
  <c r="I44" i="143"/>
  <c r="G44" i="143"/>
  <c r="J44" i="143"/>
  <c r="K44" i="143"/>
  <c r="L40" i="143"/>
  <c r="H40" i="143"/>
  <c r="I40" i="143"/>
  <c r="K40" i="143"/>
  <c r="J40" i="143"/>
  <c r="G40" i="143"/>
  <c r="J21" i="143"/>
  <c r="L21" i="143"/>
  <c r="G21" i="143"/>
  <c r="K21" i="143"/>
  <c r="H21" i="143"/>
  <c r="I21" i="143"/>
  <c r="J17" i="143"/>
  <c r="L17" i="143"/>
  <c r="G17" i="143"/>
  <c r="K17" i="143"/>
  <c r="H17" i="143"/>
  <c r="I17" i="143"/>
  <c r="J13" i="143"/>
  <c r="L13" i="143"/>
  <c r="G13" i="143"/>
  <c r="K13" i="143"/>
  <c r="H13" i="143"/>
  <c r="I13" i="143"/>
  <c r="J9" i="143"/>
  <c r="L9" i="143"/>
  <c r="G9" i="143"/>
  <c r="K9" i="143"/>
  <c r="H9" i="143"/>
  <c r="I9" i="143"/>
  <c r="I39" i="143"/>
  <c r="H39" i="143"/>
  <c r="J39" i="143"/>
  <c r="L39" i="143"/>
  <c r="G39" i="143"/>
  <c r="K39" i="143"/>
  <c r="L16" i="143"/>
  <c r="G16" i="143"/>
  <c r="K16" i="143"/>
  <c r="H16" i="143"/>
  <c r="I16" i="143"/>
  <c r="J16" i="143"/>
  <c r="J42" i="143"/>
  <c r="I42" i="143"/>
  <c r="L42" i="143"/>
  <c r="G42" i="143"/>
  <c r="K42" i="143"/>
  <c r="H42" i="143"/>
  <c r="J38" i="143"/>
  <c r="L38" i="143"/>
  <c r="G38" i="143"/>
  <c r="K38" i="143"/>
  <c r="I38" i="143"/>
  <c r="H38" i="143"/>
  <c r="H19" i="143"/>
  <c r="I19" i="143"/>
  <c r="J19" i="143"/>
  <c r="L19" i="143"/>
  <c r="G19" i="143"/>
  <c r="K19" i="143"/>
  <c r="H15" i="143"/>
  <c r="I15" i="143"/>
  <c r="J15" i="143"/>
  <c r="L15" i="143"/>
  <c r="G15" i="143"/>
  <c r="K15" i="143"/>
  <c r="H11" i="143"/>
  <c r="I11" i="143"/>
  <c r="J11" i="143"/>
  <c r="L11" i="143"/>
  <c r="G11" i="143"/>
  <c r="K11" i="143"/>
  <c r="L46" i="143" l="1"/>
  <c r="L45" i="143"/>
  <c r="G54" i="143"/>
  <c r="G55" i="143"/>
  <c r="G58" i="143"/>
  <c r="G57" i="143"/>
  <c r="G56" i="143"/>
</calcChain>
</file>

<file path=xl/sharedStrings.xml><?xml version="1.0" encoding="utf-8"?>
<sst xmlns="http://schemas.openxmlformats.org/spreadsheetml/2006/main" count="1146" uniqueCount="702">
  <si>
    <t>เลขที่</t>
  </si>
  <si>
    <t>แบบบันทึกผลการประเมินความสามารถและทักษะการคิดขั้นสูง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</si>
  <si>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</si>
  <si>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ชื่อตัว</t>
  </si>
  <si>
    <t>นามสกุล</t>
  </si>
  <si>
    <t>รายการประเมิน</t>
  </si>
  <si>
    <t>สรุป(ผ่าน/ไม่ผ่าน</t>
  </si>
  <si>
    <t>ต่ำกว่าร้อยละ๕๐</t>
  </si>
  <si>
    <t>ร้อยละ๕๐-๕๙</t>
  </si>
  <si>
    <t>ผ่านเกณฑ์การประเมิน</t>
  </si>
  <si>
    <t>ร้อยละ๖๐-๖๙</t>
  </si>
  <si>
    <t>ร้อยละ๗๐-๗๙</t>
  </si>
  <si>
    <t>ร้อยละ ๘๐ขึ้นไป</t>
  </si>
  <si>
    <t>เกณฑ์การตัดสินได้ร้อยละ ๖๐-๖๙ ขึ้นไปถือว่าผ่าน</t>
  </si>
  <si>
    <t>ลงชื่อ............................................................ผู้ประเมิน</t>
  </si>
  <si>
    <t>ตำแหน่ง......................................</t>
  </si>
  <si>
    <t>ครู</t>
  </si>
  <si>
    <t>นายกฤษฎา</t>
  </si>
  <si>
    <t>นางสาวชลธิชา</t>
  </si>
  <si>
    <t>นายพงศธร</t>
  </si>
  <si>
    <t>นางสาวกัญญาณัฐ</t>
  </si>
  <si>
    <t>นางสาวเบญญาภา</t>
  </si>
  <si>
    <t>นางสาวกมลชนก</t>
  </si>
  <si>
    <t>นางสาววริศรา</t>
  </si>
  <si>
    <t>นางสาวสุทธิดา</t>
  </si>
  <si>
    <t>นางสาวภัทราภรณ์</t>
  </si>
  <si>
    <t>ไกรสิงห์</t>
  </si>
  <si>
    <t>นายณัฐวุฒิ</t>
  </si>
  <si>
    <t>นายพงศกร</t>
  </si>
  <si>
    <t>นางสาวสุชานันท์</t>
  </si>
  <si>
    <t>นายเกียรติศักดิ์</t>
  </si>
  <si>
    <t>สุดแสง</t>
  </si>
  <si>
    <t>นางสาวณัฐพร</t>
  </si>
  <si>
    <t>นายรัชพล</t>
  </si>
  <si>
    <t>นางสาวธนัชชา</t>
  </si>
  <si>
    <t>บุญมี</t>
  </si>
  <si>
    <t>ดอนมอญ</t>
  </si>
  <si>
    <t>นางสาวณัฐกานต์</t>
  </si>
  <si>
    <t>นางสาวเพ็ญนภา</t>
  </si>
  <si>
    <t>นางสาววัชราภรณ์</t>
  </si>
  <si>
    <t>นางสาวสุพิชฌาย์</t>
  </si>
  <si>
    <t>นางสาวชญานิศ</t>
  </si>
  <si>
    <t>บุรีวงษ์</t>
  </si>
  <si>
    <t>นางสาวชุติกาญจน์</t>
  </si>
  <si>
    <t>นายจักรภัทร</t>
  </si>
  <si>
    <t>นางสาวกมลวรรณ</t>
  </si>
  <si>
    <t>นางสาวพุธิตา</t>
  </si>
  <si>
    <t>นางสาวธนวรรณ</t>
  </si>
  <si>
    <t>นางสาววรรณพร</t>
  </si>
  <si>
    <t>นางสาวสุพิชญา</t>
  </si>
  <si>
    <t>นางสาวอาทิตยา</t>
  </si>
  <si>
    <t>นายณรงค์ชัย</t>
  </si>
  <si>
    <t>บุญชู</t>
  </si>
  <si>
    <t>ซื่อสัตย์</t>
  </si>
  <si>
    <t>นามโคตร</t>
  </si>
  <si>
    <t>ฉายอรุณ</t>
  </si>
  <si>
    <t>จิตภักดี</t>
  </si>
  <si>
    <t>เกิดสุข</t>
  </si>
  <si>
    <t>สังข์ทอง</t>
  </si>
  <si>
    <t>พูลสวัสดิ์</t>
  </si>
  <si>
    <t>นางสาวเบญจวรรณ</t>
  </si>
  <si>
    <t>เจือจาน</t>
  </si>
  <si>
    <t>รื่นกลิ่น</t>
  </si>
  <si>
    <t>นางสาวชมพูนุช</t>
  </si>
  <si>
    <t>นางสาวปนัดดา</t>
  </si>
  <si>
    <t>สกุลนคร</t>
  </si>
  <si>
    <t>นางสาวธัญลักษณ์</t>
  </si>
  <si>
    <t>ทรัพย์มั่น</t>
  </si>
  <si>
    <t>นางสาวกนกวรรณ</t>
  </si>
  <si>
    <t>นางสาวกฤษณา</t>
  </si>
  <si>
    <t>สถาวร</t>
  </si>
  <si>
    <t>บุญเกิน</t>
  </si>
  <si>
    <t>นางสาวดวงกมล</t>
  </si>
  <si>
    <t>นายธนพล</t>
  </si>
  <si>
    <t>นางสาวกรรณิกา</t>
  </si>
  <si>
    <t>นายธนพัฒน์</t>
  </si>
  <si>
    <t>นางสาวนภัสสร</t>
  </si>
  <si>
    <t>นางสาวปนัสยา</t>
  </si>
  <si>
    <t>นางสาวสุชัญญา</t>
  </si>
  <si>
    <t>นางสาวจิราภรณ์</t>
  </si>
  <si>
    <t>กงแก้ว</t>
  </si>
  <si>
    <t>นางสาวขวัญชนก</t>
  </si>
  <si>
    <t>เกณฑ์การประเมิน</t>
  </si>
  <si>
    <t>คะแนน</t>
  </si>
  <si>
    <t>ระดับคุณภาพ</t>
  </si>
  <si>
    <t>จำนวนคน</t>
  </si>
  <si>
    <t>ดีมาก</t>
  </si>
  <si>
    <t>พอใช้</t>
  </si>
  <si>
    <t>ผ่าน</t>
  </si>
  <si>
    <t>ไม่ผ่าน</t>
  </si>
  <si>
    <t>ร้อยละ ๘๐ ขึ้นไป</t>
  </si>
  <si>
    <t xml:space="preserve">ต่ำกว่าร้อยละ ๕๐ </t>
  </si>
  <si>
    <t>ร้อยละ ๕๐ - ๕๙</t>
  </si>
  <si>
    <t xml:space="preserve">ร้อยละ ๗๐ - ๗๙ </t>
  </si>
  <si>
    <t>ดี</t>
  </si>
  <si>
    <t>คะแนนรวม(๒๕ คะแนน)</t>
  </si>
  <si>
    <t>คะแนนตอนที่ ๑(๕)</t>
  </si>
  <si>
    <t>คะแนนตอนที่ ๒(๒๐)</t>
  </si>
  <si>
    <t>(                                                            )</t>
  </si>
  <si>
    <t xml:space="preserve">     ประเมิน วันที่  เดือน          พ.ศ.2563</t>
  </si>
  <si>
    <t>ร้อยละ ๖๐ - ๖๙(ผ่านจุดเน้นทักษะการคิด)</t>
  </si>
  <si>
    <t>นายธนวัฒน์</t>
  </si>
  <si>
    <t>ชั้นมัธยมศึกษาปีที่ 5/</t>
  </si>
  <si>
    <t>นายรักไทย</t>
  </si>
  <si>
    <t>แย้มกลิ่น</t>
  </si>
  <si>
    <t>นายสรวุฒิ</t>
  </si>
  <si>
    <t>แสงเจริญ</t>
  </si>
  <si>
    <t>จันทร์สวัสดิ์</t>
  </si>
  <si>
    <t>นายวชิรวิทย์</t>
  </si>
  <si>
    <t>ปลื้มบุญ</t>
  </si>
  <si>
    <t>นายธีรพัฒน์</t>
  </si>
  <si>
    <t>นายวิชญ์พล</t>
  </si>
  <si>
    <t>สอนวิชัย</t>
  </si>
  <si>
    <t>นางสาวฐิติญาพร</t>
  </si>
  <si>
    <t>นกน้อย</t>
  </si>
  <si>
    <t>กันภัย</t>
  </si>
  <si>
    <t>นางสาวทัศน์วรรณ</t>
  </si>
  <si>
    <t>เนื่องจากพิมพ์</t>
  </si>
  <si>
    <t>นางสาวปาริชาติ</t>
  </si>
  <si>
    <t>ประไพร</t>
  </si>
  <si>
    <t>เพียลา</t>
  </si>
  <si>
    <t>บางกุ้ง</t>
  </si>
  <si>
    <t>นางสาวสุพรรณี</t>
  </si>
  <si>
    <t>สาลิวงษ์</t>
  </si>
  <si>
    <t>สนร้อย</t>
  </si>
  <si>
    <t>นางสาวสุรารักษ์</t>
  </si>
  <si>
    <t>นางสาวกัลยรัตน์</t>
  </si>
  <si>
    <t>บุญโม</t>
  </si>
  <si>
    <t>นางสาวขวัญกมล</t>
  </si>
  <si>
    <t>ศรีสม</t>
  </si>
  <si>
    <t>นางสาวปิยวรรณ</t>
  </si>
  <si>
    <t>สำอาง</t>
  </si>
  <si>
    <t>นางสาวภาวิณี</t>
  </si>
  <si>
    <t>ธุระ</t>
  </si>
  <si>
    <t>นางสาวจิราวรรณ</t>
  </si>
  <si>
    <t>อำไพโชติ</t>
  </si>
  <si>
    <t xml:space="preserve">นางสาวจุฑาทิพย์ </t>
  </si>
  <si>
    <t>จิตรสมพงษ์</t>
  </si>
  <si>
    <t>นางสาวจุฑามาส</t>
  </si>
  <si>
    <t>เอมสุ่น</t>
  </si>
  <si>
    <t>ฉิมมาแก้ว</t>
  </si>
  <si>
    <t>นางสาวภัทรวีร์</t>
  </si>
  <si>
    <t>คนทัศน์</t>
  </si>
  <si>
    <t>นางสาวญาดา</t>
  </si>
  <si>
    <t>ทานทน</t>
  </si>
  <si>
    <t>นางสาวณัฐสุดา</t>
  </si>
  <si>
    <t>นิยมสุข</t>
  </si>
  <si>
    <t>นางสาวเกศกนก</t>
  </si>
  <si>
    <t>เตสะดี</t>
  </si>
  <si>
    <t>ฝาเฟี้ยม</t>
  </si>
  <si>
    <t>นางสาวบุณยาพร</t>
  </si>
  <si>
    <t>ยาฮะ</t>
  </si>
  <si>
    <t>บุตรดี</t>
  </si>
  <si>
    <t>นางสาวสรญา</t>
  </si>
  <si>
    <t>สายพิน</t>
  </si>
  <si>
    <t>นางสาวแก้วตา</t>
  </si>
  <si>
    <t>ทิพวงษา</t>
  </si>
  <si>
    <t>นางสาวดุษฎีพร</t>
  </si>
  <si>
    <t>อุทธาหรณ์</t>
  </si>
  <si>
    <t>นางสาวมณฑิรา</t>
  </si>
  <si>
    <t>กอนจันดา</t>
  </si>
  <si>
    <t>นางสาวเมธาพร</t>
  </si>
  <si>
    <t>ลาหู่</t>
  </si>
  <si>
    <t>เดชผิว</t>
  </si>
  <si>
    <t>นางสาวภัทรวดี</t>
  </si>
  <si>
    <t>นามชารี</t>
  </si>
  <si>
    <t>นายจุลจิตร</t>
  </si>
  <si>
    <t>จำจิตต์</t>
  </si>
  <si>
    <t>นายธราเทพ</t>
  </si>
  <si>
    <t>เพิ่มพูล</t>
  </si>
  <si>
    <t>นายปัณณธร</t>
  </si>
  <si>
    <t>เพิ่มผล</t>
  </si>
  <si>
    <t>นายวัชรินทร์</t>
  </si>
  <si>
    <t>ทรงประโคน</t>
  </si>
  <si>
    <t>นายสหัสวรรษ</t>
  </si>
  <si>
    <t>เนตรสุวรรณ์</t>
  </si>
  <si>
    <t>นายอนุรักษ์</t>
  </si>
  <si>
    <t>คำชัยมงคล</t>
  </si>
  <si>
    <t>นายอุกฤษฏ์</t>
  </si>
  <si>
    <t>พานทอง</t>
  </si>
  <si>
    <t>นายบัณณพนต์</t>
  </si>
  <si>
    <t>ตาคำวัน</t>
  </si>
  <si>
    <t>นายวรกมล</t>
  </si>
  <si>
    <t>อินทร์สุข</t>
  </si>
  <si>
    <t xml:space="preserve">นางสาวกนกวรรณ </t>
  </si>
  <si>
    <t>ทองดี</t>
  </si>
  <si>
    <t>นางสาวจันทกานต์</t>
  </si>
  <si>
    <t>นางสาวนภัสวรรณ</t>
  </si>
  <si>
    <t>พงษ์มี</t>
  </si>
  <si>
    <t>สาธยาย</t>
  </si>
  <si>
    <t>นางสาวสุธิมา</t>
  </si>
  <si>
    <t>กัลยาวงค์</t>
  </si>
  <si>
    <t>นางสาวธัญธร</t>
  </si>
  <si>
    <t>ชาวบล</t>
  </si>
  <si>
    <t>นางสาวพิมพ์ลดา</t>
  </si>
  <si>
    <t>สังข์สวัสดิ์</t>
  </si>
  <si>
    <t>ทองอิ่มสินทวี</t>
  </si>
  <si>
    <t>นางสาวสุพิชชา</t>
  </si>
  <si>
    <t>ถุงเงิน</t>
  </si>
  <si>
    <t>นางสาวสุภาภรณ์</t>
  </si>
  <si>
    <t>หวังคุ้มกลาง</t>
  </si>
  <si>
    <t>นางสาวฐิติมา</t>
  </si>
  <si>
    <t>เหล็กศิริ</t>
  </si>
  <si>
    <t>นางสาวประภัสสร</t>
  </si>
  <si>
    <t>ต่างศรี</t>
  </si>
  <si>
    <t>นางสาวพรญาณี</t>
  </si>
  <si>
    <t>วงษ์พันธุ์</t>
  </si>
  <si>
    <t>เพียสุด</t>
  </si>
  <si>
    <t>พวงผ่อง</t>
  </si>
  <si>
    <t>นางสาวธารารัตน์</t>
  </si>
  <si>
    <t>เข็มทอง</t>
  </si>
  <si>
    <t>นางสาวมญชุ์พิชญา</t>
  </si>
  <si>
    <t>วงจ้อย</t>
  </si>
  <si>
    <t>นางสาวอารียา</t>
  </si>
  <si>
    <t>อโนพันธ์</t>
  </si>
  <si>
    <t>วานิชย์</t>
  </si>
  <si>
    <t>นางสาวจุฬารัตน์</t>
  </si>
  <si>
    <t>นางสาวนวรัตน์</t>
  </si>
  <si>
    <t>แซะจอหอ</t>
  </si>
  <si>
    <t>ทองคุ้ย</t>
  </si>
  <si>
    <t>นางสาวโสรญา</t>
  </si>
  <si>
    <t>ขุนเภา</t>
  </si>
  <si>
    <t>นางสาวนิพาดา</t>
  </si>
  <si>
    <t>ราษีมิน</t>
  </si>
  <si>
    <t>สว่างแสง</t>
  </si>
  <si>
    <t>นางสาวธัญพัชร</t>
  </si>
  <si>
    <t>พิมพิมูล</t>
  </si>
  <si>
    <t>อำนรรฆ</t>
  </si>
  <si>
    <t>นางสาววาสนา</t>
  </si>
  <si>
    <t>ป้องแก้ว</t>
  </si>
  <si>
    <t>นายจิรวัชระ</t>
  </si>
  <si>
    <t>เกษนคร</t>
  </si>
  <si>
    <t>นายธนดล</t>
  </si>
  <si>
    <t>ช้างอ่ำ</t>
  </si>
  <si>
    <t>นายอนุสรณ์</t>
  </si>
  <si>
    <t>อ่อนเกิด</t>
  </si>
  <si>
    <t>นายชนะโชค</t>
  </si>
  <si>
    <t>แสงสมบุญ</t>
  </si>
  <si>
    <t>นายภัทรพล</t>
  </si>
  <si>
    <t>ภู่สวัสดิ์</t>
  </si>
  <si>
    <t>นายรัตนวิชญ์</t>
  </si>
  <si>
    <t>ใยยงค์</t>
  </si>
  <si>
    <t>นายรชต</t>
  </si>
  <si>
    <t>สมศรี</t>
  </si>
  <si>
    <t>นายพีรวัส</t>
  </si>
  <si>
    <t>ศรีพรหม</t>
  </si>
  <si>
    <t>ไชยบุญเรือง</t>
  </si>
  <si>
    <t>นางสาวจิรวรรณ</t>
  </si>
  <si>
    <t>พลชู</t>
  </si>
  <si>
    <t>นางสาวสุภาวรรณ</t>
  </si>
  <si>
    <t>จอมสง่า</t>
  </si>
  <si>
    <t>แสงสว่าง</t>
  </si>
  <si>
    <t>จันทร์มณี</t>
  </si>
  <si>
    <t>นางสาวกานดา</t>
  </si>
  <si>
    <t>นางสาวฐิตารีย์</t>
  </si>
  <si>
    <t>พืชสอน</t>
  </si>
  <si>
    <t>นางสาวปานดวงใจ</t>
  </si>
  <si>
    <t>วงษ์บำหรุ</t>
  </si>
  <si>
    <t>เนตรรัตน์</t>
  </si>
  <si>
    <t>นางสาวศศิกานต์</t>
  </si>
  <si>
    <t>เจริญพันธ์</t>
  </si>
  <si>
    <t>นางสาวโศภิษฐ์</t>
  </si>
  <si>
    <t>ชาญเดช</t>
  </si>
  <si>
    <t>นางสาวจุฑาทิพย์</t>
  </si>
  <si>
    <t>บุญพวง</t>
  </si>
  <si>
    <t>นางสาวชลนิภา</t>
  </si>
  <si>
    <t>พันธ์แน่น</t>
  </si>
  <si>
    <t>นางสาวจิตราภรณ์</t>
  </si>
  <si>
    <t>จีนสวัสดิ์</t>
  </si>
  <si>
    <t>มีศิลา</t>
  </si>
  <si>
    <t>นางสาวอาลิษา</t>
  </si>
  <si>
    <t>ดอกไม้</t>
  </si>
  <si>
    <t>นุชเจริญ</t>
  </si>
  <si>
    <t>นางสาวฐิตาพร</t>
  </si>
  <si>
    <t>นามลาด</t>
  </si>
  <si>
    <t>ร่มโพธิ์แก้ว</t>
  </si>
  <si>
    <t>นางสาวเบียร์</t>
  </si>
  <si>
    <t>สุภารัตน์</t>
  </si>
  <si>
    <t>นางสาวสุธาวัลย์</t>
  </si>
  <si>
    <t>เหมือนสี</t>
  </si>
  <si>
    <t>นางสาวพิมพ์ชนก</t>
  </si>
  <si>
    <t>เจนดง</t>
  </si>
  <si>
    <t>นางสาวสุรางคณา</t>
  </si>
  <si>
    <t>พรมมี</t>
  </si>
  <si>
    <t>นางสาวพรรณกาญจน์</t>
  </si>
  <si>
    <t>ร่วมใจ</t>
  </si>
  <si>
    <t>นางสาวภานรินท์</t>
  </si>
  <si>
    <t>ศิลปศาสตร์</t>
  </si>
  <si>
    <t>นางสาวภาสินี</t>
  </si>
  <si>
    <t>นางสาววรรณวิษา</t>
  </si>
  <si>
    <t>มานะดี</t>
  </si>
  <si>
    <t>นางสาวปภาดา</t>
  </si>
  <si>
    <t>จินดามาตย์</t>
  </si>
  <si>
    <t>นายอธิป</t>
  </si>
  <si>
    <t>ประสิทธิพันธุ์</t>
  </si>
  <si>
    <t>นายมงคล</t>
  </si>
  <si>
    <t>จำรูญ</t>
  </si>
  <si>
    <t>พรหมมา</t>
  </si>
  <si>
    <t>นายวรภัทร</t>
  </si>
  <si>
    <t>บำรุงวัตร</t>
  </si>
  <si>
    <t>นายกษิดิ์เดช</t>
  </si>
  <si>
    <t>ฉิมพายัพ</t>
  </si>
  <si>
    <t>นายพลพล</t>
  </si>
  <si>
    <t>ไพเราะ</t>
  </si>
  <si>
    <t>นายกำจร</t>
  </si>
  <si>
    <t>เกตุนคร</t>
  </si>
  <si>
    <t>รัตนวงศ์</t>
  </si>
  <si>
    <t>นางสาวนฤมล</t>
  </si>
  <si>
    <t>สีสิงห์</t>
  </si>
  <si>
    <t>นางสาวปิยะดา</t>
  </si>
  <si>
    <t>แสงคง</t>
  </si>
  <si>
    <t>นางสาวพิชามญชุ์</t>
  </si>
  <si>
    <t>ดีประเสริฐ</t>
  </si>
  <si>
    <t>นางสาวกรรณิการ์</t>
  </si>
  <si>
    <t>ไวว่อง</t>
  </si>
  <si>
    <t>นางสาววริศริยา</t>
  </si>
  <si>
    <t>ใบปลอด</t>
  </si>
  <si>
    <t>นางสาวกีรติกันต์</t>
  </si>
  <si>
    <t>เผื่อนพงษ์</t>
  </si>
  <si>
    <t>นางสาวชนาภัทร</t>
  </si>
  <si>
    <t>ผุงแสงมณีวงค์</t>
  </si>
  <si>
    <t>นางสาวณัฎฐวรรณ</t>
  </si>
  <si>
    <t>ธีระเวชศรางกูร</t>
  </si>
  <si>
    <t>นางสาวนันณภัทร</t>
  </si>
  <si>
    <t>รัตน์วิเศษฤทธิ์</t>
  </si>
  <si>
    <t>นางสาววทันยา</t>
  </si>
  <si>
    <t>น้อยนอนเมือง</t>
  </si>
  <si>
    <t>พูลประสาท</t>
  </si>
  <si>
    <t>นางสาวอรุณณี</t>
  </si>
  <si>
    <t>ภูมี</t>
  </si>
  <si>
    <t>นางสาวธัญรดา</t>
  </si>
  <si>
    <t>ก้อนทอง</t>
  </si>
  <si>
    <t>นางสาวพรไพลิน</t>
  </si>
  <si>
    <t>ทับทิมดี</t>
  </si>
  <si>
    <t>นางสาวพิมพ์วิภา</t>
  </si>
  <si>
    <t>พุทธา</t>
  </si>
  <si>
    <t>นางสาวภณิตา</t>
  </si>
  <si>
    <t>โพธิ์ศรีวงษ์</t>
  </si>
  <si>
    <t>นางสาวสุชาวดี</t>
  </si>
  <si>
    <t>พรมวงษา</t>
  </si>
  <si>
    <t>นางสาวกัญญารัตน์</t>
  </si>
  <si>
    <t>เพ็ชรดี</t>
  </si>
  <si>
    <t>นางสาวนภาพร</t>
  </si>
  <si>
    <t>พันธ์ธรรม</t>
  </si>
  <si>
    <t>นางสาวมลธิชา</t>
  </si>
  <si>
    <t>สุภฤทธิ์</t>
  </si>
  <si>
    <t>นางสาวประสพพร</t>
  </si>
  <si>
    <t>สุขศรี</t>
  </si>
  <si>
    <t>นางสาวพลอยชมพู</t>
  </si>
  <si>
    <t>ไวนุแก้ว</t>
  </si>
  <si>
    <t>นางสาวสิรินทรา</t>
  </si>
  <si>
    <t>โสมภีร์</t>
  </si>
  <si>
    <t>นางสาวณัฐริกา</t>
  </si>
  <si>
    <t>ดีเสียง</t>
  </si>
  <si>
    <t>นางสาวพิทยารัตน์</t>
  </si>
  <si>
    <t>สุขศรีวงษ์มั่น</t>
  </si>
  <si>
    <t>นางสาวศุภานันท์</t>
  </si>
  <si>
    <t>วงค์สิริภาคย์</t>
  </si>
  <si>
    <t>นางสาวสุธาสินี</t>
  </si>
  <si>
    <t>ภู่ชัย</t>
  </si>
  <si>
    <t>นายกฤษดนัย</t>
  </si>
  <si>
    <t>บุญมาดี</t>
  </si>
  <si>
    <t>น้อยกมล</t>
  </si>
  <si>
    <t>นายภูมิพัฒน์</t>
  </si>
  <si>
    <t>สมตัว</t>
  </si>
  <si>
    <t>นายสิทธิศักดิ์</t>
  </si>
  <si>
    <t>รัศมี</t>
  </si>
  <si>
    <t>นายธนพนธ์</t>
  </si>
  <si>
    <t>บำรุงสุข</t>
  </si>
  <si>
    <t>นายสุทธิพงษ์</t>
  </si>
  <si>
    <t xml:space="preserve"> อุปราช</t>
  </si>
  <si>
    <t>นายชัยทัตโต</t>
  </si>
  <si>
    <t>นายนิธิกรณ์</t>
  </si>
  <si>
    <t>คงภักดี</t>
  </si>
  <si>
    <t>นายพฤฒินันท์</t>
  </si>
  <si>
    <t>นายบูรพา</t>
  </si>
  <si>
    <t>ทะวะระ</t>
  </si>
  <si>
    <t>เพ็ชรผุดผ่อง</t>
  </si>
  <si>
    <t>นายไวยวุฒิ</t>
  </si>
  <si>
    <t>ขวัญเมือง</t>
  </si>
  <si>
    <t>นายอดิศักดิ์</t>
  </si>
  <si>
    <t>เดชา</t>
  </si>
  <si>
    <t>นายกฤตนัย</t>
  </si>
  <si>
    <t>ปูเวสา</t>
  </si>
  <si>
    <t>นายอัษฎา</t>
  </si>
  <si>
    <t>นายปรเมศวร์</t>
  </si>
  <si>
    <t>นายศุภกฤษ</t>
  </si>
  <si>
    <t>จิรเมธวณิชชา</t>
  </si>
  <si>
    <t>นายศรชัย</t>
  </si>
  <si>
    <t>มั่นคง</t>
  </si>
  <si>
    <t>ฉิมพานิช</t>
  </si>
  <si>
    <t>ภูวะสุรินทร์</t>
  </si>
  <si>
    <t>นางสาวฐิติกานต์</t>
  </si>
  <si>
    <t>อ่อนสว่าง</t>
  </si>
  <si>
    <t>นางสาวนัฐกานต์</t>
  </si>
  <si>
    <t>คชรินทร์</t>
  </si>
  <si>
    <t>นางสาวยุวดี</t>
  </si>
  <si>
    <t>เกาะมะไฟ</t>
  </si>
  <si>
    <t>นางสาวศศิวิมล</t>
  </si>
  <si>
    <t>นางสาวธิวาพร</t>
  </si>
  <si>
    <t>มงคล</t>
  </si>
  <si>
    <t>นางสาวธีรดา</t>
  </si>
  <si>
    <t>เหี้ยมเหิน</t>
  </si>
  <si>
    <t>กิจดี</t>
  </si>
  <si>
    <t>นางสาวยลรดี</t>
  </si>
  <si>
    <t>สัตย์ซื่อ</t>
  </si>
  <si>
    <t>นางสาวสโรชา</t>
  </si>
  <si>
    <t>สาช่อฟ้า</t>
  </si>
  <si>
    <t>นางสาวปุณณมาส</t>
  </si>
  <si>
    <t>ยั่งยืน</t>
  </si>
  <si>
    <t>นางสาวขวัญใจ</t>
  </si>
  <si>
    <t>ดาคำ</t>
  </si>
  <si>
    <t>เล็กโต</t>
  </si>
  <si>
    <t>นางสาววีรภัทรา</t>
  </si>
  <si>
    <t>ทิพย์ภวงศ์ษา</t>
  </si>
  <si>
    <t>นายปธานิน</t>
  </si>
  <si>
    <t>เกิดทรัพย์</t>
  </si>
  <si>
    <t>นายโชคชัย</t>
  </si>
  <si>
    <t>นางสาวเปรมฤดี</t>
  </si>
  <si>
    <t>ยะระสิทธิ์</t>
  </si>
  <si>
    <t>จงอาษา</t>
  </si>
  <si>
    <t>งามแก้ว</t>
  </si>
  <si>
    <t>นางสาวณัฏฐ์ชญา</t>
  </si>
  <si>
    <t>นางสาวรุ่งฤทัย</t>
  </si>
  <si>
    <t>ใจมั่น</t>
  </si>
  <si>
    <t>นางสาวชนินาถ</t>
  </si>
  <si>
    <t>กลิ่นพิพัฒน์</t>
  </si>
  <si>
    <t>นางสาวพัดทิยา</t>
  </si>
  <si>
    <t>คู่คิด</t>
  </si>
  <si>
    <t>นางสาวเอวิตา</t>
  </si>
  <si>
    <t>แปลงสาร</t>
  </si>
  <si>
    <t>นางสาวนิติกาญจน์</t>
  </si>
  <si>
    <t>โนรีวงศ์</t>
  </si>
  <si>
    <t>นางสาวอรรติมา</t>
  </si>
  <si>
    <t>หงวนเสงี่ยม</t>
  </si>
  <si>
    <t>ไชยคีนี</t>
  </si>
  <si>
    <t>จาดมี</t>
  </si>
  <si>
    <t>นางสาวกวีณัฐ</t>
  </si>
  <si>
    <t>กลับไชย</t>
  </si>
  <si>
    <t>นางสาวจิรัชยา</t>
  </si>
  <si>
    <t>วงษ์อุดม</t>
  </si>
  <si>
    <t>นางสาวชนาพร</t>
  </si>
  <si>
    <t>คำวิชัย</t>
  </si>
  <si>
    <t>นางสาวณัฏฐวรรณ</t>
  </si>
  <si>
    <t>นางสาวธิดากานต์</t>
  </si>
  <si>
    <t>ช่อทัยสงค์</t>
  </si>
  <si>
    <t>นางสาวนิษากรณ์</t>
  </si>
  <si>
    <t>ไชโย</t>
  </si>
  <si>
    <t>แสงเขตร์</t>
  </si>
  <si>
    <t>ช่อสังข์</t>
  </si>
  <si>
    <t>นางสาวปภัชญา</t>
  </si>
  <si>
    <t>ปานตระกูล</t>
  </si>
  <si>
    <t>นางสาวมนัสนันท์</t>
  </si>
  <si>
    <t>ประแดง</t>
  </si>
  <si>
    <t>นางสาวรัชนีกร</t>
  </si>
  <si>
    <t>สมพงษ์</t>
  </si>
  <si>
    <t>นางสาวรุ่งฤดี</t>
  </si>
  <si>
    <t>อ่อนสุภาพ</t>
  </si>
  <si>
    <t>นางสาวลลิดาวรรณ</t>
  </si>
  <si>
    <t>ศรีมันตะ</t>
  </si>
  <si>
    <t>นางสาววชิราภรณ์</t>
  </si>
  <si>
    <t>เพียรนภา</t>
  </si>
  <si>
    <t>นางสาวสรชา</t>
  </si>
  <si>
    <t>แดนเวียง</t>
  </si>
  <si>
    <t>นางสาวสุภาดา</t>
  </si>
  <si>
    <t>หาชม</t>
  </si>
  <si>
    <t>นางสาวอณิสตา</t>
  </si>
  <si>
    <t>ตระกูลทา</t>
  </si>
  <si>
    <t>นางสาวอิสรีย์</t>
  </si>
  <si>
    <t>สุดทอง</t>
  </si>
  <si>
    <t>นายกิตติพงษ์</t>
  </si>
  <si>
    <t>นาที</t>
  </si>
  <si>
    <t>นายธวัชชัย</t>
  </si>
  <si>
    <t>เสมาทอง</t>
  </si>
  <si>
    <t>ศรีสุขโข</t>
  </si>
  <si>
    <t>นางสาวณัฐฐนิต</t>
  </si>
  <si>
    <t>แดงโชติ</t>
  </si>
  <si>
    <t>นางสาวรุ่งนภา</t>
  </si>
  <si>
    <t>จิตรช่วย</t>
  </si>
  <si>
    <t>นางสาวนพมาศ</t>
  </si>
  <si>
    <t>งามละออ</t>
  </si>
  <si>
    <t>รอดเลี้ยง</t>
  </si>
  <si>
    <t>นางสาวปิญญา</t>
  </si>
  <si>
    <t>ท่างาม</t>
  </si>
  <si>
    <t>นางสาวสุธารัตน์</t>
  </si>
  <si>
    <t>อู่แก้ว</t>
  </si>
  <si>
    <t>อาฒยะพันธ์</t>
  </si>
  <si>
    <t>นางสาวเจษฎาพร</t>
  </si>
  <si>
    <t>หมั่นกู้</t>
  </si>
  <si>
    <t>นางสาวดวงดาว</t>
  </si>
  <si>
    <t>เจริญนาค</t>
  </si>
  <si>
    <t>นางสาวธนาภรณ์</t>
  </si>
  <si>
    <t>สิงห์โตวงษ์</t>
  </si>
  <si>
    <t>แย้มพวง</t>
  </si>
  <si>
    <t>เกตุวงษ์</t>
  </si>
  <si>
    <t>นางสาวปริชญา</t>
  </si>
  <si>
    <t>พรมมา</t>
  </si>
  <si>
    <t>นางสาวรัชนก</t>
  </si>
  <si>
    <t>แสงตะวัน</t>
  </si>
  <si>
    <t>นางสาววิลาวัลย์</t>
  </si>
  <si>
    <t>นางสาวพัลยมนต์</t>
  </si>
  <si>
    <t>บรรลือวงศ์</t>
  </si>
  <si>
    <t>นางสาวชนัฏตา</t>
  </si>
  <si>
    <t>ยุทธนไพบูลย์</t>
  </si>
  <si>
    <t>ปรีสิงห์</t>
  </si>
  <si>
    <t>สุขพิน</t>
  </si>
  <si>
    <t>รัตนชน</t>
  </si>
  <si>
    <t>นางสาวธิชาดา</t>
  </si>
  <si>
    <t>พันธ์ศรี</t>
  </si>
  <si>
    <t>นางสาวนันทิยา</t>
  </si>
  <si>
    <t>ยางนอก</t>
  </si>
  <si>
    <t>นางสาวประกายดาว</t>
  </si>
  <si>
    <t>คำคง</t>
  </si>
  <si>
    <t>นางสาวปิยาภรณ์</t>
  </si>
  <si>
    <t>เที่ยงอารมณ์</t>
  </si>
  <si>
    <t>นางสาวพรวสา</t>
  </si>
  <si>
    <t>นางสาวพัชริดา</t>
  </si>
  <si>
    <t>สีลาดเลา</t>
  </si>
  <si>
    <t>นางสาวมนัสวีร์</t>
  </si>
  <si>
    <t>พิมเสน</t>
  </si>
  <si>
    <t>นางสาววชิราวรรณ</t>
  </si>
  <si>
    <t>แสงสุวิมล</t>
  </si>
  <si>
    <t>นางสาววนัชพร</t>
  </si>
  <si>
    <t>เตรมะวงษ์</t>
  </si>
  <si>
    <t>นางสาววรรษิดา</t>
  </si>
  <si>
    <t>โทวงษ์</t>
  </si>
  <si>
    <t>นางสาวศุนิตา</t>
  </si>
  <si>
    <t>สิงห์เหม</t>
  </si>
  <si>
    <t>นางสาวสุพรรณิการ์</t>
  </si>
  <si>
    <t>ศรีสุข</t>
  </si>
  <si>
    <t>นางสาวอนุธิดา</t>
  </si>
  <si>
    <t>บรรดาศักดิ์</t>
  </si>
  <si>
    <t>นางสาวอรสุภา</t>
  </si>
  <si>
    <t>พันธ์ทา</t>
  </si>
  <si>
    <t>นางสาววนัสนันท์</t>
  </si>
  <si>
    <t>พิศเพ็ง</t>
  </si>
  <si>
    <t>นายเจษฎาภรณ์</t>
  </si>
  <si>
    <t>จัตุรัส</t>
  </si>
  <si>
    <t>นายประเสริฐ</t>
  </si>
  <si>
    <t>โยธี</t>
  </si>
  <si>
    <t>นายจิรพงษ์</t>
  </si>
  <si>
    <t>พรมศรี</t>
  </si>
  <si>
    <t>นายพชรภัทร</t>
  </si>
  <si>
    <t>ชัยอติชาตกุล</t>
  </si>
  <si>
    <t>นายจักรี</t>
  </si>
  <si>
    <t>ผางสา</t>
  </si>
  <si>
    <t>สนรักษา</t>
  </si>
  <si>
    <t>นายธนภัทร</t>
  </si>
  <si>
    <t>จันทร์โต้ง</t>
  </si>
  <si>
    <t>เหมือนแม้น</t>
  </si>
  <si>
    <t>นายษายน</t>
  </si>
  <si>
    <t>นายปฏิพล</t>
  </si>
  <si>
    <t>วัดกิ่ง</t>
  </si>
  <si>
    <t>นางสาวชณิดา</t>
  </si>
  <si>
    <t>เพียรแย้ม</t>
  </si>
  <si>
    <t>นางสาวณธิดา</t>
  </si>
  <si>
    <t>รักภิรมย์</t>
  </si>
  <si>
    <t>นางสาวโชติกา</t>
  </si>
  <si>
    <t>ท่าหิน</t>
  </si>
  <si>
    <t>กำมันตะคุณ</t>
  </si>
  <si>
    <t>นางสาววิภาวี</t>
  </si>
  <si>
    <t>กุลธีรโชค</t>
  </si>
  <si>
    <t>นางสาววิไลพร</t>
  </si>
  <si>
    <t>แก้วสว่าง</t>
  </si>
  <si>
    <t>บุญสิงห์</t>
  </si>
  <si>
    <t>นางสาวเกตน์นิภา</t>
  </si>
  <si>
    <t>สวัสดี</t>
  </si>
  <si>
    <t>นางสาวจิดาภา</t>
  </si>
  <si>
    <t>คมขำ</t>
  </si>
  <si>
    <t>นางสาวญาณีกรณ์</t>
  </si>
  <si>
    <t>เปรมดี</t>
  </si>
  <si>
    <t>นางสาวธาดารวี</t>
  </si>
  <si>
    <t>ระฆังทอง</t>
  </si>
  <si>
    <t>เพิ่มพูน</t>
  </si>
  <si>
    <t>นางสาวอรนลิน</t>
  </si>
  <si>
    <t>จิตต์อารีย์</t>
  </si>
  <si>
    <t>นางสาวอริสา</t>
  </si>
  <si>
    <t>บุญช่วย</t>
  </si>
  <si>
    <t>นางสาวรัศมิ์ชญาณ์</t>
  </si>
  <si>
    <t>กิจว่องไว</t>
  </si>
  <si>
    <t>จิตรเสงี่ยม</t>
  </si>
  <si>
    <t>นายธนาธิป</t>
  </si>
  <si>
    <t>สืบจากเทียน</t>
  </si>
  <si>
    <t>นายนิพนธ์</t>
  </si>
  <si>
    <t>กาลภูธร</t>
  </si>
  <si>
    <t>นายปริวัฒน์</t>
  </si>
  <si>
    <t>เชื่อมรัมย์</t>
  </si>
  <si>
    <t>นายอัตตชัย</t>
  </si>
  <si>
    <t>บุปผาสุวรรณ</t>
  </si>
  <si>
    <t>นายอิทธิพล</t>
  </si>
  <si>
    <t>รอดกร</t>
  </si>
  <si>
    <t>นายธนิต</t>
  </si>
  <si>
    <t>กุมารสิงห์</t>
  </si>
  <si>
    <t>นายสุทิวัส</t>
  </si>
  <si>
    <t>ไหมล้วน</t>
  </si>
  <si>
    <t>นายธนพันธ์</t>
  </si>
  <si>
    <t>ธนศิลป์</t>
  </si>
  <si>
    <t>นายภคิน</t>
  </si>
  <si>
    <t>พรวัฒนา</t>
  </si>
  <si>
    <t>นายศุภกิตติ์</t>
  </si>
  <si>
    <t>จันมา</t>
  </si>
  <si>
    <t>นายวรทัต</t>
  </si>
  <si>
    <t>ทิพย์เขต</t>
  </si>
  <si>
    <t>นายธนกฤษ</t>
  </si>
  <si>
    <t>ทวีวงษ์</t>
  </si>
  <si>
    <t>นายพัชรพล</t>
  </si>
  <si>
    <t>สวัสดิ์วารี</t>
  </si>
  <si>
    <t>นายภูรินทร์</t>
  </si>
  <si>
    <t>งิบสูงเนิน</t>
  </si>
  <si>
    <t>พนมเขตต์</t>
  </si>
  <si>
    <t>นายณัฐชัญ</t>
  </si>
  <si>
    <t>พรมนิยม</t>
  </si>
  <si>
    <t>นายธนพงษ์</t>
  </si>
  <si>
    <t>อาสเสวตร์</t>
  </si>
  <si>
    <t>มุกดาสนิท</t>
  </si>
  <si>
    <t>นายนันทภูมิ</t>
  </si>
  <si>
    <t>คำประเสริฐ</t>
  </si>
  <si>
    <t>นายปานเดชา</t>
  </si>
  <si>
    <t>ทุนโคกกรวด</t>
  </si>
  <si>
    <t>นายพงศ์สิทธิ์</t>
  </si>
  <si>
    <t>จันทร์ภาชัย</t>
  </si>
  <si>
    <t>นายโสภณวิชญ์</t>
  </si>
  <si>
    <t>สิงห์แหลม</t>
  </si>
  <si>
    <t>สีแข็ง</t>
  </si>
  <si>
    <t>นางสาวณัฐชา</t>
  </si>
  <si>
    <t>ฟูผล</t>
  </si>
  <si>
    <t>นางสาวภาวินี</t>
  </si>
  <si>
    <t>บุตรศรี</t>
  </si>
  <si>
    <t>เชาวะนะ</t>
  </si>
  <si>
    <t>นางสาวเอมิกา</t>
  </si>
  <si>
    <t>เพิ่มสุข</t>
  </si>
  <si>
    <t>ภาคภูมิพงศ์</t>
  </si>
  <si>
    <t>นางสาววรรนิษา</t>
  </si>
  <si>
    <t>นารินทร์</t>
  </si>
  <si>
    <t>นางสาวยุพิน</t>
  </si>
  <si>
    <t>มิ่งมงคล</t>
  </si>
  <si>
    <t>จำรัสธนสาร</t>
  </si>
  <si>
    <t>นายภูเบศร</t>
  </si>
  <si>
    <t>คงเส็ง</t>
  </si>
  <si>
    <t>นายสิทธิเดช</t>
  </si>
  <si>
    <t>ไตรรินทร์</t>
  </si>
  <si>
    <t>นายปฏิภาณ</t>
  </si>
  <si>
    <t>ฤทธิ์แรง</t>
  </si>
  <si>
    <t>นายชนุดม</t>
  </si>
  <si>
    <t>สุขสบาย</t>
  </si>
  <si>
    <t>นายนัทธสม</t>
  </si>
  <si>
    <t>เพ็ชรสมบัติ</t>
  </si>
  <si>
    <t>อ่อนน้อม</t>
  </si>
  <si>
    <t>นายชนันนัทธ์</t>
  </si>
  <si>
    <t>ยืนมั่น</t>
  </si>
  <si>
    <t>นายดลชัย</t>
  </si>
  <si>
    <t>ผึ่งแช่ม</t>
  </si>
  <si>
    <t>นายศักดา</t>
  </si>
  <si>
    <t>ผิวเอี่ยม</t>
  </si>
  <si>
    <t>นายอภิสิทธิ์</t>
  </si>
  <si>
    <t>แสงวงค์</t>
  </si>
  <si>
    <t>ใจคง</t>
  </si>
  <si>
    <t>สอนสวัสดิ์</t>
  </si>
  <si>
    <t>นายกัสสปะ</t>
  </si>
  <si>
    <t>กาวรรณ์</t>
  </si>
  <si>
    <t>นายรณกฤต</t>
  </si>
  <si>
    <t>บุญผาย</t>
  </si>
  <si>
    <t>ขันธิวงค์</t>
  </si>
  <si>
    <t>นางสาวภิญญดา</t>
  </si>
  <si>
    <t>แขกชวา</t>
  </si>
  <si>
    <t>นางสาวจิรสุตา</t>
  </si>
  <si>
    <t>จันทร์ประดับ</t>
  </si>
  <si>
    <t>นางสาวลูกน้ำ</t>
  </si>
  <si>
    <t>กองนาค</t>
  </si>
  <si>
    <t>นางสาวปาณิสรา</t>
  </si>
  <si>
    <t>งามวงษ์</t>
  </si>
  <si>
    <t>นางสาวกุลณัฐ</t>
  </si>
  <si>
    <t>ทำทัน</t>
  </si>
  <si>
    <t>นายธรรมจักร</t>
  </si>
  <si>
    <t>แสงศิริสายันห์กุล</t>
  </si>
  <si>
    <t>นายสิทธิชัย</t>
  </si>
  <si>
    <t>ทรงแบน</t>
  </si>
  <si>
    <t>นายชาญชัย</t>
  </si>
  <si>
    <t>เปียผึ้ง</t>
  </si>
  <si>
    <t>นายปัญญากร</t>
  </si>
  <si>
    <t>สมมาตร</t>
  </si>
  <si>
    <t>โพธิ์ทอง</t>
  </si>
  <si>
    <t>นางสาวปัทมาภรณ์</t>
  </si>
  <si>
    <t>พิมหา</t>
  </si>
  <si>
    <t>นางสาวลัดดาวัลย์</t>
  </si>
  <si>
    <t>ศรีตะปัญญะ</t>
  </si>
  <si>
    <t>นางสาวสกุลชนก</t>
  </si>
  <si>
    <t>ปลูกสกุล</t>
  </si>
  <si>
    <t>ฉ่ำเฉลิม</t>
  </si>
  <si>
    <t>นางสาวประยุรพร</t>
  </si>
  <si>
    <t>จันทาทอง</t>
  </si>
  <si>
    <t>นางสาวรัตติกานต์</t>
  </si>
  <si>
    <t>สีหาตา</t>
  </si>
  <si>
    <t>นางสาววิไลวรรณ</t>
  </si>
  <si>
    <t>เงินน้ำจันทร์</t>
  </si>
  <si>
    <t>ฆ้องใส</t>
  </si>
  <si>
    <t>นางสาวธัญพิชชา</t>
  </si>
  <si>
    <t>สำราญวงษ์</t>
  </si>
  <si>
    <t>นางสาวประวีณา</t>
  </si>
  <si>
    <t>ก้อนเกตุ</t>
  </si>
  <si>
    <t>นางสาวสิริญากร</t>
  </si>
  <si>
    <t>มุขศิริ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</si>
</sst>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23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TH SarabunPSK"/>
      <family val="2"/>
      <charset val="222"/>
    </font>
    <font>
      <sz val="12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sz val="16"/>
      <color indexed="8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  <charset val="222"/>
    </font>
    <font>
      <sz val="16"/>
      <color rgb="FF043C5B"/>
      <name val="Tahoma"/>
      <family val="2"/>
      <charset val="222"/>
    </font>
    <font>
      <sz val="16"/>
      <name val="TH SarabunPSK"/>
      <family val="2"/>
    </font>
    <font>
      <b/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u val="double"/>
      <sz val="16"/>
      <name val="TH SarabunPSK"/>
      <family val="2"/>
      <charset val="222"/>
    </font>
    <font>
      <sz val="14"/>
      <color theme="1"/>
      <name val="TH SarabunPSK"/>
      <family val="2"/>
    </font>
    <font>
      <sz val="10"/>
      <name val="TH SarabunIT๙"/>
      <family val="2"/>
    </font>
    <font>
      <sz val="14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 shrinkToFit="1"/>
    </xf>
    <xf numFmtId="187" fontId="3" fillId="0" borderId="0" xfId="0" applyNumberFormat="1" applyFont="1"/>
    <xf numFmtId="187" fontId="3" fillId="0" borderId="0" xfId="0" applyNumberFormat="1" applyFont="1" applyAlignment="1">
      <alignment vertical="center"/>
    </xf>
    <xf numFmtId="187" fontId="5" fillId="0" borderId="0" xfId="0" applyNumberFormat="1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87" fontId="6" fillId="0" borderId="0" xfId="0" applyNumberFormat="1" applyFont="1"/>
    <xf numFmtId="0" fontId="9" fillId="0" borderId="0" xfId="0" applyFont="1" applyAlignment="1">
      <alignment vertical="center"/>
    </xf>
    <xf numFmtId="187" fontId="10" fillId="0" borderId="6" xfId="0" applyNumberFormat="1" applyFont="1" applyBorder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textRotation="90"/>
    </xf>
    <xf numFmtId="0" fontId="8" fillId="0" borderId="2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9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187" fontId="9" fillId="0" borderId="0" xfId="0" applyNumberFormat="1" applyFont="1"/>
    <xf numFmtId="187" fontId="16" fillId="0" borderId="0" xfId="0" applyNumberFormat="1" applyFont="1" applyAlignment="1">
      <alignment vertical="center"/>
    </xf>
    <xf numFmtId="187" fontId="16" fillId="0" borderId="0" xfId="0" applyNumberFormat="1" applyFont="1"/>
    <xf numFmtId="187" fontId="18" fillId="0" borderId="0" xfId="0" applyNumberFormat="1" applyFont="1"/>
    <xf numFmtId="187" fontId="17" fillId="0" borderId="0" xfId="0" applyNumberFormat="1" applyFont="1"/>
    <xf numFmtId="187" fontId="10" fillId="0" borderId="0" xfId="0" applyNumberFormat="1" applyFont="1" applyAlignment="1">
      <alignment vertical="center"/>
    </xf>
    <xf numFmtId="187" fontId="19" fillId="0" borderId="6" xfId="0" applyNumberFormat="1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87" fontId="17" fillId="0" borderId="0" xfId="0" applyNumberFormat="1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8" fillId="0" borderId="9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2" fillId="3" borderId="3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20" fillId="3" borderId="3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22" fillId="0" borderId="3" xfId="0" applyFont="1" applyBorder="1" applyAlignment="1">
      <alignment shrinkToFit="1"/>
    </xf>
    <xf numFmtId="0" fontId="22" fillId="0" borderId="1" xfId="0" applyFont="1" applyBorder="1" applyAlignment="1">
      <alignment shrinkToFit="1"/>
    </xf>
    <xf numFmtId="0" fontId="22" fillId="0" borderId="3" xfId="4" applyFont="1" applyBorder="1" applyAlignment="1">
      <alignment horizontal="left" vertical="center"/>
    </xf>
    <xf numFmtId="0" fontId="22" fillId="0" borderId="1" xfId="4" applyFont="1" applyBorder="1" applyAlignment="1">
      <alignment horizontal="left" vertical="center"/>
    </xf>
  </cellXfs>
  <cellStyles count="5">
    <cellStyle name="Normal" xfId="0" builtinId="0"/>
    <cellStyle name="Normal 2" xfId="4"/>
    <cellStyle name="Normal 3" xfId="2"/>
    <cellStyle name="Normal 4" xfId="3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3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335359</xdr:colOff>
      <xdr:row>0</xdr:row>
      <xdr:rowOff>155178</xdr:rowOff>
    </xdr:from>
    <xdr:to>
      <xdr:col>1</xdr:col>
      <xdr:colOff>333375</xdr:colOff>
      <xdr:row>2</xdr:row>
      <xdr:rowOff>232444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359" y="155178"/>
          <a:ext cx="607616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287734</xdr:colOff>
      <xdr:row>0</xdr:row>
      <xdr:rowOff>69453</xdr:rowOff>
    </xdr:from>
    <xdr:to>
      <xdr:col>1</xdr:col>
      <xdr:colOff>466328</xdr:colOff>
      <xdr:row>2</xdr:row>
      <xdr:rowOff>146719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734" y="69453"/>
          <a:ext cx="654844" cy="59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opLeftCell="A20" zoomScale="96" zoomScaleNormal="96" zoomScalePageLayoutView="110" workbookViewId="0">
      <selection activeCell="A45" sqref="A45:XFD51"/>
    </sheetView>
  </sheetViews>
  <sheetFormatPr defaultColWidth="9.140625" defaultRowHeight="15.75" x14ac:dyDescent="0.25"/>
  <cols>
    <col min="1" max="1" width="7.140625" style="12" customWidth="1"/>
    <col min="2" max="2" width="23.42578125" style="6" customWidth="1"/>
    <col min="3" max="3" width="14.85546875" style="6" customWidth="1"/>
    <col min="4" max="5" width="6.85546875" style="5" customWidth="1"/>
    <col min="6" max="6" width="4.85546875" style="5" customWidth="1"/>
    <col min="7" max="7" width="5.140625" style="5" customWidth="1"/>
    <col min="8" max="8" width="5.5703125" style="5" customWidth="1"/>
    <col min="9" max="11" width="6.42578125" style="5" customWidth="1"/>
    <col min="12" max="12" width="8.28515625" style="5" customWidth="1"/>
    <col min="13" max="15" width="9.140625" style="5"/>
    <col min="16" max="16" width="12.42578125" style="1" customWidth="1"/>
    <col min="17" max="19" width="9.140625" style="1"/>
    <col min="20" max="20" width="14.140625" style="1" customWidth="1"/>
    <col min="21" max="16384" width="9.140625" style="1"/>
  </cols>
  <sheetData>
    <row r="1" spans="1:15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7"/>
      <c r="N1" s="7"/>
      <c r="O1" s="7"/>
    </row>
    <row r="2" spans="1:15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7"/>
      <c r="N2" s="7"/>
      <c r="O2" s="7"/>
    </row>
    <row r="3" spans="1:15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7"/>
      <c r="N3" s="7"/>
      <c r="O3" s="7"/>
    </row>
    <row r="4" spans="1:15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  <c r="M4" s="7"/>
      <c r="N4" s="7"/>
      <c r="O4" s="7"/>
    </row>
    <row r="5" spans="1:15" ht="20.25" x14ac:dyDescent="0.25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  <c r="M5" s="9"/>
      <c r="N5" s="9"/>
      <c r="O5" s="9"/>
    </row>
    <row r="6" spans="1:15" ht="17.45" customHeight="1" x14ac:dyDescent="0.25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  <c r="M6" s="9"/>
      <c r="N6" s="9"/>
      <c r="O6" s="9"/>
    </row>
    <row r="7" spans="1:15" ht="108" customHeight="1" x14ac:dyDescent="0.25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  <c r="M7" s="9"/>
      <c r="N7" s="9"/>
      <c r="O7" s="9"/>
    </row>
    <row r="8" spans="1:15" s="2" customFormat="1" ht="15" customHeight="1" x14ac:dyDescent="0.2">
      <c r="A8" s="19">
        <v>1</v>
      </c>
      <c r="B8" s="74" t="s">
        <v>103</v>
      </c>
      <c r="C8" s="75" t="s">
        <v>104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  <c r="M8" s="10"/>
      <c r="N8" s="10"/>
      <c r="O8" s="10"/>
    </row>
    <row r="9" spans="1:15" s="2" customFormat="1" ht="15" customHeight="1" x14ac:dyDescent="0.2">
      <c r="A9" s="19">
        <v>2</v>
      </c>
      <c r="B9" s="76" t="s">
        <v>105</v>
      </c>
      <c r="C9" s="77" t="s">
        <v>106</v>
      </c>
      <c r="D9" s="20"/>
      <c r="E9" s="20"/>
      <c r="F9" s="19">
        <f t="shared" ref="F9:F44" si="0">D9+E9</f>
        <v>0</v>
      </c>
      <c r="G9" s="21" t="str">
        <f t="shared" ref="G9:G44" si="1">IF(F9&lt;13,"/","")</f>
        <v>/</v>
      </c>
      <c r="H9" s="21" t="str">
        <f t="shared" ref="H9:H44" si="2">IF(AND(F9&gt;=13,F9&lt;=14),"/","")</f>
        <v/>
      </c>
      <c r="I9" s="19" t="str">
        <f t="shared" ref="I9:I44" si="3">IF(AND(F9&gt;14,F9&lt;=17),"/","")</f>
        <v/>
      </c>
      <c r="J9" s="19" t="str">
        <f t="shared" ref="J9:J44" si="4">IF(AND(F9&gt;17,F9&lt;=19),"/","")</f>
        <v/>
      </c>
      <c r="K9" s="19" t="str">
        <f t="shared" ref="K9:K44" si="5">IF(AND(F9&gt;19,F9&lt;=25),"/","")</f>
        <v/>
      </c>
      <c r="L9" s="19" t="str">
        <f t="shared" ref="L9:L44" si="6">IF(F9&gt;=15,"ผ่าน","ไม่ผ่าน")</f>
        <v>ไม่ผ่าน</v>
      </c>
      <c r="M9" s="10"/>
      <c r="N9" s="10"/>
      <c r="O9" s="10"/>
    </row>
    <row r="10" spans="1:15" s="2" customFormat="1" ht="15" customHeight="1" x14ac:dyDescent="0.2">
      <c r="A10" s="19">
        <v>3</v>
      </c>
      <c r="B10" s="76" t="s">
        <v>44</v>
      </c>
      <c r="C10" s="77" t="s">
        <v>107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  <c r="M10" s="10"/>
      <c r="N10" s="10"/>
      <c r="O10" s="10"/>
    </row>
    <row r="11" spans="1:15" s="2" customFormat="1" ht="15" customHeight="1" x14ac:dyDescent="0.2">
      <c r="A11" s="19">
        <v>4</v>
      </c>
      <c r="B11" s="76" t="s">
        <v>108</v>
      </c>
      <c r="C11" s="77" t="s">
        <v>109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  <c r="M11" s="10"/>
      <c r="N11" s="10"/>
      <c r="O11" s="10"/>
    </row>
    <row r="12" spans="1:15" s="2" customFormat="1" ht="15" customHeight="1" x14ac:dyDescent="0.2">
      <c r="A12" s="19">
        <v>5</v>
      </c>
      <c r="B12" s="78" t="s">
        <v>110</v>
      </c>
      <c r="C12" s="79" t="s">
        <v>36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  <c r="M12" s="10"/>
      <c r="N12" s="10"/>
      <c r="O12" s="10"/>
    </row>
    <row r="13" spans="1:15" s="2" customFormat="1" ht="15" customHeight="1" x14ac:dyDescent="0.2">
      <c r="A13" s="19">
        <v>6</v>
      </c>
      <c r="B13" s="74" t="s">
        <v>111</v>
      </c>
      <c r="C13" s="75" t="s">
        <v>112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  <c r="M13" s="10"/>
      <c r="N13" s="10"/>
      <c r="O13" s="10"/>
    </row>
    <row r="14" spans="1:15" s="2" customFormat="1" ht="15" customHeight="1" x14ac:dyDescent="0.2">
      <c r="A14" s="19">
        <v>7</v>
      </c>
      <c r="B14" s="74" t="s">
        <v>113</v>
      </c>
      <c r="C14" s="75" t="s">
        <v>114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  <c r="M14" s="10"/>
      <c r="N14" s="10"/>
      <c r="O14" s="10"/>
    </row>
    <row r="15" spans="1:15" s="2" customFormat="1" ht="15" customHeight="1" x14ac:dyDescent="0.2">
      <c r="A15" s="19">
        <v>8</v>
      </c>
      <c r="B15" s="74" t="s">
        <v>37</v>
      </c>
      <c r="C15" s="75" t="s">
        <v>115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  <c r="M15" s="10"/>
      <c r="N15" s="10"/>
      <c r="O15" s="10"/>
    </row>
    <row r="16" spans="1:15" s="2" customFormat="1" ht="15" customHeight="1" x14ac:dyDescent="0.2">
      <c r="A16" s="19">
        <v>9</v>
      </c>
      <c r="B16" s="76" t="s">
        <v>116</v>
      </c>
      <c r="C16" s="77" t="s">
        <v>117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  <c r="M16" s="10"/>
      <c r="N16" s="10"/>
      <c r="O16" s="10"/>
    </row>
    <row r="17" spans="1:18" s="2" customFormat="1" ht="15" customHeight="1" x14ac:dyDescent="0.2">
      <c r="A17" s="19">
        <v>10</v>
      </c>
      <c r="B17" s="74" t="s">
        <v>118</v>
      </c>
      <c r="C17" s="75" t="s">
        <v>119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  <c r="M17" s="10"/>
      <c r="N17" s="10"/>
      <c r="O17" s="10"/>
    </row>
    <row r="18" spans="1:18" s="2" customFormat="1" ht="15" customHeight="1" x14ac:dyDescent="0.2">
      <c r="A18" s="19">
        <v>11</v>
      </c>
      <c r="B18" s="78" t="s">
        <v>38</v>
      </c>
      <c r="C18" s="79" t="s">
        <v>120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  <c r="M18" s="10"/>
      <c r="N18" s="10"/>
      <c r="O18" s="10"/>
    </row>
    <row r="19" spans="1:18" s="2" customFormat="1" ht="15" customHeight="1" x14ac:dyDescent="0.2">
      <c r="A19" s="19">
        <v>12</v>
      </c>
      <c r="B19" s="74" t="s">
        <v>39</v>
      </c>
      <c r="C19" s="75" t="s">
        <v>121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  <c r="M19" s="10"/>
      <c r="N19" s="10"/>
      <c r="O19" s="10"/>
    </row>
    <row r="20" spans="1:18" s="2" customFormat="1" ht="14.25" customHeight="1" x14ac:dyDescent="0.2">
      <c r="A20" s="19">
        <v>13</v>
      </c>
      <c r="B20" s="74" t="s">
        <v>122</v>
      </c>
      <c r="C20" s="75" t="s">
        <v>123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  <c r="M20" s="10"/>
      <c r="N20" s="10"/>
      <c r="O20" s="10"/>
      <c r="P20" s="8"/>
      <c r="Q20" s="4"/>
      <c r="R20" s="4"/>
    </row>
    <row r="21" spans="1:18" s="2" customFormat="1" ht="15" customHeight="1" x14ac:dyDescent="0.2">
      <c r="A21" s="19">
        <v>14</v>
      </c>
      <c r="B21" s="78" t="s">
        <v>40</v>
      </c>
      <c r="C21" s="79" t="s">
        <v>124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  <c r="M21" s="10"/>
      <c r="N21" s="10"/>
      <c r="O21" s="10"/>
    </row>
    <row r="22" spans="1:18" s="2" customFormat="1" ht="15" customHeight="1" x14ac:dyDescent="0.2">
      <c r="A22" s="19">
        <v>15</v>
      </c>
      <c r="B22" s="74" t="s">
        <v>125</v>
      </c>
      <c r="C22" s="75" t="s">
        <v>31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  <c r="M22" s="10"/>
      <c r="N22" s="10"/>
      <c r="O22" s="10"/>
    </row>
    <row r="23" spans="1:18" s="2" customFormat="1" ht="15" customHeight="1" x14ac:dyDescent="0.2">
      <c r="A23" s="19">
        <v>16</v>
      </c>
      <c r="B23" s="74" t="s">
        <v>126</v>
      </c>
      <c r="C23" s="75" t="s">
        <v>127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  <c r="M23" s="10"/>
      <c r="N23" s="10"/>
      <c r="O23" s="10"/>
    </row>
    <row r="24" spans="1:18" s="2" customFormat="1" ht="15" customHeight="1" x14ac:dyDescent="0.2">
      <c r="A24" s="19">
        <v>17</v>
      </c>
      <c r="B24" s="78" t="s">
        <v>128</v>
      </c>
      <c r="C24" s="79" t="s">
        <v>129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  <c r="M24" s="10"/>
      <c r="N24" s="10"/>
      <c r="O24" s="10"/>
    </row>
    <row r="25" spans="1:18" s="2" customFormat="1" ht="15" customHeight="1" x14ac:dyDescent="0.2">
      <c r="A25" s="19">
        <v>18</v>
      </c>
      <c r="B25" s="76" t="s">
        <v>130</v>
      </c>
      <c r="C25" s="77" t="s">
        <v>131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  <c r="M25" s="10"/>
      <c r="N25" s="10"/>
      <c r="O25" s="10"/>
    </row>
    <row r="26" spans="1:18" s="2" customFormat="1" ht="15" customHeight="1" x14ac:dyDescent="0.2">
      <c r="A26" s="19">
        <v>19</v>
      </c>
      <c r="B26" s="76" t="s">
        <v>132</v>
      </c>
      <c r="C26" s="77" t="s">
        <v>133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  <c r="M26" s="10"/>
      <c r="N26" s="10"/>
      <c r="O26" s="10"/>
    </row>
    <row r="27" spans="1:18" s="2" customFormat="1" ht="15" customHeight="1" x14ac:dyDescent="0.2">
      <c r="A27" s="19">
        <v>20</v>
      </c>
      <c r="B27" s="76" t="s">
        <v>134</v>
      </c>
      <c r="C27" s="77" t="s">
        <v>135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  <c r="M27" s="10"/>
      <c r="N27" s="10"/>
      <c r="O27" s="10"/>
    </row>
    <row r="28" spans="1:18" s="2" customFormat="1" ht="15" customHeight="1" x14ac:dyDescent="0.2">
      <c r="A28" s="19">
        <v>21</v>
      </c>
      <c r="B28" s="76" t="s">
        <v>136</v>
      </c>
      <c r="C28" s="77" t="s">
        <v>137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  <c r="M28" s="10"/>
      <c r="N28" s="10"/>
      <c r="O28" s="10"/>
    </row>
    <row r="29" spans="1:18" s="2" customFormat="1" ht="15" customHeight="1" x14ac:dyDescent="0.2">
      <c r="A29" s="19">
        <v>22</v>
      </c>
      <c r="B29" s="74" t="s">
        <v>138</v>
      </c>
      <c r="C29" s="75" t="s">
        <v>139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  <c r="M29" s="10"/>
      <c r="N29" s="10"/>
      <c r="O29" s="10"/>
    </row>
    <row r="30" spans="1:18" s="2" customFormat="1" ht="15" customHeight="1" x14ac:dyDescent="0.2">
      <c r="A30" s="19">
        <v>23</v>
      </c>
      <c r="B30" s="78" t="s">
        <v>41</v>
      </c>
      <c r="C30" s="79" t="s">
        <v>140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  <c r="M30" s="10"/>
      <c r="N30" s="10"/>
      <c r="O30" s="10"/>
    </row>
    <row r="31" spans="1:18" s="2" customFormat="1" ht="15" customHeight="1" x14ac:dyDescent="0.2">
      <c r="A31" s="19">
        <v>24</v>
      </c>
      <c r="B31" s="76" t="s">
        <v>141</v>
      </c>
      <c r="C31" s="77" t="s">
        <v>142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  <c r="M31" s="10"/>
      <c r="N31" s="10"/>
      <c r="O31" s="10"/>
    </row>
    <row r="32" spans="1:18" s="2" customFormat="1" ht="15" customHeight="1" x14ac:dyDescent="0.2">
      <c r="A32" s="19">
        <v>25</v>
      </c>
      <c r="B32" s="74" t="s">
        <v>143</v>
      </c>
      <c r="C32" s="75" t="s">
        <v>144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  <c r="M32" s="10"/>
      <c r="N32" s="10"/>
      <c r="O32" s="10"/>
    </row>
    <row r="33" spans="1:15" s="2" customFormat="1" ht="15" customHeight="1" x14ac:dyDescent="0.2">
      <c r="A33" s="19">
        <v>26</v>
      </c>
      <c r="B33" s="74" t="s">
        <v>145</v>
      </c>
      <c r="C33" s="75" t="s">
        <v>146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  <c r="M33" s="10"/>
      <c r="N33" s="10"/>
      <c r="O33" s="10"/>
    </row>
    <row r="34" spans="1:15" s="2" customFormat="1" ht="15" customHeight="1" x14ac:dyDescent="0.2">
      <c r="A34" s="19">
        <v>27</v>
      </c>
      <c r="B34" s="74" t="s">
        <v>147</v>
      </c>
      <c r="C34" s="75" t="s">
        <v>148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  <c r="M34" s="10"/>
      <c r="N34" s="10"/>
      <c r="O34" s="10"/>
    </row>
    <row r="35" spans="1:15" s="2" customFormat="1" ht="15" customHeight="1" x14ac:dyDescent="0.2">
      <c r="A35" s="19">
        <v>28</v>
      </c>
      <c r="B35" s="74" t="s">
        <v>43</v>
      </c>
      <c r="C35" s="75" t="s">
        <v>149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  <c r="M35" s="10"/>
      <c r="N35" s="10"/>
      <c r="O35" s="10"/>
    </row>
    <row r="36" spans="1:15" s="2" customFormat="1" ht="15" customHeight="1" x14ac:dyDescent="0.2">
      <c r="A36" s="19">
        <v>29</v>
      </c>
      <c r="B36" s="74" t="s">
        <v>150</v>
      </c>
      <c r="C36" s="75" t="s">
        <v>151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  <c r="M36" s="10"/>
      <c r="N36" s="10"/>
      <c r="O36" s="10"/>
    </row>
    <row r="37" spans="1:15" s="2" customFormat="1" ht="15" customHeight="1" x14ac:dyDescent="0.2">
      <c r="A37" s="19">
        <v>30</v>
      </c>
      <c r="B37" s="74" t="s">
        <v>29</v>
      </c>
      <c r="C37" s="75" t="s">
        <v>152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  <c r="M37" s="10"/>
      <c r="N37" s="10"/>
      <c r="O37" s="10"/>
    </row>
    <row r="38" spans="1:15" s="2" customFormat="1" ht="15" customHeight="1" x14ac:dyDescent="0.2">
      <c r="A38" s="19">
        <v>31</v>
      </c>
      <c r="B38" s="74" t="s">
        <v>153</v>
      </c>
      <c r="C38" s="75" t="s">
        <v>154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  <c r="M38" s="10"/>
      <c r="N38" s="10"/>
      <c r="O38" s="10"/>
    </row>
    <row r="39" spans="1:15" s="2" customFormat="1" ht="15" customHeight="1" x14ac:dyDescent="0.2">
      <c r="A39" s="19">
        <v>32</v>
      </c>
      <c r="B39" s="76" t="s">
        <v>155</v>
      </c>
      <c r="C39" s="80" t="s">
        <v>156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  <c r="M39" s="10"/>
      <c r="N39" s="10"/>
      <c r="O39" s="10"/>
    </row>
    <row r="40" spans="1:15" s="2" customFormat="1" ht="15" customHeight="1" x14ac:dyDescent="0.2">
      <c r="A40" s="19">
        <v>33</v>
      </c>
      <c r="B40" s="76" t="s">
        <v>157</v>
      </c>
      <c r="C40" s="80" t="s">
        <v>158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  <c r="M40" s="10"/>
      <c r="N40" s="10"/>
      <c r="O40" s="10"/>
    </row>
    <row r="41" spans="1:15" s="2" customFormat="1" ht="15" customHeight="1" x14ac:dyDescent="0.2">
      <c r="A41" s="19">
        <v>34</v>
      </c>
      <c r="B41" s="76" t="s">
        <v>159</v>
      </c>
      <c r="C41" s="77" t="s">
        <v>160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  <c r="M41" s="10"/>
      <c r="N41" s="10"/>
      <c r="O41" s="10"/>
    </row>
    <row r="42" spans="1:15" s="2" customFormat="1" ht="15" customHeight="1" x14ac:dyDescent="0.2">
      <c r="A42" s="19">
        <v>35</v>
      </c>
      <c r="B42" s="76" t="s">
        <v>161</v>
      </c>
      <c r="C42" s="80" t="s">
        <v>162</v>
      </c>
      <c r="D42" s="20"/>
      <c r="E42" s="20"/>
      <c r="F42" s="19">
        <f t="shared" si="0"/>
        <v>0</v>
      </c>
      <c r="G42" s="21" t="str">
        <f t="shared" si="1"/>
        <v>/</v>
      </c>
      <c r="H42" s="21" t="str">
        <f t="shared" si="2"/>
        <v/>
      </c>
      <c r="I42" s="19" t="str">
        <f t="shared" si="3"/>
        <v/>
      </c>
      <c r="J42" s="19" t="str">
        <f t="shared" si="4"/>
        <v/>
      </c>
      <c r="K42" s="19" t="str">
        <f t="shared" si="5"/>
        <v/>
      </c>
      <c r="L42" s="19" t="str">
        <f t="shared" si="6"/>
        <v>ไม่ผ่าน</v>
      </c>
      <c r="M42" s="10"/>
      <c r="N42" s="10"/>
      <c r="O42" s="10"/>
    </row>
    <row r="43" spans="1:15" s="2" customFormat="1" ht="15" customHeight="1" x14ac:dyDescent="0.2">
      <c r="A43" s="19">
        <v>36</v>
      </c>
      <c r="B43" s="76" t="s">
        <v>23</v>
      </c>
      <c r="C43" s="77" t="s">
        <v>163</v>
      </c>
      <c r="D43" s="20"/>
      <c r="E43" s="20"/>
      <c r="F43" s="19">
        <f t="shared" si="0"/>
        <v>0</v>
      </c>
      <c r="G43" s="21" t="str">
        <f t="shared" si="1"/>
        <v>/</v>
      </c>
      <c r="H43" s="21" t="str">
        <f t="shared" si="2"/>
        <v/>
      </c>
      <c r="I43" s="19" t="str">
        <f t="shared" si="3"/>
        <v/>
      </c>
      <c r="J43" s="19" t="str">
        <f t="shared" si="4"/>
        <v/>
      </c>
      <c r="K43" s="19" t="str">
        <f t="shared" si="5"/>
        <v/>
      </c>
      <c r="L43" s="19" t="str">
        <f t="shared" si="6"/>
        <v>ไม่ผ่าน</v>
      </c>
      <c r="M43" s="10"/>
      <c r="N43" s="10"/>
      <c r="O43" s="10"/>
    </row>
    <row r="44" spans="1:15" s="2" customFormat="1" ht="15" customHeight="1" x14ac:dyDescent="0.2">
      <c r="A44" s="19">
        <v>37</v>
      </c>
      <c r="B44" s="76" t="s">
        <v>164</v>
      </c>
      <c r="C44" s="77" t="s">
        <v>165</v>
      </c>
      <c r="D44" s="20"/>
      <c r="E44" s="20"/>
      <c r="F44" s="19">
        <f t="shared" si="0"/>
        <v>0</v>
      </c>
      <c r="G44" s="21" t="str">
        <f t="shared" si="1"/>
        <v>/</v>
      </c>
      <c r="H44" s="21" t="str">
        <f t="shared" si="2"/>
        <v/>
      </c>
      <c r="I44" s="19" t="str">
        <f t="shared" si="3"/>
        <v/>
      </c>
      <c r="J44" s="19" t="str">
        <f t="shared" si="4"/>
        <v/>
      </c>
      <c r="K44" s="19" t="str">
        <f t="shared" si="5"/>
        <v/>
      </c>
      <c r="L44" s="19" t="str">
        <f t="shared" si="6"/>
        <v>ไม่ผ่าน</v>
      </c>
      <c r="M44" s="10"/>
      <c r="N44" s="10"/>
      <c r="O44" s="10"/>
    </row>
    <row r="45" spans="1:15" s="3" customFormat="1" ht="20.25" x14ac:dyDescent="0.3">
      <c r="A45" s="68"/>
      <c r="B45" s="69"/>
      <c r="C45" s="69"/>
      <c r="D45" s="69"/>
      <c r="E45" s="69"/>
      <c r="F45" s="69"/>
      <c r="G45" s="69"/>
      <c r="H45" s="69"/>
      <c r="I45" s="70"/>
      <c r="J45" s="66" t="s">
        <v>88</v>
      </c>
      <c r="K45" s="66"/>
      <c r="L45" s="21">
        <f>COUNTIF(L8:L44,"ผ่าน")</f>
        <v>0</v>
      </c>
      <c r="M45" s="11"/>
      <c r="N45" s="11"/>
      <c r="O45" s="11"/>
    </row>
    <row r="46" spans="1:15" s="3" customFormat="1" ht="20.25" customHeight="1" x14ac:dyDescent="0.3">
      <c r="A46" s="71"/>
      <c r="B46" s="72"/>
      <c r="C46" s="72"/>
      <c r="D46" s="72"/>
      <c r="E46" s="72"/>
      <c r="F46" s="72"/>
      <c r="G46" s="72"/>
      <c r="H46" s="72"/>
      <c r="I46" s="73"/>
      <c r="J46" s="67" t="s">
        <v>89</v>
      </c>
      <c r="K46" s="67"/>
      <c r="L46" s="21">
        <f>COUNTIF(L8:L44,"ไม่ผ่าน")</f>
        <v>37</v>
      </c>
      <c r="M46" s="11"/>
      <c r="N46" s="11"/>
      <c r="O46" s="11"/>
    </row>
    <row r="47" spans="1:15" ht="20.25" x14ac:dyDescent="0.25">
      <c r="A47" s="13"/>
      <c r="B47" s="23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9"/>
      <c r="N47" s="9"/>
      <c r="O47" s="9"/>
    </row>
    <row r="48" spans="1:15" ht="20.25" x14ac:dyDescent="0.25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  <c r="M48" s="9"/>
      <c r="N48" s="9"/>
      <c r="O48" s="9"/>
    </row>
    <row r="49" spans="1:16" ht="20.25" x14ac:dyDescent="0.25">
      <c r="A49" s="13"/>
      <c r="B49" s="13"/>
      <c r="C49" s="13"/>
      <c r="D49" s="13"/>
      <c r="E49" s="13"/>
      <c r="F49" s="13"/>
      <c r="G49" s="24" t="s">
        <v>98</v>
      </c>
      <c r="H49" s="25"/>
      <c r="I49" s="24"/>
      <c r="J49" s="24"/>
      <c r="K49" s="24"/>
      <c r="L49" s="13"/>
      <c r="M49" s="9"/>
      <c r="N49" s="9"/>
      <c r="O49" s="9"/>
    </row>
    <row r="50" spans="1:16" ht="20.25" x14ac:dyDescent="0.25">
      <c r="A50" s="13"/>
      <c r="B50" s="13"/>
      <c r="C50" s="13"/>
      <c r="D50" s="13"/>
      <c r="E50" s="13"/>
      <c r="F50" s="13"/>
      <c r="G50" s="13" t="s">
        <v>15</v>
      </c>
      <c r="H50" s="13"/>
      <c r="I50" s="13" t="s">
        <v>16</v>
      </c>
      <c r="J50" s="13"/>
      <c r="K50" s="13"/>
      <c r="L50" s="13"/>
      <c r="M50" s="9"/>
      <c r="N50" s="9"/>
      <c r="O50" s="9"/>
    </row>
    <row r="51" spans="1:16" ht="20.25" x14ac:dyDescent="0.3">
      <c r="A51" s="26"/>
      <c r="B51" s="13"/>
      <c r="C51" s="13"/>
      <c r="D51" s="26"/>
      <c r="E51" s="26"/>
      <c r="F51" s="26"/>
      <c r="G51" s="26"/>
      <c r="H51" s="26"/>
      <c r="I51" s="26"/>
      <c r="J51" s="26"/>
      <c r="K51" s="26"/>
      <c r="L51" s="26"/>
      <c r="M51" s="9"/>
      <c r="N51" s="9"/>
      <c r="O51" s="9"/>
    </row>
    <row r="52" spans="1:16" ht="20.25" x14ac:dyDescent="0.3">
      <c r="A52" s="26"/>
      <c r="B52" s="13"/>
      <c r="C52" s="13"/>
      <c r="D52" s="26"/>
      <c r="E52" s="26"/>
      <c r="F52" s="26"/>
      <c r="G52" s="26"/>
      <c r="H52" s="26"/>
      <c r="I52" s="26"/>
      <c r="J52" s="26"/>
      <c r="K52" s="26"/>
      <c r="L52" s="26"/>
      <c r="M52" s="9"/>
      <c r="N52" s="9"/>
      <c r="O52" s="9"/>
    </row>
    <row r="53" spans="1:16" ht="20.25" x14ac:dyDescent="0.3">
      <c r="A53" s="26"/>
      <c r="B53" s="42" t="s">
        <v>82</v>
      </c>
      <c r="C53" s="51" t="s">
        <v>83</v>
      </c>
      <c r="D53" s="52"/>
      <c r="E53" s="53" t="s">
        <v>84</v>
      </c>
      <c r="F53" s="54"/>
      <c r="G53" s="53" t="s">
        <v>85</v>
      </c>
      <c r="H53" s="54"/>
      <c r="I53" s="26"/>
      <c r="J53" s="26"/>
      <c r="K53" s="26"/>
      <c r="L53" s="26"/>
      <c r="M53" s="9"/>
      <c r="N53" s="9"/>
      <c r="O53" s="9"/>
    </row>
    <row r="54" spans="1:16" s="5" customFormat="1" ht="20.25" x14ac:dyDescent="0.3">
      <c r="A54" s="26"/>
      <c r="B54" s="43"/>
      <c r="C54" s="45" t="s">
        <v>90</v>
      </c>
      <c r="D54" s="46"/>
      <c r="E54" s="49" t="s">
        <v>86</v>
      </c>
      <c r="F54" s="50"/>
      <c r="G54" s="49">
        <f>COUNTIF(K8:K44,"/")</f>
        <v>0</v>
      </c>
      <c r="H54" s="50"/>
      <c r="I54" s="26"/>
      <c r="J54" s="26"/>
      <c r="K54" s="26"/>
      <c r="L54" s="26"/>
      <c r="M54" s="9"/>
      <c r="N54" s="9"/>
      <c r="O54" s="9"/>
      <c r="P54" s="1"/>
    </row>
    <row r="55" spans="1:16" ht="20.25" x14ac:dyDescent="0.3">
      <c r="A55" s="26"/>
      <c r="B55" s="43"/>
      <c r="C55" s="45" t="s">
        <v>93</v>
      </c>
      <c r="D55" s="46"/>
      <c r="E55" s="49" t="s">
        <v>94</v>
      </c>
      <c r="F55" s="50"/>
      <c r="G55" s="49">
        <f>COUNTIF(J8:J44,"/")</f>
        <v>0</v>
      </c>
      <c r="H55" s="50"/>
      <c r="I55" s="26"/>
      <c r="J55" s="26"/>
      <c r="K55" s="26"/>
      <c r="L55" s="26"/>
      <c r="M55" s="9"/>
      <c r="N55" s="9"/>
      <c r="O55" s="9"/>
    </row>
    <row r="56" spans="1:16" ht="20.25" x14ac:dyDescent="0.3">
      <c r="A56" s="26"/>
      <c r="B56" s="43"/>
      <c r="C56" s="47" t="s">
        <v>100</v>
      </c>
      <c r="D56" s="48"/>
      <c r="E56" s="49" t="s">
        <v>87</v>
      </c>
      <c r="F56" s="50"/>
      <c r="G56" s="49">
        <f>COUNTIF(I8:I44,"/")</f>
        <v>0</v>
      </c>
      <c r="H56" s="50"/>
      <c r="I56" s="26"/>
      <c r="J56" s="26"/>
      <c r="K56" s="26"/>
      <c r="L56" s="26"/>
      <c r="M56" s="9"/>
      <c r="N56" s="9"/>
      <c r="O56" s="9"/>
    </row>
    <row r="57" spans="1:16" ht="20.25" x14ac:dyDescent="0.3">
      <c r="A57" s="26"/>
      <c r="B57" s="43"/>
      <c r="C57" s="45" t="s">
        <v>92</v>
      </c>
      <c r="D57" s="46"/>
      <c r="E57" s="49" t="s">
        <v>88</v>
      </c>
      <c r="F57" s="50"/>
      <c r="G57" s="49">
        <f>COUNTIF(H8:H44,"/")</f>
        <v>0</v>
      </c>
      <c r="H57" s="50"/>
      <c r="I57" s="26"/>
      <c r="J57" s="26"/>
      <c r="K57" s="26"/>
      <c r="L57" s="26"/>
      <c r="M57" s="9"/>
      <c r="N57" s="9"/>
      <c r="O57" s="9"/>
    </row>
    <row r="58" spans="1:16" ht="20.25" x14ac:dyDescent="0.3">
      <c r="A58" s="26"/>
      <c r="B58" s="44"/>
      <c r="C58" s="45" t="s">
        <v>91</v>
      </c>
      <c r="D58" s="46"/>
      <c r="E58" s="49" t="s">
        <v>89</v>
      </c>
      <c r="F58" s="50"/>
      <c r="G58" s="49">
        <f>COUNTIF(G8:G44,"/")</f>
        <v>37</v>
      </c>
      <c r="H58" s="50"/>
      <c r="I58" s="26"/>
      <c r="J58" s="26"/>
      <c r="K58" s="26"/>
      <c r="L58" s="26"/>
      <c r="M58" s="9"/>
      <c r="N58" s="9"/>
      <c r="O58" s="9"/>
    </row>
    <row r="59" spans="1:16" ht="20.25" x14ac:dyDescent="0.3">
      <c r="A59" s="26"/>
      <c r="B59" s="13"/>
      <c r="C59" s="13"/>
      <c r="D59" s="26"/>
      <c r="E59" s="26"/>
      <c r="F59" s="26"/>
      <c r="G59" s="26"/>
      <c r="H59" s="26"/>
      <c r="I59" s="26"/>
      <c r="J59" s="26"/>
      <c r="K59" s="26"/>
      <c r="L59" s="26"/>
      <c r="M59" s="9"/>
      <c r="N59" s="9"/>
      <c r="O59" s="9"/>
    </row>
    <row r="60" spans="1:16" ht="20.25" x14ac:dyDescent="0.3">
      <c r="A60" s="26"/>
      <c r="B60" s="13"/>
      <c r="C60" s="13"/>
      <c r="D60" s="26"/>
      <c r="E60" s="26"/>
      <c r="F60" s="26"/>
      <c r="G60" s="26"/>
      <c r="H60" s="26"/>
      <c r="I60" s="26"/>
      <c r="J60" s="26"/>
      <c r="K60" s="26"/>
      <c r="L60" s="26"/>
      <c r="M60" s="9"/>
      <c r="N60" s="9"/>
      <c r="O60" s="9"/>
    </row>
    <row r="61" spans="1:16" ht="20.25" x14ac:dyDescent="0.3">
      <c r="A61" s="26"/>
      <c r="B61" s="13"/>
      <c r="C61" s="13"/>
      <c r="D61" s="26"/>
      <c r="E61" s="26"/>
      <c r="F61" s="26"/>
      <c r="G61" s="26"/>
      <c r="H61" s="26"/>
      <c r="I61" s="26"/>
      <c r="J61" s="26"/>
      <c r="K61" s="26"/>
      <c r="L61" s="26"/>
      <c r="M61" s="9"/>
      <c r="N61" s="9"/>
      <c r="O61" s="9"/>
    </row>
    <row r="62" spans="1:16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  <c r="M62" s="1"/>
      <c r="N62" s="1"/>
      <c r="O62" s="1"/>
    </row>
    <row r="63" spans="1:16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1"/>
      <c r="N63" s="1"/>
      <c r="O63" s="1"/>
    </row>
    <row r="64" spans="1:16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1"/>
      <c r="N64" s="1"/>
      <c r="O64" s="1"/>
    </row>
    <row r="65" spans="1:15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  <c r="M65" s="1"/>
      <c r="N65" s="1"/>
      <c r="O65" s="1"/>
    </row>
    <row r="66" spans="1:15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1"/>
      <c r="N66" s="1"/>
      <c r="O66" s="1"/>
    </row>
    <row r="67" spans="1:15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1"/>
      <c r="N67" s="1"/>
      <c r="O67" s="1"/>
    </row>
    <row r="68" spans="1:15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  <c r="M68" s="1"/>
      <c r="N68" s="1"/>
      <c r="O68" s="1"/>
    </row>
    <row r="69" spans="1:15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1"/>
      <c r="N69" s="1"/>
      <c r="O69" s="1"/>
    </row>
    <row r="70" spans="1:15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  <c r="M70" s="1"/>
      <c r="N70" s="1"/>
      <c r="O70" s="1"/>
    </row>
    <row r="71" spans="1:15" ht="21" x14ac:dyDescent="0.35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  <c r="M71" s="1"/>
      <c r="N71" s="1"/>
      <c r="O71" s="1"/>
    </row>
    <row r="72" spans="1:15" ht="21" x14ac:dyDescent="0.35">
      <c r="A72" s="26"/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  <c r="M72" s="1"/>
      <c r="N72" s="1"/>
      <c r="O72" s="1"/>
    </row>
    <row r="73" spans="1:15" ht="21" x14ac:dyDescent="0.35">
      <c r="A73" s="26"/>
      <c r="B73" s="27"/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1"/>
      <c r="N73" s="1"/>
      <c r="O73" s="1"/>
    </row>
    <row r="74" spans="1:15" ht="21" x14ac:dyDescent="0.35">
      <c r="A74" s="29"/>
      <c r="B74" s="30"/>
      <c r="C74" s="30"/>
      <c r="D74" s="31"/>
      <c r="E74" s="31"/>
      <c r="F74" s="31"/>
      <c r="G74" s="31"/>
      <c r="H74" s="31"/>
      <c r="I74" s="31"/>
      <c r="J74" s="31"/>
      <c r="K74" s="31"/>
      <c r="L74" s="31"/>
    </row>
    <row r="75" spans="1:15" ht="21" x14ac:dyDescent="0.35">
      <c r="A75" s="29"/>
      <c r="B75" s="30"/>
      <c r="C75" s="30"/>
      <c r="D75" s="31"/>
      <c r="E75" s="31"/>
      <c r="F75" s="31"/>
      <c r="G75" s="31"/>
      <c r="H75" s="31"/>
      <c r="I75" s="31"/>
      <c r="J75" s="31"/>
      <c r="K75" s="31"/>
      <c r="L75" s="31"/>
    </row>
    <row r="76" spans="1:15" ht="21" x14ac:dyDescent="0.35">
      <c r="A76" s="29"/>
      <c r="B76" s="30"/>
      <c r="C76" s="30"/>
      <c r="D76" s="31"/>
      <c r="E76" s="31"/>
      <c r="F76" s="31"/>
      <c r="G76" s="31"/>
      <c r="H76" s="31"/>
      <c r="I76" s="31"/>
      <c r="J76" s="31"/>
      <c r="K76" s="31"/>
      <c r="L76" s="31"/>
    </row>
    <row r="77" spans="1:15" ht="21" x14ac:dyDescent="0.35">
      <c r="A77" s="29"/>
      <c r="B77" s="30"/>
      <c r="C77" s="30"/>
      <c r="D77" s="31"/>
      <c r="E77" s="31"/>
      <c r="F77" s="31"/>
      <c r="G77" s="31"/>
      <c r="H77" s="31"/>
      <c r="I77" s="31"/>
      <c r="J77" s="31"/>
      <c r="K77" s="31"/>
      <c r="L77" s="31"/>
    </row>
  </sheetData>
  <mergeCells count="37">
    <mergeCell ref="I6:K6"/>
    <mergeCell ref="G56:H56"/>
    <mergeCell ref="G57:H57"/>
    <mergeCell ref="J45:K45"/>
    <mergeCell ref="J46:K46"/>
    <mergeCell ref="G54:H54"/>
    <mergeCell ref="G55:H55"/>
    <mergeCell ref="G53:H53"/>
    <mergeCell ref="A45:I46"/>
    <mergeCell ref="G58:H58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E56:F56"/>
    <mergeCell ref="G6:G7"/>
    <mergeCell ref="H6:H7"/>
    <mergeCell ref="B53:B58"/>
    <mergeCell ref="C58:D58"/>
    <mergeCell ref="C56:D56"/>
    <mergeCell ref="C57:D57"/>
    <mergeCell ref="E57:F57"/>
    <mergeCell ref="E58:F58"/>
    <mergeCell ref="C53:D53"/>
    <mergeCell ref="C54:D54"/>
    <mergeCell ref="C55:D55"/>
    <mergeCell ref="E53:F53"/>
    <mergeCell ref="E54:F54"/>
    <mergeCell ref="E55:F55"/>
  </mergeCells>
  <pageMargins left="0.55000000000000004" right="0.19685039370078741" top="0.39" bottom="0.15748031496062992" header="0.11811023622047245" footer="0.31496062992125984"/>
  <pageSetup paperSize="9" scale="84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16" workbookViewId="0">
      <selection activeCell="A29" sqref="A29:XFD30"/>
    </sheetView>
  </sheetViews>
  <sheetFormatPr defaultRowHeight="12.75" x14ac:dyDescent="0.2"/>
  <cols>
    <col min="1" max="1" width="6.28515625" customWidth="1"/>
    <col min="2" max="2" width="13.5703125" customWidth="1"/>
    <col min="3" max="3" width="13.4257812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110" t="s">
        <v>547</v>
      </c>
      <c r="C8" s="80" t="s">
        <v>636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110" t="s">
        <v>637</v>
      </c>
      <c r="C9" s="80" t="s">
        <v>638</v>
      </c>
      <c r="D9" s="20"/>
      <c r="E9" s="20"/>
      <c r="F9" s="19">
        <f t="shared" ref="F9:F28" si="0">D9+E9</f>
        <v>0</v>
      </c>
      <c r="G9" s="21" t="str">
        <f t="shared" ref="G9:G28" si="1">IF(F9&lt;13,"/","")</f>
        <v>/</v>
      </c>
      <c r="H9" s="21" t="str">
        <f t="shared" ref="H9:H28" si="2">IF(AND(F9&gt;=13,F9&lt;=14),"/","")</f>
        <v/>
      </c>
      <c r="I9" s="19" t="str">
        <f t="shared" ref="I9:I28" si="3">IF(AND(F9&gt;14,F9&lt;=17),"/","")</f>
        <v/>
      </c>
      <c r="J9" s="19" t="str">
        <f t="shared" ref="J9:J28" si="4">IF(AND(F9&gt;17,F9&lt;=19),"/","")</f>
        <v/>
      </c>
      <c r="K9" s="19" t="str">
        <f t="shared" ref="K9:K28" si="5">IF(AND(F9&gt;19,F9&lt;=25),"/","")</f>
        <v/>
      </c>
      <c r="L9" s="19" t="str">
        <f t="shared" ref="L9:L28" si="6">IF(F9&gt;=15,"ผ่าน","ไม่ผ่าน")</f>
        <v>ไม่ผ่าน</v>
      </c>
    </row>
    <row r="10" spans="1:12" ht="20.25" x14ac:dyDescent="0.2">
      <c r="A10" s="19">
        <v>3</v>
      </c>
      <c r="B10" s="110" t="s">
        <v>639</v>
      </c>
      <c r="C10" s="80" t="s">
        <v>640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98" t="s">
        <v>641</v>
      </c>
      <c r="C11" s="41" t="s">
        <v>642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110" t="s">
        <v>643</v>
      </c>
      <c r="C12" s="80" t="s">
        <v>644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98" t="s">
        <v>645</v>
      </c>
      <c r="C13" s="41" t="s">
        <v>646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110" t="s">
        <v>300</v>
      </c>
      <c r="C14" s="80" t="s">
        <v>647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98" t="s">
        <v>648</v>
      </c>
      <c r="C15" s="41" t="s">
        <v>649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98" t="s">
        <v>650</v>
      </c>
      <c r="C16" s="41" t="s">
        <v>651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94" t="s">
        <v>652</v>
      </c>
      <c r="C17" s="95" t="s">
        <v>653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98" t="s">
        <v>654</v>
      </c>
      <c r="C18" s="41" t="s">
        <v>655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110" t="s">
        <v>176</v>
      </c>
      <c r="C19" s="80" t="s">
        <v>656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105" t="s">
        <v>75</v>
      </c>
      <c r="C20" s="106" t="s">
        <v>657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98" t="s">
        <v>658</v>
      </c>
      <c r="C21" s="41" t="s">
        <v>659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98" t="s">
        <v>660</v>
      </c>
      <c r="C22" s="41" t="s">
        <v>661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98" t="s">
        <v>76</v>
      </c>
      <c r="C23" s="41" t="s">
        <v>662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98" t="s">
        <v>663</v>
      </c>
      <c r="C24" s="41" t="s">
        <v>664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98" t="s">
        <v>665</v>
      </c>
      <c r="C25" s="41" t="s">
        <v>666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40" t="s">
        <v>667</v>
      </c>
      <c r="C26" s="111" t="s">
        <v>668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74" t="s">
        <v>669</v>
      </c>
      <c r="C27" s="75" t="s">
        <v>670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2.5" customHeight="1" x14ac:dyDescent="0.2">
      <c r="A28" s="19">
        <v>21</v>
      </c>
      <c r="B28" s="98" t="s">
        <v>671</v>
      </c>
      <c r="C28" s="41" t="s">
        <v>672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68"/>
      <c r="B29" s="69"/>
      <c r="C29" s="69"/>
      <c r="D29" s="69"/>
      <c r="E29" s="69"/>
      <c r="F29" s="69"/>
      <c r="G29" s="69"/>
      <c r="H29" s="69"/>
      <c r="I29" s="70"/>
      <c r="J29" s="66" t="s">
        <v>88</v>
      </c>
      <c r="K29" s="66"/>
      <c r="L29" s="21">
        <f>COUNTIF(L8:L28,"ผ่าน")</f>
        <v>0</v>
      </c>
    </row>
    <row r="30" spans="1:12" ht="20.25" x14ac:dyDescent="0.3">
      <c r="A30" s="71"/>
      <c r="B30" s="72"/>
      <c r="C30" s="72"/>
      <c r="D30" s="72"/>
      <c r="E30" s="72"/>
      <c r="F30" s="72"/>
      <c r="G30" s="72"/>
      <c r="H30" s="72"/>
      <c r="I30" s="73"/>
      <c r="J30" s="67" t="s">
        <v>89</v>
      </c>
      <c r="K30" s="67"/>
      <c r="L30" s="21">
        <f>COUNTIF(L8:L28,"ไม่ผ่าน")</f>
        <v>21</v>
      </c>
    </row>
    <row r="31" spans="1:12" ht="20.25" x14ac:dyDescent="0.2">
      <c r="A31" s="13"/>
      <c r="B31" s="23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20.25" x14ac:dyDescent="0.2">
      <c r="A32" s="13"/>
      <c r="B32" s="13"/>
      <c r="C32" s="13"/>
      <c r="D32" s="13"/>
      <c r="E32" s="13"/>
      <c r="F32" s="13" t="s">
        <v>14</v>
      </c>
      <c r="G32" s="13"/>
      <c r="H32" s="13"/>
      <c r="I32" s="13"/>
      <c r="J32" s="13"/>
      <c r="K32" s="13"/>
      <c r="L32" s="13"/>
    </row>
    <row r="33" spans="1:12" ht="20.25" x14ac:dyDescent="0.25">
      <c r="A33" s="13"/>
      <c r="B33" s="13"/>
      <c r="C33" s="13"/>
      <c r="D33" s="13"/>
      <c r="E33" s="13"/>
      <c r="F33" s="13"/>
      <c r="G33" s="24" t="s">
        <v>98</v>
      </c>
      <c r="H33" s="25"/>
      <c r="I33" s="24"/>
      <c r="J33" s="24"/>
      <c r="K33" s="24"/>
      <c r="L33" s="13"/>
    </row>
    <row r="34" spans="1:12" ht="20.25" x14ac:dyDescent="0.2">
      <c r="A34" s="13"/>
      <c r="B34" s="13"/>
      <c r="C34" s="13"/>
      <c r="D34" s="13"/>
      <c r="E34" s="13"/>
      <c r="F34" s="13"/>
      <c r="G34" s="13" t="s">
        <v>15</v>
      </c>
      <c r="H34" s="13"/>
      <c r="I34" s="13" t="s">
        <v>16</v>
      </c>
      <c r="J34" s="13"/>
      <c r="K34" s="13"/>
      <c r="L34" s="13"/>
    </row>
    <row r="35" spans="1:12" ht="20.25" x14ac:dyDescent="0.3">
      <c r="A35" s="26"/>
      <c r="B35" s="13"/>
      <c r="C35" s="13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20.25" x14ac:dyDescent="0.3">
      <c r="A36" s="26"/>
      <c r="B36" s="13"/>
      <c r="C36" s="13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20.25" x14ac:dyDescent="0.3">
      <c r="A37" s="26"/>
      <c r="B37" s="42" t="s">
        <v>82</v>
      </c>
      <c r="C37" s="51" t="s">
        <v>83</v>
      </c>
      <c r="D37" s="52"/>
      <c r="E37" s="53" t="s">
        <v>84</v>
      </c>
      <c r="F37" s="54"/>
      <c r="G37" s="53" t="s">
        <v>85</v>
      </c>
      <c r="H37" s="54"/>
      <c r="I37" s="26"/>
      <c r="J37" s="26"/>
      <c r="K37" s="26"/>
      <c r="L37" s="26"/>
    </row>
    <row r="38" spans="1:12" ht="20.25" x14ac:dyDescent="0.3">
      <c r="A38" s="26"/>
      <c r="B38" s="43"/>
      <c r="C38" s="45" t="s">
        <v>90</v>
      </c>
      <c r="D38" s="46"/>
      <c r="E38" s="49" t="s">
        <v>86</v>
      </c>
      <c r="F38" s="50"/>
      <c r="G38" s="49">
        <f>COUNTIF(K8:K28,"/")</f>
        <v>0</v>
      </c>
      <c r="H38" s="50"/>
      <c r="I38" s="26"/>
      <c r="J38" s="26"/>
      <c r="K38" s="26"/>
      <c r="L38" s="26"/>
    </row>
    <row r="39" spans="1:12" ht="20.25" x14ac:dyDescent="0.3">
      <c r="A39" s="26"/>
      <c r="B39" s="43"/>
      <c r="C39" s="45" t="s">
        <v>93</v>
      </c>
      <c r="D39" s="46"/>
      <c r="E39" s="49" t="s">
        <v>94</v>
      </c>
      <c r="F39" s="50"/>
      <c r="G39" s="49">
        <f>COUNTIF(J8:J28,"/")</f>
        <v>0</v>
      </c>
      <c r="H39" s="50"/>
      <c r="I39" s="26"/>
      <c r="J39" s="26"/>
      <c r="K39" s="26"/>
      <c r="L39" s="26"/>
    </row>
    <row r="40" spans="1:12" ht="20.25" x14ac:dyDescent="0.3">
      <c r="A40" s="26"/>
      <c r="B40" s="43"/>
      <c r="C40" s="47" t="s">
        <v>100</v>
      </c>
      <c r="D40" s="48"/>
      <c r="E40" s="49" t="s">
        <v>87</v>
      </c>
      <c r="F40" s="50"/>
      <c r="G40" s="49">
        <f>COUNTIF(I8:I28,"/")</f>
        <v>0</v>
      </c>
      <c r="H40" s="50"/>
      <c r="I40" s="26"/>
      <c r="J40" s="26"/>
      <c r="K40" s="26"/>
      <c r="L40" s="26"/>
    </row>
    <row r="41" spans="1:12" ht="20.25" x14ac:dyDescent="0.3">
      <c r="A41" s="26"/>
      <c r="B41" s="43"/>
      <c r="C41" s="45" t="s">
        <v>92</v>
      </c>
      <c r="D41" s="46"/>
      <c r="E41" s="49" t="s">
        <v>88</v>
      </c>
      <c r="F41" s="50"/>
      <c r="G41" s="49">
        <f>COUNTIF(H8:H28,"/")</f>
        <v>0</v>
      </c>
      <c r="H41" s="50"/>
      <c r="I41" s="26"/>
      <c r="J41" s="26"/>
      <c r="K41" s="26"/>
      <c r="L41" s="26"/>
    </row>
    <row r="42" spans="1:12" ht="20.25" x14ac:dyDescent="0.3">
      <c r="A42" s="26"/>
      <c r="B42" s="44"/>
      <c r="C42" s="45" t="s">
        <v>91</v>
      </c>
      <c r="D42" s="46"/>
      <c r="E42" s="49" t="s">
        <v>89</v>
      </c>
      <c r="F42" s="50"/>
      <c r="G42" s="49">
        <f>COUNTIF(G8:G28,"/")</f>
        <v>21</v>
      </c>
      <c r="H42" s="50"/>
      <c r="I42" s="26"/>
      <c r="J42" s="26"/>
      <c r="K42" s="26"/>
      <c r="L42" s="26"/>
    </row>
    <row r="43" spans="1:12" ht="20.25" x14ac:dyDescent="0.3">
      <c r="A43" s="26"/>
      <c r="B43" s="13"/>
      <c r="C43" s="13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20.25" x14ac:dyDescent="0.3">
      <c r="A44" s="26"/>
      <c r="B44" s="13"/>
      <c r="C44" s="13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20.25" x14ac:dyDescent="0.3">
      <c r="A45" s="26"/>
      <c r="B45" s="13"/>
      <c r="C45" s="13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21" x14ac:dyDescent="0.35">
      <c r="A46" s="26"/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21" x14ac:dyDescent="0.35">
      <c r="A47" s="26"/>
      <c r="B47" s="27"/>
      <c r="C47" s="27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21" x14ac:dyDescent="0.3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21" x14ac:dyDescent="0.35">
      <c r="A49" s="26"/>
      <c r="B49" s="27"/>
      <c r="C49" s="27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21" x14ac:dyDescent="0.35">
      <c r="A50" s="26"/>
      <c r="B50" s="27"/>
      <c r="C50" s="27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21" x14ac:dyDescent="0.35">
      <c r="A51" s="26"/>
      <c r="B51" s="27"/>
      <c r="C51" s="27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21" x14ac:dyDescent="0.35">
      <c r="A52" s="26"/>
      <c r="B52" s="27"/>
      <c r="C52" s="27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21" x14ac:dyDescent="0.35">
      <c r="A53" s="26"/>
      <c r="B53" s="27"/>
      <c r="C53" s="27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21" x14ac:dyDescent="0.35">
      <c r="A54" s="26"/>
      <c r="B54" s="27"/>
      <c r="C54" s="27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21" x14ac:dyDescent="0.35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21" x14ac:dyDescent="0.35">
      <c r="A56" s="26"/>
      <c r="B56" s="27"/>
      <c r="C56" s="27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21" x14ac:dyDescent="0.35">
      <c r="A57" s="26"/>
      <c r="B57" s="27"/>
      <c r="C57" s="27"/>
      <c r="D57" s="28"/>
      <c r="E57" s="28"/>
      <c r="F57" s="28"/>
      <c r="G57" s="28"/>
      <c r="H57" s="28"/>
      <c r="I57" s="28"/>
      <c r="J57" s="28"/>
      <c r="K57" s="28"/>
      <c r="L57" s="28"/>
    </row>
  </sheetData>
  <mergeCells count="37">
    <mergeCell ref="A29:I30"/>
    <mergeCell ref="J29:K29"/>
    <mergeCell ref="J30:K30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37:B42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2:D42"/>
    <mergeCell ref="E42:F42"/>
    <mergeCell ref="G42:H42"/>
    <mergeCell ref="C40:D40"/>
    <mergeCell ref="E40:F40"/>
    <mergeCell ref="G40:H40"/>
    <mergeCell ref="C41:D41"/>
    <mergeCell ref="E41:F41"/>
    <mergeCell ref="G41:H4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13" workbookViewId="0">
      <selection activeCell="A27" sqref="A27:XFD30"/>
    </sheetView>
  </sheetViews>
  <sheetFormatPr defaultRowHeight="12.75" x14ac:dyDescent="0.2"/>
  <cols>
    <col min="1" max="1" width="6.7109375" customWidth="1"/>
    <col min="2" max="3" width="14.710937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40" t="s">
        <v>673</v>
      </c>
      <c r="C8" s="111" t="s">
        <v>674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40" t="s">
        <v>19</v>
      </c>
      <c r="C9" s="111" t="s">
        <v>135</v>
      </c>
      <c r="D9" s="20"/>
      <c r="E9" s="20"/>
      <c r="F9" s="19">
        <f t="shared" ref="F9:F26" si="0">D9+E9</f>
        <v>0</v>
      </c>
      <c r="G9" s="21" t="str">
        <f t="shared" ref="G9:G26" si="1">IF(F9&lt;13,"/","")</f>
        <v>/</v>
      </c>
      <c r="H9" s="21" t="str">
        <f t="shared" ref="H9:H26" si="2">IF(AND(F9&gt;=13,F9&lt;=14),"/","")</f>
        <v/>
      </c>
      <c r="I9" s="19" t="str">
        <f t="shared" ref="I9:I26" si="3">IF(AND(F9&gt;14,F9&lt;=17),"/","")</f>
        <v/>
      </c>
      <c r="J9" s="19" t="str">
        <f t="shared" ref="J9:J26" si="4">IF(AND(F9&gt;17,F9&lt;=19),"/","")</f>
        <v/>
      </c>
      <c r="K9" s="19" t="str">
        <f t="shared" ref="K9:K26" si="5">IF(AND(F9&gt;19,F9&lt;=25),"/","")</f>
        <v/>
      </c>
      <c r="L9" s="19" t="str">
        <f t="shared" ref="L9:L26" si="6">IF(F9&gt;=15,"ผ่าน","ไม่ผ่าน")</f>
        <v>ไม่ผ่าน</v>
      </c>
    </row>
    <row r="10" spans="1:12" ht="20.25" x14ac:dyDescent="0.2">
      <c r="A10" s="19">
        <v>3</v>
      </c>
      <c r="B10" s="40" t="s">
        <v>675</v>
      </c>
      <c r="C10" s="111" t="s">
        <v>676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40" t="s">
        <v>677</v>
      </c>
      <c r="C11" s="111" t="s">
        <v>678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3">
      <c r="A12" s="19">
        <v>5</v>
      </c>
      <c r="B12" s="112" t="s">
        <v>679</v>
      </c>
      <c r="C12" s="113" t="s">
        <v>680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40" t="s">
        <v>77</v>
      </c>
      <c r="C13" s="111" t="s">
        <v>681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40" t="s">
        <v>682</v>
      </c>
      <c r="C14" s="111" t="s">
        <v>683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3">
      <c r="A15" s="19">
        <v>8</v>
      </c>
      <c r="B15" s="112" t="s">
        <v>684</v>
      </c>
      <c r="C15" s="113" t="s">
        <v>685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114" t="s">
        <v>686</v>
      </c>
      <c r="C16" s="115" t="s">
        <v>687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3">
      <c r="A17" s="19">
        <v>10</v>
      </c>
      <c r="B17" s="112" t="s">
        <v>78</v>
      </c>
      <c r="C17" s="113" t="s">
        <v>688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114" t="s">
        <v>689</v>
      </c>
      <c r="C18" s="115" t="s">
        <v>690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114" t="s">
        <v>79</v>
      </c>
      <c r="C19" s="115" t="s">
        <v>257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3">
      <c r="A20" s="19">
        <v>13</v>
      </c>
      <c r="B20" s="112" t="s">
        <v>691</v>
      </c>
      <c r="C20" s="113" t="s">
        <v>692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3">
      <c r="A21" s="19">
        <v>14</v>
      </c>
      <c r="B21" s="112" t="s">
        <v>693</v>
      </c>
      <c r="C21" s="113" t="s">
        <v>80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114" t="s">
        <v>669</v>
      </c>
      <c r="C22" s="115" t="s">
        <v>694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3">
      <c r="A23" s="19">
        <v>16</v>
      </c>
      <c r="B23" s="112" t="s">
        <v>81</v>
      </c>
      <c r="C23" s="113" t="s">
        <v>695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3">
      <c r="A24" s="19">
        <v>17</v>
      </c>
      <c r="B24" s="112" t="s">
        <v>696</v>
      </c>
      <c r="C24" s="113" t="s">
        <v>697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3">
      <c r="A25" s="19">
        <v>18</v>
      </c>
      <c r="B25" s="112" t="s">
        <v>698</v>
      </c>
      <c r="C25" s="113" t="s">
        <v>699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3">
      <c r="A26" s="19">
        <v>19</v>
      </c>
      <c r="B26" s="112" t="s">
        <v>700</v>
      </c>
      <c r="C26" s="113" t="s">
        <v>701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68"/>
      <c r="B27" s="69"/>
      <c r="C27" s="69"/>
      <c r="D27" s="69"/>
      <c r="E27" s="69"/>
      <c r="F27" s="69"/>
      <c r="G27" s="69"/>
      <c r="H27" s="69"/>
      <c r="I27" s="70"/>
      <c r="J27" s="66" t="s">
        <v>88</v>
      </c>
      <c r="K27" s="66"/>
      <c r="L27" s="21">
        <f>COUNTIF(L8:L26,"ผ่าน")</f>
        <v>0</v>
      </c>
    </row>
    <row r="28" spans="1:12" ht="20.25" x14ac:dyDescent="0.3">
      <c r="A28" s="71"/>
      <c r="B28" s="72"/>
      <c r="C28" s="72"/>
      <c r="D28" s="72"/>
      <c r="E28" s="72"/>
      <c r="F28" s="72"/>
      <c r="G28" s="72"/>
      <c r="H28" s="72"/>
      <c r="I28" s="73"/>
      <c r="J28" s="67" t="s">
        <v>89</v>
      </c>
      <c r="K28" s="67"/>
      <c r="L28" s="21">
        <f>COUNTIF(L8:L26,"ไม่ผ่าน")</f>
        <v>19</v>
      </c>
    </row>
    <row r="29" spans="1:12" ht="20.25" x14ac:dyDescent="0.2">
      <c r="A29" s="13"/>
      <c r="B29" s="23" t="s">
        <v>13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20.25" x14ac:dyDescent="0.2">
      <c r="A30" s="13"/>
      <c r="B30" s="13"/>
      <c r="C30" s="13"/>
      <c r="D30" s="13"/>
      <c r="E30" s="13"/>
      <c r="F30" s="13" t="s">
        <v>14</v>
      </c>
      <c r="G30" s="13"/>
      <c r="H30" s="13"/>
      <c r="I30" s="13"/>
      <c r="J30" s="13"/>
      <c r="K30" s="13"/>
      <c r="L30" s="13"/>
    </row>
    <row r="31" spans="1:12" ht="20.25" x14ac:dyDescent="0.25">
      <c r="A31" s="13"/>
      <c r="B31" s="13"/>
      <c r="C31" s="13"/>
      <c r="D31" s="13"/>
      <c r="E31" s="13"/>
      <c r="F31" s="13"/>
      <c r="G31" s="24" t="s">
        <v>98</v>
      </c>
      <c r="H31" s="25"/>
      <c r="I31" s="24"/>
      <c r="J31" s="24"/>
      <c r="K31" s="24"/>
      <c r="L31" s="13"/>
    </row>
    <row r="32" spans="1:12" ht="20.25" x14ac:dyDescent="0.2">
      <c r="A32" s="13"/>
      <c r="B32" s="13"/>
      <c r="C32" s="13"/>
      <c r="D32" s="13"/>
      <c r="E32" s="13"/>
      <c r="F32" s="13"/>
      <c r="G32" s="13" t="s">
        <v>15</v>
      </c>
      <c r="H32" s="13"/>
      <c r="I32" s="13" t="s">
        <v>16</v>
      </c>
      <c r="J32" s="13"/>
      <c r="K32" s="13"/>
      <c r="L32" s="13"/>
    </row>
    <row r="33" spans="1:12" ht="20.25" x14ac:dyDescent="0.3">
      <c r="A33" s="26"/>
      <c r="B33" s="13"/>
      <c r="C33" s="13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20.25" x14ac:dyDescent="0.3">
      <c r="A34" s="26"/>
      <c r="B34" s="13"/>
      <c r="C34" s="13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20.25" x14ac:dyDescent="0.3">
      <c r="A35" s="26"/>
      <c r="B35" s="42" t="s">
        <v>82</v>
      </c>
      <c r="C35" s="51" t="s">
        <v>83</v>
      </c>
      <c r="D35" s="52"/>
      <c r="E35" s="53" t="s">
        <v>84</v>
      </c>
      <c r="F35" s="54"/>
      <c r="G35" s="53" t="s">
        <v>85</v>
      </c>
      <c r="H35" s="54"/>
      <c r="I35" s="26"/>
      <c r="J35" s="26"/>
      <c r="K35" s="26"/>
      <c r="L35" s="26"/>
    </row>
    <row r="36" spans="1:12" ht="20.25" x14ac:dyDescent="0.3">
      <c r="A36" s="26"/>
      <c r="B36" s="43"/>
      <c r="C36" s="45" t="s">
        <v>90</v>
      </c>
      <c r="D36" s="46"/>
      <c r="E36" s="49" t="s">
        <v>86</v>
      </c>
      <c r="F36" s="50"/>
      <c r="G36" s="49">
        <f>COUNTIF(K8:K26,"/")</f>
        <v>0</v>
      </c>
      <c r="H36" s="50"/>
      <c r="I36" s="26"/>
      <c r="J36" s="26"/>
      <c r="K36" s="26"/>
      <c r="L36" s="26"/>
    </row>
    <row r="37" spans="1:12" ht="20.25" x14ac:dyDescent="0.3">
      <c r="A37" s="26"/>
      <c r="B37" s="43"/>
      <c r="C37" s="45" t="s">
        <v>93</v>
      </c>
      <c r="D37" s="46"/>
      <c r="E37" s="49" t="s">
        <v>94</v>
      </c>
      <c r="F37" s="50"/>
      <c r="G37" s="49">
        <f>COUNTIF(J8:J26,"/")</f>
        <v>0</v>
      </c>
      <c r="H37" s="50"/>
      <c r="I37" s="26"/>
      <c r="J37" s="26"/>
      <c r="K37" s="26"/>
      <c r="L37" s="26"/>
    </row>
    <row r="38" spans="1:12" ht="20.25" x14ac:dyDescent="0.3">
      <c r="A38" s="26"/>
      <c r="B38" s="43"/>
      <c r="C38" s="47" t="s">
        <v>100</v>
      </c>
      <c r="D38" s="48"/>
      <c r="E38" s="49" t="s">
        <v>87</v>
      </c>
      <c r="F38" s="50"/>
      <c r="G38" s="49">
        <f>COUNTIF(I8:I26,"/")</f>
        <v>0</v>
      </c>
      <c r="H38" s="50"/>
      <c r="I38" s="26"/>
      <c r="J38" s="26"/>
      <c r="K38" s="26"/>
      <c r="L38" s="26"/>
    </row>
    <row r="39" spans="1:12" ht="20.25" x14ac:dyDescent="0.3">
      <c r="A39" s="26"/>
      <c r="B39" s="43"/>
      <c r="C39" s="45" t="s">
        <v>92</v>
      </c>
      <c r="D39" s="46"/>
      <c r="E39" s="49" t="s">
        <v>88</v>
      </c>
      <c r="F39" s="50"/>
      <c r="G39" s="49">
        <f>COUNTIF(H8:H26,"/")</f>
        <v>0</v>
      </c>
      <c r="H39" s="50"/>
      <c r="I39" s="26"/>
      <c r="J39" s="26"/>
      <c r="K39" s="26"/>
      <c r="L39" s="26"/>
    </row>
    <row r="40" spans="1:12" ht="20.25" x14ac:dyDescent="0.3">
      <c r="A40" s="26"/>
      <c r="B40" s="44"/>
      <c r="C40" s="45" t="s">
        <v>91</v>
      </c>
      <c r="D40" s="46"/>
      <c r="E40" s="49" t="s">
        <v>89</v>
      </c>
      <c r="F40" s="50"/>
      <c r="G40" s="49">
        <f>COUNTIF(G8:G26,"/")</f>
        <v>19</v>
      </c>
      <c r="H40" s="50"/>
      <c r="I40" s="26"/>
      <c r="J40" s="26"/>
      <c r="K40" s="26"/>
      <c r="L40" s="26"/>
    </row>
    <row r="41" spans="1:12" ht="20.25" x14ac:dyDescent="0.3">
      <c r="A41" s="26"/>
      <c r="B41" s="13"/>
      <c r="C41" s="13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0.25" x14ac:dyDescent="0.3">
      <c r="A42" s="26"/>
      <c r="B42" s="13"/>
      <c r="C42" s="13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20.25" x14ac:dyDescent="0.3">
      <c r="A43" s="26"/>
      <c r="B43" s="13"/>
      <c r="C43" s="13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21" x14ac:dyDescent="0.35">
      <c r="A44" s="26"/>
      <c r="B44" s="27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21" x14ac:dyDescent="0.35">
      <c r="A45" s="26"/>
      <c r="B45" s="27"/>
      <c r="C45" s="27"/>
      <c r="D45" s="28"/>
      <c r="E45" s="28"/>
      <c r="F45" s="28"/>
      <c r="G45" s="28"/>
      <c r="H45" s="28"/>
      <c r="I45" s="28"/>
      <c r="J45" s="28"/>
      <c r="K45" s="28"/>
      <c r="L45" s="28"/>
    </row>
    <row r="46" spans="1:12" ht="21" x14ac:dyDescent="0.35">
      <c r="A46" s="26"/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21" x14ac:dyDescent="0.35">
      <c r="A47" s="26"/>
      <c r="B47" s="27"/>
      <c r="C47" s="27"/>
      <c r="D47" s="28"/>
      <c r="E47" s="28"/>
      <c r="F47" s="28"/>
      <c r="G47" s="28"/>
      <c r="H47" s="28"/>
      <c r="I47" s="28"/>
      <c r="J47" s="28"/>
      <c r="K47" s="28"/>
      <c r="L47" s="28"/>
    </row>
    <row r="48" spans="1:12" ht="21" x14ac:dyDescent="0.35">
      <c r="A48" s="26"/>
      <c r="B48" s="27"/>
      <c r="C48" s="27"/>
      <c r="D48" s="28"/>
      <c r="E48" s="28"/>
      <c r="F48" s="28"/>
      <c r="G48" s="28"/>
      <c r="H48" s="28"/>
      <c r="I48" s="28"/>
      <c r="J48" s="28"/>
      <c r="K48" s="28"/>
      <c r="L48" s="28"/>
    </row>
    <row r="49" spans="1:12" ht="21" x14ac:dyDescent="0.35">
      <c r="A49" s="26"/>
      <c r="B49" s="27"/>
      <c r="C49" s="27"/>
      <c r="D49" s="28"/>
      <c r="E49" s="28"/>
      <c r="F49" s="28"/>
      <c r="G49" s="28"/>
      <c r="H49" s="28"/>
      <c r="I49" s="28"/>
      <c r="J49" s="28"/>
      <c r="K49" s="28"/>
      <c r="L49" s="28"/>
    </row>
    <row r="50" spans="1:12" ht="21" x14ac:dyDescent="0.35">
      <c r="A50" s="26"/>
      <c r="B50" s="27"/>
      <c r="C50" s="27"/>
      <c r="D50" s="28"/>
      <c r="E50" s="28"/>
      <c r="F50" s="28"/>
      <c r="G50" s="28"/>
      <c r="H50" s="28"/>
      <c r="I50" s="28"/>
      <c r="J50" s="28"/>
      <c r="K50" s="28"/>
      <c r="L50" s="28"/>
    </row>
    <row r="51" spans="1:12" ht="21" x14ac:dyDescent="0.35">
      <c r="A51" s="26"/>
      <c r="B51" s="27"/>
      <c r="C51" s="27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21" x14ac:dyDescent="0.35">
      <c r="A52" s="26"/>
      <c r="B52" s="27"/>
      <c r="C52" s="27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21" x14ac:dyDescent="0.35">
      <c r="A53" s="26"/>
      <c r="B53" s="27"/>
      <c r="C53" s="27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21" x14ac:dyDescent="0.35">
      <c r="A54" s="26"/>
      <c r="B54" s="27"/>
      <c r="C54" s="27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21" x14ac:dyDescent="0.35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8"/>
      <c r="L55" s="28"/>
    </row>
  </sheetData>
  <mergeCells count="37"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J28:K28"/>
    <mergeCell ref="B35:B40"/>
    <mergeCell ref="C35:D35"/>
    <mergeCell ref="E35:F35"/>
    <mergeCell ref="G35:H35"/>
    <mergeCell ref="C36:D36"/>
    <mergeCell ref="E36:F36"/>
    <mergeCell ref="G36:H36"/>
    <mergeCell ref="C37:D37"/>
    <mergeCell ref="E37:F37"/>
    <mergeCell ref="A27:I28"/>
    <mergeCell ref="J27:K27"/>
    <mergeCell ref="C40:D40"/>
    <mergeCell ref="E40:F40"/>
    <mergeCell ref="G40:H40"/>
    <mergeCell ref="G37:H37"/>
    <mergeCell ref="C38:D38"/>
    <mergeCell ref="E38:F38"/>
    <mergeCell ref="G38:H38"/>
    <mergeCell ref="C39:D39"/>
    <mergeCell ref="E39:F39"/>
    <mergeCell ref="G39:H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A46" sqref="A46:XFD52"/>
    </sheetView>
  </sheetViews>
  <sheetFormatPr defaultRowHeight="12.75" x14ac:dyDescent="0.2"/>
  <cols>
    <col min="1" max="1" width="5.7109375" customWidth="1"/>
    <col min="2" max="2" width="13.5703125" customWidth="1"/>
    <col min="3" max="3" width="12.710937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127.5" customHeight="1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81" t="s">
        <v>166</v>
      </c>
      <c r="C8" s="82" t="s">
        <v>167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83" t="s">
        <v>168</v>
      </c>
      <c r="C9" s="84" t="s">
        <v>169</v>
      </c>
      <c r="D9" s="20"/>
      <c r="E9" s="20"/>
      <c r="F9" s="19">
        <f t="shared" ref="F9:F45" si="0">D9+E9</f>
        <v>0</v>
      </c>
      <c r="G9" s="21" t="str">
        <f t="shared" ref="G9:G45" si="1">IF(F9&lt;13,"/","")</f>
        <v>/</v>
      </c>
      <c r="H9" s="21" t="str">
        <f t="shared" ref="H9:H45" si="2">IF(AND(F9&gt;=13,F9&lt;=14),"/","")</f>
        <v/>
      </c>
      <c r="I9" s="19" t="str">
        <f t="shared" ref="I9:I45" si="3">IF(AND(F9&gt;14,F9&lt;=17),"/","")</f>
        <v/>
      </c>
      <c r="J9" s="19" t="str">
        <f t="shared" ref="J9:J45" si="4">IF(AND(F9&gt;17,F9&lt;=19),"/","")</f>
        <v/>
      </c>
      <c r="K9" s="19" t="str">
        <f t="shared" ref="K9:K45" si="5">IF(AND(F9&gt;19,F9&lt;=25),"/","")</f>
        <v/>
      </c>
      <c r="L9" s="19" t="str">
        <f t="shared" ref="L9:L45" si="6">IF(F9&gt;=15,"ผ่าน","ไม่ผ่าน")</f>
        <v>ไม่ผ่าน</v>
      </c>
    </row>
    <row r="10" spans="1:12" ht="20.25" x14ac:dyDescent="0.2">
      <c r="A10" s="19">
        <v>3</v>
      </c>
      <c r="B10" s="81" t="s">
        <v>170</v>
      </c>
      <c r="C10" s="82" t="s">
        <v>171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74" t="s">
        <v>172</v>
      </c>
      <c r="C11" s="75" t="s">
        <v>173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76" t="s">
        <v>174</v>
      </c>
      <c r="C12" s="77" t="s">
        <v>175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78" t="s">
        <v>176</v>
      </c>
      <c r="C13" s="79" t="s">
        <v>177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76" t="s">
        <v>178</v>
      </c>
      <c r="C14" s="77" t="s">
        <v>179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74" t="s">
        <v>180</v>
      </c>
      <c r="C15" s="75" t="s">
        <v>181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76" t="s">
        <v>182</v>
      </c>
      <c r="C16" s="80" t="s">
        <v>183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78" t="s">
        <v>184</v>
      </c>
      <c r="C17" s="79" t="s">
        <v>185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74" t="s">
        <v>186</v>
      </c>
      <c r="C18" s="75" t="s">
        <v>121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74" t="s">
        <v>187</v>
      </c>
      <c r="C19" s="75" t="s">
        <v>188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78" t="s">
        <v>164</v>
      </c>
      <c r="C20" s="79" t="s">
        <v>189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74" t="s">
        <v>190</v>
      </c>
      <c r="C21" s="75" t="s">
        <v>191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76" t="s">
        <v>192</v>
      </c>
      <c r="C22" s="77" t="s">
        <v>193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76" t="s">
        <v>194</v>
      </c>
      <c r="C23" s="77" t="s">
        <v>195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76" t="s">
        <v>39</v>
      </c>
      <c r="C24" s="80" t="s">
        <v>196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76" t="s">
        <v>197</v>
      </c>
      <c r="C25" s="80" t="s">
        <v>198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74" t="s">
        <v>199</v>
      </c>
      <c r="C26" s="75" t="s">
        <v>200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76" t="s">
        <v>201</v>
      </c>
      <c r="C27" s="77" t="s">
        <v>202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78" t="s">
        <v>203</v>
      </c>
      <c r="C28" s="79" t="s">
        <v>204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76" t="s">
        <v>205</v>
      </c>
      <c r="C29" s="77" t="s">
        <v>206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76" t="s">
        <v>29</v>
      </c>
      <c r="C30" s="80" t="s">
        <v>207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76" t="s">
        <v>134</v>
      </c>
      <c r="C31" s="77" t="s">
        <v>208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78" t="s">
        <v>145</v>
      </c>
      <c r="C32" s="79" t="s">
        <v>42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76" t="s">
        <v>209</v>
      </c>
      <c r="C33" s="77" t="s">
        <v>210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76" t="s">
        <v>211</v>
      </c>
      <c r="C34" s="77" t="s">
        <v>212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76" t="s">
        <v>213</v>
      </c>
      <c r="C35" s="77" t="s">
        <v>214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76" t="s">
        <v>32</v>
      </c>
      <c r="C36" s="77" t="s">
        <v>215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76" t="s">
        <v>216</v>
      </c>
      <c r="C37" s="77" t="s">
        <v>61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74" t="s">
        <v>217</v>
      </c>
      <c r="C38" s="75" t="s">
        <v>218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76" t="s">
        <v>46</v>
      </c>
      <c r="C39" s="77" t="s">
        <v>219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76" t="s">
        <v>220</v>
      </c>
      <c r="C40" s="80" t="s">
        <v>221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19">
        <v>34</v>
      </c>
      <c r="B41" s="76" t="s">
        <v>222</v>
      </c>
      <c r="C41" s="77" t="s">
        <v>223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</row>
    <row r="42" spans="1:12" ht="20.25" x14ac:dyDescent="0.2">
      <c r="A42" s="19">
        <v>35</v>
      </c>
      <c r="B42" s="76" t="s">
        <v>50</v>
      </c>
      <c r="C42" s="77" t="s">
        <v>224</v>
      </c>
      <c r="D42" s="20"/>
      <c r="E42" s="20"/>
      <c r="F42" s="19">
        <f t="shared" si="0"/>
        <v>0</v>
      </c>
      <c r="G42" s="21" t="str">
        <f t="shared" si="1"/>
        <v>/</v>
      </c>
      <c r="H42" s="21" t="str">
        <f t="shared" si="2"/>
        <v/>
      </c>
      <c r="I42" s="19" t="str">
        <f t="shared" si="3"/>
        <v/>
      </c>
      <c r="J42" s="19" t="str">
        <f t="shared" si="4"/>
        <v/>
      </c>
      <c r="K42" s="19" t="str">
        <f t="shared" si="5"/>
        <v/>
      </c>
      <c r="L42" s="19" t="str">
        <f t="shared" si="6"/>
        <v>ไม่ผ่าน</v>
      </c>
    </row>
    <row r="43" spans="1:12" ht="20.25" x14ac:dyDescent="0.2">
      <c r="A43" s="19">
        <v>36</v>
      </c>
      <c r="B43" s="76" t="s">
        <v>225</v>
      </c>
      <c r="C43" s="77" t="s">
        <v>226</v>
      </c>
      <c r="D43" s="20"/>
      <c r="E43" s="20"/>
      <c r="F43" s="19">
        <f t="shared" si="0"/>
        <v>0</v>
      </c>
      <c r="G43" s="21" t="str">
        <f t="shared" si="1"/>
        <v>/</v>
      </c>
      <c r="H43" s="21" t="str">
        <f t="shared" si="2"/>
        <v/>
      </c>
      <c r="I43" s="19" t="str">
        <f t="shared" si="3"/>
        <v/>
      </c>
      <c r="J43" s="19" t="str">
        <f t="shared" si="4"/>
        <v/>
      </c>
      <c r="K43" s="19" t="str">
        <f t="shared" si="5"/>
        <v/>
      </c>
      <c r="L43" s="19" t="str">
        <f t="shared" si="6"/>
        <v>ไม่ผ่าน</v>
      </c>
    </row>
    <row r="44" spans="1:12" ht="20.25" x14ac:dyDescent="0.2">
      <c r="A44" s="19">
        <v>37</v>
      </c>
      <c r="B44" s="76" t="s">
        <v>24</v>
      </c>
      <c r="C44" s="77" t="s">
        <v>227</v>
      </c>
      <c r="D44" s="20"/>
      <c r="E44" s="20"/>
      <c r="F44" s="19">
        <f t="shared" si="0"/>
        <v>0</v>
      </c>
      <c r="G44" s="21" t="str">
        <f t="shared" si="1"/>
        <v>/</v>
      </c>
      <c r="H44" s="21" t="str">
        <f t="shared" si="2"/>
        <v/>
      </c>
      <c r="I44" s="19" t="str">
        <f t="shared" si="3"/>
        <v/>
      </c>
      <c r="J44" s="19" t="str">
        <f t="shared" si="4"/>
        <v/>
      </c>
      <c r="K44" s="19" t="str">
        <f t="shared" si="5"/>
        <v/>
      </c>
      <c r="L44" s="19" t="str">
        <f t="shared" si="6"/>
        <v>ไม่ผ่าน</v>
      </c>
    </row>
    <row r="45" spans="1:12" ht="20.25" x14ac:dyDescent="0.2">
      <c r="A45" s="19">
        <v>38</v>
      </c>
      <c r="B45" s="76" t="s">
        <v>228</v>
      </c>
      <c r="C45" s="77" t="s">
        <v>229</v>
      </c>
      <c r="D45" s="20"/>
      <c r="E45" s="20"/>
      <c r="F45" s="19">
        <f t="shared" si="0"/>
        <v>0</v>
      </c>
      <c r="G45" s="21" t="str">
        <f t="shared" si="1"/>
        <v>/</v>
      </c>
      <c r="H45" s="21" t="str">
        <f t="shared" si="2"/>
        <v/>
      </c>
      <c r="I45" s="19" t="str">
        <f t="shared" si="3"/>
        <v/>
      </c>
      <c r="J45" s="19" t="str">
        <f t="shared" si="4"/>
        <v/>
      </c>
      <c r="K45" s="19" t="str">
        <f t="shared" si="5"/>
        <v/>
      </c>
      <c r="L45" s="19" t="str">
        <f t="shared" si="6"/>
        <v>ไม่ผ่าน</v>
      </c>
    </row>
    <row r="46" spans="1:12" ht="20.25" x14ac:dyDescent="0.2">
      <c r="A46" s="68"/>
      <c r="B46" s="69"/>
      <c r="C46" s="69"/>
      <c r="D46" s="69"/>
      <c r="E46" s="69"/>
      <c r="F46" s="69"/>
      <c r="G46" s="69"/>
      <c r="H46" s="69"/>
      <c r="I46" s="70"/>
      <c r="J46" s="66" t="s">
        <v>88</v>
      </c>
      <c r="K46" s="66"/>
      <c r="L46" s="21">
        <f>COUNTIF(L8:L45,"ผ่าน")</f>
        <v>0</v>
      </c>
    </row>
    <row r="47" spans="1:12" ht="20.25" x14ac:dyDescent="0.3">
      <c r="A47" s="71"/>
      <c r="B47" s="72"/>
      <c r="C47" s="72"/>
      <c r="D47" s="72"/>
      <c r="E47" s="72"/>
      <c r="F47" s="72"/>
      <c r="G47" s="72"/>
      <c r="H47" s="72"/>
      <c r="I47" s="73"/>
      <c r="J47" s="67" t="s">
        <v>89</v>
      </c>
      <c r="K47" s="67"/>
      <c r="L47" s="21">
        <f>COUNTIF(L8:L45,"ไม่ผ่าน")</f>
        <v>38</v>
      </c>
    </row>
    <row r="48" spans="1:12" ht="20.25" x14ac:dyDescent="0.2">
      <c r="A48" s="13"/>
      <c r="B48" s="23" t="s">
        <v>13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 t="s">
        <v>14</v>
      </c>
      <c r="G49" s="13"/>
      <c r="H49" s="13"/>
      <c r="I49" s="13"/>
      <c r="J49" s="13"/>
      <c r="K49" s="13"/>
      <c r="L49" s="13"/>
    </row>
    <row r="50" spans="1:12" ht="20.25" x14ac:dyDescent="0.25">
      <c r="A50" s="13"/>
      <c r="B50" s="13"/>
      <c r="C50" s="13"/>
      <c r="D50" s="13"/>
      <c r="E50" s="13"/>
      <c r="F50" s="13"/>
      <c r="G50" s="24" t="s">
        <v>98</v>
      </c>
      <c r="H50" s="25"/>
      <c r="I50" s="24"/>
      <c r="J50" s="24"/>
      <c r="K50" s="24"/>
      <c r="L50" s="13"/>
    </row>
    <row r="51" spans="1:12" ht="20.25" x14ac:dyDescent="0.2">
      <c r="A51" s="13"/>
      <c r="B51" s="13"/>
      <c r="C51" s="13"/>
      <c r="D51" s="13"/>
      <c r="E51" s="13"/>
      <c r="F51" s="13"/>
      <c r="G51" s="13" t="s">
        <v>15</v>
      </c>
      <c r="H51" s="13"/>
      <c r="I51" s="13" t="s">
        <v>16</v>
      </c>
      <c r="J51" s="13"/>
      <c r="K51" s="13"/>
      <c r="L51" s="13"/>
    </row>
    <row r="52" spans="1:12" ht="20.25" x14ac:dyDescent="0.3">
      <c r="A52" s="26"/>
      <c r="B52" s="13"/>
      <c r="C52" s="13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20.25" x14ac:dyDescent="0.3">
      <c r="A53" s="26"/>
      <c r="B53" s="13"/>
      <c r="C53" s="13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20.25" x14ac:dyDescent="0.3">
      <c r="A54" s="26"/>
      <c r="B54" s="42" t="s">
        <v>82</v>
      </c>
      <c r="C54" s="51" t="s">
        <v>83</v>
      </c>
      <c r="D54" s="52"/>
      <c r="E54" s="53" t="s">
        <v>84</v>
      </c>
      <c r="F54" s="54"/>
      <c r="G54" s="53" t="s">
        <v>85</v>
      </c>
      <c r="H54" s="54"/>
      <c r="I54" s="26"/>
      <c r="J54" s="26"/>
      <c r="K54" s="26"/>
      <c r="L54" s="26"/>
    </row>
    <row r="55" spans="1:12" ht="20.25" x14ac:dyDescent="0.3">
      <c r="A55" s="26"/>
      <c r="B55" s="43"/>
      <c r="C55" s="45" t="s">
        <v>90</v>
      </c>
      <c r="D55" s="46"/>
      <c r="E55" s="49" t="s">
        <v>86</v>
      </c>
      <c r="F55" s="50"/>
      <c r="G55" s="49">
        <f>COUNTIF(K8:K45,"/")</f>
        <v>0</v>
      </c>
      <c r="H55" s="50"/>
      <c r="I55" s="26"/>
      <c r="J55" s="26"/>
      <c r="K55" s="26"/>
      <c r="L55" s="26"/>
    </row>
    <row r="56" spans="1:12" ht="20.25" x14ac:dyDescent="0.3">
      <c r="A56" s="26"/>
      <c r="B56" s="43"/>
      <c r="C56" s="45" t="s">
        <v>93</v>
      </c>
      <c r="D56" s="46"/>
      <c r="E56" s="49" t="s">
        <v>94</v>
      </c>
      <c r="F56" s="50"/>
      <c r="G56" s="49">
        <f>COUNTIF(J8:J45,"/")</f>
        <v>0</v>
      </c>
      <c r="H56" s="50"/>
      <c r="I56" s="26"/>
      <c r="J56" s="26"/>
      <c r="K56" s="26"/>
      <c r="L56" s="26"/>
    </row>
    <row r="57" spans="1:12" ht="20.25" x14ac:dyDescent="0.3">
      <c r="A57" s="26"/>
      <c r="B57" s="43"/>
      <c r="C57" s="47" t="s">
        <v>100</v>
      </c>
      <c r="D57" s="48"/>
      <c r="E57" s="49" t="s">
        <v>87</v>
      </c>
      <c r="F57" s="50"/>
      <c r="G57" s="49">
        <f>COUNTIF(I8:I45,"/")</f>
        <v>0</v>
      </c>
      <c r="H57" s="50"/>
      <c r="I57" s="26"/>
      <c r="J57" s="26"/>
      <c r="K57" s="26"/>
      <c r="L57" s="26"/>
    </row>
    <row r="58" spans="1:12" ht="20.25" x14ac:dyDescent="0.3">
      <c r="A58" s="26"/>
      <c r="B58" s="43"/>
      <c r="C58" s="45" t="s">
        <v>92</v>
      </c>
      <c r="D58" s="46"/>
      <c r="E58" s="49" t="s">
        <v>88</v>
      </c>
      <c r="F58" s="50"/>
      <c r="G58" s="49">
        <f>COUNTIF(H8:H45,"/")</f>
        <v>0</v>
      </c>
      <c r="H58" s="50"/>
      <c r="I58" s="26"/>
      <c r="J58" s="26"/>
      <c r="K58" s="26"/>
      <c r="L58" s="26"/>
    </row>
    <row r="59" spans="1:12" ht="20.25" x14ac:dyDescent="0.3">
      <c r="A59" s="26"/>
      <c r="B59" s="44"/>
      <c r="C59" s="45" t="s">
        <v>91</v>
      </c>
      <c r="D59" s="46"/>
      <c r="E59" s="49" t="s">
        <v>89</v>
      </c>
      <c r="F59" s="50"/>
      <c r="G59" s="49">
        <f>COUNTIF(G8:G45,"/")</f>
        <v>38</v>
      </c>
      <c r="H59" s="50"/>
      <c r="I59" s="26"/>
      <c r="J59" s="26"/>
      <c r="K59" s="26"/>
      <c r="L59" s="26"/>
    </row>
    <row r="60" spans="1:12" ht="20.25" x14ac:dyDescent="0.3">
      <c r="A60" s="26"/>
      <c r="B60" s="13"/>
      <c r="C60" s="13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0.25" x14ac:dyDescent="0.3">
      <c r="A61" s="26"/>
      <c r="B61" s="13"/>
      <c r="C61" s="13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0.25" x14ac:dyDescent="0.3">
      <c r="A62" s="26"/>
      <c r="B62" s="13"/>
      <c r="C62" s="13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21" x14ac:dyDescent="0.35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21" x14ac:dyDescent="0.35">
      <c r="A72" s="26"/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21" x14ac:dyDescent="0.35">
      <c r="A73" s="26"/>
      <c r="B73" s="27"/>
      <c r="C73" s="27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21" x14ac:dyDescent="0.35">
      <c r="A74" s="26"/>
      <c r="B74" s="27"/>
      <c r="C74" s="27"/>
      <c r="D74" s="28"/>
      <c r="E74" s="28"/>
      <c r="F74" s="28"/>
      <c r="G74" s="28"/>
      <c r="H74" s="28"/>
      <c r="I74" s="28"/>
      <c r="J74" s="28"/>
      <c r="K74" s="28"/>
      <c r="L74" s="28"/>
    </row>
  </sheetData>
  <mergeCells count="37">
    <mergeCell ref="A46:I47"/>
    <mergeCell ref="J46:K46"/>
    <mergeCell ref="J47:K4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4:B59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C59:D59"/>
    <mergeCell ref="E59:F59"/>
    <mergeCell ref="G59:H59"/>
    <mergeCell ref="C57:D57"/>
    <mergeCell ref="E57:F57"/>
    <mergeCell ref="G57:H57"/>
    <mergeCell ref="C58:D58"/>
    <mergeCell ref="E58:F58"/>
    <mergeCell ref="G58:H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opLeftCell="A28" workbookViewId="0">
      <selection activeCell="A44" sqref="A44:XFD52"/>
    </sheetView>
  </sheetViews>
  <sheetFormatPr defaultRowHeight="12.75" x14ac:dyDescent="0.2"/>
  <cols>
    <col min="1" max="1" width="5.85546875" customWidth="1"/>
    <col min="2" max="2" width="12.85546875" customWidth="1"/>
    <col min="3" max="3" width="12.570312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83" t="s">
        <v>230</v>
      </c>
      <c r="C8" s="85" t="s">
        <v>231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83" t="s">
        <v>232</v>
      </c>
      <c r="C9" s="85" t="s">
        <v>233</v>
      </c>
      <c r="D9" s="20"/>
      <c r="E9" s="20"/>
      <c r="F9" s="19">
        <f t="shared" ref="F9:F43" si="0">D9+E9</f>
        <v>0</v>
      </c>
      <c r="G9" s="21" t="str">
        <f t="shared" ref="G9:G43" si="1">IF(F9&lt;13,"/","")</f>
        <v>/</v>
      </c>
      <c r="H9" s="21" t="str">
        <f t="shared" ref="H9:H43" si="2">IF(AND(F9&gt;=13,F9&lt;=14),"/","")</f>
        <v/>
      </c>
      <c r="I9" s="19" t="str">
        <f t="shared" ref="I9:I43" si="3">IF(AND(F9&gt;14,F9&lt;=17),"/","")</f>
        <v/>
      </c>
      <c r="J9" s="19" t="str">
        <f t="shared" ref="J9:J43" si="4">IF(AND(F9&gt;17,F9&lt;=19),"/","")</f>
        <v/>
      </c>
      <c r="K9" s="19" t="str">
        <f t="shared" ref="K9:K43" si="5">IF(AND(F9&gt;19,F9&lt;=25),"/","")</f>
        <v/>
      </c>
      <c r="L9" s="19" t="str">
        <f t="shared" ref="L9:L43" si="6">IF(F9&gt;=15,"ผ่าน","ไม่ผ่าน")</f>
        <v>ไม่ผ่าน</v>
      </c>
    </row>
    <row r="10" spans="1:12" ht="20.25" x14ac:dyDescent="0.2">
      <c r="A10" s="19">
        <v>3</v>
      </c>
      <c r="B10" s="83" t="s">
        <v>234</v>
      </c>
      <c r="C10" s="85" t="s">
        <v>235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83" t="s">
        <v>236</v>
      </c>
      <c r="C11" s="86" t="s">
        <v>237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83" t="s">
        <v>238</v>
      </c>
      <c r="C12" s="85" t="s">
        <v>239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83" t="s">
        <v>240</v>
      </c>
      <c r="C13" s="85" t="s">
        <v>241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83" t="s">
        <v>242</v>
      </c>
      <c r="C14" s="85" t="s">
        <v>243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83" t="s">
        <v>244</v>
      </c>
      <c r="C15" s="85" t="s">
        <v>245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83" t="s">
        <v>101</v>
      </c>
      <c r="C16" s="85" t="s">
        <v>246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83" t="s">
        <v>247</v>
      </c>
      <c r="C17" s="85" t="s">
        <v>248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83" t="s">
        <v>249</v>
      </c>
      <c r="C18" s="85" t="s">
        <v>250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83" t="s">
        <v>22</v>
      </c>
      <c r="C19" s="85" t="s">
        <v>251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83" t="s">
        <v>45</v>
      </c>
      <c r="C20" s="85" t="s">
        <v>252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83" t="s">
        <v>253</v>
      </c>
      <c r="C21" s="85" t="s">
        <v>58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83" t="s">
        <v>254</v>
      </c>
      <c r="C22" s="85" t="s">
        <v>255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83" t="s">
        <v>256</v>
      </c>
      <c r="C23" s="85" t="s">
        <v>257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83" t="s">
        <v>25</v>
      </c>
      <c r="C24" s="85" t="s">
        <v>258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83" t="s">
        <v>259</v>
      </c>
      <c r="C25" s="85" t="s">
        <v>260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83" t="s">
        <v>261</v>
      </c>
      <c r="C26" s="85" t="s">
        <v>262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83" t="s">
        <v>263</v>
      </c>
      <c r="C27" s="85" t="s">
        <v>264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83" t="s">
        <v>265</v>
      </c>
      <c r="C28" s="85" t="s">
        <v>266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83" t="s">
        <v>267</v>
      </c>
      <c r="C29" s="85" t="s">
        <v>268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83" t="s">
        <v>39</v>
      </c>
      <c r="C30" s="85" t="s">
        <v>269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83" t="s">
        <v>270</v>
      </c>
      <c r="C31" s="85" t="s">
        <v>271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83" t="s">
        <v>20</v>
      </c>
      <c r="C32" s="85" t="s">
        <v>272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83" t="s">
        <v>273</v>
      </c>
      <c r="C33" s="86" t="s">
        <v>274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83" t="s">
        <v>47</v>
      </c>
      <c r="C34" s="85" t="s">
        <v>275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83" t="s">
        <v>276</v>
      </c>
      <c r="C35" s="86" t="s">
        <v>277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83" t="s">
        <v>278</v>
      </c>
      <c r="C36" s="85" t="s">
        <v>279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83" t="s">
        <v>280</v>
      </c>
      <c r="C37" s="85" t="s">
        <v>281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83" t="s">
        <v>282</v>
      </c>
      <c r="C38" s="85" t="s">
        <v>283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83" t="s">
        <v>284</v>
      </c>
      <c r="C39" s="85" t="s">
        <v>285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83" t="s">
        <v>286</v>
      </c>
      <c r="C40" s="85" t="s">
        <v>287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19">
        <v>34</v>
      </c>
      <c r="B41" s="83" t="s">
        <v>288</v>
      </c>
      <c r="C41" s="85" t="s">
        <v>57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</row>
    <row r="42" spans="1:12" ht="20.25" x14ac:dyDescent="0.2">
      <c r="A42" s="19">
        <v>35</v>
      </c>
      <c r="B42" s="83" t="s">
        <v>289</v>
      </c>
      <c r="C42" s="85" t="s">
        <v>290</v>
      </c>
      <c r="D42" s="20"/>
      <c r="E42" s="20"/>
      <c r="F42" s="19">
        <f t="shared" si="0"/>
        <v>0</v>
      </c>
      <c r="G42" s="21" t="str">
        <f t="shared" si="1"/>
        <v>/</v>
      </c>
      <c r="H42" s="21" t="str">
        <f t="shared" si="2"/>
        <v/>
      </c>
      <c r="I42" s="19" t="str">
        <f t="shared" si="3"/>
        <v/>
      </c>
      <c r="J42" s="19" t="str">
        <f t="shared" si="4"/>
        <v/>
      </c>
      <c r="K42" s="19" t="str">
        <f t="shared" si="5"/>
        <v/>
      </c>
      <c r="L42" s="19" t="str">
        <f t="shared" si="6"/>
        <v>ไม่ผ่าน</v>
      </c>
    </row>
    <row r="43" spans="1:12" ht="20.25" x14ac:dyDescent="0.2">
      <c r="A43" s="19">
        <v>36</v>
      </c>
      <c r="B43" s="83" t="s">
        <v>291</v>
      </c>
      <c r="C43" s="85" t="s">
        <v>292</v>
      </c>
      <c r="D43" s="20"/>
      <c r="E43" s="20"/>
      <c r="F43" s="19">
        <f t="shared" si="0"/>
        <v>0</v>
      </c>
      <c r="G43" s="21" t="str">
        <f t="shared" si="1"/>
        <v>/</v>
      </c>
      <c r="H43" s="21" t="str">
        <f t="shared" si="2"/>
        <v/>
      </c>
      <c r="I43" s="19" t="str">
        <f t="shared" si="3"/>
        <v/>
      </c>
      <c r="J43" s="19" t="str">
        <f t="shared" si="4"/>
        <v/>
      </c>
      <c r="K43" s="19" t="str">
        <f t="shared" si="5"/>
        <v/>
      </c>
      <c r="L43" s="19" t="str">
        <f t="shared" si="6"/>
        <v>ไม่ผ่าน</v>
      </c>
    </row>
    <row r="44" spans="1:12" ht="20.25" x14ac:dyDescent="0.2">
      <c r="A44" s="68"/>
      <c r="B44" s="69"/>
      <c r="C44" s="69"/>
      <c r="D44" s="69"/>
      <c r="E44" s="69"/>
      <c r="F44" s="69"/>
      <c r="G44" s="69"/>
      <c r="H44" s="69"/>
      <c r="I44" s="70"/>
      <c r="J44" s="66" t="s">
        <v>88</v>
      </c>
      <c r="K44" s="66"/>
      <c r="L44" s="21">
        <f>COUNTIF(L8:L43,"ผ่าน")</f>
        <v>0</v>
      </c>
    </row>
    <row r="45" spans="1:12" ht="20.25" x14ac:dyDescent="0.3">
      <c r="A45" s="71"/>
      <c r="B45" s="72"/>
      <c r="C45" s="72"/>
      <c r="D45" s="72"/>
      <c r="E45" s="72"/>
      <c r="F45" s="72"/>
      <c r="G45" s="72"/>
      <c r="H45" s="72"/>
      <c r="I45" s="73"/>
      <c r="J45" s="67" t="s">
        <v>89</v>
      </c>
      <c r="K45" s="67"/>
      <c r="L45" s="21">
        <f>COUNTIF(L8:L43,"ไม่ผ่าน")</f>
        <v>36</v>
      </c>
    </row>
    <row r="46" spans="1:12" ht="20.25" x14ac:dyDescent="0.2">
      <c r="A46" s="13"/>
      <c r="B46" s="23" t="s">
        <v>13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20.25" x14ac:dyDescent="0.2">
      <c r="A47" s="13"/>
      <c r="B47" s="13"/>
      <c r="C47" s="13"/>
      <c r="D47" s="13"/>
      <c r="E47" s="13"/>
      <c r="F47" s="13" t="s">
        <v>14</v>
      </c>
      <c r="G47" s="13"/>
      <c r="H47" s="13"/>
      <c r="I47" s="13"/>
      <c r="J47" s="13"/>
      <c r="K47" s="13"/>
      <c r="L47" s="13"/>
    </row>
    <row r="48" spans="1:12" ht="20.25" x14ac:dyDescent="0.25">
      <c r="A48" s="13"/>
      <c r="B48" s="13"/>
      <c r="C48" s="13"/>
      <c r="D48" s="13"/>
      <c r="E48" s="13"/>
      <c r="F48" s="13"/>
      <c r="G48" s="24" t="s">
        <v>98</v>
      </c>
      <c r="H48" s="25"/>
      <c r="I48" s="24"/>
      <c r="J48" s="24"/>
      <c r="K48" s="24"/>
      <c r="L48" s="13"/>
    </row>
    <row r="49" spans="1:12" ht="20.25" x14ac:dyDescent="0.2">
      <c r="A49" s="13"/>
      <c r="B49" s="13"/>
      <c r="C49" s="13"/>
      <c r="D49" s="13"/>
      <c r="E49" s="13"/>
      <c r="F49" s="13"/>
      <c r="G49" s="13" t="s">
        <v>15</v>
      </c>
      <c r="H49" s="13"/>
      <c r="I49" s="13" t="s">
        <v>16</v>
      </c>
      <c r="J49" s="13"/>
      <c r="K49" s="13"/>
      <c r="L49" s="13"/>
    </row>
    <row r="50" spans="1:12" ht="20.25" x14ac:dyDescent="0.3">
      <c r="A50" s="26"/>
      <c r="B50" s="13"/>
      <c r="C50" s="13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20.25" x14ac:dyDescent="0.3">
      <c r="A51" s="26"/>
      <c r="B51" s="13"/>
      <c r="C51" s="13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20.25" x14ac:dyDescent="0.3">
      <c r="A52" s="26"/>
      <c r="B52" s="42" t="s">
        <v>82</v>
      </c>
      <c r="C52" s="51" t="s">
        <v>83</v>
      </c>
      <c r="D52" s="52"/>
      <c r="E52" s="53" t="s">
        <v>84</v>
      </c>
      <c r="F52" s="54"/>
      <c r="G52" s="53" t="s">
        <v>85</v>
      </c>
      <c r="H52" s="54"/>
      <c r="I52" s="26"/>
      <c r="J52" s="26"/>
      <c r="K52" s="26"/>
      <c r="L52" s="26"/>
    </row>
    <row r="53" spans="1:12" ht="20.25" x14ac:dyDescent="0.3">
      <c r="A53" s="26"/>
      <c r="B53" s="43"/>
      <c r="C53" s="45" t="s">
        <v>90</v>
      </c>
      <c r="D53" s="46"/>
      <c r="E53" s="49" t="s">
        <v>86</v>
      </c>
      <c r="F53" s="50"/>
      <c r="G53" s="49">
        <f>COUNTIF(K8:K43,"/")</f>
        <v>0</v>
      </c>
      <c r="H53" s="50"/>
      <c r="I53" s="26"/>
      <c r="J53" s="26"/>
      <c r="K53" s="26"/>
      <c r="L53" s="26"/>
    </row>
    <row r="54" spans="1:12" ht="20.25" x14ac:dyDescent="0.3">
      <c r="A54" s="26"/>
      <c r="B54" s="43"/>
      <c r="C54" s="45" t="s">
        <v>93</v>
      </c>
      <c r="D54" s="46"/>
      <c r="E54" s="49" t="s">
        <v>94</v>
      </c>
      <c r="F54" s="50"/>
      <c r="G54" s="49">
        <f>COUNTIF(J8:J43,"/")</f>
        <v>0</v>
      </c>
      <c r="H54" s="50"/>
      <c r="I54" s="26"/>
      <c r="J54" s="26"/>
      <c r="K54" s="26"/>
      <c r="L54" s="26"/>
    </row>
    <row r="55" spans="1:12" ht="20.25" x14ac:dyDescent="0.3">
      <c r="A55" s="26"/>
      <c r="B55" s="43"/>
      <c r="C55" s="47" t="s">
        <v>100</v>
      </c>
      <c r="D55" s="48"/>
      <c r="E55" s="49" t="s">
        <v>87</v>
      </c>
      <c r="F55" s="50"/>
      <c r="G55" s="49">
        <f>COUNTIF(I8:I43,"/")</f>
        <v>0</v>
      </c>
      <c r="H55" s="50"/>
      <c r="I55" s="26"/>
      <c r="J55" s="26"/>
      <c r="K55" s="26"/>
      <c r="L55" s="26"/>
    </row>
    <row r="56" spans="1:12" ht="20.25" x14ac:dyDescent="0.3">
      <c r="A56" s="26"/>
      <c r="B56" s="43"/>
      <c r="C56" s="45" t="s">
        <v>92</v>
      </c>
      <c r="D56" s="46"/>
      <c r="E56" s="49" t="s">
        <v>88</v>
      </c>
      <c r="F56" s="50"/>
      <c r="G56" s="49">
        <f>COUNTIF(H8:H43,"/")</f>
        <v>0</v>
      </c>
      <c r="H56" s="50"/>
      <c r="I56" s="26"/>
      <c r="J56" s="26"/>
      <c r="K56" s="26"/>
      <c r="L56" s="26"/>
    </row>
    <row r="57" spans="1:12" ht="20.25" x14ac:dyDescent="0.3">
      <c r="A57" s="26"/>
      <c r="B57" s="44"/>
      <c r="C57" s="45" t="s">
        <v>91</v>
      </c>
      <c r="D57" s="46"/>
      <c r="E57" s="49" t="s">
        <v>89</v>
      </c>
      <c r="F57" s="50"/>
      <c r="G57" s="49">
        <f>COUNTIF(G8:G43,"/")</f>
        <v>36</v>
      </c>
      <c r="H57" s="50"/>
      <c r="I57" s="26"/>
      <c r="J57" s="26"/>
      <c r="K57" s="26"/>
      <c r="L57" s="26"/>
    </row>
    <row r="58" spans="1:12" ht="20.25" x14ac:dyDescent="0.3">
      <c r="A58" s="26"/>
      <c r="B58" s="13"/>
      <c r="C58" s="13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0.25" x14ac:dyDescent="0.3">
      <c r="A59" s="26"/>
      <c r="B59" s="13"/>
      <c r="C59" s="13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0.25" x14ac:dyDescent="0.3">
      <c r="A60" s="26"/>
      <c r="B60" s="13"/>
      <c r="C60" s="13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1" x14ac:dyDescent="0.3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21" x14ac:dyDescent="0.35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21" x14ac:dyDescent="0.35">
      <c r="A72" s="26"/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</row>
  </sheetData>
  <mergeCells count="37">
    <mergeCell ref="A44:I45"/>
    <mergeCell ref="J44:K44"/>
    <mergeCell ref="J45:K4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2:B57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C57:D57"/>
    <mergeCell ref="E57:F57"/>
    <mergeCell ref="G57:H57"/>
    <mergeCell ref="C55:D55"/>
    <mergeCell ref="E55:F55"/>
    <mergeCell ref="G55:H55"/>
    <mergeCell ref="C56:D56"/>
    <mergeCell ref="E56:F56"/>
    <mergeCell ref="G56:H5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30" workbookViewId="0">
      <selection activeCell="G54" sqref="G54:H54"/>
    </sheetView>
  </sheetViews>
  <sheetFormatPr defaultRowHeight="12.75" x14ac:dyDescent="0.2"/>
  <cols>
    <col min="1" max="1" width="5.7109375" customWidth="1"/>
    <col min="2" max="2" width="15.5703125" customWidth="1"/>
    <col min="3" max="3" width="11.14062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83" t="s">
        <v>293</v>
      </c>
      <c r="C8" s="85" t="s">
        <v>294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83" t="s">
        <v>295</v>
      </c>
      <c r="C9" s="85" t="s">
        <v>296</v>
      </c>
      <c r="D9" s="20"/>
      <c r="E9" s="20"/>
      <c r="F9" s="19">
        <f t="shared" ref="F9:F44" si="0">D9+E9</f>
        <v>0</v>
      </c>
      <c r="G9" s="21" t="str">
        <f t="shared" ref="G9:G44" si="1">IF(F9&lt;13,"/","")</f>
        <v>/</v>
      </c>
      <c r="H9" s="21" t="str">
        <f t="shared" ref="H9:H44" si="2">IF(AND(F9&gt;=13,F9&lt;=14),"/","")</f>
        <v/>
      </c>
      <c r="I9" s="19" t="str">
        <f t="shared" ref="I9:I44" si="3">IF(AND(F9&gt;14,F9&lt;=17),"/","")</f>
        <v/>
      </c>
      <c r="J9" s="19" t="str">
        <f t="shared" ref="J9:J44" si="4">IF(AND(F9&gt;17,F9&lt;=19),"/","")</f>
        <v/>
      </c>
      <c r="K9" s="19" t="str">
        <f t="shared" ref="K9:K44" si="5">IF(AND(F9&gt;19,F9&lt;=25),"/","")</f>
        <v/>
      </c>
      <c r="L9" s="19" t="str">
        <f t="shared" ref="L9:L44" si="6">IF(F9&gt;=15,"ผ่าน","ไม่ผ่าน")</f>
        <v>ไม่ผ่าน</v>
      </c>
    </row>
    <row r="10" spans="1:12" ht="20.25" x14ac:dyDescent="0.2">
      <c r="A10" s="19">
        <v>3</v>
      </c>
      <c r="B10" s="83" t="s">
        <v>27</v>
      </c>
      <c r="C10" s="85" t="s">
        <v>297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83" t="s">
        <v>298</v>
      </c>
      <c r="C11" s="85" t="s">
        <v>299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83" t="s">
        <v>300</v>
      </c>
      <c r="C12" s="85" t="s">
        <v>301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83" t="s">
        <v>302</v>
      </c>
      <c r="C13" s="85" t="s">
        <v>303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83" t="s">
        <v>304</v>
      </c>
      <c r="C14" s="85" t="s">
        <v>305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83" t="s">
        <v>34</v>
      </c>
      <c r="C15" s="85" t="s">
        <v>306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83" t="s">
        <v>307</v>
      </c>
      <c r="C16" s="85" t="s">
        <v>308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83" t="s">
        <v>309</v>
      </c>
      <c r="C17" s="85" t="s">
        <v>310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83" t="s">
        <v>311</v>
      </c>
      <c r="C18" s="85" t="s">
        <v>312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83" t="s">
        <v>313</v>
      </c>
      <c r="C19" s="85" t="s">
        <v>314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83" t="s">
        <v>315</v>
      </c>
      <c r="C20" s="85" t="s">
        <v>316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83" t="s">
        <v>317</v>
      </c>
      <c r="C21" s="85" t="s">
        <v>318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83" t="s">
        <v>319</v>
      </c>
      <c r="C22" s="85" t="s">
        <v>320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83" t="s">
        <v>321</v>
      </c>
      <c r="C23" s="85" t="s">
        <v>322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83" t="s">
        <v>323</v>
      </c>
      <c r="C24" s="85" t="s">
        <v>324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83" t="s">
        <v>325</v>
      </c>
      <c r="C25" s="85" t="s">
        <v>326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83" t="s">
        <v>48</v>
      </c>
      <c r="C26" s="85" t="s">
        <v>327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83" t="s">
        <v>328</v>
      </c>
      <c r="C27" s="85" t="s">
        <v>329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83" t="s">
        <v>330</v>
      </c>
      <c r="C28" s="85" t="s">
        <v>331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40" t="s">
        <v>332</v>
      </c>
      <c r="C29" s="85" t="s">
        <v>333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83" t="s">
        <v>334</v>
      </c>
      <c r="C30" s="85" t="s">
        <v>335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83" t="s">
        <v>336</v>
      </c>
      <c r="C31" s="85" t="s">
        <v>337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83" t="s">
        <v>338</v>
      </c>
      <c r="C32" s="85" t="s">
        <v>339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83" t="s">
        <v>340</v>
      </c>
      <c r="C33" s="85" t="s">
        <v>341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83" t="s">
        <v>342</v>
      </c>
      <c r="C34" s="85" t="s">
        <v>343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83" t="s">
        <v>344</v>
      </c>
      <c r="C35" s="85" t="s">
        <v>56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83" t="s">
        <v>18</v>
      </c>
      <c r="C36" s="85" t="s">
        <v>345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83" t="s">
        <v>346</v>
      </c>
      <c r="C37" s="85" t="s">
        <v>347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83" t="s">
        <v>348</v>
      </c>
      <c r="C38" s="85" t="s">
        <v>349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83" t="s">
        <v>350</v>
      </c>
      <c r="C39" s="85" t="s">
        <v>287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83" t="s">
        <v>49</v>
      </c>
      <c r="C40" s="85" t="s">
        <v>351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19">
        <v>34</v>
      </c>
      <c r="B41" s="83" t="s">
        <v>352</v>
      </c>
      <c r="C41" s="85" t="s">
        <v>353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</row>
    <row r="42" spans="1:12" ht="20.25" x14ac:dyDescent="0.2">
      <c r="A42" s="19">
        <v>35</v>
      </c>
      <c r="B42" s="83" t="s">
        <v>354</v>
      </c>
      <c r="C42" s="85" t="s">
        <v>355</v>
      </c>
      <c r="D42" s="20"/>
      <c r="E42" s="20"/>
      <c r="F42" s="19">
        <f t="shared" si="0"/>
        <v>0</v>
      </c>
      <c r="G42" s="21" t="str">
        <f t="shared" si="1"/>
        <v>/</v>
      </c>
      <c r="H42" s="21" t="str">
        <f t="shared" si="2"/>
        <v/>
      </c>
      <c r="I42" s="19" t="str">
        <f t="shared" si="3"/>
        <v/>
      </c>
      <c r="J42" s="19" t="str">
        <f t="shared" si="4"/>
        <v/>
      </c>
      <c r="K42" s="19" t="str">
        <f t="shared" si="5"/>
        <v/>
      </c>
      <c r="L42" s="19" t="str">
        <f t="shared" si="6"/>
        <v>ไม่ผ่าน</v>
      </c>
    </row>
    <row r="43" spans="1:12" ht="20.25" x14ac:dyDescent="0.2">
      <c r="A43" s="19">
        <v>36</v>
      </c>
      <c r="B43" s="83" t="s">
        <v>356</v>
      </c>
      <c r="C43" s="85" t="s">
        <v>357</v>
      </c>
      <c r="D43" s="20"/>
      <c r="E43" s="20"/>
      <c r="F43" s="19">
        <f t="shared" si="0"/>
        <v>0</v>
      </c>
      <c r="G43" s="21" t="str">
        <f t="shared" si="1"/>
        <v>/</v>
      </c>
      <c r="H43" s="21" t="str">
        <f t="shared" si="2"/>
        <v/>
      </c>
      <c r="I43" s="19" t="str">
        <f t="shared" si="3"/>
        <v/>
      </c>
      <c r="J43" s="19" t="str">
        <f t="shared" si="4"/>
        <v/>
      </c>
      <c r="K43" s="19" t="str">
        <f t="shared" si="5"/>
        <v/>
      </c>
      <c r="L43" s="19" t="str">
        <f t="shared" si="6"/>
        <v>ไม่ผ่าน</v>
      </c>
    </row>
    <row r="44" spans="1:12" ht="20.25" x14ac:dyDescent="0.2">
      <c r="A44" s="19">
        <v>37</v>
      </c>
      <c r="B44" s="83" t="s">
        <v>358</v>
      </c>
      <c r="C44" s="85" t="s">
        <v>359</v>
      </c>
      <c r="D44" s="20"/>
      <c r="E44" s="20"/>
      <c r="F44" s="19">
        <f t="shared" si="0"/>
        <v>0</v>
      </c>
      <c r="G44" s="21" t="str">
        <f t="shared" si="1"/>
        <v>/</v>
      </c>
      <c r="H44" s="21" t="str">
        <f t="shared" si="2"/>
        <v/>
      </c>
      <c r="I44" s="19" t="str">
        <f t="shared" si="3"/>
        <v/>
      </c>
      <c r="J44" s="19" t="str">
        <f t="shared" si="4"/>
        <v/>
      </c>
      <c r="K44" s="19" t="str">
        <f t="shared" si="5"/>
        <v/>
      </c>
      <c r="L44" s="19" t="str">
        <f t="shared" si="6"/>
        <v>ไม่ผ่าน</v>
      </c>
    </row>
    <row r="45" spans="1:12" ht="20.25" x14ac:dyDescent="0.2">
      <c r="A45" s="68"/>
      <c r="B45" s="69"/>
      <c r="C45" s="69"/>
      <c r="D45" s="69"/>
      <c r="E45" s="69"/>
      <c r="F45" s="69"/>
      <c r="G45" s="69"/>
      <c r="H45" s="69"/>
      <c r="I45" s="70"/>
      <c r="J45" s="66" t="s">
        <v>88</v>
      </c>
      <c r="K45" s="66"/>
      <c r="L45" s="21">
        <f>COUNTIF(L8:L44,"ผ่าน")</f>
        <v>0</v>
      </c>
    </row>
    <row r="46" spans="1:12" ht="20.25" x14ac:dyDescent="0.3">
      <c r="A46" s="71"/>
      <c r="B46" s="72"/>
      <c r="C46" s="72"/>
      <c r="D46" s="72"/>
      <c r="E46" s="72"/>
      <c r="F46" s="72"/>
      <c r="G46" s="72"/>
      <c r="H46" s="72"/>
      <c r="I46" s="73"/>
      <c r="J46" s="67" t="s">
        <v>89</v>
      </c>
      <c r="K46" s="67"/>
      <c r="L46" s="21">
        <f>COUNTIF(L8:L44,"ไม่ผ่าน")</f>
        <v>37</v>
      </c>
    </row>
    <row r="47" spans="1:12" ht="20.25" x14ac:dyDescent="0.2">
      <c r="A47" s="13"/>
      <c r="B47" s="23" t="s">
        <v>13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20.25" x14ac:dyDescent="0.2">
      <c r="A48" s="13"/>
      <c r="B48" s="13"/>
      <c r="C48" s="13"/>
      <c r="D48" s="13"/>
      <c r="E48" s="13"/>
      <c r="F48" s="13" t="s">
        <v>14</v>
      </c>
      <c r="G48" s="13"/>
      <c r="H48" s="13"/>
      <c r="I48" s="13"/>
      <c r="J48" s="13"/>
      <c r="K48" s="13"/>
      <c r="L48" s="13"/>
    </row>
    <row r="49" spans="1:12" ht="20.25" x14ac:dyDescent="0.25">
      <c r="A49" s="13"/>
      <c r="B49" s="13"/>
      <c r="C49" s="13"/>
      <c r="D49" s="13"/>
      <c r="E49" s="13"/>
      <c r="F49" s="13"/>
      <c r="G49" s="24" t="s">
        <v>98</v>
      </c>
      <c r="H49" s="25"/>
      <c r="I49" s="24"/>
      <c r="J49" s="24"/>
      <c r="K49" s="24"/>
      <c r="L49" s="13"/>
    </row>
    <row r="50" spans="1:12" ht="20.25" x14ac:dyDescent="0.2">
      <c r="A50" s="13"/>
      <c r="B50" s="13"/>
      <c r="C50" s="13"/>
      <c r="D50" s="13"/>
      <c r="E50" s="13"/>
      <c r="F50" s="13"/>
      <c r="G50" s="13" t="s">
        <v>15</v>
      </c>
      <c r="H50" s="13"/>
      <c r="I50" s="13" t="s">
        <v>16</v>
      </c>
      <c r="J50" s="13"/>
      <c r="K50" s="13"/>
      <c r="L50" s="13"/>
    </row>
    <row r="51" spans="1:12" ht="20.25" x14ac:dyDescent="0.3">
      <c r="A51" s="26"/>
      <c r="B51" s="13"/>
      <c r="C51" s="13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20.25" x14ac:dyDescent="0.3">
      <c r="A52" s="26"/>
      <c r="B52" s="13"/>
      <c r="C52" s="13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20.25" x14ac:dyDescent="0.3">
      <c r="A53" s="26"/>
      <c r="B53" s="42" t="s">
        <v>82</v>
      </c>
      <c r="C53" s="51" t="s">
        <v>83</v>
      </c>
      <c r="D53" s="52"/>
      <c r="E53" s="53" t="s">
        <v>84</v>
      </c>
      <c r="F53" s="54"/>
      <c r="G53" s="53" t="s">
        <v>85</v>
      </c>
      <c r="H53" s="54"/>
      <c r="I53" s="26"/>
      <c r="J53" s="26"/>
      <c r="K53" s="26"/>
      <c r="L53" s="26"/>
    </row>
    <row r="54" spans="1:12" ht="20.25" x14ac:dyDescent="0.3">
      <c r="A54" s="26"/>
      <c r="B54" s="43"/>
      <c r="C54" s="45" t="s">
        <v>90</v>
      </c>
      <c r="D54" s="46"/>
      <c r="E54" s="49" t="s">
        <v>86</v>
      </c>
      <c r="F54" s="50"/>
      <c r="G54" s="49">
        <f>COUNTIF(K8:K44,"/")</f>
        <v>0</v>
      </c>
      <c r="H54" s="50"/>
      <c r="I54" s="26"/>
      <c r="J54" s="26"/>
      <c r="K54" s="26"/>
      <c r="L54" s="26"/>
    </row>
    <row r="55" spans="1:12" ht="20.25" x14ac:dyDescent="0.3">
      <c r="A55" s="26"/>
      <c r="B55" s="43"/>
      <c r="C55" s="45" t="s">
        <v>93</v>
      </c>
      <c r="D55" s="46"/>
      <c r="E55" s="49" t="s">
        <v>94</v>
      </c>
      <c r="F55" s="50"/>
      <c r="G55" s="49">
        <f>COUNTIF(J8:J44,"/")</f>
        <v>0</v>
      </c>
      <c r="H55" s="50"/>
      <c r="I55" s="26"/>
      <c r="J55" s="26"/>
      <c r="K55" s="26"/>
      <c r="L55" s="26"/>
    </row>
    <row r="56" spans="1:12" ht="20.25" x14ac:dyDescent="0.3">
      <c r="A56" s="26"/>
      <c r="B56" s="43"/>
      <c r="C56" s="47" t="s">
        <v>100</v>
      </c>
      <c r="D56" s="48"/>
      <c r="E56" s="49" t="s">
        <v>87</v>
      </c>
      <c r="F56" s="50"/>
      <c r="G56" s="49">
        <f>COUNTIF(I8:I44,"/")</f>
        <v>0</v>
      </c>
      <c r="H56" s="50"/>
      <c r="I56" s="26"/>
      <c r="J56" s="26"/>
      <c r="K56" s="26"/>
      <c r="L56" s="26"/>
    </row>
    <row r="57" spans="1:12" ht="20.25" x14ac:dyDescent="0.3">
      <c r="A57" s="26"/>
      <c r="B57" s="43"/>
      <c r="C57" s="45" t="s">
        <v>92</v>
      </c>
      <c r="D57" s="46"/>
      <c r="E57" s="49" t="s">
        <v>88</v>
      </c>
      <c r="F57" s="50"/>
      <c r="G57" s="49">
        <f>COUNTIF(H8:H44,"/")</f>
        <v>0</v>
      </c>
      <c r="H57" s="50"/>
      <c r="I57" s="26"/>
      <c r="J57" s="26"/>
      <c r="K57" s="26"/>
      <c r="L57" s="26"/>
    </row>
    <row r="58" spans="1:12" ht="20.25" x14ac:dyDescent="0.3">
      <c r="A58" s="26"/>
      <c r="B58" s="44"/>
      <c r="C58" s="45" t="s">
        <v>91</v>
      </c>
      <c r="D58" s="46"/>
      <c r="E58" s="49" t="s">
        <v>89</v>
      </c>
      <c r="F58" s="50"/>
      <c r="G58" s="49">
        <f>COUNTIF(G8:G44,"/")</f>
        <v>37</v>
      </c>
      <c r="H58" s="50"/>
      <c r="I58" s="26"/>
      <c r="J58" s="26"/>
      <c r="K58" s="26"/>
      <c r="L58" s="26"/>
    </row>
    <row r="59" spans="1:12" ht="20.25" x14ac:dyDescent="0.3">
      <c r="A59" s="26"/>
      <c r="B59" s="13"/>
      <c r="C59" s="13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20.25" x14ac:dyDescent="0.3">
      <c r="A60" s="26"/>
      <c r="B60" s="13"/>
      <c r="C60" s="13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0.25" x14ac:dyDescent="0.3">
      <c r="A61" s="26"/>
      <c r="B61" s="13"/>
      <c r="C61" s="13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21" x14ac:dyDescent="0.35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21" x14ac:dyDescent="0.35">
      <c r="A72" s="26"/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21" x14ac:dyDescent="0.35">
      <c r="A73" s="26"/>
      <c r="B73" s="27"/>
      <c r="C73" s="27"/>
      <c r="D73" s="28"/>
      <c r="E73" s="28"/>
      <c r="F73" s="28"/>
      <c r="G73" s="28"/>
      <c r="H73" s="28"/>
      <c r="I73" s="28"/>
      <c r="J73" s="28"/>
      <c r="K73" s="28"/>
      <c r="L73" s="28"/>
    </row>
  </sheetData>
  <mergeCells count="37">
    <mergeCell ref="A45:I46"/>
    <mergeCell ref="J45:K45"/>
    <mergeCell ref="J46:K46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3:B58"/>
    <mergeCell ref="C53:D53"/>
    <mergeCell ref="E53:F53"/>
    <mergeCell ref="G53:H53"/>
    <mergeCell ref="C54:D54"/>
    <mergeCell ref="E54:F54"/>
    <mergeCell ref="G54:H54"/>
    <mergeCell ref="C55:D55"/>
    <mergeCell ref="E55:F55"/>
    <mergeCell ref="G55:H55"/>
    <mergeCell ref="C58:D58"/>
    <mergeCell ref="E58:F58"/>
    <mergeCell ref="G58:H58"/>
    <mergeCell ref="C56:D56"/>
    <mergeCell ref="E56:F56"/>
    <mergeCell ref="G56:H56"/>
    <mergeCell ref="C57:D57"/>
    <mergeCell ref="E57:F57"/>
    <mergeCell ref="G57:H5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33" workbookViewId="0">
      <selection activeCell="K49" sqref="K49:K50"/>
    </sheetView>
  </sheetViews>
  <sheetFormatPr defaultRowHeight="12.75" x14ac:dyDescent="0.2"/>
  <cols>
    <col min="1" max="1" width="6.28515625" customWidth="1"/>
    <col min="2" max="2" width="13.140625" customWidth="1"/>
    <col min="3" max="3" width="12.2851562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6">
        <v>1</v>
      </c>
      <c r="B8" s="76" t="s">
        <v>360</v>
      </c>
      <c r="C8" s="77" t="s">
        <v>361</v>
      </c>
      <c r="D8" s="17"/>
      <c r="E8" s="17"/>
      <c r="F8" s="22">
        <f t="shared" ref="F8:F41" si="0">D8+E8</f>
        <v>0</v>
      </c>
      <c r="G8" s="21" t="str">
        <f t="shared" ref="G8:G41" si="1">IF(F8&lt;13,"/","")</f>
        <v>/</v>
      </c>
      <c r="H8" s="21" t="str">
        <f t="shared" ref="H8:H41" si="2">IF(AND(F8&gt;=13,F8&lt;=14),"/","")</f>
        <v/>
      </c>
      <c r="I8" s="22" t="str">
        <f t="shared" ref="I8:I41" si="3">IF(AND(F8&gt;14,F8&lt;=17),"/","")</f>
        <v/>
      </c>
      <c r="J8" s="22" t="str">
        <f t="shared" ref="J8:J41" si="4">IF(AND(F8&gt;17,F8&lt;=19),"/","")</f>
        <v/>
      </c>
      <c r="K8" s="22" t="str">
        <f t="shared" ref="K8:K41" si="5">IF(AND(F8&gt;19,F8&lt;=25),"/","")</f>
        <v/>
      </c>
      <c r="L8" s="22" t="str">
        <f t="shared" ref="L8:L41" si="6">IF(F8&gt;=15,"ผ่าน","ไม่ผ่าน")</f>
        <v>ไม่ผ่าน</v>
      </c>
    </row>
    <row r="9" spans="1:12" ht="20.25" x14ac:dyDescent="0.2">
      <c r="A9" s="16">
        <v>2</v>
      </c>
      <c r="B9" s="76" t="s">
        <v>51</v>
      </c>
      <c r="C9" s="77" t="s">
        <v>362</v>
      </c>
      <c r="D9" s="17"/>
      <c r="E9" s="17"/>
      <c r="F9" s="22">
        <f t="shared" si="0"/>
        <v>0</v>
      </c>
      <c r="G9" s="21" t="str">
        <f t="shared" si="1"/>
        <v>/</v>
      </c>
      <c r="H9" s="21" t="str">
        <f t="shared" si="2"/>
        <v/>
      </c>
      <c r="I9" s="22" t="str">
        <f t="shared" si="3"/>
        <v/>
      </c>
      <c r="J9" s="22" t="str">
        <f t="shared" si="4"/>
        <v/>
      </c>
      <c r="K9" s="22" t="str">
        <f t="shared" si="5"/>
        <v/>
      </c>
      <c r="L9" s="22" t="str">
        <f t="shared" si="6"/>
        <v>ไม่ผ่าน</v>
      </c>
    </row>
    <row r="10" spans="1:12" ht="20.25" x14ac:dyDescent="0.2">
      <c r="A10" s="16">
        <v>3</v>
      </c>
      <c r="B10" s="76" t="s">
        <v>363</v>
      </c>
      <c r="C10" s="77" t="s">
        <v>364</v>
      </c>
      <c r="D10" s="17"/>
      <c r="E10" s="17"/>
      <c r="F10" s="22">
        <f t="shared" si="0"/>
        <v>0</v>
      </c>
      <c r="G10" s="21" t="str">
        <f t="shared" si="1"/>
        <v>/</v>
      </c>
      <c r="H10" s="21" t="str">
        <f t="shared" si="2"/>
        <v/>
      </c>
      <c r="I10" s="22" t="str">
        <f t="shared" si="3"/>
        <v/>
      </c>
      <c r="J10" s="22" t="str">
        <f t="shared" si="4"/>
        <v/>
      </c>
      <c r="K10" s="22" t="str">
        <f t="shared" si="5"/>
        <v/>
      </c>
      <c r="L10" s="22" t="str">
        <f t="shared" si="6"/>
        <v>ไม่ผ่าน</v>
      </c>
    </row>
    <row r="11" spans="1:12" ht="20.25" x14ac:dyDescent="0.2">
      <c r="A11" s="16">
        <v>4</v>
      </c>
      <c r="B11" s="76" t="s">
        <v>365</v>
      </c>
      <c r="C11" s="77" t="s">
        <v>366</v>
      </c>
      <c r="D11" s="17"/>
      <c r="E11" s="17"/>
      <c r="F11" s="22">
        <f t="shared" si="0"/>
        <v>0</v>
      </c>
      <c r="G11" s="21" t="str">
        <f t="shared" si="1"/>
        <v>/</v>
      </c>
      <c r="H11" s="21" t="str">
        <f t="shared" si="2"/>
        <v/>
      </c>
      <c r="I11" s="22" t="str">
        <f t="shared" si="3"/>
        <v/>
      </c>
      <c r="J11" s="22" t="str">
        <f t="shared" si="4"/>
        <v/>
      </c>
      <c r="K11" s="22" t="str">
        <f t="shared" si="5"/>
        <v/>
      </c>
      <c r="L11" s="22" t="str">
        <f t="shared" si="6"/>
        <v>ไม่ผ่าน</v>
      </c>
    </row>
    <row r="12" spans="1:12" ht="20.25" x14ac:dyDescent="0.2">
      <c r="A12" s="16">
        <v>5</v>
      </c>
      <c r="B12" s="76" t="s">
        <v>367</v>
      </c>
      <c r="C12" s="77" t="s">
        <v>368</v>
      </c>
      <c r="D12" s="17"/>
      <c r="E12" s="17"/>
      <c r="F12" s="22">
        <f t="shared" si="0"/>
        <v>0</v>
      </c>
      <c r="G12" s="21" t="str">
        <f t="shared" si="1"/>
        <v>/</v>
      </c>
      <c r="H12" s="21" t="str">
        <f t="shared" si="2"/>
        <v/>
      </c>
      <c r="I12" s="22" t="str">
        <f t="shared" si="3"/>
        <v/>
      </c>
      <c r="J12" s="22" t="str">
        <f t="shared" si="4"/>
        <v/>
      </c>
      <c r="K12" s="22" t="str">
        <f t="shared" si="5"/>
        <v/>
      </c>
      <c r="L12" s="22" t="str">
        <f t="shared" si="6"/>
        <v>ไม่ผ่าน</v>
      </c>
    </row>
    <row r="13" spans="1:12" ht="20.25" x14ac:dyDescent="0.2">
      <c r="A13" s="16">
        <v>6</v>
      </c>
      <c r="B13" s="76" t="s">
        <v>369</v>
      </c>
      <c r="C13" s="77" t="s">
        <v>370</v>
      </c>
      <c r="D13" s="17"/>
      <c r="E13" s="17"/>
      <c r="F13" s="22">
        <f t="shared" si="0"/>
        <v>0</v>
      </c>
      <c r="G13" s="21" t="str">
        <f t="shared" si="1"/>
        <v>/</v>
      </c>
      <c r="H13" s="21" t="str">
        <f t="shared" si="2"/>
        <v/>
      </c>
      <c r="I13" s="22" t="str">
        <f t="shared" si="3"/>
        <v/>
      </c>
      <c r="J13" s="22" t="str">
        <f t="shared" si="4"/>
        <v/>
      </c>
      <c r="K13" s="22" t="str">
        <f t="shared" si="5"/>
        <v/>
      </c>
      <c r="L13" s="22" t="str">
        <f t="shared" si="6"/>
        <v>ไม่ผ่าน</v>
      </c>
    </row>
    <row r="14" spans="1:12" ht="20.25" x14ac:dyDescent="0.2">
      <c r="A14" s="16">
        <v>7</v>
      </c>
      <c r="B14" s="76" t="s">
        <v>371</v>
      </c>
      <c r="C14" s="77" t="s">
        <v>52</v>
      </c>
      <c r="D14" s="17"/>
      <c r="E14" s="17"/>
      <c r="F14" s="22">
        <f t="shared" si="0"/>
        <v>0</v>
      </c>
      <c r="G14" s="21" t="str">
        <f t="shared" si="1"/>
        <v>/</v>
      </c>
      <c r="H14" s="21" t="str">
        <f t="shared" si="2"/>
        <v/>
      </c>
      <c r="I14" s="22" t="str">
        <f t="shared" si="3"/>
        <v/>
      </c>
      <c r="J14" s="22" t="str">
        <f t="shared" si="4"/>
        <v/>
      </c>
      <c r="K14" s="22" t="str">
        <f t="shared" si="5"/>
        <v/>
      </c>
      <c r="L14" s="22" t="str">
        <f t="shared" si="6"/>
        <v>ไม่ผ่าน</v>
      </c>
    </row>
    <row r="15" spans="1:12" ht="20.25" x14ac:dyDescent="0.2">
      <c r="A15" s="16">
        <v>8</v>
      </c>
      <c r="B15" s="76" t="s">
        <v>372</v>
      </c>
      <c r="C15" s="77" t="s">
        <v>373</v>
      </c>
      <c r="D15" s="17"/>
      <c r="E15" s="17"/>
      <c r="F15" s="22">
        <f t="shared" si="0"/>
        <v>0</v>
      </c>
      <c r="G15" s="21" t="str">
        <f t="shared" si="1"/>
        <v>/</v>
      </c>
      <c r="H15" s="21" t="str">
        <f t="shared" si="2"/>
        <v/>
      </c>
      <c r="I15" s="22" t="str">
        <f t="shared" si="3"/>
        <v/>
      </c>
      <c r="J15" s="22" t="str">
        <f t="shared" si="4"/>
        <v/>
      </c>
      <c r="K15" s="22" t="str">
        <f t="shared" si="5"/>
        <v/>
      </c>
      <c r="L15" s="22" t="str">
        <f t="shared" si="6"/>
        <v>ไม่ผ่าน</v>
      </c>
    </row>
    <row r="16" spans="1:12" ht="20.25" x14ac:dyDescent="0.2">
      <c r="A16" s="16">
        <v>9</v>
      </c>
      <c r="B16" s="76" t="s">
        <v>374</v>
      </c>
      <c r="C16" s="77" t="s">
        <v>53</v>
      </c>
      <c r="D16" s="17"/>
      <c r="E16" s="17"/>
      <c r="F16" s="22">
        <f t="shared" si="0"/>
        <v>0</v>
      </c>
      <c r="G16" s="21" t="str">
        <f t="shared" si="1"/>
        <v>/</v>
      </c>
      <c r="H16" s="21" t="str">
        <f t="shared" si="2"/>
        <v/>
      </c>
      <c r="I16" s="22" t="str">
        <f t="shared" si="3"/>
        <v/>
      </c>
      <c r="J16" s="22" t="str">
        <f t="shared" si="4"/>
        <v/>
      </c>
      <c r="K16" s="22" t="str">
        <f t="shared" si="5"/>
        <v/>
      </c>
      <c r="L16" s="22" t="str">
        <f t="shared" si="6"/>
        <v>ไม่ผ่าน</v>
      </c>
    </row>
    <row r="17" spans="1:12" ht="20.25" x14ac:dyDescent="0.2">
      <c r="A17" s="16">
        <v>10</v>
      </c>
      <c r="B17" s="76" t="s">
        <v>375</v>
      </c>
      <c r="C17" s="77" t="s">
        <v>376</v>
      </c>
      <c r="D17" s="17"/>
      <c r="E17" s="17"/>
      <c r="F17" s="22">
        <f t="shared" si="0"/>
        <v>0</v>
      </c>
      <c r="G17" s="21" t="str">
        <f t="shared" si="1"/>
        <v>/</v>
      </c>
      <c r="H17" s="21" t="str">
        <f t="shared" si="2"/>
        <v/>
      </c>
      <c r="I17" s="22" t="str">
        <f t="shared" si="3"/>
        <v/>
      </c>
      <c r="J17" s="22" t="str">
        <f t="shared" si="4"/>
        <v/>
      </c>
      <c r="K17" s="22" t="str">
        <f t="shared" si="5"/>
        <v/>
      </c>
      <c r="L17" s="22" t="str">
        <f t="shared" si="6"/>
        <v>ไม่ผ่าน</v>
      </c>
    </row>
    <row r="18" spans="1:12" ht="20.25" x14ac:dyDescent="0.2">
      <c r="A18" s="16">
        <v>11</v>
      </c>
      <c r="B18" s="76" t="s">
        <v>33</v>
      </c>
      <c r="C18" s="77" t="s">
        <v>377</v>
      </c>
      <c r="D18" s="17"/>
      <c r="E18" s="17"/>
      <c r="F18" s="22">
        <f t="shared" si="0"/>
        <v>0</v>
      </c>
      <c r="G18" s="21" t="str">
        <f t="shared" si="1"/>
        <v>/</v>
      </c>
      <c r="H18" s="21" t="str">
        <f t="shared" si="2"/>
        <v/>
      </c>
      <c r="I18" s="22" t="str">
        <f t="shared" si="3"/>
        <v/>
      </c>
      <c r="J18" s="22" t="str">
        <f t="shared" si="4"/>
        <v/>
      </c>
      <c r="K18" s="22" t="str">
        <f t="shared" si="5"/>
        <v/>
      </c>
      <c r="L18" s="22" t="str">
        <f t="shared" si="6"/>
        <v>ไม่ผ่าน</v>
      </c>
    </row>
    <row r="19" spans="1:12" ht="20.25" x14ac:dyDescent="0.2">
      <c r="A19" s="16">
        <v>12</v>
      </c>
      <c r="B19" s="76" t="s">
        <v>378</v>
      </c>
      <c r="C19" s="77" t="s">
        <v>379</v>
      </c>
      <c r="D19" s="17"/>
      <c r="E19" s="17"/>
      <c r="F19" s="22">
        <f t="shared" si="0"/>
        <v>0</v>
      </c>
      <c r="G19" s="21" t="str">
        <f t="shared" si="1"/>
        <v>/</v>
      </c>
      <c r="H19" s="21" t="str">
        <f t="shared" si="2"/>
        <v/>
      </c>
      <c r="I19" s="22" t="str">
        <f t="shared" si="3"/>
        <v/>
      </c>
      <c r="J19" s="22" t="str">
        <f t="shared" si="4"/>
        <v/>
      </c>
      <c r="K19" s="22" t="str">
        <f t="shared" si="5"/>
        <v/>
      </c>
      <c r="L19" s="22" t="str">
        <f t="shared" si="6"/>
        <v>ไม่ผ่าน</v>
      </c>
    </row>
    <row r="20" spans="1:12" ht="20.25" x14ac:dyDescent="0.2">
      <c r="A20" s="16">
        <v>13</v>
      </c>
      <c r="B20" s="76" t="s">
        <v>380</v>
      </c>
      <c r="C20" s="77" t="s">
        <v>381</v>
      </c>
      <c r="D20" s="17"/>
      <c r="E20" s="17"/>
      <c r="F20" s="22">
        <f t="shared" si="0"/>
        <v>0</v>
      </c>
      <c r="G20" s="21" t="str">
        <f t="shared" si="1"/>
        <v>/</v>
      </c>
      <c r="H20" s="21" t="str">
        <f t="shared" si="2"/>
        <v/>
      </c>
      <c r="I20" s="22" t="str">
        <f t="shared" si="3"/>
        <v/>
      </c>
      <c r="J20" s="22" t="str">
        <f t="shared" si="4"/>
        <v/>
      </c>
      <c r="K20" s="22" t="str">
        <f t="shared" si="5"/>
        <v/>
      </c>
      <c r="L20" s="22" t="str">
        <f t="shared" si="6"/>
        <v>ไม่ผ่าน</v>
      </c>
    </row>
    <row r="21" spans="1:12" ht="20.25" x14ac:dyDescent="0.2">
      <c r="A21" s="16">
        <v>14</v>
      </c>
      <c r="B21" s="76" t="s">
        <v>382</v>
      </c>
      <c r="C21" s="77" t="s">
        <v>383</v>
      </c>
      <c r="D21" s="17"/>
      <c r="E21" s="17"/>
      <c r="F21" s="22">
        <f t="shared" si="0"/>
        <v>0</v>
      </c>
      <c r="G21" s="21" t="str">
        <f t="shared" si="1"/>
        <v>/</v>
      </c>
      <c r="H21" s="21" t="str">
        <f t="shared" si="2"/>
        <v/>
      </c>
      <c r="I21" s="22" t="str">
        <f t="shared" si="3"/>
        <v/>
      </c>
      <c r="J21" s="22" t="str">
        <f t="shared" si="4"/>
        <v/>
      </c>
      <c r="K21" s="22" t="str">
        <f t="shared" si="5"/>
        <v/>
      </c>
      <c r="L21" s="22" t="str">
        <f t="shared" si="6"/>
        <v>ไม่ผ่าน</v>
      </c>
    </row>
    <row r="22" spans="1:12" ht="20.25" x14ac:dyDescent="0.2">
      <c r="A22" s="16">
        <v>15</v>
      </c>
      <c r="B22" s="76" t="s">
        <v>384</v>
      </c>
      <c r="C22" s="77" t="s">
        <v>251</v>
      </c>
      <c r="D22" s="17"/>
      <c r="E22" s="17"/>
      <c r="F22" s="22">
        <f t="shared" si="0"/>
        <v>0</v>
      </c>
      <c r="G22" s="21" t="str">
        <f t="shared" si="1"/>
        <v>/</v>
      </c>
      <c r="H22" s="21" t="str">
        <f t="shared" si="2"/>
        <v/>
      </c>
      <c r="I22" s="22" t="str">
        <f t="shared" si="3"/>
        <v/>
      </c>
      <c r="J22" s="22" t="str">
        <f t="shared" si="4"/>
        <v/>
      </c>
      <c r="K22" s="22" t="str">
        <f t="shared" si="5"/>
        <v/>
      </c>
      <c r="L22" s="22" t="str">
        <f t="shared" si="6"/>
        <v>ไม่ผ่าน</v>
      </c>
    </row>
    <row r="23" spans="1:12" ht="20.25" x14ac:dyDescent="0.2">
      <c r="A23" s="16">
        <v>16</v>
      </c>
      <c r="B23" s="76" t="s">
        <v>385</v>
      </c>
      <c r="C23" s="77" t="s">
        <v>54</v>
      </c>
      <c r="D23" s="17"/>
      <c r="E23" s="17"/>
      <c r="F23" s="22">
        <f t="shared" si="0"/>
        <v>0</v>
      </c>
      <c r="G23" s="21" t="str">
        <f t="shared" si="1"/>
        <v>/</v>
      </c>
      <c r="H23" s="21" t="str">
        <f t="shared" si="2"/>
        <v/>
      </c>
      <c r="I23" s="22" t="str">
        <f t="shared" si="3"/>
        <v/>
      </c>
      <c r="J23" s="22" t="str">
        <f t="shared" si="4"/>
        <v/>
      </c>
      <c r="K23" s="22" t="str">
        <f t="shared" si="5"/>
        <v/>
      </c>
      <c r="L23" s="22" t="str">
        <f t="shared" si="6"/>
        <v>ไม่ผ่าน</v>
      </c>
    </row>
    <row r="24" spans="1:12" ht="20.25" x14ac:dyDescent="0.2">
      <c r="A24" s="16">
        <v>17</v>
      </c>
      <c r="B24" s="76" t="s">
        <v>386</v>
      </c>
      <c r="C24" s="77" t="s">
        <v>387</v>
      </c>
      <c r="D24" s="17"/>
      <c r="E24" s="17"/>
      <c r="F24" s="22">
        <f t="shared" si="0"/>
        <v>0</v>
      </c>
      <c r="G24" s="21" t="str">
        <f t="shared" si="1"/>
        <v>/</v>
      </c>
      <c r="H24" s="21" t="str">
        <f t="shared" si="2"/>
        <v/>
      </c>
      <c r="I24" s="22" t="str">
        <f t="shared" si="3"/>
        <v/>
      </c>
      <c r="J24" s="22" t="str">
        <f t="shared" si="4"/>
        <v/>
      </c>
      <c r="K24" s="22" t="str">
        <f t="shared" si="5"/>
        <v/>
      </c>
      <c r="L24" s="22" t="str">
        <f t="shared" si="6"/>
        <v>ไม่ผ่าน</v>
      </c>
    </row>
    <row r="25" spans="1:12" ht="20.25" x14ac:dyDescent="0.2">
      <c r="A25" s="16">
        <v>18</v>
      </c>
      <c r="B25" s="76" t="s">
        <v>388</v>
      </c>
      <c r="C25" s="77" t="s">
        <v>389</v>
      </c>
      <c r="D25" s="17"/>
      <c r="E25" s="17"/>
      <c r="F25" s="22">
        <f t="shared" si="0"/>
        <v>0</v>
      </c>
      <c r="G25" s="21" t="str">
        <f t="shared" si="1"/>
        <v>/</v>
      </c>
      <c r="H25" s="21" t="str">
        <f t="shared" si="2"/>
        <v/>
      </c>
      <c r="I25" s="22" t="str">
        <f t="shared" si="3"/>
        <v/>
      </c>
      <c r="J25" s="22" t="str">
        <f t="shared" si="4"/>
        <v/>
      </c>
      <c r="K25" s="22" t="str">
        <f t="shared" si="5"/>
        <v/>
      </c>
      <c r="L25" s="22" t="str">
        <f t="shared" si="6"/>
        <v>ไม่ผ่าน</v>
      </c>
    </row>
    <row r="26" spans="1:12" ht="20.25" x14ac:dyDescent="0.2">
      <c r="A26" s="16">
        <v>19</v>
      </c>
      <c r="B26" s="76" t="s">
        <v>23</v>
      </c>
      <c r="C26" s="77" t="s">
        <v>390</v>
      </c>
      <c r="D26" s="17"/>
      <c r="E26" s="17"/>
      <c r="F26" s="22">
        <f t="shared" si="0"/>
        <v>0</v>
      </c>
      <c r="G26" s="21" t="str">
        <f t="shared" si="1"/>
        <v>/</v>
      </c>
      <c r="H26" s="21" t="str">
        <f t="shared" si="2"/>
        <v/>
      </c>
      <c r="I26" s="22" t="str">
        <f t="shared" si="3"/>
        <v/>
      </c>
      <c r="J26" s="22" t="str">
        <f t="shared" si="4"/>
        <v/>
      </c>
      <c r="K26" s="22" t="str">
        <f t="shared" si="5"/>
        <v/>
      </c>
      <c r="L26" s="22" t="str">
        <f t="shared" si="6"/>
        <v>ไม่ผ่าน</v>
      </c>
    </row>
    <row r="27" spans="1:12" ht="20.25" x14ac:dyDescent="0.2">
      <c r="A27" s="16">
        <v>20</v>
      </c>
      <c r="B27" s="76" t="s">
        <v>220</v>
      </c>
      <c r="C27" s="77" t="s">
        <v>391</v>
      </c>
      <c r="D27" s="17"/>
      <c r="E27" s="17"/>
      <c r="F27" s="22">
        <f t="shared" si="0"/>
        <v>0</v>
      </c>
      <c r="G27" s="21" t="str">
        <f t="shared" si="1"/>
        <v>/</v>
      </c>
      <c r="H27" s="21" t="str">
        <f t="shared" si="2"/>
        <v/>
      </c>
      <c r="I27" s="22" t="str">
        <f t="shared" si="3"/>
        <v/>
      </c>
      <c r="J27" s="22" t="str">
        <f t="shared" si="4"/>
        <v/>
      </c>
      <c r="K27" s="22" t="str">
        <f t="shared" si="5"/>
        <v/>
      </c>
      <c r="L27" s="22" t="str">
        <f t="shared" si="6"/>
        <v>ไม่ผ่าน</v>
      </c>
    </row>
    <row r="28" spans="1:12" ht="20.25" x14ac:dyDescent="0.2">
      <c r="A28" s="16">
        <v>21</v>
      </c>
      <c r="B28" s="76" t="s">
        <v>392</v>
      </c>
      <c r="C28" s="77" t="s">
        <v>393</v>
      </c>
      <c r="D28" s="17"/>
      <c r="E28" s="17"/>
      <c r="F28" s="22">
        <f t="shared" si="0"/>
        <v>0</v>
      </c>
      <c r="G28" s="21" t="str">
        <f t="shared" si="1"/>
        <v>/</v>
      </c>
      <c r="H28" s="21" t="str">
        <f t="shared" si="2"/>
        <v/>
      </c>
      <c r="I28" s="22" t="str">
        <f t="shared" si="3"/>
        <v/>
      </c>
      <c r="J28" s="22" t="str">
        <f t="shared" si="4"/>
        <v/>
      </c>
      <c r="K28" s="22" t="str">
        <f t="shared" si="5"/>
        <v/>
      </c>
      <c r="L28" s="22" t="str">
        <f t="shared" si="6"/>
        <v>ไม่ผ่าน</v>
      </c>
    </row>
    <row r="29" spans="1:12" ht="20.25" x14ac:dyDescent="0.2">
      <c r="A29" s="16">
        <v>22</v>
      </c>
      <c r="B29" s="76" t="s">
        <v>394</v>
      </c>
      <c r="C29" s="77" t="s">
        <v>395</v>
      </c>
      <c r="D29" s="17"/>
      <c r="E29" s="17"/>
      <c r="F29" s="22">
        <f t="shared" si="0"/>
        <v>0</v>
      </c>
      <c r="G29" s="21" t="str">
        <f t="shared" si="1"/>
        <v>/</v>
      </c>
      <c r="H29" s="21" t="str">
        <f t="shared" si="2"/>
        <v/>
      </c>
      <c r="I29" s="22" t="str">
        <f t="shared" si="3"/>
        <v/>
      </c>
      <c r="J29" s="22" t="str">
        <f t="shared" si="4"/>
        <v/>
      </c>
      <c r="K29" s="22" t="str">
        <f t="shared" si="5"/>
        <v/>
      </c>
      <c r="L29" s="22" t="str">
        <f t="shared" si="6"/>
        <v>ไม่ผ่าน</v>
      </c>
    </row>
    <row r="30" spans="1:12" ht="20.25" x14ac:dyDescent="0.2">
      <c r="A30" s="16">
        <v>23</v>
      </c>
      <c r="B30" s="76" t="s">
        <v>396</v>
      </c>
      <c r="C30" s="77" t="s">
        <v>397</v>
      </c>
      <c r="D30" s="17"/>
      <c r="E30" s="17"/>
      <c r="F30" s="22">
        <f t="shared" si="0"/>
        <v>0</v>
      </c>
      <c r="G30" s="21" t="str">
        <f t="shared" si="1"/>
        <v>/</v>
      </c>
      <c r="H30" s="21" t="str">
        <f t="shared" si="2"/>
        <v/>
      </c>
      <c r="I30" s="22" t="str">
        <f t="shared" si="3"/>
        <v/>
      </c>
      <c r="J30" s="22" t="str">
        <f t="shared" si="4"/>
        <v/>
      </c>
      <c r="K30" s="22" t="str">
        <f t="shared" si="5"/>
        <v/>
      </c>
      <c r="L30" s="22" t="str">
        <f t="shared" si="6"/>
        <v>ไม่ผ่าน</v>
      </c>
    </row>
    <row r="31" spans="1:12" ht="20.25" x14ac:dyDescent="0.2">
      <c r="A31" s="16">
        <v>24</v>
      </c>
      <c r="B31" s="76" t="s">
        <v>398</v>
      </c>
      <c r="C31" s="77" t="s">
        <v>55</v>
      </c>
      <c r="D31" s="17"/>
      <c r="E31" s="17"/>
      <c r="F31" s="22">
        <f t="shared" si="0"/>
        <v>0</v>
      </c>
      <c r="G31" s="21" t="str">
        <f t="shared" si="1"/>
        <v>/</v>
      </c>
      <c r="H31" s="21" t="str">
        <f t="shared" si="2"/>
        <v/>
      </c>
      <c r="I31" s="22" t="str">
        <f t="shared" si="3"/>
        <v/>
      </c>
      <c r="J31" s="22" t="str">
        <f t="shared" si="4"/>
        <v/>
      </c>
      <c r="K31" s="22" t="str">
        <f t="shared" si="5"/>
        <v/>
      </c>
      <c r="L31" s="22" t="str">
        <f t="shared" si="6"/>
        <v>ไม่ผ่าน</v>
      </c>
    </row>
    <row r="32" spans="1:12" ht="20.25" x14ac:dyDescent="0.2">
      <c r="A32" s="16">
        <v>25</v>
      </c>
      <c r="B32" s="76" t="s">
        <v>399</v>
      </c>
      <c r="C32" s="77" t="s">
        <v>400</v>
      </c>
      <c r="D32" s="17"/>
      <c r="E32" s="17"/>
      <c r="F32" s="22">
        <f t="shared" si="0"/>
        <v>0</v>
      </c>
      <c r="G32" s="21" t="str">
        <f t="shared" si="1"/>
        <v>/</v>
      </c>
      <c r="H32" s="21" t="str">
        <f t="shared" si="2"/>
        <v/>
      </c>
      <c r="I32" s="22" t="str">
        <f t="shared" si="3"/>
        <v/>
      </c>
      <c r="J32" s="22" t="str">
        <f t="shared" si="4"/>
        <v/>
      </c>
      <c r="K32" s="22" t="str">
        <f t="shared" si="5"/>
        <v/>
      </c>
      <c r="L32" s="22" t="str">
        <f t="shared" si="6"/>
        <v>ไม่ผ่าน</v>
      </c>
    </row>
    <row r="33" spans="1:12" ht="20.25" x14ac:dyDescent="0.2">
      <c r="A33" s="16">
        <v>26</v>
      </c>
      <c r="B33" s="76" t="s">
        <v>48</v>
      </c>
      <c r="C33" s="77" t="s">
        <v>59</v>
      </c>
      <c r="D33" s="17"/>
      <c r="E33" s="17"/>
      <c r="F33" s="22">
        <f t="shared" si="0"/>
        <v>0</v>
      </c>
      <c r="G33" s="21" t="str">
        <f t="shared" si="1"/>
        <v>/</v>
      </c>
      <c r="H33" s="21" t="str">
        <f t="shared" si="2"/>
        <v/>
      </c>
      <c r="I33" s="22" t="str">
        <f t="shared" si="3"/>
        <v/>
      </c>
      <c r="J33" s="22" t="str">
        <f t="shared" si="4"/>
        <v/>
      </c>
      <c r="K33" s="22" t="str">
        <f t="shared" si="5"/>
        <v/>
      </c>
      <c r="L33" s="22" t="str">
        <f t="shared" si="6"/>
        <v>ไม่ผ่าน</v>
      </c>
    </row>
    <row r="34" spans="1:12" ht="20.25" x14ac:dyDescent="0.2">
      <c r="A34" s="16">
        <v>27</v>
      </c>
      <c r="B34" s="76" t="s">
        <v>401</v>
      </c>
      <c r="C34" s="77" t="s">
        <v>402</v>
      </c>
      <c r="D34" s="17"/>
      <c r="E34" s="17"/>
      <c r="F34" s="22">
        <f t="shared" si="0"/>
        <v>0</v>
      </c>
      <c r="G34" s="21" t="str">
        <f t="shared" si="1"/>
        <v>/</v>
      </c>
      <c r="H34" s="21" t="str">
        <f t="shared" si="2"/>
        <v/>
      </c>
      <c r="I34" s="22" t="str">
        <f t="shared" si="3"/>
        <v/>
      </c>
      <c r="J34" s="22" t="str">
        <f t="shared" si="4"/>
        <v/>
      </c>
      <c r="K34" s="22" t="str">
        <f t="shared" si="5"/>
        <v/>
      </c>
      <c r="L34" s="22" t="str">
        <f t="shared" si="6"/>
        <v>ไม่ผ่าน</v>
      </c>
    </row>
    <row r="35" spans="1:12" ht="20.25" x14ac:dyDescent="0.2">
      <c r="A35" s="16">
        <v>28</v>
      </c>
      <c r="B35" s="76" t="s">
        <v>60</v>
      </c>
      <c r="C35" s="77" t="s">
        <v>403</v>
      </c>
      <c r="D35" s="17"/>
      <c r="E35" s="17"/>
      <c r="F35" s="22">
        <f t="shared" si="0"/>
        <v>0</v>
      </c>
      <c r="G35" s="21" t="str">
        <f t="shared" si="1"/>
        <v>/</v>
      </c>
      <c r="H35" s="21" t="str">
        <f t="shared" si="2"/>
        <v/>
      </c>
      <c r="I35" s="22" t="str">
        <f t="shared" si="3"/>
        <v/>
      </c>
      <c r="J35" s="22" t="str">
        <f t="shared" si="4"/>
        <v/>
      </c>
      <c r="K35" s="22" t="str">
        <f t="shared" si="5"/>
        <v/>
      </c>
      <c r="L35" s="22" t="str">
        <f t="shared" si="6"/>
        <v>ไม่ผ่าน</v>
      </c>
    </row>
    <row r="36" spans="1:12" ht="20.25" x14ac:dyDescent="0.2">
      <c r="A36" s="16">
        <v>29</v>
      </c>
      <c r="B36" s="76" t="s">
        <v>404</v>
      </c>
      <c r="C36" s="77" t="s">
        <v>405</v>
      </c>
      <c r="D36" s="20"/>
      <c r="E36" s="20"/>
      <c r="F36" s="22">
        <f t="shared" si="0"/>
        <v>0</v>
      </c>
      <c r="G36" s="21" t="str">
        <f t="shared" si="1"/>
        <v>/</v>
      </c>
      <c r="H36" s="21" t="str">
        <f t="shared" si="2"/>
        <v/>
      </c>
      <c r="I36" s="22" t="str">
        <f t="shared" si="3"/>
        <v/>
      </c>
      <c r="J36" s="22" t="str">
        <f t="shared" si="4"/>
        <v/>
      </c>
      <c r="K36" s="22" t="str">
        <f t="shared" si="5"/>
        <v/>
      </c>
      <c r="L36" s="22" t="str">
        <f t="shared" si="6"/>
        <v>ไม่ผ่าน</v>
      </c>
    </row>
    <row r="37" spans="1:12" ht="20.25" x14ac:dyDescent="0.2">
      <c r="A37" s="16">
        <v>30</v>
      </c>
      <c r="B37" s="76" t="s">
        <v>406</v>
      </c>
      <c r="C37" s="77" t="s">
        <v>407</v>
      </c>
      <c r="D37" s="20"/>
      <c r="E37" s="20"/>
      <c r="F37" s="22">
        <f t="shared" si="0"/>
        <v>0</v>
      </c>
      <c r="G37" s="21" t="str">
        <f t="shared" si="1"/>
        <v>/</v>
      </c>
      <c r="H37" s="21" t="str">
        <f t="shared" si="2"/>
        <v/>
      </c>
      <c r="I37" s="22" t="str">
        <f t="shared" si="3"/>
        <v/>
      </c>
      <c r="J37" s="22" t="str">
        <f t="shared" si="4"/>
        <v/>
      </c>
      <c r="K37" s="22" t="str">
        <f t="shared" si="5"/>
        <v/>
      </c>
      <c r="L37" s="22" t="str">
        <f t="shared" si="6"/>
        <v>ไม่ผ่าน</v>
      </c>
    </row>
    <row r="38" spans="1:12" ht="20.25" x14ac:dyDescent="0.2">
      <c r="A38" s="16">
        <v>31</v>
      </c>
      <c r="B38" s="76" t="s">
        <v>408</v>
      </c>
      <c r="C38" s="77" t="s">
        <v>409</v>
      </c>
      <c r="D38" s="20"/>
      <c r="E38" s="20"/>
      <c r="F38" s="22">
        <f t="shared" si="0"/>
        <v>0</v>
      </c>
      <c r="G38" s="21" t="str">
        <f t="shared" si="1"/>
        <v>/</v>
      </c>
      <c r="H38" s="21" t="str">
        <f t="shared" si="2"/>
        <v/>
      </c>
      <c r="I38" s="22" t="str">
        <f t="shared" si="3"/>
        <v/>
      </c>
      <c r="J38" s="22" t="str">
        <f t="shared" si="4"/>
        <v/>
      </c>
      <c r="K38" s="22" t="str">
        <f t="shared" si="5"/>
        <v/>
      </c>
      <c r="L38" s="22" t="str">
        <f t="shared" si="6"/>
        <v>ไม่ผ่าน</v>
      </c>
    </row>
    <row r="39" spans="1:12" ht="20.25" x14ac:dyDescent="0.2">
      <c r="A39" s="16">
        <v>32</v>
      </c>
      <c r="B39" s="76" t="s">
        <v>410</v>
      </c>
      <c r="C39" s="77" t="s">
        <v>411</v>
      </c>
      <c r="D39" s="20"/>
      <c r="E39" s="20"/>
      <c r="F39" s="22">
        <f t="shared" si="0"/>
        <v>0</v>
      </c>
      <c r="G39" s="21" t="str">
        <f t="shared" si="1"/>
        <v>/</v>
      </c>
      <c r="H39" s="21" t="str">
        <f t="shared" si="2"/>
        <v/>
      </c>
      <c r="I39" s="22" t="str">
        <f t="shared" si="3"/>
        <v/>
      </c>
      <c r="J39" s="22" t="str">
        <f t="shared" si="4"/>
        <v/>
      </c>
      <c r="K39" s="22" t="str">
        <f t="shared" si="5"/>
        <v/>
      </c>
      <c r="L39" s="22" t="str">
        <f t="shared" si="6"/>
        <v>ไม่ผ่าน</v>
      </c>
    </row>
    <row r="40" spans="1:12" ht="20.25" x14ac:dyDescent="0.2">
      <c r="A40" s="16">
        <v>33</v>
      </c>
      <c r="B40" s="76" t="s">
        <v>164</v>
      </c>
      <c r="C40" s="77" t="s">
        <v>412</v>
      </c>
      <c r="D40" s="20"/>
      <c r="E40" s="20"/>
      <c r="F40" s="22">
        <f t="shared" si="0"/>
        <v>0</v>
      </c>
      <c r="G40" s="21" t="str">
        <f t="shared" si="1"/>
        <v>/</v>
      </c>
      <c r="H40" s="21" t="str">
        <f t="shared" si="2"/>
        <v/>
      </c>
      <c r="I40" s="22" t="str">
        <f t="shared" si="3"/>
        <v/>
      </c>
      <c r="J40" s="22" t="str">
        <f t="shared" si="4"/>
        <v/>
      </c>
      <c r="K40" s="22" t="str">
        <f t="shared" si="5"/>
        <v/>
      </c>
      <c r="L40" s="22" t="str">
        <f t="shared" si="6"/>
        <v>ไม่ผ่าน</v>
      </c>
    </row>
    <row r="41" spans="1:12" ht="20.25" x14ac:dyDescent="0.2">
      <c r="A41" s="16">
        <v>34</v>
      </c>
      <c r="B41" s="76" t="s">
        <v>413</v>
      </c>
      <c r="C41" s="77" t="s">
        <v>414</v>
      </c>
      <c r="D41" s="20"/>
      <c r="E41" s="20"/>
      <c r="F41" s="22">
        <f t="shared" si="0"/>
        <v>0</v>
      </c>
      <c r="G41" s="21" t="str">
        <f t="shared" si="1"/>
        <v>/</v>
      </c>
      <c r="H41" s="21" t="str">
        <f t="shared" si="2"/>
        <v/>
      </c>
      <c r="I41" s="22" t="str">
        <f t="shared" si="3"/>
        <v/>
      </c>
      <c r="J41" s="22" t="str">
        <f t="shared" si="4"/>
        <v/>
      </c>
      <c r="K41" s="22" t="str">
        <f t="shared" si="5"/>
        <v/>
      </c>
      <c r="L41" s="22" t="str">
        <f t="shared" si="6"/>
        <v>ไม่ผ่าน</v>
      </c>
    </row>
    <row r="42" spans="1:12" ht="20.25" x14ac:dyDescent="0.2">
      <c r="A42" s="68"/>
      <c r="B42" s="69"/>
      <c r="C42" s="69"/>
      <c r="D42" s="69"/>
      <c r="E42" s="69"/>
      <c r="F42" s="69"/>
      <c r="G42" s="69"/>
      <c r="H42" s="69"/>
      <c r="I42" s="70"/>
      <c r="J42" s="66" t="s">
        <v>88</v>
      </c>
      <c r="K42" s="66"/>
      <c r="L42" s="21">
        <f>COUNTIF(L36:L41,"ผ่าน")</f>
        <v>0</v>
      </c>
    </row>
    <row r="43" spans="1:12" ht="20.25" x14ac:dyDescent="0.3">
      <c r="A43" s="71"/>
      <c r="B43" s="72"/>
      <c r="C43" s="72"/>
      <c r="D43" s="72"/>
      <c r="E43" s="72"/>
      <c r="F43" s="72"/>
      <c r="G43" s="72"/>
      <c r="H43" s="72"/>
      <c r="I43" s="73"/>
      <c r="J43" s="67" t="s">
        <v>89</v>
      </c>
      <c r="K43" s="67"/>
      <c r="L43" s="21">
        <f>COUNTIF(L8:L41,"ไม่ผ่าน")</f>
        <v>34</v>
      </c>
    </row>
    <row r="44" spans="1:12" ht="20.25" x14ac:dyDescent="0.2">
      <c r="A44" s="13"/>
      <c r="B44" s="23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0.25" x14ac:dyDescent="0.2">
      <c r="A45" s="13"/>
      <c r="B45" s="13"/>
      <c r="C45" s="13"/>
      <c r="D45" s="13"/>
      <c r="E45" s="13"/>
      <c r="F45" s="13" t="s">
        <v>14</v>
      </c>
      <c r="G45" s="13"/>
      <c r="H45" s="13"/>
      <c r="I45" s="13"/>
      <c r="J45" s="13"/>
      <c r="K45" s="13"/>
      <c r="L45" s="13"/>
    </row>
    <row r="46" spans="1:12" ht="20.25" x14ac:dyDescent="0.25">
      <c r="A46" s="13"/>
      <c r="B46" s="13"/>
      <c r="C46" s="13"/>
      <c r="D46" s="13"/>
      <c r="E46" s="13"/>
      <c r="F46" s="13"/>
      <c r="G46" s="24" t="s">
        <v>98</v>
      </c>
      <c r="H46" s="25"/>
      <c r="I46" s="24"/>
      <c r="J46" s="24"/>
      <c r="K46" s="24"/>
      <c r="L46" s="13"/>
    </row>
    <row r="47" spans="1:12" ht="20.25" x14ac:dyDescent="0.2">
      <c r="A47" s="13"/>
      <c r="B47" s="13"/>
      <c r="C47" s="13"/>
      <c r="D47" s="13"/>
      <c r="E47" s="13"/>
      <c r="F47" s="13"/>
      <c r="G47" s="13" t="s">
        <v>15</v>
      </c>
      <c r="H47" s="13"/>
      <c r="I47" s="13" t="s">
        <v>16</v>
      </c>
      <c r="J47" s="13"/>
      <c r="K47" s="13"/>
      <c r="L47" s="13"/>
    </row>
    <row r="48" spans="1:12" ht="20.25" x14ac:dyDescent="0.3">
      <c r="A48" s="26"/>
      <c r="B48" s="13"/>
      <c r="C48" s="13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0.25" x14ac:dyDescent="0.3">
      <c r="A49" s="26"/>
      <c r="B49" s="13"/>
      <c r="C49" s="13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20.25" x14ac:dyDescent="0.3">
      <c r="A50" s="26"/>
      <c r="B50" s="42" t="s">
        <v>82</v>
      </c>
      <c r="C50" s="51" t="s">
        <v>83</v>
      </c>
      <c r="D50" s="52"/>
      <c r="E50" s="53" t="s">
        <v>84</v>
      </c>
      <c r="F50" s="54"/>
      <c r="G50" s="53" t="s">
        <v>85</v>
      </c>
      <c r="H50" s="54"/>
      <c r="I50" s="26"/>
      <c r="J50" s="26"/>
      <c r="K50" s="26"/>
      <c r="L50" s="26"/>
    </row>
    <row r="51" spans="1:12" ht="20.25" x14ac:dyDescent="0.3">
      <c r="A51" s="26"/>
      <c r="B51" s="43"/>
      <c r="C51" s="45" t="s">
        <v>90</v>
      </c>
      <c r="D51" s="46"/>
      <c r="E51" s="49" t="s">
        <v>86</v>
      </c>
      <c r="F51" s="50"/>
      <c r="G51" s="49">
        <f>COUNTIF(K8:K41,"/")</f>
        <v>0</v>
      </c>
      <c r="H51" s="50"/>
      <c r="I51" s="26"/>
      <c r="J51" s="26"/>
      <c r="K51" s="26"/>
      <c r="L51" s="26"/>
    </row>
    <row r="52" spans="1:12" ht="20.25" x14ac:dyDescent="0.3">
      <c r="A52" s="26"/>
      <c r="B52" s="43"/>
      <c r="C52" s="45" t="s">
        <v>93</v>
      </c>
      <c r="D52" s="46"/>
      <c r="E52" s="49" t="s">
        <v>94</v>
      </c>
      <c r="F52" s="50"/>
      <c r="G52" s="49">
        <f>COUNTIF(J8:J41,"/")</f>
        <v>0</v>
      </c>
      <c r="H52" s="50"/>
      <c r="I52" s="26"/>
      <c r="J52" s="26"/>
      <c r="K52" s="26"/>
      <c r="L52" s="26"/>
    </row>
    <row r="53" spans="1:12" ht="20.25" x14ac:dyDescent="0.3">
      <c r="A53" s="26"/>
      <c r="B53" s="43"/>
      <c r="C53" s="47" t="s">
        <v>100</v>
      </c>
      <c r="D53" s="48"/>
      <c r="E53" s="49" t="s">
        <v>87</v>
      </c>
      <c r="F53" s="50"/>
      <c r="G53" s="49">
        <f>COUNTIF(I8:I41,"/")</f>
        <v>0</v>
      </c>
      <c r="H53" s="50"/>
      <c r="I53" s="26"/>
      <c r="J53" s="26"/>
      <c r="K53" s="26"/>
      <c r="L53" s="26"/>
    </row>
    <row r="54" spans="1:12" ht="20.25" x14ac:dyDescent="0.3">
      <c r="A54" s="26"/>
      <c r="B54" s="43"/>
      <c r="C54" s="45" t="s">
        <v>92</v>
      </c>
      <c r="D54" s="46"/>
      <c r="E54" s="49" t="s">
        <v>88</v>
      </c>
      <c r="F54" s="50"/>
      <c r="G54" s="49">
        <f>COUNTIF(H8:H41,"/")</f>
        <v>0</v>
      </c>
      <c r="H54" s="50"/>
      <c r="I54" s="26"/>
      <c r="J54" s="26"/>
      <c r="K54" s="26"/>
      <c r="L54" s="26"/>
    </row>
    <row r="55" spans="1:12" ht="20.25" x14ac:dyDescent="0.3">
      <c r="A55" s="26"/>
      <c r="B55" s="44"/>
      <c r="C55" s="45" t="s">
        <v>91</v>
      </c>
      <c r="D55" s="46"/>
      <c r="E55" s="49" t="s">
        <v>89</v>
      </c>
      <c r="F55" s="50"/>
      <c r="G55" s="49">
        <f>COUNTIF(G8:G41,"/")</f>
        <v>34</v>
      </c>
      <c r="H55" s="50"/>
      <c r="I55" s="26"/>
      <c r="J55" s="26"/>
      <c r="K55" s="26"/>
      <c r="L55" s="26"/>
    </row>
    <row r="56" spans="1:12" ht="20.25" x14ac:dyDescent="0.3">
      <c r="A56" s="26"/>
      <c r="B56" s="13"/>
      <c r="C56" s="13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20.25" x14ac:dyDescent="0.3">
      <c r="A57" s="26"/>
      <c r="B57" s="13"/>
      <c r="C57" s="13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0.25" x14ac:dyDescent="0.3">
      <c r="A58" s="26"/>
      <c r="B58" s="13"/>
      <c r="C58" s="13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6"/>
      <c r="B59" s="27"/>
      <c r="C59" s="27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21" x14ac:dyDescent="0.35">
      <c r="A60" s="26"/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" x14ac:dyDescent="0.3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</sheetData>
  <mergeCells count="37">
    <mergeCell ref="A42:I43"/>
    <mergeCell ref="J42:K42"/>
    <mergeCell ref="J43:K4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0:B55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5:D55"/>
    <mergeCell ref="E55:F55"/>
    <mergeCell ref="G55:H55"/>
    <mergeCell ref="C53:D53"/>
    <mergeCell ref="E53:F53"/>
    <mergeCell ref="G53:H53"/>
    <mergeCell ref="C54:D54"/>
    <mergeCell ref="E54:F54"/>
    <mergeCell ref="G54:H5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29" workbookViewId="0">
      <selection activeCell="A42" sqref="A42:XFD51"/>
    </sheetView>
  </sheetViews>
  <sheetFormatPr defaultRowHeight="12.75" x14ac:dyDescent="0.2"/>
  <cols>
    <col min="1" max="1" width="6.140625" customWidth="1"/>
    <col min="2" max="2" width="13.42578125" customWidth="1"/>
    <col min="3" max="3" width="12.710937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40" t="s">
        <v>415</v>
      </c>
      <c r="C8" s="87" t="s">
        <v>416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88" t="s">
        <v>417</v>
      </c>
      <c r="C9" s="89" t="s">
        <v>62</v>
      </c>
      <c r="D9" s="20"/>
      <c r="E9" s="20"/>
      <c r="F9" s="19">
        <f t="shared" ref="F9:F41" si="0">D9+E9</f>
        <v>0</v>
      </c>
      <c r="G9" s="21" t="str">
        <f t="shared" ref="G9:G41" si="1">IF(F9&lt;13,"/","")</f>
        <v>/</v>
      </c>
      <c r="H9" s="21" t="str">
        <f t="shared" ref="H9:H41" si="2">IF(AND(F9&gt;=13,F9&lt;=14),"/","")</f>
        <v/>
      </c>
      <c r="I9" s="19" t="str">
        <f t="shared" ref="I9:I41" si="3">IF(AND(F9&gt;14,F9&lt;=17),"/","")</f>
        <v/>
      </c>
      <c r="J9" s="19" t="str">
        <f t="shared" ref="J9:J41" si="4">IF(AND(F9&gt;17,F9&lt;=19),"/","")</f>
        <v/>
      </c>
      <c r="K9" s="19" t="str">
        <f t="shared" ref="K9:K41" si="5">IF(AND(F9&gt;19,F9&lt;=25),"/","")</f>
        <v/>
      </c>
      <c r="L9" s="19" t="str">
        <f t="shared" ref="L9:L41" si="6">IF(F9&gt;=15,"ผ่าน","ไม่ผ่าน")</f>
        <v>ไม่ผ่าน</v>
      </c>
    </row>
    <row r="10" spans="1:12" ht="20.25" x14ac:dyDescent="0.2">
      <c r="A10" s="19">
        <v>3</v>
      </c>
      <c r="B10" s="90" t="s">
        <v>418</v>
      </c>
      <c r="C10" s="91" t="s">
        <v>419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92" t="s">
        <v>63</v>
      </c>
      <c r="C11" s="89" t="s">
        <v>420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93" t="s">
        <v>60</v>
      </c>
      <c r="C12" s="39" t="s">
        <v>421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94" t="s">
        <v>422</v>
      </c>
      <c r="C13" s="95" t="s">
        <v>322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88" t="s">
        <v>64</v>
      </c>
      <c r="C14" s="89" t="s">
        <v>26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96" t="s">
        <v>423</v>
      </c>
      <c r="C15" s="97" t="s">
        <v>424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88" t="s">
        <v>425</v>
      </c>
      <c r="C16" s="89" t="s">
        <v>426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88" t="s">
        <v>427</v>
      </c>
      <c r="C17" s="89" t="s">
        <v>428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88" t="s">
        <v>429</v>
      </c>
      <c r="C18" s="89" t="s">
        <v>430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88" t="s">
        <v>431</v>
      </c>
      <c r="C19" s="89" t="s">
        <v>432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88" t="s">
        <v>433</v>
      </c>
      <c r="C20" s="89" t="s">
        <v>434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94" t="s">
        <v>64</v>
      </c>
      <c r="C21" s="95" t="s">
        <v>435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88" t="s">
        <v>199</v>
      </c>
      <c r="C22" s="89" t="s">
        <v>436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88" t="s">
        <v>437</v>
      </c>
      <c r="C23" s="89" t="s">
        <v>438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88" t="s">
        <v>20</v>
      </c>
      <c r="C24" s="89" t="s">
        <v>35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92" t="s">
        <v>439</v>
      </c>
      <c r="C25" s="89" t="s">
        <v>440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92" t="s">
        <v>441</v>
      </c>
      <c r="C26" s="89" t="s">
        <v>442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92" t="s">
        <v>443</v>
      </c>
      <c r="C27" s="89" t="s">
        <v>65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74" t="s">
        <v>444</v>
      </c>
      <c r="C28" s="75" t="s">
        <v>445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74" t="s">
        <v>446</v>
      </c>
      <c r="C29" s="75" t="s">
        <v>447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74" t="s">
        <v>60</v>
      </c>
      <c r="C30" s="75" t="s">
        <v>448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74" t="s">
        <v>21</v>
      </c>
      <c r="C31" s="75" t="s">
        <v>449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74" t="s">
        <v>450</v>
      </c>
      <c r="C32" s="75" t="s">
        <v>451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74" t="s">
        <v>452</v>
      </c>
      <c r="C33" s="75" t="s">
        <v>453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92" t="s">
        <v>454</v>
      </c>
      <c r="C34" s="89" t="s">
        <v>455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92" t="s">
        <v>456</v>
      </c>
      <c r="C35" s="89" t="s">
        <v>457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92" t="s">
        <v>458</v>
      </c>
      <c r="C36" s="89" t="s">
        <v>459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92" t="s">
        <v>460</v>
      </c>
      <c r="C37" s="89" t="s">
        <v>461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92" t="s">
        <v>462</v>
      </c>
      <c r="C38" s="89" t="s">
        <v>463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74" t="s">
        <v>464</v>
      </c>
      <c r="C39" s="75" t="s">
        <v>465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74" t="s">
        <v>466</v>
      </c>
      <c r="C40" s="75" t="s">
        <v>467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19">
        <v>34</v>
      </c>
      <c r="B41" s="74" t="s">
        <v>468</v>
      </c>
      <c r="C41" s="75" t="s">
        <v>469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</row>
    <row r="42" spans="1:12" ht="20.25" x14ac:dyDescent="0.2">
      <c r="A42" s="68"/>
      <c r="B42" s="69"/>
      <c r="C42" s="69"/>
      <c r="D42" s="69"/>
      <c r="E42" s="69"/>
      <c r="F42" s="69"/>
      <c r="G42" s="69"/>
      <c r="H42" s="69"/>
      <c r="I42" s="70"/>
      <c r="J42" s="66" t="s">
        <v>88</v>
      </c>
      <c r="K42" s="66"/>
      <c r="L42" s="21">
        <f>COUNTIF(L8:L41,"ผ่าน")</f>
        <v>0</v>
      </c>
    </row>
    <row r="43" spans="1:12" ht="20.25" x14ac:dyDescent="0.3">
      <c r="A43" s="71"/>
      <c r="B43" s="72"/>
      <c r="C43" s="72"/>
      <c r="D43" s="72"/>
      <c r="E43" s="72"/>
      <c r="F43" s="72"/>
      <c r="G43" s="72"/>
      <c r="H43" s="72"/>
      <c r="I43" s="73"/>
      <c r="J43" s="67" t="s">
        <v>89</v>
      </c>
      <c r="K43" s="67"/>
      <c r="L43" s="21">
        <f>COUNTIF(L8:L41,"ไม่ผ่าน")</f>
        <v>34</v>
      </c>
    </row>
    <row r="44" spans="1:12" ht="20.25" x14ac:dyDescent="0.2">
      <c r="A44" s="13"/>
      <c r="B44" s="23" t="s">
        <v>13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20.25" x14ac:dyDescent="0.2">
      <c r="A45" s="13"/>
      <c r="B45" s="13"/>
      <c r="C45" s="13"/>
      <c r="D45" s="13"/>
      <c r="E45" s="13"/>
      <c r="F45" s="13" t="s">
        <v>14</v>
      </c>
      <c r="G45" s="13"/>
      <c r="H45" s="13"/>
      <c r="I45" s="13"/>
      <c r="J45" s="13"/>
      <c r="K45" s="13"/>
      <c r="L45" s="13"/>
    </row>
    <row r="46" spans="1:12" ht="20.25" x14ac:dyDescent="0.25">
      <c r="A46" s="13"/>
      <c r="B46" s="13"/>
      <c r="C46" s="13"/>
      <c r="D46" s="13"/>
      <c r="E46" s="13"/>
      <c r="F46" s="13"/>
      <c r="G46" s="24" t="s">
        <v>98</v>
      </c>
      <c r="H46" s="25"/>
      <c r="I46" s="24"/>
      <c r="J46" s="24"/>
      <c r="K46" s="24"/>
      <c r="L46" s="13"/>
    </row>
    <row r="47" spans="1:12" ht="20.25" x14ac:dyDescent="0.2">
      <c r="A47" s="13"/>
      <c r="B47" s="13"/>
      <c r="C47" s="13"/>
      <c r="D47" s="13"/>
      <c r="E47" s="13"/>
      <c r="F47" s="13"/>
      <c r="G47" s="13" t="s">
        <v>15</v>
      </c>
      <c r="H47" s="13"/>
      <c r="I47" s="13" t="s">
        <v>16</v>
      </c>
      <c r="J47" s="13"/>
      <c r="K47" s="13"/>
      <c r="L47" s="13"/>
    </row>
    <row r="48" spans="1:12" ht="20.25" x14ac:dyDescent="0.3">
      <c r="A48" s="26"/>
      <c r="B48" s="13"/>
      <c r="C48" s="13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0.25" x14ac:dyDescent="0.3">
      <c r="A49" s="26"/>
      <c r="B49" s="13"/>
      <c r="C49" s="13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20.25" x14ac:dyDescent="0.3">
      <c r="A50" s="26"/>
      <c r="B50" s="42" t="s">
        <v>82</v>
      </c>
      <c r="C50" s="51" t="s">
        <v>83</v>
      </c>
      <c r="D50" s="52"/>
      <c r="E50" s="53" t="s">
        <v>84</v>
      </c>
      <c r="F50" s="54"/>
      <c r="G50" s="53" t="s">
        <v>85</v>
      </c>
      <c r="H50" s="54"/>
      <c r="I50" s="26"/>
      <c r="J50" s="26"/>
      <c r="K50" s="26"/>
      <c r="L50" s="26"/>
    </row>
    <row r="51" spans="1:12" ht="20.25" x14ac:dyDescent="0.3">
      <c r="A51" s="26"/>
      <c r="B51" s="43"/>
      <c r="C51" s="45" t="s">
        <v>90</v>
      </c>
      <c r="D51" s="46"/>
      <c r="E51" s="49" t="s">
        <v>86</v>
      </c>
      <c r="F51" s="50"/>
      <c r="G51" s="49">
        <f>COUNTIF(K8:K41,"/")</f>
        <v>0</v>
      </c>
      <c r="H51" s="50"/>
      <c r="I51" s="26"/>
      <c r="J51" s="26"/>
      <c r="K51" s="26"/>
      <c r="L51" s="26"/>
    </row>
    <row r="52" spans="1:12" ht="20.25" x14ac:dyDescent="0.3">
      <c r="A52" s="26"/>
      <c r="B52" s="43"/>
      <c r="C52" s="45" t="s">
        <v>93</v>
      </c>
      <c r="D52" s="46"/>
      <c r="E52" s="49" t="s">
        <v>94</v>
      </c>
      <c r="F52" s="50"/>
      <c r="G52" s="49">
        <f>COUNTIF(J8:J41,"/")</f>
        <v>0</v>
      </c>
      <c r="H52" s="50"/>
      <c r="I52" s="26"/>
      <c r="J52" s="26"/>
      <c r="K52" s="26"/>
      <c r="L52" s="26"/>
    </row>
    <row r="53" spans="1:12" ht="20.25" x14ac:dyDescent="0.3">
      <c r="A53" s="26"/>
      <c r="B53" s="43"/>
      <c r="C53" s="47" t="s">
        <v>100</v>
      </c>
      <c r="D53" s="48"/>
      <c r="E53" s="49" t="s">
        <v>87</v>
      </c>
      <c r="F53" s="50"/>
      <c r="G53" s="49">
        <f>COUNTIF(I8:I41,"/")</f>
        <v>0</v>
      </c>
      <c r="H53" s="50"/>
      <c r="I53" s="26"/>
      <c r="J53" s="26"/>
      <c r="K53" s="26"/>
      <c r="L53" s="26"/>
    </row>
    <row r="54" spans="1:12" ht="20.25" x14ac:dyDescent="0.3">
      <c r="A54" s="26"/>
      <c r="B54" s="43"/>
      <c r="C54" s="45" t="s">
        <v>92</v>
      </c>
      <c r="D54" s="46"/>
      <c r="E54" s="49" t="s">
        <v>88</v>
      </c>
      <c r="F54" s="50"/>
      <c r="G54" s="49">
        <f>COUNTIF(H8:H41,"/")</f>
        <v>0</v>
      </c>
      <c r="H54" s="50"/>
      <c r="I54" s="26"/>
      <c r="J54" s="26"/>
      <c r="K54" s="26"/>
      <c r="L54" s="26"/>
    </row>
    <row r="55" spans="1:12" ht="20.25" x14ac:dyDescent="0.3">
      <c r="A55" s="26"/>
      <c r="B55" s="44"/>
      <c r="C55" s="45" t="s">
        <v>91</v>
      </c>
      <c r="D55" s="46"/>
      <c r="E55" s="49" t="s">
        <v>89</v>
      </c>
      <c r="F55" s="50"/>
      <c r="G55" s="49">
        <f>COUNTIF(G8:G41,"/")</f>
        <v>34</v>
      </c>
      <c r="H55" s="50"/>
      <c r="I55" s="26"/>
      <c r="J55" s="26"/>
      <c r="K55" s="26"/>
      <c r="L55" s="26"/>
    </row>
    <row r="56" spans="1:12" ht="20.25" x14ac:dyDescent="0.3">
      <c r="A56" s="26"/>
      <c r="B56" s="13"/>
      <c r="C56" s="13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20.25" x14ac:dyDescent="0.3">
      <c r="A57" s="26"/>
      <c r="B57" s="13"/>
      <c r="C57" s="13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0.25" x14ac:dyDescent="0.3">
      <c r="A58" s="26"/>
      <c r="B58" s="13"/>
      <c r="C58" s="13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21" x14ac:dyDescent="0.35">
      <c r="A59" s="26"/>
      <c r="B59" s="27"/>
      <c r="C59" s="27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21" x14ac:dyDescent="0.35">
      <c r="A60" s="26"/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" x14ac:dyDescent="0.3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</sheetData>
  <mergeCells count="37">
    <mergeCell ref="A42:I43"/>
    <mergeCell ref="J42:K42"/>
    <mergeCell ref="J43:K43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0:B55"/>
    <mergeCell ref="C50:D50"/>
    <mergeCell ref="E50:F50"/>
    <mergeCell ref="G50:H50"/>
    <mergeCell ref="C51:D51"/>
    <mergeCell ref="E51:F51"/>
    <mergeCell ref="G51:H51"/>
    <mergeCell ref="C52:D52"/>
    <mergeCell ref="E52:F52"/>
    <mergeCell ref="G52:H52"/>
    <mergeCell ref="C55:D55"/>
    <mergeCell ref="E55:F55"/>
    <mergeCell ref="G55:H55"/>
    <mergeCell ref="C53:D53"/>
    <mergeCell ref="E53:F53"/>
    <mergeCell ref="G53:H53"/>
    <mergeCell ref="C54:D54"/>
    <mergeCell ref="E54:F54"/>
    <mergeCell ref="G54:H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27" workbookViewId="0">
      <selection activeCell="A46" sqref="A46:XFD50"/>
    </sheetView>
  </sheetViews>
  <sheetFormatPr defaultRowHeight="12.75" x14ac:dyDescent="0.2"/>
  <cols>
    <col min="1" max="1" width="6.42578125" customWidth="1"/>
    <col min="2" max="2" width="15.7109375" customWidth="1"/>
    <col min="3" max="3" width="13.8554687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36" t="s">
        <v>470</v>
      </c>
      <c r="C8" s="37" t="s">
        <v>471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38" t="s">
        <v>472</v>
      </c>
      <c r="C9" s="39" t="s">
        <v>473</v>
      </c>
      <c r="D9" s="20"/>
      <c r="E9" s="20"/>
      <c r="F9" s="19">
        <f t="shared" ref="F9:F45" si="0">D9+E9</f>
        <v>0</v>
      </c>
      <c r="G9" s="21" t="str">
        <f t="shared" ref="G9:G45" si="1">IF(F9&lt;13,"/","")</f>
        <v>/</v>
      </c>
      <c r="H9" s="21" t="str">
        <f t="shared" ref="H9:H45" si="2">IF(AND(F9&gt;=13,F9&lt;=14),"/","")</f>
        <v/>
      </c>
      <c r="I9" s="19" t="str">
        <f t="shared" ref="I9:I45" si="3">IF(AND(F9&gt;14,F9&lt;=17),"/","")</f>
        <v/>
      </c>
      <c r="J9" s="19" t="str">
        <f t="shared" ref="J9:J45" si="4">IF(AND(F9&gt;17,F9&lt;=19),"/","")</f>
        <v/>
      </c>
      <c r="K9" s="19" t="str">
        <f t="shared" ref="K9:K45" si="5">IF(AND(F9&gt;19,F9&lt;=25),"/","")</f>
        <v/>
      </c>
      <c r="L9" s="19" t="str">
        <f t="shared" ref="L9:L45" si="6">IF(F9&gt;=15,"ผ่าน","ไม่ผ่าน")</f>
        <v>ไม่ผ่าน</v>
      </c>
    </row>
    <row r="10" spans="1:12" ht="20.25" x14ac:dyDescent="0.2">
      <c r="A10" s="19">
        <v>3</v>
      </c>
      <c r="B10" s="36" t="s">
        <v>28</v>
      </c>
      <c r="C10" s="37" t="s">
        <v>474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36" t="s">
        <v>475</v>
      </c>
      <c r="C11" s="37" t="s">
        <v>476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36" t="s">
        <v>477</v>
      </c>
      <c r="C12" s="37" t="s">
        <v>478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36" t="s">
        <v>479</v>
      </c>
      <c r="C13" s="37" t="s">
        <v>480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98" t="s">
        <v>25</v>
      </c>
      <c r="C14" s="41" t="s">
        <v>481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36" t="s">
        <v>482</v>
      </c>
      <c r="C15" s="37" t="s">
        <v>483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36" t="s">
        <v>484</v>
      </c>
      <c r="C16" s="37" t="s">
        <v>485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36" t="s">
        <v>49</v>
      </c>
      <c r="C17" s="37" t="s">
        <v>486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36" t="s">
        <v>487</v>
      </c>
      <c r="C18" s="37" t="s">
        <v>488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36" t="s">
        <v>489</v>
      </c>
      <c r="C19" s="37" t="s">
        <v>490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36" t="s">
        <v>491</v>
      </c>
      <c r="C20" s="37" t="s">
        <v>492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36" t="s">
        <v>66</v>
      </c>
      <c r="C21" s="37" t="s">
        <v>493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36" t="s">
        <v>60</v>
      </c>
      <c r="C22" s="37" t="s">
        <v>494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36" t="s">
        <v>495</v>
      </c>
      <c r="C23" s="37" t="s">
        <v>496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36" t="s">
        <v>497</v>
      </c>
      <c r="C24" s="37" t="s">
        <v>498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36" t="s">
        <v>499</v>
      </c>
      <c r="C25" s="37" t="s">
        <v>67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36" t="s">
        <v>500</v>
      </c>
      <c r="C26" s="37" t="s">
        <v>501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36" t="s">
        <v>502</v>
      </c>
      <c r="C27" s="37" t="s">
        <v>503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36" t="s">
        <v>66</v>
      </c>
      <c r="C28" s="37" t="s">
        <v>504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36" t="s">
        <v>68</v>
      </c>
      <c r="C29" s="37" t="s">
        <v>505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36" t="s">
        <v>69</v>
      </c>
      <c r="C30" s="37" t="s">
        <v>506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36" t="s">
        <v>507</v>
      </c>
      <c r="C31" s="37" t="s">
        <v>508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36" t="s">
        <v>509</v>
      </c>
      <c r="C32" s="37" t="s">
        <v>510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36" t="s">
        <v>511</v>
      </c>
      <c r="C33" s="37" t="s">
        <v>512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36" t="s">
        <v>513</v>
      </c>
      <c r="C34" s="37" t="s">
        <v>514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36" t="s">
        <v>515</v>
      </c>
      <c r="C35" s="37" t="s">
        <v>70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36" t="s">
        <v>516</v>
      </c>
      <c r="C36" s="37" t="s">
        <v>517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36" t="s">
        <v>518</v>
      </c>
      <c r="C37" s="37" t="s">
        <v>519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36" t="s">
        <v>520</v>
      </c>
      <c r="C38" s="37" t="s">
        <v>521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36" t="s">
        <v>522</v>
      </c>
      <c r="C39" s="37" t="s">
        <v>523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36" t="s">
        <v>524</v>
      </c>
      <c r="C40" s="37" t="s">
        <v>525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19">
        <v>34</v>
      </c>
      <c r="B41" s="36" t="s">
        <v>526</v>
      </c>
      <c r="C41" s="37" t="s">
        <v>527</v>
      </c>
      <c r="D41" s="20"/>
      <c r="E41" s="20"/>
      <c r="F41" s="19">
        <f t="shared" si="0"/>
        <v>0</v>
      </c>
      <c r="G41" s="21" t="str">
        <f t="shared" si="1"/>
        <v>/</v>
      </c>
      <c r="H41" s="21" t="str">
        <f t="shared" si="2"/>
        <v/>
      </c>
      <c r="I41" s="19" t="str">
        <f t="shared" si="3"/>
        <v/>
      </c>
      <c r="J41" s="19" t="str">
        <f t="shared" si="4"/>
        <v/>
      </c>
      <c r="K41" s="19" t="str">
        <f t="shared" si="5"/>
        <v/>
      </c>
      <c r="L41" s="19" t="str">
        <f t="shared" si="6"/>
        <v>ไม่ผ่าน</v>
      </c>
    </row>
    <row r="42" spans="1:12" ht="20.25" x14ac:dyDescent="0.2">
      <c r="A42" s="19">
        <v>35</v>
      </c>
      <c r="B42" s="36" t="s">
        <v>528</v>
      </c>
      <c r="C42" s="37" t="s">
        <v>529</v>
      </c>
      <c r="D42" s="20"/>
      <c r="E42" s="20"/>
      <c r="F42" s="19">
        <f t="shared" si="0"/>
        <v>0</v>
      </c>
      <c r="G42" s="21" t="str">
        <f t="shared" si="1"/>
        <v>/</v>
      </c>
      <c r="H42" s="21" t="str">
        <f t="shared" si="2"/>
        <v/>
      </c>
      <c r="I42" s="19" t="str">
        <f t="shared" si="3"/>
        <v/>
      </c>
      <c r="J42" s="19" t="str">
        <f t="shared" si="4"/>
        <v/>
      </c>
      <c r="K42" s="19" t="str">
        <f t="shared" si="5"/>
        <v/>
      </c>
      <c r="L42" s="19" t="str">
        <f t="shared" si="6"/>
        <v>ไม่ผ่าน</v>
      </c>
    </row>
    <row r="43" spans="1:12" ht="20.25" x14ac:dyDescent="0.2">
      <c r="A43" s="19">
        <v>36</v>
      </c>
      <c r="B43" s="36" t="s">
        <v>530</v>
      </c>
      <c r="C43" s="37" t="s">
        <v>531</v>
      </c>
      <c r="D43" s="20"/>
      <c r="E43" s="20"/>
      <c r="F43" s="19">
        <f t="shared" si="0"/>
        <v>0</v>
      </c>
      <c r="G43" s="21" t="str">
        <f t="shared" si="1"/>
        <v>/</v>
      </c>
      <c r="H43" s="21" t="str">
        <f t="shared" si="2"/>
        <v/>
      </c>
      <c r="I43" s="19" t="str">
        <f t="shared" si="3"/>
        <v/>
      </c>
      <c r="J43" s="19" t="str">
        <f t="shared" si="4"/>
        <v/>
      </c>
      <c r="K43" s="19" t="str">
        <f t="shared" si="5"/>
        <v/>
      </c>
      <c r="L43" s="19" t="str">
        <f t="shared" si="6"/>
        <v>ไม่ผ่าน</v>
      </c>
    </row>
    <row r="44" spans="1:12" ht="20.25" x14ac:dyDescent="0.2">
      <c r="A44" s="19">
        <v>37</v>
      </c>
      <c r="B44" s="36" t="s">
        <v>532</v>
      </c>
      <c r="C44" s="37" t="s">
        <v>533</v>
      </c>
      <c r="D44" s="20"/>
      <c r="E44" s="20"/>
      <c r="F44" s="19">
        <f t="shared" si="0"/>
        <v>0</v>
      </c>
      <c r="G44" s="21" t="str">
        <f t="shared" si="1"/>
        <v>/</v>
      </c>
      <c r="H44" s="21" t="str">
        <f t="shared" si="2"/>
        <v/>
      </c>
      <c r="I44" s="19" t="str">
        <f t="shared" si="3"/>
        <v/>
      </c>
      <c r="J44" s="19" t="str">
        <f t="shared" si="4"/>
        <v/>
      </c>
      <c r="K44" s="19" t="str">
        <f t="shared" si="5"/>
        <v/>
      </c>
      <c r="L44" s="19" t="str">
        <f t="shared" si="6"/>
        <v>ไม่ผ่าน</v>
      </c>
    </row>
    <row r="45" spans="1:12" ht="20.25" x14ac:dyDescent="0.2">
      <c r="A45" s="19">
        <v>38</v>
      </c>
      <c r="B45" s="36" t="s">
        <v>534</v>
      </c>
      <c r="C45" s="37" t="s">
        <v>535</v>
      </c>
      <c r="D45" s="20"/>
      <c r="E45" s="20"/>
      <c r="F45" s="19">
        <f t="shared" si="0"/>
        <v>0</v>
      </c>
      <c r="G45" s="21" t="str">
        <f t="shared" si="1"/>
        <v>/</v>
      </c>
      <c r="H45" s="21" t="str">
        <f t="shared" si="2"/>
        <v/>
      </c>
      <c r="I45" s="19" t="str">
        <f t="shared" si="3"/>
        <v/>
      </c>
      <c r="J45" s="19" t="str">
        <f t="shared" si="4"/>
        <v/>
      </c>
      <c r="K45" s="19" t="str">
        <f t="shared" si="5"/>
        <v/>
      </c>
      <c r="L45" s="19" t="str">
        <f t="shared" si="6"/>
        <v>ไม่ผ่าน</v>
      </c>
    </row>
    <row r="46" spans="1:12" ht="20.25" x14ac:dyDescent="0.2">
      <c r="A46" s="68"/>
      <c r="B46" s="69"/>
      <c r="C46" s="69"/>
      <c r="D46" s="69"/>
      <c r="E46" s="69"/>
      <c r="F46" s="69"/>
      <c r="G46" s="69"/>
      <c r="H46" s="69"/>
      <c r="I46" s="70"/>
      <c r="J46" s="66" t="s">
        <v>88</v>
      </c>
      <c r="K46" s="66"/>
      <c r="L46" s="21">
        <f>COUNTIF(L8:L45,"ผ่าน")</f>
        <v>0</v>
      </c>
    </row>
    <row r="47" spans="1:12" ht="20.25" x14ac:dyDescent="0.3">
      <c r="A47" s="71"/>
      <c r="B47" s="72"/>
      <c r="C47" s="72"/>
      <c r="D47" s="72"/>
      <c r="E47" s="72"/>
      <c r="F47" s="72"/>
      <c r="G47" s="72"/>
      <c r="H47" s="72"/>
      <c r="I47" s="73"/>
      <c r="J47" s="67" t="s">
        <v>89</v>
      </c>
      <c r="K47" s="67"/>
      <c r="L47" s="21">
        <f>COUNTIF(L8:L45,"ไม่ผ่าน")</f>
        <v>38</v>
      </c>
    </row>
    <row r="48" spans="1:12" ht="20.25" x14ac:dyDescent="0.2">
      <c r="A48" s="13"/>
      <c r="B48" s="23" t="s">
        <v>13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ht="20.25" x14ac:dyDescent="0.2">
      <c r="A49" s="13"/>
      <c r="B49" s="13"/>
      <c r="C49" s="13"/>
      <c r="D49" s="13"/>
      <c r="E49" s="13"/>
      <c r="F49" s="13" t="s">
        <v>14</v>
      </c>
      <c r="G49" s="13"/>
      <c r="H49" s="13"/>
      <c r="I49" s="13"/>
      <c r="J49" s="13"/>
      <c r="K49" s="13"/>
      <c r="L49" s="13"/>
    </row>
    <row r="50" spans="1:12" ht="20.25" x14ac:dyDescent="0.25">
      <c r="A50" s="13"/>
      <c r="B50" s="13"/>
      <c r="C50" s="13"/>
      <c r="D50" s="13"/>
      <c r="E50" s="13"/>
      <c r="F50" s="13"/>
      <c r="G50" s="24" t="s">
        <v>98</v>
      </c>
      <c r="H50" s="25"/>
      <c r="I50" s="24"/>
      <c r="J50" s="24"/>
      <c r="K50" s="24"/>
      <c r="L50" s="13"/>
    </row>
    <row r="51" spans="1:12" ht="20.25" x14ac:dyDescent="0.2">
      <c r="A51" s="13"/>
      <c r="B51" s="13"/>
      <c r="C51" s="13"/>
      <c r="D51" s="13"/>
      <c r="E51" s="13"/>
      <c r="F51" s="13"/>
      <c r="G51" s="13" t="s">
        <v>15</v>
      </c>
      <c r="H51" s="13"/>
      <c r="I51" s="13" t="s">
        <v>16</v>
      </c>
      <c r="J51" s="13"/>
      <c r="K51" s="13"/>
      <c r="L51" s="13"/>
    </row>
    <row r="52" spans="1:12" ht="20.25" x14ac:dyDescent="0.3">
      <c r="A52" s="26"/>
      <c r="B52" s="13"/>
      <c r="C52" s="13"/>
      <c r="D52" s="26"/>
      <c r="E52" s="26"/>
      <c r="F52" s="26"/>
      <c r="G52" s="26"/>
      <c r="H52" s="26"/>
      <c r="I52" s="26"/>
      <c r="J52" s="26"/>
      <c r="K52" s="26"/>
      <c r="L52" s="26"/>
    </row>
    <row r="53" spans="1:12" ht="20.25" x14ac:dyDescent="0.3">
      <c r="A53" s="26"/>
      <c r="B53" s="13"/>
      <c r="C53" s="13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20.25" x14ac:dyDescent="0.3">
      <c r="A54" s="26"/>
      <c r="B54" s="42" t="s">
        <v>82</v>
      </c>
      <c r="C54" s="51" t="s">
        <v>83</v>
      </c>
      <c r="D54" s="52"/>
      <c r="E54" s="53" t="s">
        <v>84</v>
      </c>
      <c r="F54" s="54"/>
      <c r="G54" s="53" t="s">
        <v>85</v>
      </c>
      <c r="H54" s="54"/>
      <c r="I54" s="26"/>
      <c r="J54" s="26"/>
      <c r="K54" s="26"/>
      <c r="L54" s="26"/>
    </row>
    <row r="55" spans="1:12" ht="20.25" x14ac:dyDescent="0.3">
      <c r="A55" s="26"/>
      <c r="B55" s="43"/>
      <c r="C55" s="45" t="s">
        <v>90</v>
      </c>
      <c r="D55" s="46"/>
      <c r="E55" s="49" t="s">
        <v>86</v>
      </c>
      <c r="F55" s="50"/>
      <c r="G55" s="49">
        <f>COUNTIF(K8:K45,"/")</f>
        <v>0</v>
      </c>
      <c r="H55" s="50"/>
      <c r="I55" s="26"/>
      <c r="J55" s="26"/>
      <c r="K55" s="26"/>
      <c r="L55" s="26"/>
    </row>
    <row r="56" spans="1:12" ht="20.25" x14ac:dyDescent="0.3">
      <c r="A56" s="26"/>
      <c r="B56" s="43"/>
      <c r="C56" s="45" t="s">
        <v>93</v>
      </c>
      <c r="D56" s="46"/>
      <c r="E56" s="49" t="s">
        <v>94</v>
      </c>
      <c r="F56" s="50"/>
      <c r="G56" s="49">
        <f>COUNTIF(J8:J45,"/")</f>
        <v>0</v>
      </c>
      <c r="H56" s="50"/>
      <c r="I56" s="26"/>
      <c r="J56" s="26"/>
      <c r="K56" s="26"/>
      <c r="L56" s="26"/>
    </row>
    <row r="57" spans="1:12" ht="20.25" x14ac:dyDescent="0.3">
      <c r="A57" s="26"/>
      <c r="B57" s="43"/>
      <c r="C57" s="47" t="s">
        <v>100</v>
      </c>
      <c r="D57" s="48"/>
      <c r="E57" s="49" t="s">
        <v>87</v>
      </c>
      <c r="F57" s="50"/>
      <c r="G57" s="49">
        <f>COUNTIF(I8:I45,"/")</f>
        <v>0</v>
      </c>
      <c r="H57" s="50"/>
      <c r="I57" s="26"/>
      <c r="J57" s="26"/>
      <c r="K57" s="26"/>
      <c r="L57" s="26"/>
    </row>
    <row r="58" spans="1:12" ht="20.25" x14ac:dyDescent="0.3">
      <c r="A58" s="26"/>
      <c r="B58" s="43"/>
      <c r="C58" s="45" t="s">
        <v>92</v>
      </c>
      <c r="D58" s="46"/>
      <c r="E58" s="49" t="s">
        <v>88</v>
      </c>
      <c r="F58" s="50"/>
      <c r="G58" s="49">
        <f>COUNTIF(H8:H45,"/")</f>
        <v>0</v>
      </c>
      <c r="H58" s="50"/>
      <c r="I58" s="26"/>
      <c r="J58" s="26"/>
      <c r="K58" s="26"/>
      <c r="L58" s="26"/>
    </row>
    <row r="59" spans="1:12" ht="20.25" x14ac:dyDescent="0.3">
      <c r="A59" s="26"/>
      <c r="B59" s="44"/>
      <c r="C59" s="45" t="s">
        <v>91</v>
      </c>
      <c r="D59" s="46"/>
      <c r="E59" s="49" t="s">
        <v>89</v>
      </c>
      <c r="F59" s="50"/>
      <c r="G59" s="49">
        <f>COUNTIF(G8:G45,"/")</f>
        <v>38</v>
      </c>
      <c r="H59" s="50"/>
      <c r="I59" s="26"/>
      <c r="J59" s="26"/>
      <c r="K59" s="26"/>
      <c r="L59" s="26"/>
    </row>
    <row r="60" spans="1:12" ht="20.25" x14ac:dyDescent="0.3">
      <c r="A60" s="26"/>
      <c r="B60" s="13"/>
      <c r="C60" s="13"/>
      <c r="D60" s="26"/>
      <c r="E60" s="26"/>
      <c r="F60" s="26"/>
      <c r="G60" s="26"/>
      <c r="H60" s="26"/>
      <c r="I60" s="26"/>
      <c r="J60" s="26"/>
      <c r="K60" s="26"/>
      <c r="L60" s="26"/>
    </row>
    <row r="61" spans="1:12" ht="20.25" x14ac:dyDescent="0.3">
      <c r="A61" s="26"/>
      <c r="B61" s="13"/>
      <c r="C61" s="13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20.25" x14ac:dyDescent="0.3">
      <c r="A62" s="26"/>
      <c r="B62" s="13"/>
      <c r="C62" s="13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  <row r="70" spans="1:12" ht="21" x14ac:dyDescent="0.35">
      <c r="A70" s="26"/>
      <c r="B70" s="27"/>
      <c r="C70" s="27"/>
      <c r="D70" s="28"/>
      <c r="E70" s="28"/>
      <c r="F70" s="28"/>
      <c r="G70" s="28"/>
      <c r="H70" s="28"/>
      <c r="I70" s="28"/>
      <c r="J70" s="28"/>
      <c r="K70" s="28"/>
      <c r="L70" s="28"/>
    </row>
    <row r="71" spans="1:12" ht="21" x14ac:dyDescent="0.35">
      <c r="A71" s="26"/>
      <c r="B71" s="27"/>
      <c r="C71" s="27"/>
      <c r="D71" s="28"/>
      <c r="E71" s="28"/>
      <c r="F71" s="28"/>
      <c r="G71" s="28"/>
      <c r="H71" s="28"/>
      <c r="I71" s="28"/>
      <c r="J71" s="28"/>
      <c r="K71" s="28"/>
      <c r="L71" s="28"/>
    </row>
    <row r="72" spans="1:12" ht="21" x14ac:dyDescent="0.35">
      <c r="A72" s="26"/>
      <c r="B72" s="27"/>
      <c r="C72" s="27"/>
      <c r="D72" s="28"/>
      <c r="E72" s="28"/>
      <c r="F72" s="28"/>
      <c r="G72" s="28"/>
      <c r="H72" s="28"/>
      <c r="I72" s="28"/>
      <c r="J72" s="28"/>
      <c r="K72" s="28"/>
      <c r="L72" s="28"/>
    </row>
    <row r="73" spans="1:12" ht="21" x14ac:dyDescent="0.35">
      <c r="A73" s="26"/>
      <c r="B73" s="27"/>
      <c r="C73" s="27"/>
      <c r="D73" s="28"/>
      <c r="E73" s="28"/>
      <c r="F73" s="28"/>
      <c r="G73" s="28"/>
      <c r="H73" s="28"/>
      <c r="I73" s="28"/>
      <c r="J73" s="28"/>
      <c r="K73" s="28"/>
      <c r="L73" s="28"/>
    </row>
    <row r="74" spans="1:12" ht="21" x14ac:dyDescent="0.35">
      <c r="A74" s="26"/>
      <c r="B74" s="27"/>
      <c r="C74" s="27"/>
      <c r="D74" s="28"/>
      <c r="E74" s="28"/>
      <c r="F74" s="28"/>
      <c r="G74" s="28"/>
      <c r="H74" s="28"/>
      <c r="I74" s="28"/>
      <c r="J74" s="28"/>
      <c r="K74" s="28"/>
      <c r="L74" s="28"/>
    </row>
  </sheetData>
  <mergeCells count="37">
    <mergeCell ref="A46:I47"/>
    <mergeCell ref="J46:K46"/>
    <mergeCell ref="J47:K47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54:B59"/>
    <mergeCell ref="C54:D54"/>
    <mergeCell ref="E54:F54"/>
    <mergeCell ref="G54:H54"/>
    <mergeCell ref="C55:D55"/>
    <mergeCell ref="E55:F55"/>
    <mergeCell ref="G55:H55"/>
    <mergeCell ref="C56:D56"/>
    <mergeCell ref="E56:F56"/>
    <mergeCell ref="G56:H56"/>
    <mergeCell ref="C59:D59"/>
    <mergeCell ref="E59:F59"/>
    <mergeCell ref="G59:H59"/>
    <mergeCell ref="C57:D57"/>
    <mergeCell ref="E57:F57"/>
    <mergeCell ref="G57:H57"/>
    <mergeCell ref="C58:D58"/>
    <mergeCell ref="E58:F58"/>
    <mergeCell ref="G58:H5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18" workbookViewId="0">
      <selection activeCell="B8" sqref="B8:C33"/>
    </sheetView>
  </sheetViews>
  <sheetFormatPr defaultRowHeight="12.75" x14ac:dyDescent="0.2"/>
  <cols>
    <col min="1" max="1" width="7" customWidth="1"/>
    <col min="2" max="2" width="15.85546875" customWidth="1"/>
    <col min="3" max="3" width="13.570312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99" t="s">
        <v>536</v>
      </c>
      <c r="C8" s="100" t="s">
        <v>537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36" t="s">
        <v>538</v>
      </c>
      <c r="C9" s="37" t="s">
        <v>539</v>
      </c>
      <c r="D9" s="20"/>
      <c r="E9" s="20"/>
      <c r="F9" s="19">
        <f t="shared" ref="F9:F33" si="0">D9+E9</f>
        <v>0</v>
      </c>
      <c r="G9" s="21" t="str">
        <f t="shared" ref="G9:G33" si="1">IF(F9&lt;13,"/","")</f>
        <v>/</v>
      </c>
      <c r="H9" s="21" t="str">
        <f t="shared" ref="H9:H33" si="2">IF(AND(F9&gt;=13,F9&lt;=14),"/","")</f>
        <v/>
      </c>
      <c r="I9" s="19" t="str">
        <f t="shared" ref="I9:I33" si="3">IF(AND(F9&gt;14,F9&lt;=17),"/","")</f>
        <v/>
      </c>
      <c r="J9" s="19" t="str">
        <f t="shared" ref="J9:J33" si="4">IF(AND(F9&gt;17,F9&lt;=19),"/","")</f>
        <v/>
      </c>
      <c r="K9" s="19" t="str">
        <f t="shared" ref="K9:K33" si="5">IF(AND(F9&gt;19,F9&lt;=25),"/","")</f>
        <v/>
      </c>
      <c r="L9" s="19" t="str">
        <f t="shared" ref="L9:L33" si="6">IF(F9&gt;=15,"ผ่าน","ไม่ผ่าน")</f>
        <v>ไม่ผ่าน</v>
      </c>
    </row>
    <row r="10" spans="1:12" ht="20.25" x14ac:dyDescent="0.2">
      <c r="A10" s="19">
        <v>3</v>
      </c>
      <c r="B10" s="36" t="s">
        <v>540</v>
      </c>
      <c r="C10" s="37" t="s">
        <v>541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101" t="s">
        <v>542</v>
      </c>
      <c r="C11" s="102" t="s">
        <v>543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101" t="s">
        <v>544</v>
      </c>
      <c r="C12" s="102" t="s">
        <v>545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101" t="s">
        <v>544</v>
      </c>
      <c r="C13" s="102" t="s">
        <v>546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103" t="s">
        <v>547</v>
      </c>
      <c r="C14" s="102" t="s">
        <v>548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103" t="s">
        <v>30</v>
      </c>
      <c r="C15" s="102" t="s">
        <v>549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103" t="s">
        <v>550</v>
      </c>
      <c r="C16" s="103" t="s">
        <v>71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104" t="s">
        <v>551</v>
      </c>
      <c r="C17" s="104" t="s">
        <v>552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103" t="s">
        <v>553</v>
      </c>
      <c r="C18" s="102" t="s">
        <v>554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103" t="s">
        <v>555</v>
      </c>
      <c r="C19" s="102" t="s">
        <v>556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103" t="s">
        <v>557</v>
      </c>
      <c r="C20" s="102" t="s">
        <v>558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103" t="s">
        <v>34</v>
      </c>
      <c r="C21" s="102" t="s">
        <v>559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103" t="s">
        <v>560</v>
      </c>
      <c r="C22" s="102" t="s">
        <v>561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103" t="s">
        <v>562</v>
      </c>
      <c r="C23" s="102" t="s">
        <v>563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105" t="s">
        <v>72</v>
      </c>
      <c r="C24" s="106" t="s">
        <v>564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103" t="s">
        <v>565</v>
      </c>
      <c r="C25" s="102" t="s">
        <v>566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103" t="s">
        <v>567</v>
      </c>
      <c r="C26" s="102" t="s">
        <v>568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101" t="s">
        <v>569</v>
      </c>
      <c r="C27" s="102" t="s">
        <v>570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101" t="s">
        <v>571</v>
      </c>
      <c r="C28" s="102" t="s">
        <v>58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101" t="s">
        <v>21</v>
      </c>
      <c r="C29" s="102" t="s">
        <v>572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36" t="s">
        <v>125</v>
      </c>
      <c r="C30" s="37" t="s">
        <v>573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36" t="s">
        <v>574</v>
      </c>
      <c r="C31" s="37" t="s">
        <v>575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36" t="s">
        <v>576</v>
      </c>
      <c r="C32" s="37" t="s">
        <v>577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98" t="s">
        <v>578</v>
      </c>
      <c r="C33" s="41" t="s">
        <v>579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68"/>
      <c r="B34" s="69"/>
      <c r="C34" s="69"/>
      <c r="D34" s="69"/>
      <c r="E34" s="69"/>
      <c r="F34" s="69"/>
      <c r="G34" s="69"/>
      <c r="H34" s="69"/>
      <c r="I34" s="70"/>
      <c r="J34" s="66" t="s">
        <v>88</v>
      </c>
      <c r="K34" s="66"/>
      <c r="L34" s="21">
        <f>COUNTIF(L8:L33,"ผ่าน")</f>
        <v>0</v>
      </c>
    </row>
    <row r="35" spans="1:12" ht="20.25" x14ac:dyDescent="0.3">
      <c r="A35" s="71"/>
      <c r="B35" s="72"/>
      <c r="C35" s="72"/>
      <c r="D35" s="72"/>
      <c r="E35" s="72"/>
      <c r="F35" s="72"/>
      <c r="G35" s="72"/>
      <c r="H35" s="72"/>
      <c r="I35" s="73"/>
      <c r="J35" s="67" t="s">
        <v>89</v>
      </c>
      <c r="K35" s="67"/>
      <c r="L35" s="21">
        <f>COUNTIF(L8:L33,"ไม่ผ่าน")</f>
        <v>26</v>
      </c>
    </row>
    <row r="36" spans="1:12" ht="20.25" x14ac:dyDescent="0.2">
      <c r="A36" s="13"/>
      <c r="B36" s="23" t="s">
        <v>13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ht="20.25" x14ac:dyDescent="0.2">
      <c r="A37" s="13"/>
      <c r="B37" s="13"/>
      <c r="C37" s="13"/>
      <c r="D37" s="13"/>
      <c r="E37" s="13"/>
      <c r="F37" s="13" t="s">
        <v>14</v>
      </c>
      <c r="G37" s="13"/>
      <c r="H37" s="13"/>
      <c r="I37" s="13"/>
      <c r="J37" s="13"/>
      <c r="K37" s="13"/>
      <c r="L37" s="13"/>
    </row>
    <row r="38" spans="1:12" ht="20.25" x14ac:dyDescent="0.25">
      <c r="A38" s="13"/>
      <c r="B38" s="13"/>
      <c r="C38" s="13"/>
      <c r="D38" s="13"/>
      <c r="E38" s="13"/>
      <c r="F38" s="13"/>
      <c r="G38" s="24" t="s">
        <v>98</v>
      </c>
      <c r="H38" s="25"/>
      <c r="I38" s="24"/>
      <c r="J38" s="24"/>
      <c r="K38" s="24"/>
      <c r="L38" s="13"/>
    </row>
    <row r="39" spans="1:12" ht="20.25" x14ac:dyDescent="0.2">
      <c r="A39" s="13"/>
      <c r="B39" s="13"/>
      <c r="C39" s="13"/>
      <c r="D39" s="13"/>
      <c r="E39" s="13"/>
      <c r="F39" s="13"/>
      <c r="G39" s="13" t="s">
        <v>15</v>
      </c>
      <c r="H39" s="13"/>
      <c r="I39" s="13" t="s">
        <v>16</v>
      </c>
      <c r="J39" s="13"/>
      <c r="K39" s="13"/>
      <c r="L39" s="13"/>
    </row>
    <row r="40" spans="1:12" ht="20.25" x14ac:dyDescent="0.3">
      <c r="A40" s="26"/>
      <c r="B40" s="13"/>
      <c r="C40" s="13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20.25" x14ac:dyDescent="0.3">
      <c r="A41" s="26"/>
      <c r="B41" s="13"/>
      <c r="C41" s="13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20.25" x14ac:dyDescent="0.3">
      <c r="A42" s="26"/>
      <c r="B42" s="42" t="s">
        <v>82</v>
      </c>
      <c r="C42" s="51" t="s">
        <v>83</v>
      </c>
      <c r="D42" s="52"/>
      <c r="E42" s="53" t="s">
        <v>84</v>
      </c>
      <c r="F42" s="54"/>
      <c r="G42" s="53" t="s">
        <v>85</v>
      </c>
      <c r="H42" s="54"/>
      <c r="I42" s="26"/>
      <c r="J42" s="26"/>
      <c r="K42" s="26"/>
      <c r="L42" s="26"/>
    </row>
    <row r="43" spans="1:12" ht="20.25" x14ac:dyDescent="0.3">
      <c r="A43" s="26"/>
      <c r="B43" s="43"/>
      <c r="C43" s="45" t="s">
        <v>90</v>
      </c>
      <c r="D43" s="46"/>
      <c r="E43" s="49" t="s">
        <v>86</v>
      </c>
      <c r="F43" s="50"/>
      <c r="G43" s="49">
        <f>COUNTIF(K8:K33,"/")</f>
        <v>0</v>
      </c>
      <c r="H43" s="50"/>
      <c r="I43" s="26"/>
      <c r="J43" s="26"/>
      <c r="K43" s="26"/>
      <c r="L43" s="26"/>
    </row>
    <row r="44" spans="1:12" ht="20.25" x14ac:dyDescent="0.3">
      <c r="A44" s="26"/>
      <c r="B44" s="43"/>
      <c r="C44" s="45" t="s">
        <v>93</v>
      </c>
      <c r="D44" s="46"/>
      <c r="E44" s="49" t="s">
        <v>94</v>
      </c>
      <c r="F44" s="50"/>
      <c r="G44" s="49">
        <f>COUNTIF(J8:J33,"/")</f>
        <v>0</v>
      </c>
      <c r="H44" s="50"/>
      <c r="I44" s="26"/>
      <c r="J44" s="26"/>
      <c r="K44" s="26"/>
      <c r="L44" s="26"/>
    </row>
    <row r="45" spans="1:12" ht="20.25" x14ac:dyDescent="0.3">
      <c r="A45" s="26"/>
      <c r="B45" s="43"/>
      <c r="C45" s="47" t="s">
        <v>100</v>
      </c>
      <c r="D45" s="48"/>
      <c r="E45" s="49" t="s">
        <v>87</v>
      </c>
      <c r="F45" s="50"/>
      <c r="G45" s="49">
        <f>COUNTIF(I8:I33,"/")</f>
        <v>0</v>
      </c>
      <c r="H45" s="50"/>
      <c r="I45" s="26"/>
      <c r="J45" s="26"/>
      <c r="K45" s="26"/>
      <c r="L45" s="26"/>
    </row>
    <row r="46" spans="1:12" ht="20.25" x14ac:dyDescent="0.3">
      <c r="A46" s="26"/>
      <c r="B46" s="43"/>
      <c r="C46" s="45" t="s">
        <v>92</v>
      </c>
      <c r="D46" s="46"/>
      <c r="E46" s="49" t="s">
        <v>88</v>
      </c>
      <c r="F46" s="50"/>
      <c r="G46" s="49">
        <f>COUNTIF(H8:H33,"/")</f>
        <v>0</v>
      </c>
      <c r="H46" s="50"/>
      <c r="I46" s="26"/>
      <c r="J46" s="26"/>
      <c r="K46" s="26"/>
      <c r="L46" s="26"/>
    </row>
    <row r="47" spans="1:12" ht="20.25" x14ac:dyDescent="0.3">
      <c r="A47" s="26"/>
      <c r="B47" s="44"/>
      <c r="C47" s="45" t="s">
        <v>91</v>
      </c>
      <c r="D47" s="46"/>
      <c r="E47" s="49" t="s">
        <v>89</v>
      </c>
      <c r="F47" s="50"/>
      <c r="G47" s="49">
        <f>COUNTIF(G8:G33,"/")</f>
        <v>26</v>
      </c>
      <c r="H47" s="50"/>
      <c r="I47" s="26"/>
      <c r="J47" s="26"/>
      <c r="K47" s="26"/>
      <c r="L47" s="26"/>
    </row>
    <row r="48" spans="1:12" ht="20.25" x14ac:dyDescent="0.3">
      <c r="A48" s="26"/>
      <c r="B48" s="13"/>
      <c r="C48" s="13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0.25" x14ac:dyDescent="0.3">
      <c r="A49" s="26"/>
      <c r="B49" s="13"/>
      <c r="C49" s="13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20.25" x14ac:dyDescent="0.3">
      <c r="A50" s="26"/>
      <c r="B50" s="13"/>
      <c r="C50" s="13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21" x14ac:dyDescent="0.35">
      <c r="A51" s="26"/>
      <c r="B51" s="27"/>
      <c r="C51" s="27"/>
      <c r="D51" s="28"/>
      <c r="E51" s="28"/>
      <c r="F51" s="28"/>
      <c r="G51" s="28"/>
      <c r="H51" s="28"/>
      <c r="I51" s="28"/>
      <c r="J51" s="28"/>
      <c r="K51" s="28"/>
      <c r="L51" s="28"/>
    </row>
    <row r="52" spans="1:12" ht="21" x14ac:dyDescent="0.35">
      <c r="A52" s="26"/>
      <c r="B52" s="27"/>
      <c r="C52" s="27"/>
      <c r="D52" s="28"/>
      <c r="E52" s="28"/>
      <c r="F52" s="28"/>
      <c r="G52" s="28"/>
      <c r="H52" s="28"/>
      <c r="I52" s="28"/>
      <c r="J52" s="28"/>
      <c r="K52" s="28"/>
      <c r="L52" s="28"/>
    </row>
    <row r="53" spans="1:12" ht="21" x14ac:dyDescent="0.35">
      <c r="A53" s="26"/>
      <c r="B53" s="27"/>
      <c r="C53" s="27"/>
      <c r="D53" s="28"/>
      <c r="E53" s="28"/>
      <c r="F53" s="28"/>
      <c r="G53" s="28"/>
      <c r="H53" s="28"/>
      <c r="I53" s="28"/>
      <c r="J53" s="28"/>
      <c r="K53" s="28"/>
      <c r="L53" s="28"/>
    </row>
    <row r="54" spans="1:12" ht="21" x14ac:dyDescent="0.35">
      <c r="A54" s="26"/>
      <c r="B54" s="27"/>
      <c r="C54" s="27"/>
      <c r="D54" s="28"/>
      <c r="E54" s="28"/>
      <c r="F54" s="28"/>
      <c r="G54" s="28"/>
      <c r="H54" s="28"/>
      <c r="I54" s="28"/>
      <c r="J54" s="28"/>
      <c r="K54" s="28"/>
      <c r="L54" s="28"/>
    </row>
    <row r="55" spans="1:12" ht="21" x14ac:dyDescent="0.35">
      <c r="A55" s="26"/>
      <c r="B55" s="27"/>
      <c r="C55" s="27"/>
      <c r="D55" s="28"/>
      <c r="E55" s="28"/>
      <c r="F55" s="28"/>
      <c r="G55" s="28"/>
      <c r="H55" s="28"/>
      <c r="I55" s="28"/>
      <c r="J55" s="28"/>
      <c r="K55" s="28"/>
      <c r="L55" s="28"/>
    </row>
    <row r="56" spans="1:12" ht="21" x14ac:dyDescent="0.35">
      <c r="A56" s="26"/>
      <c r="B56" s="27"/>
      <c r="C56" s="27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21" x14ac:dyDescent="0.35">
      <c r="A57" s="26"/>
      <c r="B57" s="27"/>
      <c r="C57" s="27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21" x14ac:dyDescent="0.35">
      <c r="A58" s="26"/>
      <c r="B58" s="27"/>
      <c r="C58" s="27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21" x14ac:dyDescent="0.35">
      <c r="A59" s="26"/>
      <c r="B59" s="27"/>
      <c r="C59" s="27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21" x14ac:dyDescent="0.35">
      <c r="A60" s="26"/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" x14ac:dyDescent="0.3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</sheetData>
  <mergeCells count="37">
    <mergeCell ref="A34:I35"/>
    <mergeCell ref="J34:K34"/>
    <mergeCell ref="J35:K35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2:B47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7:D47"/>
    <mergeCell ref="E47:F47"/>
    <mergeCell ref="G47:H47"/>
    <mergeCell ref="C45:D45"/>
    <mergeCell ref="E45:F45"/>
    <mergeCell ref="G45:H45"/>
    <mergeCell ref="C46:D46"/>
    <mergeCell ref="E46:F46"/>
    <mergeCell ref="G46:H4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26" workbookViewId="0">
      <selection activeCell="G53" sqref="G53:H53"/>
    </sheetView>
  </sheetViews>
  <sheetFormatPr defaultRowHeight="12.75" x14ac:dyDescent="0.2"/>
  <cols>
    <col min="1" max="1" width="6.28515625" customWidth="1"/>
    <col min="2" max="2" width="14.7109375" customWidth="1"/>
    <col min="3" max="3" width="15.7109375" customWidth="1"/>
  </cols>
  <sheetData>
    <row r="1" spans="1:12" ht="20.25" x14ac:dyDescent="0.3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20.25" x14ac:dyDescent="0.3">
      <c r="A2" s="55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20.25" x14ac:dyDescent="0.3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1" x14ac:dyDescent="0.3">
      <c r="A4" s="32" t="s">
        <v>2</v>
      </c>
      <c r="B4" s="33"/>
      <c r="C4" s="14"/>
      <c r="D4" s="34"/>
      <c r="E4" s="14"/>
      <c r="F4" s="15"/>
      <c r="G4" s="15"/>
      <c r="H4" s="15"/>
      <c r="I4" s="34"/>
      <c r="J4" s="34"/>
      <c r="K4" s="35"/>
      <c r="L4" s="35"/>
    </row>
    <row r="5" spans="1:12" ht="20.25" x14ac:dyDescent="0.2">
      <c r="A5" s="42" t="s">
        <v>0</v>
      </c>
      <c r="B5" s="56" t="s">
        <v>3</v>
      </c>
      <c r="C5" s="59" t="s">
        <v>4</v>
      </c>
      <c r="D5" s="51" t="s">
        <v>5</v>
      </c>
      <c r="E5" s="52"/>
      <c r="F5" s="62" t="s">
        <v>95</v>
      </c>
      <c r="G5" s="51" t="s">
        <v>5</v>
      </c>
      <c r="H5" s="65"/>
      <c r="I5" s="65"/>
      <c r="J5" s="65"/>
      <c r="K5" s="52"/>
      <c r="L5" s="62" t="s">
        <v>6</v>
      </c>
    </row>
    <row r="6" spans="1:12" ht="20.25" x14ac:dyDescent="0.2">
      <c r="A6" s="43"/>
      <c r="B6" s="57"/>
      <c r="C6" s="60"/>
      <c r="D6" s="62" t="s">
        <v>96</v>
      </c>
      <c r="E6" s="62" t="s">
        <v>97</v>
      </c>
      <c r="F6" s="63"/>
      <c r="G6" s="62" t="s">
        <v>7</v>
      </c>
      <c r="H6" s="62" t="s">
        <v>8</v>
      </c>
      <c r="I6" s="51" t="s">
        <v>9</v>
      </c>
      <c r="J6" s="65"/>
      <c r="K6" s="52"/>
      <c r="L6" s="63"/>
    </row>
    <row r="7" spans="1:12" ht="78.75" x14ac:dyDescent="0.2">
      <c r="A7" s="44"/>
      <c r="B7" s="58"/>
      <c r="C7" s="61"/>
      <c r="D7" s="64"/>
      <c r="E7" s="64"/>
      <c r="F7" s="64"/>
      <c r="G7" s="64"/>
      <c r="H7" s="64"/>
      <c r="I7" s="18" t="s">
        <v>10</v>
      </c>
      <c r="J7" s="18" t="s">
        <v>11</v>
      </c>
      <c r="K7" s="18" t="s">
        <v>12</v>
      </c>
      <c r="L7" s="64"/>
    </row>
    <row r="8" spans="1:12" ht="20.25" x14ac:dyDescent="0.2">
      <c r="A8" s="19">
        <v>1</v>
      </c>
      <c r="B8" s="36" t="s">
        <v>547</v>
      </c>
      <c r="C8" s="37" t="s">
        <v>580</v>
      </c>
      <c r="D8" s="20"/>
      <c r="E8" s="20"/>
      <c r="F8" s="19">
        <f>D8+E8</f>
        <v>0</v>
      </c>
      <c r="G8" s="21" t="str">
        <f>IF(F8&lt;13,"/","")</f>
        <v>/</v>
      </c>
      <c r="H8" s="21" t="str">
        <f>IF(AND(F8&gt;=13,F8&lt;=14),"/","")</f>
        <v/>
      </c>
      <c r="I8" s="19" t="str">
        <f>IF(AND(F8&gt;14,F8&lt;=17),"/","")</f>
        <v/>
      </c>
      <c r="J8" s="19" t="str">
        <f>IF(AND(F8&gt;17,F8&lt;=19),"/","")</f>
        <v/>
      </c>
      <c r="K8" s="19" t="str">
        <f>IF(AND(F8&gt;19,F8&lt;=25),"/","")</f>
        <v/>
      </c>
      <c r="L8" s="19" t="str">
        <f>IF(F8&gt;=15,"ผ่าน","ไม่ผ่าน")</f>
        <v>ไม่ผ่าน</v>
      </c>
    </row>
    <row r="9" spans="1:12" ht="20.25" x14ac:dyDescent="0.2">
      <c r="A9" s="19">
        <v>2</v>
      </c>
      <c r="B9" s="94" t="s">
        <v>581</v>
      </c>
      <c r="C9" s="95" t="s">
        <v>582</v>
      </c>
      <c r="D9" s="20"/>
      <c r="E9" s="20"/>
      <c r="F9" s="19">
        <f t="shared" ref="F9:F40" si="0">D9+E9</f>
        <v>0</v>
      </c>
      <c r="G9" s="21" t="str">
        <f t="shared" ref="G9:G40" si="1">IF(F9&lt;13,"/","")</f>
        <v>/</v>
      </c>
      <c r="H9" s="21" t="str">
        <f t="shared" ref="H9:H40" si="2">IF(AND(F9&gt;=13,F9&lt;=14),"/","")</f>
        <v/>
      </c>
      <c r="I9" s="19" t="str">
        <f t="shared" ref="I9:I40" si="3">IF(AND(F9&gt;14,F9&lt;=17),"/","")</f>
        <v/>
      </c>
      <c r="J9" s="19" t="str">
        <f t="shared" ref="J9:J40" si="4">IF(AND(F9&gt;17,F9&lt;=19),"/","")</f>
        <v/>
      </c>
      <c r="K9" s="19" t="str">
        <f t="shared" ref="K9:K40" si="5">IF(AND(F9&gt;19,F9&lt;=25),"/","")</f>
        <v/>
      </c>
      <c r="L9" s="19" t="str">
        <f t="shared" ref="L9:L40" si="6">IF(F9&gt;=15,"ผ่าน","ไม่ผ่าน")</f>
        <v>ไม่ผ่าน</v>
      </c>
    </row>
    <row r="10" spans="1:12" ht="20.25" x14ac:dyDescent="0.2">
      <c r="A10" s="19">
        <v>3</v>
      </c>
      <c r="B10" s="36" t="s">
        <v>583</v>
      </c>
      <c r="C10" s="37" t="s">
        <v>584</v>
      </c>
      <c r="D10" s="20"/>
      <c r="E10" s="20"/>
      <c r="F10" s="19">
        <f t="shared" si="0"/>
        <v>0</v>
      </c>
      <c r="G10" s="21" t="str">
        <f t="shared" si="1"/>
        <v>/</v>
      </c>
      <c r="H10" s="21" t="str">
        <f t="shared" si="2"/>
        <v/>
      </c>
      <c r="I10" s="19" t="str">
        <f t="shared" si="3"/>
        <v/>
      </c>
      <c r="J10" s="19" t="str">
        <f t="shared" si="4"/>
        <v/>
      </c>
      <c r="K10" s="19" t="str">
        <f t="shared" si="5"/>
        <v/>
      </c>
      <c r="L10" s="19" t="str">
        <f t="shared" si="6"/>
        <v>ไม่ผ่าน</v>
      </c>
    </row>
    <row r="11" spans="1:12" ht="20.25" x14ac:dyDescent="0.2">
      <c r="A11" s="19">
        <v>4</v>
      </c>
      <c r="B11" s="98" t="s">
        <v>585</v>
      </c>
      <c r="C11" s="41" t="s">
        <v>586</v>
      </c>
      <c r="D11" s="20"/>
      <c r="E11" s="20"/>
      <c r="F11" s="19">
        <f t="shared" si="0"/>
        <v>0</v>
      </c>
      <c r="G11" s="21" t="str">
        <f t="shared" si="1"/>
        <v>/</v>
      </c>
      <c r="H11" s="21" t="str">
        <f t="shared" si="2"/>
        <v/>
      </c>
      <c r="I11" s="19" t="str">
        <f t="shared" si="3"/>
        <v/>
      </c>
      <c r="J11" s="19" t="str">
        <f t="shared" si="4"/>
        <v/>
      </c>
      <c r="K11" s="19" t="str">
        <f t="shared" si="5"/>
        <v/>
      </c>
      <c r="L11" s="19" t="str">
        <f t="shared" si="6"/>
        <v>ไม่ผ่าน</v>
      </c>
    </row>
    <row r="12" spans="1:12" ht="20.25" x14ac:dyDescent="0.2">
      <c r="A12" s="19">
        <v>5</v>
      </c>
      <c r="B12" s="36" t="s">
        <v>587</v>
      </c>
      <c r="C12" s="37" t="s">
        <v>588</v>
      </c>
      <c r="D12" s="20"/>
      <c r="E12" s="20"/>
      <c r="F12" s="19">
        <f t="shared" si="0"/>
        <v>0</v>
      </c>
      <c r="G12" s="21" t="str">
        <f t="shared" si="1"/>
        <v>/</v>
      </c>
      <c r="H12" s="21" t="str">
        <f t="shared" si="2"/>
        <v/>
      </c>
      <c r="I12" s="19" t="str">
        <f t="shared" si="3"/>
        <v/>
      </c>
      <c r="J12" s="19" t="str">
        <f t="shared" si="4"/>
        <v/>
      </c>
      <c r="K12" s="19" t="str">
        <f t="shared" si="5"/>
        <v/>
      </c>
      <c r="L12" s="19" t="str">
        <f t="shared" si="6"/>
        <v>ไม่ผ่าน</v>
      </c>
    </row>
    <row r="13" spans="1:12" ht="20.25" x14ac:dyDescent="0.2">
      <c r="A13" s="19">
        <v>6</v>
      </c>
      <c r="B13" s="98" t="s">
        <v>589</v>
      </c>
      <c r="C13" s="41" t="s">
        <v>590</v>
      </c>
      <c r="D13" s="20"/>
      <c r="E13" s="20"/>
      <c r="F13" s="19">
        <f t="shared" si="0"/>
        <v>0</v>
      </c>
      <c r="G13" s="21" t="str">
        <f t="shared" si="1"/>
        <v>/</v>
      </c>
      <c r="H13" s="21" t="str">
        <f t="shared" si="2"/>
        <v/>
      </c>
      <c r="I13" s="19" t="str">
        <f t="shared" si="3"/>
        <v/>
      </c>
      <c r="J13" s="19" t="str">
        <f t="shared" si="4"/>
        <v/>
      </c>
      <c r="K13" s="19" t="str">
        <f t="shared" si="5"/>
        <v/>
      </c>
      <c r="L13" s="19" t="str">
        <f t="shared" si="6"/>
        <v>ไม่ผ่าน</v>
      </c>
    </row>
    <row r="14" spans="1:12" ht="20.25" x14ac:dyDescent="0.2">
      <c r="A14" s="19">
        <v>7</v>
      </c>
      <c r="B14" s="94" t="s">
        <v>591</v>
      </c>
      <c r="C14" s="107" t="s">
        <v>592</v>
      </c>
      <c r="D14" s="20"/>
      <c r="E14" s="20"/>
      <c r="F14" s="19">
        <f t="shared" si="0"/>
        <v>0</v>
      </c>
      <c r="G14" s="21" t="str">
        <f t="shared" si="1"/>
        <v>/</v>
      </c>
      <c r="H14" s="21" t="str">
        <f t="shared" si="2"/>
        <v/>
      </c>
      <c r="I14" s="19" t="str">
        <f t="shared" si="3"/>
        <v/>
      </c>
      <c r="J14" s="19" t="str">
        <f t="shared" si="4"/>
        <v/>
      </c>
      <c r="K14" s="19" t="str">
        <f t="shared" si="5"/>
        <v/>
      </c>
      <c r="L14" s="19" t="str">
        <f t="shared" si="6"/>
        <v>ไม่ผ่าน</v>
      </c>
    </row>
    <row r="15" spans="1:12" ht="20.25" x14ac:dyDescent="0.2">
      <c r="A15" s="19">
        <v>8</v>
      </c>
      <c r="B15" s="105" t="s">
        <v>593</v>
      </c>
      <c r="C15" s="108" t="s">
        <v>594</v>
      </c>
      <c r="D15" s="20"/>
      <c r="E15" s="20"/>
      <c r="F15" s="19">
        <f t="shared" si="0"/>
        <v>0</v>
      </c>
      <c r="G15" s="21" t="str">
        <f t="shared" si="1"/>
        <v>/</v>
      </c>
      <c r="H15" s="21" t="str">
        <f t="shared" si="2"/>
        <v/>
      </c>
      <c r="I15" s="19" t="str">
        <f t="shared" si="3"/>
        <v/>
      </c>
      <c r="J15" s="19" t="str">
        <f t="shared" si="4"/>
        <v/>
      </c>
      <c r="K15" s="19" t="str">
        <f t="shared" si="5"/>
        <v/>
      </c>
      <c r="L15" s="19" t="str">
        <f t="shared" si="6"/>
        <v>ไม่ผ่าน</v>
      </c>
    </row>
    <row r="16" spans="1:12" ht="20.25" x14ac:dyDescent="0.2">
      <c r="A16" s="19">
        <v>9</v>
      </c>
      <c r="B16" s="105" t="s">
        <v>595</v>
      </c>
      <c r="C16" s="108" t="s">
        <v>596</v>
      </c>
      <c r="D16" s="20"/>
      <c r="E16" s="20"/>
      <c r="F16" s="19">
        <f t="shared" si="0"/>
        <v>0</v>
      </c>
      <c r="G16" s="21" t="str">
        <f t="shared" si="1"/>
        <v>/</v>
      </c>
      <c r="H16" s="21" t="str">
        <f t="shared" si="2"/>
        <v/>
      </c>
      <c r="I16" s="19" t="str">
        <f t="shared" si="3"/>
        <v/>
      </c>
      <c r="J16" s="19" t="str">
        <f t="shared" si="4"/>
        <v/>
      </c>
      <c r="K16" s="19" t="str">
        <f t="shared" si="5"/>
        <v/>
      </c>
      <c r="L16" s="19" t="str">
        <f t="shared" si="6"/>
        <v>ไม่ผ่าน</v>
      </c>
    </row>
    <row r="17" spans="1:12" ht="20.25" x14ac:dyDescent="0.2">
      <c r="A17" s="19">
        <v>10</v>
      </c>
      <c r="B17" s="101" t="s">
        <v>597</v>
      </c>
      <c r="C17" s="102" t="s">
        <v>598</v>
      </c>
      <c r="D17" s="20"/>
      <c r="E17" s="20"/>
      <c r="F17" s="19">
        <f t="shared" si="0"/>
        <v>0</v>
      </c>
      <c r="G17" s="21" t="str">
        <f t="shared" si="1"/>
        <v>/</v>
      </c>
      <c r="H17" s="21" t="str">
        <f t="shared" si="2"/>
        <v/>
      </c>
      <c r="I17" s="19" t="str">
        <f t="shared" si="3"/>
        <v/>
      </c>
      <c r="J17" s="19" t="str">
        <f t="shared" si="4"/>
        <v/>
      </c>
      <c r="K17" s="19" t="str">
        <f t="shared" si="5"/>
        <v/>
      </c>
      <c r="L17" s="19" t="str">
        <f t="shared" si="6"/>
        <v>ไม่ผ่าน</v>
      </c>
    </row>
    <row r="18" spans="1:12" ht="20.25" x14ac:dyDescent="0.2">
      <c r="A18" s="19">
        <v>11</v>
      </c>
      <c r="B18" s="105" t="s">
        <v>599</v>
      </c>
      <c r="C18" s="108" t="s">
        <v>600</v>
      </c>
      <c r="D18" s="20"/>
      <c r="E18" s="20"/>
      <c r="F18" s="19">
        <f t="shared" si="0"/>
        <v>0</v>
      </c>
      <c r="G18" s="21" t="str">
        <f t="shared" si="1"/>
        <v>/</v>
      </c>
      <c r="H18" s="21" t="str">
        <f t="shared" si="2"/>
        <v/>
      </c>
      <c r="I18" s="19" t="str">
        <f t="shared" si="3"/>
        <v/>
      </c>
      <c r="J18" s="19" t="str">
        <f t="shared" si="4"/>
        <v/>
      </c>
      <c r="K18" s="19" t="str">
        <f t="shared" si="5"/>
        <v/>
      </c>
      <c r="L18" s="19" t="str">
        <f t="shared" si="6"/>
        <v>ไม่ผ่าน</v>
      </c>
    </row>
    <row r="19" spans="1:12" ht="20.25" x14ac:dyDescent="0.2">
      <c r="A19" s="19">
        <v>12</v>
      </c>
      <c r="B19" s="105" t="s">
        <v>601</v>
      </c>
      <c r="C19" s="108" t="s">
        <v>602</v>
      </c>
      <c r="D19" s="20"/>
      <c r="E19" s="20"/>
      <c r="F19" s="19">
        <f t="shared" si="0"/>
        <v>0</v>
      </c>
      <c r="G19" s="21" t="str">
        <f t="shared" si="1"/>
        <v>/</v>
      </c>
      <c r="H19" s="21" t="str">
        <f t="shared" si="2"/>
        <v/>
      </c>
      <c r="I19" s="19" t="str">
        <f t="shared" si="3"/>
        <v/>
      </c>
      <c r="J19" s="19" t="str">
        <f t="shared" si="4"/>
        <v/>
      </c>
      <c r="K19" s="19" t="str">
        <f t="shared" si="5"/>
        <v/>
      </c>
      <c r="L19" s="19" t="str">
        <f t="shared" si="6"/>
        <v>ไม่ผ่าน</v>
      </c>
    </row>
    <row r="20" spans="1:12" ht="20.25" x14ac:dyDescent="0.2">
      <c r="A20" s="19">
        <v>13</v>
      </c>
      <c r="B20" s="105" t="s">
        <v>603</v>
      </c>
      <c r="C20" s="106" t="s">
        <v>604</v>
      </c>
      <c r="D20" s="20"/>
      <c r="E20" s="20"/>
      <c r="F20" s="19">
        <f t="shared" si="0"/>
        <v>0</v>
      </c>
      <c r="G20" s="21" t="str">
        <f t="shared" si="1"/>
        <v>/</v>
      </c>
      <c r="H20" s="21" t="str">
        <f t="shared" si="2"/>
        <v/>
      </c>
      <c r="I20" s="19" t="str">
        <f t="shared" si="3"/>
        <v/>
      </c>
      <c r="J20" s="19" t="str">
        <f t="shared" si="4"/>
        <v/>
      </c>
      <c r="K20" s="19" t="str">
        <f t="shared" si="5"/>
        <v/>
      </c>
      <c r="L20" s="19" t="str">
        <f t="shared" si="6"/>
        <v>ไม่ผ่าน</v>
      </c>
    </row>
    <row r="21" spans="1:12" ht="20.25" x14ac:dyDescent="0.2">
      <c r="A21" s="19">
        <v>14</v>
      </c>
      <c r="B21" s="101" t="s">
        <v>605</v>
      </c>
      <c r="C21" s="102" t="s">
        <v>606</v>
      </c>
      <c r="D21" s="20"/>
      <c r="E21" s="20"/>
      <c r="F21" s="19">
        <f t="shared" si="0"/>
        <v>0</v>
      </c>
      <c r="G21" s="21" t="str">
        <f t="shared" si="1"/>
        <v>/</v>
      </c>
      <c r="H21" s="21" t="str">
        <f t="shared" si="2"/>
        <v/>
      </c>
      <c r="I21" s="19" t="str">
        <f t="shared" si="3"/>
        <v/>
      </c>
      <c r="J21" s="19" t="str">
        <f t="shared" si="4"/>
        <v/>
      </c>
      <c r="K21" s="19" t="str">
        <f t="shared" si="5"/>
        <v/>
      </c>
      <c r="L21" s="19" t="str">
        <f t="shared" si="6"/>
        <v>ไม่ผ่าน</v>
      </c>
    </row>
    <row r="22" spans="1:12" ht="20.25" x14ac:dyDescent="0.2">
      <c r="A22" s="19">
        <v>15</v>
      </c>
      <c r="B22" s="105" t="s">
        <v>607</v>
      </c>
      <c r="C22" s="108" t="s">
        <v>608</v>
      </c>
      <c r="D22" s="20"/>
      <c r="E22" s="20"/>
      <c r="F22" s="19">
        <f t="shared" si="0"/>
        <v>0</v>
      </c>
      <c r="G22" s="21" t="str">
        <f t="shared" si="1"/>
        <v>/</v>
      </c>
      <c r="H22" s="21" t="str">
        <f t="shared" si="2"/>
        <v/>
      </c>
      <c r="I22" s="19" t="str">
        <f t="shared" si="3"/>
        <v/>
      </c>
      <c r="J22" s="19" t="str">
        <f t="shared" si="4"/>
        <v/>
      </c>
      <c r="K22" s="19" t="str">
        <f t="shared" si="5"/>
        <v/>
      </c>
      <c r="L22" s="19" t="str">
        <f t="shared" si="6"/>
        <v>ไม่ผ่าน</v>
      </c>
    </row>
    <row r="23" spans="1:12" ht="20.25" x14ac:dyDescent="0.2">
      <c r="A23" s="19">
        <v>16</v>
      </c>
      <c r="B23" s="101" t="s">
        <v>17</v>
      </c>
      <c r="C23" s="102" t="s">
        <v>609</v>
      </c>
      <c r="D23" s="20"/>
      <c r="E23" s="20"/>
      <c r="F23" s="19">
        <f t="shared" si="0"/>
        <v>0</v>
      </c>
      <c r="G23" s="21" t="str">
        <f t="shared" si="1"/>
        <v>/</v>
      </c>
      <c r="H23" s="21" t="str">
        <f t="shared" si="2"/>
        <v/>
      </c>
      <c r="I23" s="19" t="str">
        <f t="shared" si="3"/>
        <v/>
      </c>
      <c r="J23" s="19" t="str">
        <f t="shared" si="4"/>
        <v/>
      </c>
      <c r="K23" s="19" t="str">
        <f t="shared" si="5"/>
        <v/>
      </c>
      <c r="L23" s="19" t="str">
        <f t="shared" si="6"/>
        <v>ไม่ผ่าน</v>
      </c>
    </row>
    <row r="24" spans="1:12" ht="20.25" x14ac:dyDescent="0.2">
      <c r="A24" s="19">
        <v>17</v>
      </c>
      <c r="B24" s="105" t="s">
        <v>610</v>
      </c>
      <c r="C24" s="108" t="s">
        <v>611</v>
      </c>
      <c r="D24" s="20"/>
      <c r="E24" s="20"/>
      <c r="F24" s="19">
        <f t="shared" si="0"/>
        <v>0</v>
      </c>
      <c r="G24" s="21" t="str">
        <f t="shared" si="1"/>
        <v>/</v>
      </c>
      <c r="H24" s="21" t="str">
        <f t="shared" si="2"/>
        <v/>
      </c>
      <c r="I24" s="19" t="str">
        <f t="shared" si="3"/>
        <v/>
      </c>
      <c r="J24" s="19" t="str">
        <f t="shared" si="4"/>
        <v/>
      </c>
      <c r="K24" s="19" t="str">
        <f t="shared" si="5"/>
        <v/>
      </c>
      <c r="L24" s="19" t="str">
        <f t="shared" si="6"/>
        <v>ไม่ผ่าน</v>
      </c>
    </row>
    <row r="25" spans="1:12" ht="20.25" x14ac:dyDescent="0.2">
      <c r="A25" s="19">
        <v>18</v>
      </c>
      <c r="B25" s="101" t="s">
        <v>612</v>
      </c>
      <c r="C25" s="102" t="s">
        <v>613</v>
      </c>
      <c r="D25" s="20"/>
      <c r="E25" s="20"/>
      <c r="F25" s="19">
        <f t="shared" si="0"/>
        <v>0</v>
      </c>
      <c r="G25" s="21" t="str">
        <f t="shared" si="1"/>
        <v>/</v>
      </c>
      <c r="H25" s="21" t="str">
        <f t="shared" si="2"/>
        <v/>
      </c>
      <c r="I25" s="19" t="str">
        <f t="shared" si="3"/>
        <v/>
      </c>
      <c r="J25" s="19" t="str">
        <f t="shared" si="4"/>
        <v/>
      </c>
      <c r="K25" s="19" t="str">
        <f t="shared" si="5"/>
        <v/>
      </c>
      <c r="L25" s="19" t="str">
        <f t="shared" si="6"/>
        <v>ไม่ผ่าน</v>
      </c>
    </row>
    <row r="26" spans="1:12" ht="20.25" x14ac:dyDescent="0.2">
      <c r="A26" s="19">
        <v>19</v>
      </c>
      <c r="B26" s="101" t="s">
        <v>73</v>
      </c>
      <c r="C26" s="102" t="s">
        <v>614</v>
      </c>
      <c r="D26" s="20"/>
      <c r="E26" s="20"/>
      <c r="F26" s="19">
        <f t="shared" si="0"/>
        <v>0</v>
      </c>
      <c r="G26" s="21" t="str">
        <f t="shared" si="1"/>
        <v>/</v>
      </c>
      <c r="H26" s="21" t="str">
        <f t="shared" si="2"/>
        <v/>
      </c>
      <c r="I26" s="19" t="str">
        <f t="shared" si="3"/>
        <v/>
      </c>
      <c r="J26" s="19" t="str">
        <f t="shared" si="4"/>
        <v/>
      </c>
      <c r="K26" s="19" t="str">
        <f t="shared" si="5"/>
        <v/>
      </c>
      <c r="L26" s="19" t="str">
        <f t="shared" si="6"/>
        <v>ไม่ผ่าน</v>
      </c>
    </row>
    <row r="27" spans="1:12" ht="20.25" x14ac:dyDescent="0.2">
      <c r="A27" s="19">
        <v>20</v>
      </c>
      <c r="B27" s="101" t="s">
        <v>615</v>
      </c>
      <c r="C27" s="102" t="s">
        <v>616</v>
      </c>
      <c r="D27" s="20"/>
      <c r="E27" s="20"/>
      <c r="F27" s="19">
        <f t="shared" si="0"/>
        <v>0</v>
      </c>
      <c r="G27" s="21" t="str">
        <f t="shared" si="1"/>
        <v>/</v>
      </c>
      <c r="H27" s="21" t="str">
        <f t="shared" si="2"/>
        <v/>
      </c>
      <c r="I27" s="19" t="str">
        <f t="shared" si="3"/>
        <v/>
      </c>
      <c r="J27" s="19" t="str">
        <f t="shared" si="4"/>
        <v/>
      </c>
      <c r="K27" s="19" t="str">
        <f t="shared" si="5"/>
        <v/>
      </c>
      <c r="L27" s="19" t="str">
        <f t="shared" si="6"/>
        <v>ไม่ผ่าน</v>
      </c>
    </row>
    <row r="28" spans="1:12" ht="20.25" x14ac:dyDescent="0.2">
      <c r="A28" s="19">
        <v>21</v>
      </c>
      <c r="B28" s="105" t="s">
        <v>617</v>
      </c>
      <c r="C28" s="109" t="s">
        <v>618</v>
      </c>
      <c r="D28" s="20"/>
      <c r="E28" s="20"/>
      <c r="F28" s="19">
        <f t="shared" si="0"/>
        <v>0</v>
      </c>
      <c r="G28" s="21" t="str">
        <f t="shared" si="1"/>
        <v>/</v>
      </c>
      <c r="H28" s="21" t="str">
        <f t="shared" si="2"/>
        <v/>
      </c>
      <c r="I28" s="19" t="str">
        <f t="shared" si="3"/>
        <v/>
      </c>
      <c r="J28" s="19" t="str">
        <f t="shared" si="4"/>
        <v/>
      </c>
      <c r="K28" s="19" t="str">
        <f t="shared" si="5"/>
        <v/>
      </c>
      <c r="L28" s="19" t="str">
        <f t="shared" si="6"/>
        <v>ไม่ผ่าน</v>
      </c>
    </row>
    <row r="29" spans="1:12" ht="20.25" x14ac:dyDescent="0.2">
      <c r="A29" s="19">
        <v>22</v>
      </c>
      <c r="B29" s="101" t="s">
        <v>19</v>
      </c>
      <c r="C29" s="102" t="s">
        <v>440</v>
      </c>
      <c r="D29" s="20"/>
      <c r="E29" s="20"/>
      <c r="F29" s="19">
        <f t="shared" si="0"/>
        <v>0</v>
      </c>
      <c r="G29" s="21" t="str">
        <f t="shared" si="1"/>
        <v>/</v>
      </c>
      <c r="H29" s="21" t="str">
        <f t="shared" si="2"/>
        <v/>
      </c>
      <c r="I29" s="19" t="str">
        <f t="shared" si="3"/>
        <v/>
      </c>
      <c r="J29" s="19" t="str">
        <f t="shared" si="4"/>
        <v/>
      </c>
      <c r="K29" s="19" t="str">
        <f t="shared" si="5"/>
        <v/>
      </c>
      <c r="L29" s="19" t="str">
        <f t="shared" si="6"/>
        <v>ไม่ผ่าน</v>
      </c>
    </row>
    <row r="30" spans="1:12" ht="20.25" x14ac:dyDescent="0.2">
      <c r="A30" s="19">
        <v>23</v>
      </c>
      <c r="B30" s="101" t="s">
        <v>619</v>
      </c>
      <c r="C30" s="102" t="s">
        <v>620</v>
      </c>
      <c r="D30" s="20"/>
      <c r="E30" s="20"/>
      <c r="F30" s="19">
        <f t="shared" si="0"/>
        <v>0</v>
      </c>
      <c r="G30" s="21" t="str">
        <f t="shared" si="1"/>
        <v>/</v>
      </c>
      <c r="H30" s="21" t="str">
        <f t="shared" si="2"/>
        <v/>
      </c>
      <c r="I30" s="19" t="str">
        <f t="shared" si="3"/>
        <v/>
      </c>
      <c r="J30" s="19" t="str">
        <f t="shared" si="4"/>
        <v/>
      </c>
      <c r="K30" s="19" t="str">
        <f t="shared" si="5"/>
        <v/>
      </c>
      <c r="L30" s="19" t="str">
        <f t="shared" si="6"/>
        <v>ไม่ผ่าน</v>
      </c>
    </row>
    <row r="31" spans="1:12" ht="20.25" x14ac:dyDescent="0.2">
      <c r="A31" s="19">
        <v>24</v>
      </c>
      <c r="B31" s="101" t="s">
        <v>621</v>
      </c>
      <c r="C31" s="102" t="s">
        <v>622</v>
      </c>
      <c r="D31" s="20"/>
      <c r="E31" s="20"/>
      <c r="F31" s="19">
        <f t="shared" si="0"/>
        <v>0</v>
      </c>
      <c r="G31" s="21" t="str">
        <f t="shared" si="1"/>
        <v>/</v>
      </c>
      <c r="H31" s="21" t="str">
        <f t="shared" si="2"/>
        <v/>
      </c>
      <c r="I31" s="19" t="str">
        <f t="shared" si="3"/>
        <v/>
      </c>
      <c r="J31" s="19" t="str">
        <f t="shared" si="4"/>
        <v/>
      </c>
      <c r="K31" s="19" t="str">
        <f t="shared" si="5"/>
        <v/>
      </c>
      <c r="L31" s="19" t="str">
        <f t="shared" si="6"/>
        <v>ไม่ผ่าน</v>
      </c>
    </row>
    <row r="32" spans="1:12" ht="20.25" x14ac:dyDescent="0.2">
      <c r="A32" s="19">
        <v>25</v>
      </c>
      <c r="B32" s="101" t="s">
        <v>557</v>
      </c>
      <c r="C32" s="102" t="s">
        <v>623</v>
      </c>
      <c r="D32" s="20"/>
      <c r="E32" s="20"/>
      <c r="F32" s="19">
        <f t="shared" si="0"/>
        <v>0</v>
      </c>
      <c r="G32" s="21" t="str">
        <f t="shared" si="1"/>
        <v>/</v>
      </c>
      <c r="H32" s="21" t="str">
        <f t="shared" si="2"/>
        <v/>
      </c>
      <c r="I32" s="19" t="str">
        <f t="shared" si="3"/>
        <v/>
      </c>
      <c r="J32" s="19" t="str">
        <f t="shared" si="4"/>
        <v/>
      </c>
      <c r="K32" s="19" t="str">
        <f t="shared" si="5"/>
        <v/>
      </c>
      <c r="L32" s="19" t="str">
        <f t="shared" si="6"/>
        <v>ไม่ผ่าน</v>
      </c>
    </row>
    <row r="33" spans="1:12" ht="20.25" x14ac:dyDescent="0.2">
      <c r="A33" s="19">
        <v>26</v>
      </c>
      <c r="B33" s="101" t="s">
        <v>624</v>
      </c>
      <c r="C33" s="102" t="s">
        <v>625</v>
      </c>
      <c r="D33" s="20"/>
      <c r="E33" s="20"/>
      <c r="F33" s="19">
        <f t="shared" si="0"/>
        <v>0</v>
      </c>
      <c r="G33" s="21" t="str">
        <f t="shared" si="1"/>
        <v>/</v>
      </c>
      <c r="H33" s="21" t="str">
        <f t="shared" si="2"/>
        <v/>
      </c>
      <c r="I33" s="19" t="str">
        <f t="shared" si="3"/>
        <v/>
      </c>
      <c r="J33" s="19" t="str">
        <f t="shared" si="4"/>
        <v/>
      </c>
      <c r="K33" s="19" t="str">
        <f t="shared" si="5"/>
        <v/>
      </c>
      <c r="L33" s="19" t="str">
        <f t="shared" si="6"/>
        <v>ไม่ผ่าน</v>
      </c>
    </row>
    <row r="34" spans="1:12" ht="20.25" x14ac:dyDescent="0.2">
      <c r="A34" s="19">
        <v>27</v>
      </c>
      <c r="B34" s="101" t="s">
        <v>626</v>
      </c>
      <c r="C34" s="102" t="s">
        <v>627</v>
      </c>
      <c r="D34" s="20"/>
      <c r="E34" s="20"/>
      <c r="F34" s="19">
        <f t="shared" si="0"/>
        <v>0</v>
      </c>
      <c r="G34" s="21" t="str">
        <f t="shared" si="1"/>
        <v>/</v>
      </c>
      <c r="H34" s="21" t="str">
        <f t="shared" si="2"/>
        <v/>
      </c>
      <c r="I34" s="19" t="str">
        <f t="shared" si="3"/>
        <v/>
      </c>
      <c r="J34" s="19" t="str">
        <f t="shared" si="4"/>
        <v/>
      </c>
      <c r="K34" s="19" t="str">
        <f t="shared" si="5"/>
        <v/>
      </c>
      <c r="L34" s="19" t="str">
        <f t="shared" si="6"/>
        <v>ไม่ผ่าน</v>
      </c>
    </row>
    <row r="35" spans="1:12" ht="20.25" x14ac:dyDescent="0.2">
      <c r="A35" s="19">
        <v>28</v>
      </c>
      <c r="B35" s="105" t="s">
        <v>313</v>
      </c>
      <c r="C35" s="106" t="s">
        <v>628</v>
      </c>
      <c r="D35" s="20"/>
      <c r="E35" s="20"/>
      <c r="F35" s="19">
        <f t="shared" si="0"/>
        <v>0</v>
      </c>
      <c r="G35" s="21" t="str">
        <f t="shared" si="1"/>
        <v>/</v>
      </c>
      <c r="H35" s="21" t="str">
        <f t="shared" si="2"/>
        <v/>
      </c>
      <c r="I35" s="19" t="str">
        <f t="shared" si="3"/>
        <v/>
      </c>
      <c r="J35" s="19" t="str">
        <f t="shared" si="4"/>
        <v/>
      </c>
      <c r="K35" s="19" t="str">
        <f t="shared" si="5"/>
        <v/>
      </c>
      <c r="L35" s="19" t="str">
        <f t="shared" si="6"/>
        <v>ไม่ผ่าน</v>
      </c>
    </row>
    <row r="36" spans="1:12" ht="20.25" x14ac:dyDescent="0.2">
      <c r="A36" s="19">
        <v>29</v>
      </c>
      <c r="B36" s="101" t="s">
        <v>629</v>
      </c>
      <c r="C36" s="102" t="s">
        <v>630</v>
      </c>
      <c r="D36" s="20"/>
      <c r="E36" s="20"/>
      <c r="F36" s="19">
        <f t="shared" si="0"/>
        <v>0</v>
      </c>
      <c r="G36" s="21" t="str">
        <f t="shared" si="1"/>
        <v>/</v>
      </c>
      <c r="H36" s="21" t="str">
        <f t="shared" si="2"/>
        <v/>
      </c>
      <c r="I36" s="19" t="str">
        <f t="shared" si="3"/>
        <v/>
      </c>
      <c r="J36" s="19" t="str">
        <f t="shared" si="4"/>
        <v/>
      </c>
      <c r="K36" s="19" t="str">
        <f t="shared" si="5"/>
        <v/>
      </c>
      <c r="L36" s="19" t="str">
        <f t="shared" si="6"/>
        <v>ไม่ผ่าน</v>
      </c>
    </row>
    <row r="37" spans="1:12" ht="20.25" x14ac:dyDescent="0.2">
      <c r="A37" s="19">
        <v>30</v>
      </c>
      <c r="B37" s="105" t="s">
        <v>74</v>
      </c>
      <c r="C37" s="106" t="s">
        <v>566</v>
      </c>
      <c r="D37" s="20"/>
      <c r="E37" s="20"/>
      <c r="F37" s="19">
        <f t="shared" si="0"/>
        <v>0</v>
      </c>
      <c r="G37" s="21" t="str">
        <f t="shared" si="1"/>
        <v>/</v>
      </c>
      <c r="H37" s="21" t="str">
        <f t="shared" si="2"/>
        <v/>
      </c>
      <c r="I37" s="19" t="str">
        <f t="shared" si="3"/>
        <v/>
      </c>
      <c r="J37" s="19" t="str">
        <f t="shared" si="4"/>
        <v/>
      </c>
      <c r="K37" s="19" t="str">
        <f t="shared" si="5"/>
        <v/>
      </c>
      <c r="L37" s="19" t="str">
        <f t="shared" si="6"/>
        <v>ไม่ผ่าน</v>
      </c>
    </row>
    <row r="38" spans="1:12" ht="20.25" x14ac:dyDescent="0.2">
      <c r="A38" s="19">
        <v>31</v>
      </c>
      <c r="B38" s="105" t="s">
        <v>332</v>
      </c>
      <c r="C38" s="106" t="s">
        <v>631</v>
      </c>
      <c r="D38" s="20"/>
      <c r="E38" s="20"/>
      <c r="F38" s="19">
        <f t="shared" si="0"/>
        <v>0</v>
      </c>
      <c r="G38" s="21" t="str">
        <f t="shared" si="1"/>
        <v>/</v>
      </c>
      <c r="H38" s="21" t="str">
        <f t="shared" si="2"/>
        <v/>
      </c>
      <c r="I38" s="19" t="str">
        <f t="shared" si="3"/>
        <v/>
      </c>
      <c r="J38" s="19" t="str">
        <f t="shared" si="4"/>
        <v/>
      </c>
      <c r="K38" s="19" t="str">
        <f t="shared" si="5"/>
        <v/>
      </c>
      <c r="L38" s="19" t="str">
        <f t="shared" si="6"/>
        <v>ไม่ผ่าน</v>
      </c>
    </row>
    <row r="39" spans="1:12" ht="20.25" x14ac:dyDescent="0.2">
      <c r="A39" s="19">
        <v>32</v>
      </c>
      <c r="B39" s="105" t="s">
        <v>632</v>
      </c>
      <c r="C39" s="108" t="s">
        <v>633</v>
      </c>
      <c r="D39" s="20"/>
      <c r="E39" s="20"/>
      <c r="F39" s="19">
        <f t="shared" si="0"/>
        <v>0</v>
      </c>
      <c r="G39" s="21" t="str">
        <f t="shared" si="1"/>
        <v>/</v>
      </c>
      <c r="H39" s="21" t="str">
        <f t="shared" si="2"/>
        <v/>
      </c>
      <c r="I39" s="19" t="str">
        <f t="shared" si="3"/>
        <v/>
      </c>
      <c r="J39" s="19" t="str">
        <f t="shared" si="4"/>
        <v/>
      </c>
      <c r="K39" s="19" t="str">
        <f t="shared" si="5"/>
        <v/>
      </c>
      <c r="L39" s="19" t="str">
        <f t="shared" si="6"/>
        <v>ไม่ผ่าน</v>
      </c>
    </row>
    <row r="40" spans="1:12" ht="20.25" x14ac:dyDescent="0.2">
      <c r="A40" s="19">
        <v>33</v>
      </c>
      <c r="B40" s="101" t="s">
        <v>634</v>
      </c>
      <c r="C40" s="102" t="s">
        <v>635</v>
      </c>
      <c r="D40" s="20"/>
      <c r="E40" s="20"/>
      <c r="F40" s="19">
        <f t="shared" si="0"/>
        <v>0</v>
      </c>
      <c r="G40" s="21" t="str">
        <f t="shared" si="1"/>
        <v>/</v>
      </c>
      <c r="H40" s="21" t="str">
        <f t="shared" si="2"/>
        <v/>
      </c>
      <c r="I40" s="19" t="str">
        <f t="shared" si="3"/>
        <v/>
      </c>
      <c r="J40" s="19" t="str">
        <f t="shared" si="4"/>
        <v/>
      </c>
      <c r="K40" s="19" t="str">
        <f t="shared" si="5"/>
        <v/>
      </c>
      <c r="L40" s="19" t="str">
        <f t="shared" si="6"/>
        <v>ไม่ผ่าน</v>
      </c>
    </row>
    <row r="41" spans="1:12" ht="20.25" x14ac:dyDescent="0.2">
      <c r="A41" s="68"/>
      <c r="B41" s="69"/>
      <c r="C41" s="69"/>
      <c r="D41" s="69"/>
      <c r="E41" s="69"/>
      <c r="F41" s="69"/>
      <c r="G41" s="69"/>
      <c r="H41" s="69"/>
      <c r="I41" s="70"/>
      <c r="J41" s="66" t="s">
        <v>88</v>
      </c>
      <c r="K41" s="66"/>
      <c r="L41" s="21">
        <f>COUNTIF(L8:L40,"ผ่าน")</f>
        <v>0</v>
      </c>
    </row>
    <row r="42" spans="1:12" ht="20.25" x14ac:dyDescent="0.3">
      <c r="A42" s="71"/>
      <c r="B42" s="72"/>
      <c r="C42" s="72"/>
      <c r="D42" s="72"/>
      <c r="E42" s="72"/>
      <c r="F42" s="72"/>
      <c r="G42" s="72"/>
      <c r="H42" s="72"/>
      <c r="I42" s="73"/>
      <c r="J42" s="67" t="s">
        <v>89</v>
      </c>
      <c r="K42" s="67"/>
      <c r="L42" s="21">
        <f>COUNTIF(L8:L40,"ไม่ผ่าน")</f>
        <v>33</v>
      </c>
    </row>
    <row r="43" spans="1:12" ht="20.25" x14ac:dyDescent="0.2">
      <c r="A43" s="13"/>
      <c r="B43" s="23" t="s">
        <v>13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20.25" x14ac:dyDescent="0.2">
      <c r="A44" s="13"/>
      <c r="B44" s="13"/>
      <c r="C44" s="13"/>
      <c r="D44" s="13"/>
      <c r="E44" s="13"/>
      <c r="F44" s="13" t="s">
        <v>14</v>
      </c>
      <c r="G44" s="13"/>
      <c r="H44" s="13"/>
      <c r="I44" s="13"/>
      <c r="J44" s="13"/>
      <c r="K44" s="13"/>
      <c r="L44" s="13"/>
    </row>
    <row r="45" spans="1:12" ht="20.25" x14ac:dyDescent="0.25">
      <c r="A45" s="13"/>
      <c r="B45" s="13"/>
      <c r="C45" s="13"/>
      <c r="D45" s="13"/>
      <c r="E45" s="13"/>
      <c r="F45" s="13"/>
      <c r="G45" s="24" t="s">
        <v>98</v>
      </c>
      <c r="H45" s="25"/>
      <c r="I45" s="24"/>
      <c r="J45" s="24"/>
      <c r="K45" s="24"/>
      <c r="L45" s="13"/>
    </row>
    <row r="46" spans="1:12" ht="20.25" x14ac:dyDescent="0.2">
      <c r="A46" s="13"/>
      <c r="B46" s="13"/>
      <c r="C46" s="13"/>
      <c r="D46" s="13"/>
      <c r="E46" s="13"/>
      <c r="F46" s="13"/>
      <c r="G46" s="13" t="s">
        <v>15</v>
      </c>
      <c r="H46" s="13"/>
      <c r="I46" s="13" t="s">
        <v>16</v>
      </c>
      <c r="J46" s="13"/>
      <c r="K46" s="13"/>
      <c r="L46" s="13"/>
    </row>
    <row r="47" spans="1:12" ht="20.25" x14ac:dyDescent="0.3">
      <c r="A47" s="26"/>
      <c r="B47" s="13"/>
      <c r="C47" s="13"/>
      <c r="D47" s="26"/>
      <c r="E47" s="26"/>
      <c r="F47" s="26"/>
      <c r="G47" s="26"/>
      <c r="H47" s="26"/>
      <c r="I47" s="26"/>
      <c r="J47" s="26"/>
      <c r="K47" s="26"/>
      <c r="L47" s="26"/>
    </row>
    <row r="48" spans="1:12" ht="20.25" x14ac:dyDescent="0.3">
      <c r="A48" s="26"/>
      <c r="B48" s="13"/>
      <c r="C48" s="13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20.25" x14ac:dyDescent="0.3">
      <c r="A49" s="26"/>
      <c r="B49" s="42" t="s">
        <v>82</v>
      </c>
      <c r="C49" s="51" t="s">
        <v>83</v>
      </c>
      <c r="D49" s="52"/>
      <c r="E49" s="53" t="s">
        <v>84</v>
      </c>
      <c r="F49" s="54"/>
      <c r="G49" s="53" t="s">
        <v>85</v>
      </c>
      <c r="H49" s="54"/>
      <c r="I49" s="26"/>
      <c r="J49" s="26"/>
      <c r="K49" s="26"/>
      <c r="L49" s="26"/>
    </row>
    <row r="50" spans="1:12" ht="20.25" x14ac:dyDescent="0.3">
      <c r="A50" s="26"/>
      <c r="B50" s="43"/>
      <c r="C50" s="45" t="s">
        <v>90</v>
      </c>
      <c r="D50" s="46"/>
      <c r="E50" s="49" t="s">
        <v>86</v>
      </c>
      <c r="F50" s="50"/>
      <c r="G50" s="49">
        <f>COUNTIF(K8:K40,"/")</f>
        <v>0</v>
      </c>
      <c r="H50" s="50"/>
      <c r="I50" s="26"/>
      <c r="J50" s="26"/>
      <c r="K50" s="26"/>
      <c r="L50" s="26"/>
    </row>
    <row r="51" spans="1:12" ht="20.25" x14ac:dyDescent="0.3">
      <c r="A51" s="26"/>
      <c r="B51" s="43"/>
      <c r="C51" s="45" t="s">
        <v>93</v>
      </c>
      <c r="D51" s="46"/>
      <c r="E51" s="49" t="s">
        <v>94</v>
      </c>
      <c r="F51" s="50"/>
      <c r="G51" s="49">
        <f>COUNTIF(J8:J40,"/")</f>
        <v>0</v>
      </c>
      <c r="H51" s="50"/>
      <c r="I51" s="26"/>
      <c r="J51" s="26"/>
      <c r="K51" s="26"/>
      <c r="L51" s="26"/>
    </row>
    <row r="52" spans="1:12" ht="20.25" x14ac:dyDescent="0.3">
      <c r="A52" s="26"/>
      <c r="B52" s="43"/>
      <c r="C52" s="47" t="s">
        <v>100</v>
      </c>
      <c r="D52" s="48"/>
      <c r="E52" s="49" t="s">
        <v>87</v>
      </c>
      <c r="F52" s="50"/>
      <c r="G52" s="49">
        <f>COUNTIF(I8:I40,"/")</f>
        <v>0</v>
      </c>
      <c r="H52" s="50"/>
      <c r="I52" s="26"/>
      <c r="J52" s="26"/>
      <c r="K52" s="26"/>
      <c r="L52" s="26"/>
    </row>
    <row r="53" spans="1:12" ht="20.25" x14ac:dyDescent="0.3">
      <c r="A53" s="26"/>
      <c r="B53" s="43"/>
      <c r="C53" s="45" t="s">
        <v>92</v>
      </c>
      <c r="D53" s="46"/>
      <c r="E53" s="49" t="s">
        <v>88</v>
      </c>
      <c r="F53" s="50"/>
      <c r="G53" s="49">
        <f>COUNTIF(H8:H40,"/")</f>
        <v>0</v>
      </c>
      <c r="H53" s="50"/>
      <c r="I53" s="26"/>
      <c r="J53" s="26"/>
      <c r="K53" s="26"/>
      <c r="L53" s="26"/>
    </row>
    <row r="54" spans="1:12" ht="20.25" x14ac:dyDescent="0.3">
      <c r="A54" s="26"/>
      <c r="B54" s="44"/>
      <c r="C54" s="45" t="s">
        <v>91</v>
      </c>
      <c r="D54" s="46"/>
      <c r="E54" s="49" t="s">
        <v>89</v>
      </c>
      <c r="F54" s="50"/>
      <c r="G54" s="49">
        <f>COUNTIF(G8:G40,"/")</f>
        <v>33</v>
      </c>
      <c r="H54" s="50"/>
      <c r="I54" s="26"/>
      <c r="J54" s="26"/>
      <c r="K54" s="26"/>
      <c r="L54" s="26"/>
    </row>
    <row r="55" spans="1:12" ht="20.25" x14ac:dyDescent="0.3">
      <c r="A55" s="26"/>
      <c r="B55" s="13"/>
      <c r="C55" s="13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20.25" x14ac:dyDescent="0.3">
      <c r="A56" s="26"/>
      <c r="B56" s="13"/>
      <c r="C56" s="13"/>
      <c r="D56" s="26"/>
      <c r="E56" s="26"/>
      <c r="F56" s="26"/>
      <c r="G56" s="26"/>
      <c r="H56" s="26"/>
      <c r="I56" s="26"/>
      <c r="J56" s="26"/>
      <c r="K56" s="26"/>
      <c r="L56" s="26"/>
    </row>
    <row r="57" spans="1:12" ht="20.25" x14ac:dyDescent="0.3">
      <c r="A57" s="26"/>
      <c r="B57" s="13"/>
      <c r="C57" s="13"/>
      <c r="D57" s="26"/>
      <c r="E57" s="26"/>
      <c r="F57" s="26"/>
      <c r="G57" s="26"/>
      <c r="H57" s="26"/>
      <c r="I57" s="26"/>
      <c r="J57" s="26"/>
      <c r="K57" s="26"/>
      <c r="L57" s="26"/>
    </row>
    <row r="58" spans="1:12" ht="21" x14ac:dyDescent="0.35">
      <c r="A58" s="26"/>
      <c r="B58" s="27"/>
      <c r="C58" s="27"/>
      <c r="D58" s="28"/>
      <c r="E58" s="28"/>
      <c r="F58" s="28"/>
      <c r="G58" s="28"/>
      <c r="H58" s="28"/>
      <c r="I58" s="28"/>
      <c r="J58" s="28"/>
      <c r="K58" s="28"/>
      <c r="L58" s="28"/>
    </row>
    <row r="59" spans="1:12" ht="21" x14ac:dyDescent="0.35">
      <c r="A59" s="26"/>
      <c r="B59" s="27"/>
      <c r="C59" s="27"/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21" x14ac:dyDescent="0.35">
      <c r="A60" s="26"/>
      <c r="B60" s="27"/>
      <c r="C60" s="27"/>
      <c r="D60" s="28"/>
      <c r="E60" s="28"/>
      <c r="F60" s="28"/>
      <c r="G60" s="28"/>
      <c r="H60" s="28"/>
      <c r="I60" s="28"/>
      <c r="J60" s="28"/>
      <c r="K60" s="28"/>
      <c r="L60" s="28"/>
    </row>
    <row r="61" spans="1:12" ht="21" x14ac:dyDescent="0.35">
      <c r="A61" s="26"/>
      <c r="B61" s="27"/>
      <c r="C61" s="27"/>
      <c r="D61" s="28"/>
      <c r="E61" s="28"/>
      <c r="F61" s="28"/>
      <c r="G61" s="28"/>
      <c r="H61" s="28"/>
      <c r="I61" s="28"/>
      <c r="J61" s="28"/>
      <c r="K61" s="28"/>
      <c r="L61" s="28"/>
    </row>
    <row r="62" spans="1:12" ht="21" x14ac:dyDescent="0.35">
      <c r="A62" s="26"/>
      <c r="B62" s="27"/>
      <c r="C62" s="27"/>
      <c r="D62" s="28"/>
      <c r="E62" s="28"/>
      <c r="F62" s="28"/>
      <c r="G62" s="28"/>
      <c r="H62" s="28"/>
      <c r="I62" s="28"/>
      <c r="J62" s="28"/>
      <c r="K62" s="28"/>
      <c r="L62" s="28"/>
    </row>
    <row r="63" spans="1:12" ht="21" x14ac:dyDescent="0.35">
      <c r="A63" s="26"/>
      <c r="B63" s="27"/>
      <c r="C63" s="27"/>
      <c r="D63" s="28"/>
      <c r="E63" s="28"/>
      <c r="F63" s="28"/>
      <c r="G63" s="28"/>
      <c r="H63" s="28"/>
      <c r="I63" s="28"/>
      <c r="J63" s="28"/>
      <c r="K63" s="28"/>
      <c r="L63" s="28"/>
    </row>
    <row r="64" spans="1:12" ht="21" x14ac:dyDescent="0.35">
      <c r="A64" s="26"/>
      <c r="B64" s="27"/>
      <c r="C64" s="27"/>
      <c r="D64" s="28"/>
      <c r="E64" s="28"/>
      <c r="F64" s="28"/>
      <c r="G64" s="28"/>
      <c r="H64" s="28"/>
      <c r="I64" s="28"/>
      <c r="J64" s="28"/>
      <c r="K64" s="28"/>
      <c r="L64" s="28"/>
    </row>
    <row r="65" spans="1:12" ht="21" x14ac:dyDescent="0.35">
      <c r="A65" s="26"/>
      <c r="B65" s="27"/>
      <c r="C65" s="27"/>
      <c r="D65" s="28"/>
      <c r="E65" s="28"/>
      <c r="F65" s="28"/>
      <c r="G65" s="28"/>
      <c r="H65" s="28"/>
      <c r="I65" s="28"/>
      <c r="J65" s="28"/>
      <c r="K65" s="28"/>
      <c r="L65" s="28"/>
    </row>
    <row r="66" spans="1:12" ht="21" x14ac:dyDescent="0.35">
      <c r="A66" s="26"/>
      <c r="B66" s="27"/>
      <c r="C66" s="27"/>
      <c r="D66" s="28"/>
      <c r="E66" s="28"/>
      <c r="F66" s="28"/>
      <c r="G66" s="28"/>
      <c r="H66" s="28"/>
      <c r="I66" s="28"/>
      <c r="J66" s="28"/>
      <c r="K66" s="28"/>
      <c r="L66" s="28"/>
    </row>
    <row r="67" spans="1:12" ht="21" x14ac:dyDescent="0.35">
      <c r="A67" s="26"/>
      <c r="B67" s="27"/>
      <c r="C67" s="27"/>
      <c r="D67" s="28"/>
      <c r="E67" s="28"/>
      <c r="F67" s="28"/>
      <c r="G67" s="28"/>
      <c r="H67" s="28"/>
      <c r="I67" s="28"/>
      <c r="J67" s="28"/>
      <c r="K67" s="28"/>
      <c r="L67" s="28"/>
    </row>
    <row r="68" spans="1:12" ht="21" x14ac:dyDescent="0.35">
      <c r="A68" s="26"/>
      <c r="B68" s="27"/>
      <c r="C68" s="27"/>
      <c r="D68" s="28"/>
      <c r="E68" s="28"/>
      <c r="F68" s="28"/>
      <c r="G68" s="28"/>
      <c r="H68" s="28"/>
      <c r="I68" s="28"/>
      <c r="J68" s="28"/>
      <c r="K68" s="28"/>
      <c r="L68" s="28"/>
    </row>
    <row r="69" spans="1:12" ht="21" x14ac:dyDescent="0.35">
      <c r="A69" s="26"/>
      <c r="B69" s="27"/>
      <c r="C69" s="27"/>
      <c r="D69" s="28"/>
      <c r="E69" s="28"/>
      <c r="F69" s="28"/>
      <c r="G69" s="28"/>
      <c r="H69" s="28"/>
      <c r="I69" s="28"/>
      <c r="J69" s="28"/>
      <c r="K69" s="28"/>
      <c r="L69" s="28"/>
    </row>
  </sheetData>
  <mergeCells count="37">
    <mergeCell ref="A41:I42"/>
    <mergeCell ref="J41:K41"/>
    <mergeCell ref="J42:K42"/>
    <mergeCell ref="A1:L1"/>
    <mergeCell ref="A2:L2"/>
    <mergeCell ref="A3:L3"/>
    <mergeCell ref="A5:A7"/>
    <mergeCell ref="B5:B7"/>
    <mergeCell ref="C5:C7"/>
    <mergeCell ref="D5:E5"/>
    <mergeCell ref="F5:F7"/>
    <mergeCell ref="G5:K5"/>
    <mergeCell ref="L5:L7"/>
    <mergeCell ref="D6:D7"/>
    <mergeCell ref="E6:E7"/>
    <mergeCell ref="G6:G7"/>
    <mergeCell ref="H6:H7"/>
    <mergeCell ref="I6:K6"/>
    <mergeCell ref="B49:B54"/>
    <mergeCell ref="C49:D49"/>
    <mergeCell ref="E49:F49"/>
    <mergeCell ref="G49:H49"/>
    <mergeCell ref="C50:D50"/>
    <mergeCell ref="E50:F50"/>
    <mergeCell ref="G50:H50"/>
    <mergeCell ref="C51:D51"/>
    <mergeCell ref="E51:F51"/>
    <mergeCell ref="G51:H51"/>
    <mergeCell ref="C54:D54"/>
    <mergeCell ref="E54:F54"/>
    <mergeCell ref="G54:H54"/>
    <mergeCell ref="C52:D52"/>
    <mergeCell ref="E52:F52"/>
    <mergeCell ref="G52:H52"/>
    <mergeCell ref="C53:D53"/>
    <mergeCell ref="E53:F53"/>
    <mergeCell ref="G53:H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 1 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Company>prachinburi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</dc:creator>
  <cp:lastModifiedBy>User</cp:lastModifiedBy>
  <cp:lastPrinted>2019-03-08T13:16:52Z</cp:lastPrinted>
  <dcterms:created xsi:type="dcterms:W3CDTF">2005-03-17T02:29:30Z</dcterms:created>
  <dcterms:modified xsi:type="dcterms:W3CDTF">2019-12-31T10:13:21Z</dcterms:modified>
</cp:coreProperties>
</file>