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3665" windowHeight="8460" activeTab="2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1" l="1"/>
  <c r="H30" i="11"/>
  <c r="G30" i="11"/>
  <c r="F30" i="11"/>
  <c r="E30" i="11"/>
  <c r="I29" i="11"/>
  <c r="H29" i="11"/>
  <c r="G29" i="11"/>
  <c r="F29" i="11"/>
  <c r="E29" i="11"/>
  <c r="I28" i="11"/>
  <c r="H28" i="11"/>
  <c r="G28" i="11"/>
  <c r="F28" i="11"/>
  <c r="E28" i="11"/>
  <c r="I27" i="11"/>
  <c r="H27" i="11"/>
  <c r="G27" i="11"/>
  <c r="F27" i="11"/>
  <c r="E27" i="11"/>
  <c r="I26" i="1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H8" i="11"/>
  <c r="G38" i="11" s="1"/>
  <c r="G8" i="11"/>
  <c r="F8" i="11"/>
  <c r="E8" i="11"/>
  <c r="I30" i="10"/>
  <c r="H30" i="10"/>
  <c r="G30" i="10"/>
  <c r="F30" i="10"/>
  <c r="E30" i="10"/>
  <c r="I29" i="10"/>
  <c r="H29" i="10"/>
  <c r="G29" i="10"/>
  <c r="F29" i="10"/>
  <c r="E29" i="10"/>
  <c r="I28" i="10"/>
  <c r="H28" i="10"/>
  <c r="G28" i="10"/>
  <c r="F28" i="10"/>
  <c r="E28" i="10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32" i="10" s="1"/>
  <c r="H8" i="10"/>
  <c r="G8" i="10"/>
  <c r="F8" i="10"/>
  <c r="E8" i="10"/>
  <c r="G41" i="10" s="1"/>
  <c r="I47" i="9"/>
  <c r="H47" i="9"/>
  <c r="G47" i="9"/>
  <c r="F47" i="9"/>
  <c r="E47" i="9"/>
  <c r="I46" i="9"/>
  <c r="H46" i="9"/>
  <c r="G46" i="9"/>
  <c r="F46" i="9"/>
  <c r="E46" i="9"/>
  <c r="I45" i="9"/>
  <c r="H45" i="9"/>
  <c r="G45" i="9"/>
  <c r="F45" i="9"/>
  <c r="E45" i="9"/>
  <c r="I44" i="9"/>
  <c r="H44" i="9"/>
  <c r="G44" i="9"/>
  <c r="F44" i="9"/>
  <c r="E44" i="9"/>
  <c r="I43" i="9"/>
  <c r="H43" i="9"/>
  <c r="G43" i="9"/>
  <c r="F43" i="9"/>
  <c r="E43" i="9"/>
  <c r="I42" i="9"/>
  <c r="H42" i="9"/>
  <c r="G42" i="9"/>
  <c r="F42" i="9"/>
  <c r="E42" i="9"/>
  <c r="I41" i="9"/>
  <c r="H41" i="9"/>
  <c r="G41" i="9"/>
  <c r="F41" i="9"/>
  <c r="E41" i="9"/>
  <c r="I40" i="9"/>
  <c r="H40" i="9"/>
  <c r="G40" i="9"/>
  <c r="F40" i="9"/>
  <c r="E40" i="9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H8" i="9"/>
  <c r="G8" i="9"/>
  <c r="F8" i="9"/>
  <c r="G57" i="9" s="1"/>
  <c r="E8" i="9"/>
  <c r="I33" i="8"/>
  <c r="H33" i="8"/>
  <c r="G33" i="8"/>
  <c r="F33" i="8"/>
  <c r="E33" i="8"/>
  <c r="I32" i="8"/>
  <c r="H32" i="8"/>
  <c r="G32" i="8"/>
  <c r="F32" i="8"/>
  <c r="E32" i="8"/>
  <c r="I31" i="8"/>
  <c r="H31" i="8"/>
  <c r="G31" i="8"/>
  <c r="F31" i="8"/>
  <c r="E31" i="8"/>
  <c r="I30" i="8"/>
  <c r="H30" i="8"/>
  <c r="G30" i="8"/>
  <c r="F30" i="8"/>
  <c r="E30" i="8"/>
  <c r="I29" i="8"/>
  <c r="H29" i="8"/>
  <c r="G29" i="8"/>
  <c r="F29" i="8"/>
  <c r="E29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H8" i="8"/>
  <c r="G8" i="8"/>
  <c r="F8" i="8"/>
  <c r="G43" i="8" s="1"/>
  <c r="E8" i="8"/>
  <c r="I50" i="7"/>
  <c r="H50" i="7"/>
  <c r="G50" i="7"/>
  <c r="F50" i="7"/>
  <c r="E50" i="7"/>
  <c r="I49" i="7"/>
  <c r="H49" i="7"/>
  <c r="G49" i="7"/>
  <c r="F49" i="7"/>
  <c r="E49" i="7"/>
  <c r="I48" i="7"/>
  <c r="H48" i="7"/>
  <c r="G48" i="7"/>
  <c r="F48" i="7"/>
  <c r="E48" i="7"/>
  <c r="I47" i="7"/>
  <c r="H47" i="7"/>
  <c r="G47" i="7"/>
  <c r="F47" i="7"/>
  <c r="E47" i="7"/>
  <c r="I46" i="7"/>
  <c r="H46" i="7"/>
  <c r="G46" i="7"/>
  <c r="F46" i="7"/>
  <c r="E46" i="7"/>
  <c r="I45" i="7"/>
  <c r="H45" i="7"/>
  <c r="G45" i="7"/>
  <c r="F45" i="7"/>
  <c r="E45" i="7"/>
  <c r="I44" i="7"/>
  <c r="H44" i="7"/>
  <c r="G44" i="7"/>
  <c r="F44" i="7"/>
  <c r="E44" i="7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58" i="7" s="1"/>
  <c r="G8" i="7"/>
  <c r="F8" i="7"/>
  <c r="E8" i="7"/>
  <c r="I51" i="6"/>
  <c r="H51" i="6"/>
  <c r="G51" i="6"/>
  <c r="F51" i="6"/>
  <c r="E51" i="6"/>
  <c r="I50" i="6"/>
  <c r="H50" i="6"/>
  <c r="G50" i="6"/>
  <c r="F50" i="6"/>
  <c r="E50" i="6"/>
  <c r="I49" i="6"/>
  <c r="H49" i="6"/>
  <c r="G49" i="6"/>
  <c r="F49" i="6"/>
  <c r="E49" i="6"/>
  <c r="I48" i="6"/>
  <c r="H48" i="6"/>
  <c r="G48" i="6"/>
  <c r="F48" i="6"/>
  <c r="E48" i="6"/>
  <c r="I47" i="6"/>
  <c r="H47" i="6"/>
  <c r="G47" i="6"/>
  <c r="F47" i="6"/>
  <c r="E47" i="6"/>
  <c r="I46" i="6"/>
  <c r="H46" i="6"/>
  <c r="G46" i="6"/>
  <c r="F46" i="6"/>
  <c r="E46" i="6"/>
  <c r="I45" i="6"/>
  <c r="H45" i="6"/>
  <c r="G45" i="6"/>
  <c r="F45" i="6"/>
  <c r="E45" i="6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E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E36" i="6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8" i="6"/>
  <c r="F8" i="6"/>
  <c r="G61" i="6" s="1"/>
  <c r="E8" i="6"/>
  <c r="I21" i="5"/>
  <c r="H21" i="5"/>
  <c r="G21" i="5"/>
  <c r="F21" i="5"/>
  <c r="E21" i="5"/>
  <c r="I20" i="5"/>
  <c r="H20" i="5"/>
  <c r="G20" i="5"/>
  <c r="F20" i="5"/>
  <c r="E20" i="5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E10" i="5"/>
  <c r="I9" i="5"/>
  <c r="H9" i="5"/>
  <c r="G9" i="5"/>
  <c r="F9" i="5"/>
  <c r="E9" i="5"/>
  <c r="I8" i="5"/>
  <c r="I23" i="5" s="1"/>
  <c r="H8" i="5"/>
  <c r="G29" i="5" s="1"/>
  <c r="G8" i="5"/>
  <c r="F8" i="5"/>
  <c r="E8" i="5"/>
  <c r="G32" i="5" s="1"/>
  <c r="I52" i="4"/>
  <c r="H52" i="4"/>
  <c r="G52" i="4"/>
  <c r="F52" i="4"/>
  <c r="E52" i="4"/>
  <c r="I51" i="4"/>
  <c r="H51" i="4"/>
  <c r="G51" i="4"/>
  <c r="F51" i="4"/>
  <c r="E51" i="4"/>
  <c r="I50" i="4"/>
  <c r="H50" i="4"/>
  <c r="G50" i="4"/>
  <c r="F50" i="4"/>
  <c r="E50" i="4"/>
  <c r="I49" i="4"/>
  <c r="H49" i="4"/>
  <c r="G49" i="4"/>
  <c r="F49" i="4"/>
  <c r="E49" i="4"/>
  <c r="I48" i="4"/>
  <c r="H48" i="4"/>
  <c r="G48" i="4"/>
  <c r="F48" i="4"/>
  <c r="E48" i="4"/>
  <c r="I47" i="4"/>
  <c r="H47" i="4"/>
  <c r="G47" i="4"/>
  <c r="F47" i="4"/>
  <c r="E47" i="4"/>
  <c r="I46" i="4"/>
  <c r="H46" i="4"/>
  <c r="G46" i="4"/>
  <c r="F46" i="4"/>
  <c r="E46" i="4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G61" i="4" s="1"/>
  <c r="F9" i="4"/>
  <c r="E9" i="4"/>
  <c r="I8" i="4"/>
  <c r="I54" i="4" s="1"/>
  <c r="H8" i="4"/>
  <c r="G60" i="4" s="1"/>
  <c r="G8" i="4"/>
  <c r="F8" i="4"/>
  <c r="G62" i="4" s="1"/>
  <c r="E8" i="4"/>
  <c r="G63" i="4" s="1"/>
  <c r="I52" i="3"/>
  <c r="H52" i="3"/>
  <c r="G52" i="3"/>
  <c r="F52" i="3"/>
  <c r="E52" i="3"/>
  <c r="I51" i="3"/>
  <c r="H51" i="3"/>
  <c r="G51" i="3"/>
  <c r="F51" i="3"/>
  <c r="E51" i="3"/>
  <c r="I50" i="3"/>
  <c r="H50" i="3"/>
  <c r="G50" i="3"/>
  <c r="F50" i="3"/>
  <c r="E50" i="3"/>
  <c r="I49" i="3"/>
  <c r="H49" i="3"/>
  <c r="G49" i="3"/>
  <c r="F49" i="3"/>
  <c r="E49" i="3"/>
  <c r="I48" i="3"/>
  <c r="H48" i="3"/>
  <c r="G48" i="3"/>
  <c r="F48" i="3"/>
  <c r="E48" i="3"/>
  <c r="I47" i="3"/>
  <c r="H47" i="3"/>
  <c r="G47" i="3"/>
  <c r="F47" i="3"/>
  <c r="E47" i="3"/>
  <c r="I46" i="3"/>
  <c r="H46" i="3"/>
  <c r="G46" i="3"/>
  <c r="F46" i="3"/>
  <c r="E46" i="3"/>
  <c r="I45" i="3"/>
  <c r="H45" i="3"/>
  <c r="G45" i="3"/>
  <c r="F45" i="3"/>
  <c r="E45" i="3"/>
  <c r="I44" i="3"/>
  <c r="H44" i="3"/>
  <c r="G44" i="3"/>
  <c r="F44" i="3"/>
  <c r="E44" i="3"/>
  <c r="I43" i="3"/>
  <c r="H43" i="3"/>
  <c r="G43" i="3"/>
  <c r="F43" i="3"/>
  <c r="E43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I54" i="3" s="1"/>
  <c r="H8" i="3"/>
  <c r="G60" i="3" s="1"/>
  <c r="G8" i="3"/>
  <c r="G61" i="3" s="1"/>
  <c r="F8" i="3"/>
  <c r="G62" i="3" s="1"/>
  <c r="E8" i="3"/>
  <c r="G63" i="3" s="1"/>
  <c r="I52" i="2"/>
  <c r="H52" i="2"/>
  <c r="G52" i="2"/>
  <c r="F52" i="2"/>
  <c r="E52" i="2"/>
  <c r="I51" i="2"/>
  <c r="H51" i="2"/>
  <c r="G51" i="2"/>
  <c r="F51" i="2"/>
  <c r="E51" i="2"/>
  <c r="I50" i="2"/>
  <c r="H50" i="2"/>
  <c r="G50" i="2"/>
  <c r="F50" i="2"/>
  <c r="E50" i="2"/>
  <c r="I49" i="2"/>
  <c r="H49" i="2"/>
  <c r="G49" i="2"/>
  <c r="F49" i="2"/>
  <c r="E49" i="2"/>
  <c r="I48" i="2"/>
  <c r="H48" i="2"/>
  <c r="G48" i="2"/>
  <c r="F48" i="2"/>
  <c r="E48" i="2"/>
  <c r="I47" i="2"/>
  <c r="H47" i="2"/>
  <c r="G47" i="2"/>
  <c r="F47" i="2"/>
  <c r="E47" i="2"/>
  <c r="I46" i="2"/>
  <c r="H46" i="2"/>
  <c r="G46" i="2"/>
  <c r="F46" i="2"/>
  <c r="E46" i="2"/>
  <c r="I45" i="2"/>
  <c r="H45" i="2"/>
  <c r="G45" i="2"/>
  <c r="F45" i="2"/>
  <c r="E45" i="2"/>
  <c r="I44" i="2"/>
  <c r="H44" i="2"/>
  <c r="G44" i="2"/>
  <c r="F44" i="2"/>
  <c r="E44" i="2"/>
  <c r="I43" i="2"/>
  <c r="H43" i="2"/>
  <c r="G43" i="2"/>
  <c r="F43" i="2"/>
  <c r="E43" i="2"/>
  <c r="I42" i="2"/>
  <c r="H42" i="2"/>
  <c r="G42" i="2"/>
  <c r="F42" i="2"/>
  <c r="E42" i="2"/>
  <c r="I41" i="2"/>
  <c r="H41" i="2"/>
  <c r="G41" i="2"/>
  <c r="F41" i="2"/>
  <c r="E41" i="2"/>
  <c r="I40" i="2"/>
  <c r="H40" i="2"/>
  <c r="G40" i="2"/>
  <c r="F40" i="2"/>
  <c r="E40" i="2"/>
  <c r="I39" i="2"/>
  <c r="H39" i="2"/>
  <c r="G39" i="2"/>
  <c r="F39" i="2"/>
  <c r="E39" i="2"/>
  <c r="I38" i="2"/>
  <c r="H38" i="2"/>
  <c r="G38" i="2"/>
  <c r="F38" i="2"/>
  <c r="E38" i="2"/>
  <c r="I37" i="2"/>
  <c r="H37" i="2"/>
  <c r="G37" i="2"/>
  <c r="F37" i="2"/>
  <c r="E37" i="2"/>
  <c r="I36" i="2"/>
  <c r="H36" i="2"/>
  <c r="G36" i="2"/>
  <c r="F36" i="2"/>
  <c r="E36" i="2"/>
  <c r="I35" i="2"/>
  <c r="H35" i="2"/>
  <c r="G35" i="2"/>
  <c r="F35" i="2"/>
  <c r="E35" i="2"/>
  <c r="I34" i="2"/>
  <c r="H34" i="2"/>
  <c r="G34" i="2"/>
  <c r="F34" i="2"/>
  <c r="E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I30" i="2"/>
  <c r="H30" i="2"/>
  <c r="G30" i="2"/>
  <c r="F30" i="2"/>
  <c r="E30" i="2"/>
  <c r="I29" i="2"/>
  <c r="H29" i="2"/>
  <c r="G29" i="2"/>
  <c r="F29" i="2"/>
  <c r="E29" i="2"/>
  <c r="I28" i="2"/>
  <c r="H28" i="2"/>
  <c r="G28" i="2"/>
  <c r="F28" i="2"/>
  <c r="E28" i="2"/>
  <c r="I27" i="2"/>
  <c r="H27" i="2"/>
  <c r="G27" i="2"/>
  <c r="F27" i="2"/>
  <c r="E27" i="2"/>
  <c r="I26" i="2"/>
  <c r="H26" i="2"/>
  <c r="G26" i="2"/>
  <c r="F26" i="2"/>
  <c r="E26" i="2"/>
  <c r="I25" i="2"/>
  <c r="H25" i="2"/>
  <c r="G25" i="2"/>
  <c r="F25" i="2"/>
  <c r="E25" i="2"/>
  <c r="I24" i="2"/>
  <c r="H24" i="2"/>
  <c r="G24" i="2"/>
  <c r="F24" i="2"/>
  <c r="E24" i="2"/>
  <c r="I23" i="2"/>
  <c r="H23" i="2"/>
  <c r="G23" i="2"/>
  <c r="F23" i="2"/>
  <c r="E23" i="2"/>
  <c r="I22" i="2"/>
  <c r="H22" i="2"/>
  <c r="G22" i="2"/>
  <c r="F22" i="2"/>
  <c r="E22" i="2"/>
  <c r="I21" i="2"/>
  <c r="H21" i="2"/>
  <c r="G21" i="2"/>
  <c r="F21" i="2"/>
  <c r="E21" i="2"/>
  <c r="I20" i="2"/>
  <c r="H20" i="2"/>
  <c r="G20" i="2"/>
  <c r="F20" i="2"/>
  <c r="E20" i="2"/>
  <c r="I19" i="2"/>
  <c r="H19" i="2"/>
  <c r="G19" i="2"/>
  <c r="F19" i="2"/>
  <c r="E19" i="2"/>
  <c r="I18" i="2"/>
  <c r="H18" i="2"/>
  <c r="G18" i="2"/>
  <c r="F18" i="2"/>
  <c r="E18" i="2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I54" i="2" s="1"/>
  <c r="H8" i="2"/>
  <c r="G60" i="2" s="1"/>
  <c r="G8" i="2"/>
  <c r="G61" i="2" s="1"/>
  <c r="F8" i="2"/>
  <c r="G62" i="2" s="1"/>
  <c r="E8" i="2"/>
  <c r="G63" i="2" s="1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E48" i="1"/>
  <c r="F48" i="1"/>
  <c r="G48" i="1"/>
  <c r="H48" i="1"/>
  <c r="I48" i="1"/>
  <c r="E49" i="1"/>
  <c r="F49" i="1"/>
  <c r="G49" i="1"/>
  <c r="H49" i="1"/>
  <c r="I49" i="1"/>
  <c r="E50" i="1"/>
  <c r="F50" i="1"/>
  <c r="G50" i="1"/>
  <c r="H50" i="1"/>
  <c r="I50" i="1"/>
  <c r="E51" i="1"/>
  <c r="F51" i="1"/>
  <c r="G51" i="1"/>
  <c r="H51" i="1"/>
  <c r="I51" i="1"/>
  <c r="I8" i="1"/>
  <c r="H8" i="1"/>
  <c r="G8" i="1"/>
  <c r="F8" i="1"/>
  <c r="G61" i="1" s="1"/>
  <c r="E8" i="1"/>
  <c r="G62" i="1" s="1"/>
  <c r="G41" i="11" l="1"/>
  <c r="I32" i="11"/>
  <c r="G40" i="11"/>
  <c r="G39" i="11"/>
  <c r="G40" i="10"/>
  <c r="G39" i="10"/>
  <c r="G38" i="10"/>
  <c r="G56" i="9"/>
  <c r="G55" i="9"/>
  <c r="G58" i="9"/>
  <c r="I49" i="9"/>
  <c r="G42" i="8"/>
  <c r="G41" i="8"/>
  <c r="G44" i="8"/>
  <c r="I35" i="8"/>
  <c r="G61" i="7"/>
  <c r="G60" i="7"/>
  <c r="I52" i="7"/>
  <c r="G59" i="7"/>
  <c r="G60" i="6"/>
  <c r="G59" i="6"/>
  <c r="G62" i="6"/>
  <c r="I53" i="6"/>
  <c r="G31" i="5"/>
  <c r="G30" i="5"/>
  <c r="G60" i="1"/>
  <c r="G59" i="1"/>
  <c r="I31" i="11"/>
  <c r="I31" i="10"/>
  <c r="I48" i="9"/>
  <c r="I34" i="8"/>
  <c r="I51" i="7"/>
  <c r="I52" i="6"/>
  <c r="I22" i="5"/>
  <c r="I53" i="4"/>
  <c r="I53" i="3"/>
  <c r="I53" i="2"/>
  <c r="I53" i="1"/>
  <c r="I52" i="1"/>
</calcChain>
</file>

<file path=xl/sharedStrings.xml><?xml version="1.0" encoding="utf-8"?>
<sst xmlns="http://schemas.openxmlformats.org/spreadsheetml/2006/main" count="1147" uniqueCount="765">
  <si>
    <t>แบบบันทึกผลการประเมินความสามารถและทักษะชีวิต</t>
  </si>
  <si>
    <t>ชั้นมัธยมศึกษาปีที่ 4/</t>
  </si>
  <si>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</si>
  <si>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</si>
  <si>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</si>
  <si>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</si>
  <si>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</si>
  <si>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</si>
  <si>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</si>
  <si>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</si>
  <si>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</si>
  <si>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</si>
  <si>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</si>
  <si>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</si>
  <si>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</si>
  <si>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</si>
  <si>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</si>
  <si>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</si>
  <si>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</si>
  <si>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</si>
  <si>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</si>
  <si>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</si>
  <si>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</si>
  <si>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</si>
  <si>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</si>
  <si>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</si>
  <si>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</si>
  <si>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</si>
  <si>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</si>
  <si>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</si>
  <si>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นายกิตติชัย</t>
  </si>
  <si>
    <t>ช่อดอกรัก</t>
  </si>
  <si>
    <t>นายภูสิทธิ์</t>
  </si>
  <si>
    <t>มโนฤทธิ์</t>
  </si>
  <si>
    <t>นายวิชชากร</t>
  </si>
  <si>
    <t>ฉิมพยัคฆ์</t>
  </si>
  <si>
    <t>นายชชชชัช</t>
  </si>
  <si>
    <t>บ้านหมู่</t>
  </si>
  <si>
    <t>นายธนพัฒน์</t>
  </si>
  <si>
    <t>แก้วดี</t>
  </si>
  <si>
    <t>นายสันติชัย</t>
  </si>
  <si>
    <t>บาดขุนทด</t>
  </si>
  <si>
    <t>นายสุกฤษฎิ์พงษ์</t>
  </si>
  <si>
    <t>ภาวศิลป์</t>
  </si>
  <si>
    <t>นายเทพฤทธิ์</t>
  </si>
  <si>
    <t>มุ่งสิน</t>
  </si>
  <si>
    <t>นายปรัชญา</t>
  </si>
  <si>
    <t>ทองสิทธิ์</t>
  </si>
  <si>
    <t>นายธนวัฒน์</t>
  </si>
  <si>
    <t>บูรมิ</t>
  </si>
  <si>
    <t>นายโชติวัฒน์</t>
  </si>
  <si>
    <t>รสดี</t>
  </si>
  <si>
    <t>นายณัฏฐกิตต์</t>
  </si>
  <si>
    <t>ดวงเดือน</t>
  </si>
  <si>
    <t>นายสรัณกร</t>
  </si>
  <si>
    <t>พวงจำปา</t>
  </si>
  <si>
    <t>นางสาวกมลชนก</t>
  </si>
  <si>
    <t>แสงเดียว</t>
  </si>
  <si>
    <t>นางสาวจีรวรรณ</t>
  </si>
  <si>
    <t>สุนทรไชย</t>
  </si>
  <si>
    <t>นางสาวทิพปภา</t>
  </si>
  <si>
    <t>พวงเงิน</t>
  </si>
  <si>
    <t>นางสาวบัณฐิตา</t>
  </si>
  <si>
    <t>เกิดภาคี</t>
  </si>
  <si>
    <t>นางสาวพรนภา</t>
  </si>
  <si>
    <t>แจ้งกระจ่าง</t>
  </si>
  <si>
    <t>นางสาวเพ็ญนภา</t>
  </si>
  <si>
    <t>ศรีโสภา</t>
  </si>
  <si>
    <t>นางสาวอมรทิพย์</t>
  </si>
  <si>
    <t>พรมนนท์</t>
  </si>
  <si>
    <t>นางสาวกฤษณา</t>
  </si>
  <si>
    <t>ศรีทะประกอบ</t>
  </si>
  <si>
    <t xml:space="preserve">นางสาวกัญญารัตน์ </t>
  </si>
  <si>
    <t>โสมทอง</t>
  </si>
  <si>
    <t>นางสาวธนิษฐา</t>
  </si>
  <si>
    <t>หล่มสัก</t>
  </si>
  <si>
    <t>นางสาวบงกชกร</t>
  </si>
  <si>
    <t>พรประสิทธิ์</t>
  </si>
  <si>
    <t>นางสาวปิยธิดา</t>
  </si>
  <si>
    <t>ฝายจะโปะ</t>
  </si>
  <si>
    <t>นางสาวสุฑามาส</t>
  </si>
  <si>
    <t>กำเหนิดสาม</t>
  </si>
  <si>
    <t>นางสาวสุพิชญา</t>
  </si>
  <si>
    <t>สังข์ทอง</t>
  </si>
  <si>
    <t>นางสาวจันทวรรณ</t>
  </si>
  <si>
    <t>จำนงค์จิตร</t>
  </si>
  <si>
    <t>นางสาวอาทิตยา</t>
  </si>
  <si>
    <t>สกุลนคร</t>
  </si>
  <si>
    <t>นางสาวจันทร์จิรา</t>
  </si>
  <si>
    <t>สาระรัตน์</t>
  </si>
  <si>
    <t>นางสาวพรรณวษา</t>
  </si>
  <si>
    <t>เธียรธำรง</t>
  </si>
  <si>
    <t>นางสาวพิชชาพร</t>
  </si>
  <si>
    <t>ฉิมพัฒน์</t>
  </si>
  <si>
    <t>นางสาวกัญญาพร</t>
  </si>
  <si>
    <t>จันทนาเวช</t>
  </si>
  <si>
    <t>นางสาวเจรีญา</t>
  </si>
  <si>
    <t>ศรีจันทร์</t>
  </si>
  <si>
    <t>นางสาวธิดาพร</t>
  </si>
  <si>
    <t>อันทนนท์</t>
  </si>
  <si>
    <t>นางสาวนารีรัตน์</t>
  </si>
  <si>
    <t>จรูญ</t>
  </si>
  <si>
    <t>นางสาวปภาวดี</t>
  </si>
  <si>
    <t>กงแก้ว</t>
  </si>
  <si>
    <t>ป้อมเพ็ชรทอง</t>
  </si>
  <si>
    <t>นางสาวภนิตา</t>
  </si>
  <si>
    <t>สุขไข</t>
  </si>
  <si>
    <t>นางสาวยุพารัตน์</t>
  </si>
  <si>
    <t>เทพบุรี</t>
  </si>
  <si>
    <t>นางสาววรปรัชญ์</t>
  </si>
  <si>
    <t>ไกรสิงห์</t>
  </si>
  <si>
    <t>นางสาววิภาดา</t>
  </si>
  <si>
    <t>เกมาหะยุง</t>
  </si>
  <si>
    <t>นางสาวสุพรรษา</t>
  </si>
  <si>
    <t>ชาติท้าว</t>
  </si>
  <si>
    <t>นางสาวอภิชญา</t>
  </si>
  <si>
    <t>ขยันยิ่ง</t>
  </si>
  <si>
    <t>นายกฤษณพัฒน์</t>
  </si>
  <si>
    <t>ขันโท</t>
  </si>
  <si>
    <t>นายศุภกฤษฏิ</t>
  </si>
  <si>
    <t>สายสิณะวัฒน์</t>
  </si>
  <si>
    <t>นายปรีชา</t>
  </si>
  <si>
    <t>จันทร์หอม</t>
  </si>
  <si>
    <t>นายภูวิชญ์</t>
  </si>
  <si>
    <t>ขยันกิจ</t>
  </si>
  <si>
    <t>นายสรวิศ</t>
  </si>
  <si>
    <t>ธนานนท์</t>
  </si>
  <si>
    <t>นายปุณณรัชน์</t>
  </si>
  <si>
    <t>กลั่นอักโข</t>
  </si>
  <si>
    <t>นายวรเมธ</t>
  </si>
  <si>
    <t>ใจซื่อ</t>
  </si>
  <si>
    <t>นายอิศวะ</t>
  </si>
  <si>
    <t>นวลสุวรรณ์</t>
  </si>
  <si>
    <t>นายคณพศ</t>
  </si>
  <si>
    <t>ตะเภาพงษ์</t>
  </si>
  <si>
    <t>นายเกียรติศักดิ์</t>
  </si>
  <si>
    <t>เจือจาน</t>
  </si>
  <si>
    <t>นายชัยธนโชติ</t>
  </si>
  <si>
    <t>ศรีเกษม</t>
  </si>
  <si>
    <t>นายเสฎฐวุฒิ</t>
  </si>
  <si>
    <t>ทับศรี</t>
  </si>
  <si>
    <t>นางสาวอารยา</t>
  </si>
  <si>
    <t>กมลกลทีป์</t>
  </si>
  <si>
    <t>นางสาวจันทมนต์</t>
  </si>
  <si>
    <t>ปาเดช</t>
  </si>
  <si>
    <t>นางสาวชลาลัย</t>
  </si>
  <si>
    <t>แหลมกล้า</t>
  </si>
  <si>
    <t>นางสาวปริฉัตร</t>
  </si>
  <si>
    <t>ศรีสะอาด</t>
  </si>
  <si>
    <t>นางสาวพัชรา</t>
  </si>
  <si>
    <t>นวนหุ่น</t>
  </si>
  <si>
    <t>นางสาวกรรณิกา</t>
  </si>
  <si>
    <t>โกสาวัง</t>
  </si>
  <si>
    <t>นางสาวชนิภา</t>
  </si>
  <si>
    <t>เจริญผล</t>
  </si>
  <si>
    <t>นางสาวชุติกาญจน์</t>
  </si>
  <si>
    <t>ปานทอง</t>
  </si>
  <si>
    <t>นางสาวธนนันท์</t>
  </si>
  <si>
    <t>ทาเจริญ</t>
  </si>
  <si>
    <t>นางสาวบัณฑิตา</t>
  </si>
  <si>
    <t>ศรีสุธรรม</t>
  </si>
  <si>
    <t>นางสาวพิมพ์นภาภรณ์</t>
  </si>
  <si>
    <t>สิงห์ทอง</t>
  </si>
  <si>
    <t>นางสาวกุลยา</t>
  </si>
  <si>
    <t>เกิดมงคล</t>
  </si>
  <si>
    <t>นางสาวพรทิพย์</t>
  </si>
  <si>
    <t>กลิ่นไกล</t>
  </si>
  <si>
    <t>นางสาวสิริยาภรณ์</t>
  </si>
  <si>
    <t>สมหมาย</t>
  </si>
  <si>
    <t>นางสาวสุภารัตน์</t>
  </si>
  <si>
    <t>ดีไทร</t>
  </si>
  <si>
    <t>นางสาวจิราภรณ์</t>
  </si>
  <si>
    <t>พูลสวัสดิ์</t>
  </si>
  <si>
    <t>นางสาวชิชนก</t>
  </si>
  <si>
    <t>บุญมี</t>
  </si>
  <si>
    <t>นางสาวนิลดา</t>
  </si>
  <si>
    <t>พงศ์เพลิน</t>
  </si>
  <si>
    <t xml:space="preserve">นางสาวศิริรัตน์ </t>
  </si>
  <si>
    <t>แก้วโสม</t>
  </si>
  <si>
    <t>นางสาวกีรติกา</t>
  </si>
  <si>
    <t>หาญประโคน</t>
  </si>
  <si>
    <t>นางสาวช่อชมพู</t>
  </si>
  <si>
    <t>แก้วคำภา</t>
  </si>
  <si>
    <t>นางสาวดารินดร์</t>
  </si>
  <si>
    <t>นิลสี</t>
  </si>
  <si>
    <t>นางสาวนริศรา</t>
  </si>
  <si>
    <t>วันนา</t>
  </si>
  <si>
    <t>นางสาวนิชา</t>
  </si>
  <si>
    <t>วิชาญชัยนันท์</t>
  </si>
  <si>
    <t>นางสาวปภานัน</t>
  </si>
  <si>
    <t>ธรรมมา</t>
  </si>
  <si>
    <t>นางสาววรัญญาภร</t>
  </si>
  <si>
    <t>เมลานนท์</t>
  </si>
  <si>
    <t>นางสาวศิริวรรณ</t>
  </si>
  <si>
    <t>ประสิทธิ์</t>
  </si>
  <si>
    <t>นางสาวสมิตรา</t>
  </si>
  <si>
    <t>สงวนเหตุ</t>
  </si>
  <si>
    <t xml:space="preserve">นางสาวสุชานันท์ </t>
  </si>
  <si>
    <t>พุฒซ้อน</t>
  </si>
  <si>
    <t>นางสาวหทัยรัตน์</t>
  </si>
  <si>
    <t>สายไตร</t>
  </si>
  <si>
    <t>นางสาวเหรียญไทย</t>
  </si>
  <si>
    <t>ยักษ์คะพันธ์</t>
  </si>
  <si>
    <t>นางสาวอำพร</t>
  </si>
  <si>
    <t>ศรีเชียงใหม่</t>
  </si>
  <si>
    <t>นางสาวชลลดา</t>
  </si>
  <si>
    <t>สุชิลา</t>
  </si>
  <si>
    <t>นายนัธทวัฒน์</t>
  </si>
  <si>
    <t>หอมดี</t>
  </si>
  <si>
    <t>นายณรงค์ชัย</t>
  </si>
  <si>
    <t>จันตุ่ย</t>
  </si>
  <si>
    <t>นายตรีชาติ</t>
  </si>
  <si>
    <t>สุวาส</t>
  </si>
  <si>
    <t>นายปัญญา</t>
  </si>
  <si>
    <t>สุวรรณโณ</t>
  </si>
  <si>
    <t>นายทวีชัย</t>
  </si>
  <si>
    <t>ทรงจิตร์</t>
  </si>
  <si>
    <t>นายกิตติพศ</t>
  </si>
  <si>
    <t>ก้านแก้ว</t>
  </si>
  <si>
    <t>นายทศพล</t>
  </si>
  <si>
    <t>เหมือนกลับ</t>
  </si>
  <si>
    <t>นายภาณุวิชญ์</t>
  </si>
  <si>
    <t>พูลเจริญ</t>
  </si>
  <si>
    <t>นายอธิศ</t>
  </si>
  <si>
    <t>ประเสริฐประศาสน์</t>
  </si>
  <si>
    <t>นายอินทัช</t>
  </si>
  <si>
    <t>นายชญานนท์</t>
  </si>
  <si>
    <t>กิ่งแก้ว</t>
  </si>
  <si>
    <t>นายนวพล</t>
  </si>
  <si>
    <t>สุภากิจ</t>
  </si>
  <si>
    <t>นายสุรศักดิ์</t>
  </si>
  <si>
    <t>คงเจริญถิ่น</t>
  </si>
  <si>
    <t>นายธาราธร</t>
  </si>
  <si>
    <t>ปริยาภัทรสกุล</t>
  </si>
  <si>
    <t>นายจิรพัฒน์</t>
  </si>
  <si>
    <t>แก้วเกื้อ</t>
  </si>
  <si>
    <t>นายธิติพันธ์</t>
  </si>
  <si>
    <t>บุญชู</t>
  </si>
  <si>
    <t xml:space="preserve">นางสาวจุฑามาศ </t>
  </si>
  <si>
    <t>พงศ์วรินทร์</t>
  </si>
  <si>
    <t>นางสาวญาณิศา</t>
  </si>
  <si>
    <t>เทียบทอง</t>
  </si>
  <si>
    <t>นางสาวอทิตยา</t>
  </si>
  <si>
    <t>จิตภักดี</t>
  </si>
  <si>
    <t>นางสาวญาณิน</t>
  </si>
  <si>
    <t>อินปั๋น</t>
  </si>
  <si>
    <t>นางสาววรวลัญซ์</t>
  </si>
  <si>
    <t>โพธิ์งาม</t>
  </si>
  <si>
    <t>ก๊กประเสริฐ</t>
  </si>
  <si>
    <t>นางสาวพรรณพัชร</t>
  </si>
  <si>
    <t>เคนชาพู</t>
  </si>
  <si>
    <t>นางสาวจรรยพร</t>
  </si>
  <si>
    <t>รอดประเสริฐ</t>
  </si>
  <si>
    <t>สืบศรี</t>
  </si>
  <si>
    <t>นางสาววรลักษณ์</t>
  </si>
  <si>
    <t>บัวงาม</t>
  </si>
  <si>
    <t>นางสาวณัฐธยาน์</t>
  </si>
  <si>
    <t>กันดี</t>
  </si>
  <si>
    <t>นางสาวดวงกมล</t>
  </si>
  <si>
    <t>อัตรา</t>
  </si>
  <si>
    <t>นางสาวปิยะพร</t>
  </si>
  <si>
    <t>ทันสมัย</t>
  </si>
  <si>
    <t>นางสาวเปมิกา</t>
  </si>
  <si>
    <t>เปรมวินัย</t>
  </si>
  <si>
    <t>ทรัพย์มั่น</t>
  </si>
  <si>
    <t>นางสาวพัชริตา</t>
  </si>
  <si>
    <t>ฉิมมา</t>
  </si>
  <si>
    <t>นางสาวกุลพัชร</t>
  </si>
  <si>
    <t>กองทวีผล</t>
  </si>
  <si>
    <t>นางสาววรรณา</t>
  </si>
  <si>
    <t>มูลธานี</t>
  </si>
  <si>
    <t>นางสาวธาวิณี</t>
  </si>
  <si>
    <t>จ้อยกุล</t>
  </si>
  <si>
    <t>นางสาวปนัดดา</t>
  </si>
  <si>
    <t>จันทรา</t>
  </si>
  <si>
    <t>นางสาวนิธิวดี</t>
  </si>
  <si>
    <t>เทียนเรียว</t>
  </si>
  <si>
    <t>นางสาววิภวานี</t>
  </si>
  <si>
    <t>เขียวขำ</t>
  </si>
  <si>
    <t>นางสาวชนาภา</t>
  </si>
  <si>
    <t>โครธโยธา</t>
  </si>
  <si>
    <t>นางสาวฐิติพร</t>
  </si>
  <si>
    <t>ร่าสมบูรณ์</t>
  </si>
  <si>
    <t>นางสาวณัฐพร</t>
  </si>
  <si>
    <t>พานสะอาด</t>
  </si>
  <si>
    <t>นางสาวภัทราภรณ์</t>
  </si>
  <si>
    <t>ตรีเวช</t>
  </si>
  <si>
    <t>นางสาวภัทริดา</t>
  </si>
  <si>
    <t>หัสดี</t>
  </si>
  <si>
    <t>นางสาวสุนันทา</t>
  </si>
  <si>
    <t>เกษมศรีสุขสง่า</t>
  </si>
  <si>
    <t>นางสาวอุไรวรรณ</t>
  </si>
  <si>
    <t>พินิจมนตรี</t>
  </si>
  <si>
    <t>นายศราวิน</t>
  </si>
  <si>
    <t>ไชยจุมพล</t>
  </si>
  <si>
    <t>นายณัฐพล</t>
  </si>
  <si>
    <t>เพ็ชรรื่น</t>
  </si>
  <si>
    <t>นายกมลภพ</t>
  </si>
  <si>
    <t>นวลปลอด</t>
  </si>
  <si>
    <t>นายพลพรรค</t>
  </si>
  <si>
    <t>สืบราช</t>
  </si>
  <si>
    <t>นายชินวัจน์</t>
  </si>
  <si>
    <t>จำปาทอง</t>
  </si>
  <si>
    <t>นายณภัทรพงศ์</t>
  </si>
  <si>
    <t>อ่อนสำเนียง</t>
  </si>
  <si>
    <t>นายพงศกร</t>
  </si>
  <si>
    <t>ศรีกุลจร</t>
  </si>
  <si>
    <t>นางสาวศานันทินี</t>
  </si>
  <si>
    <t>สิงโตเผือก</t>
  </si>
  <si>
    <t>นางสาวสัจจาภรณ์</t>
  </si>
  <si>
    <t>ยิ้มวงษ์</t>
  </si>
  <si>
    <t>นางสาวนิษิตา</t>
  </si>
  <si>
    <t>กัตพงษ์</t>
  </si>
  <si>
    <t>นางสาวขวัญชนก</t>
  </si>
  <si>
    <t>ผลเจริญ</t>
  </si>
  <si>
    <t>จ่างอยู่</t>
  </si>
  <si>
    <t>นางสาวกชพรรณ</t>
  </si>
  <si>
    <t>วรรณแก้ว</t>
  </si>
  <si>
    <t>นางสาวณัฐธิดา</t>
  </si>
  <si>
    <t>พรมบุตร</t>
  </si>
  <si>
    <t>นางสาววัชลาวลี</t>
  </si>
  <si>
    <t>อนุทรพันธ์</t>
  </si>
  <si>
    <t>นางสาวอชิรญา</t>
  </si>
  <si>
    <t>สุวดิษฐ์</t>
  </si>
  <si>
    <t>นางสาวอธิติยา</t>
  </si>
  <si>
    <t>จันทร์จิตวิริยะ</t>
  </si>
  <si>
    <t>นางสาวปรายดาว</t>
  </si>
  <si>
    <t>เกียรติกูล</t>
  </si>
  <si>
    <t>นางสาวรวิวรรณ</t>
  </si>
  <si>
    <t>เลปนะวัฒน์</t>
  </si>
  <si>
    <t>นางสาวอโณทัย</t>
  </si>
  <si>
    <t>พรมศร</t>
  </si>
  <si>
    <t>นางสาวกาญจนา</t>
  </si>
  <si>
    <t>ทองเสม</t>
  </si>
  <si>
    <t>นางสาวปพิชนิน</t>
  </si>
  <si>
    <t>จิณะแสน</t>
  </si>
  <si>
    <t>นางสาวแพรทิพย์</t>
  </si>
  <si>
    <t>ศรีคะชา</t>
  </si>
  <si>
    <t>นางสาวสุทธิดา</t>
  </si>
  <si>
    <t>ป้องกัน</t>
  </si>
  <si>
    <t>นางสาวกนกรัตน์</t>
  </si>
  <si>
    <t>อารีรอบ</t>
  </si>
  <si>
    <t>นางสาวฐิดารัตน์</t>
  </si>
  <si>
    <t>ช่อแซม</t>
  </si>
  <si>
    <t>นางสาวเสาวลักษณ์</t>
  </si>
  <si>
    <t>มีจริง</t>
  </si>
  <si>
    <t>นางสาวอรอนงค์</t>
  </si>
  <si>
    <t>วงษ์แก้ว</t>
  </si>
  <si>
    <t>ปัจจุสมัย</t>
  </si>
  <si>
    <t>นางสาวผกามาศ</t>
  </si>
  <si>
    <t>ปักษี</t>
  </si>
  <si>
    <t>นางสาวพิยดา</t>
  </si>
  <si>
    <t>แซ่เล็ก</t>
  </si>
  <si>
    <t>นางสาวภาคิณี</t>
  </si>
  <si>
    <t>วันทอง</t>
  </si>
  <si>
    <t>นางสาวอรปรียา</t>
  </si>
  <si>
    <t>เรืองพานิช</t>
  </si>
  <si>
    <t>นางสาวกุลพรภัสร์</t>
  </si>
  <si>
    <t>ทรัพย์ธนนาถ</t>
  </si>
  <si>
    <t>นางสาวเบญจวรรณ</t>
  </si>
  <si>
    <t>เนื่องแก้ว</t>
  </si>
  <si>
    <t>นางสาวพุธิตา</t>
  </si>
  <si>
    <t>ศรีงาม</t>
  </si>
  <si>
    <t>นางสาวจันทมณี</t>
  </si>
  <si>
    <t>วิลัยพันธ์</t>
  </si>
  <si>
    <t>นางสาวชลธิชา</t>
  </si>
  <si>
    <t>วงษ์เสนา</t>
  </si>
  <si>
    <t>นางสาวธนัชชา</t>
  </si>
  <si>
    <t>สายทอง</t>
  </si>
  <si>
    <t>นางสาวเบญญาภา</t>
  </si>
  <si>
    <t>ทองห่อ</t>
  </si>
  <si>
    <t>นางสาวพาฝัน</t>
  </si>
  <si>
    <t>หอมคล้าย</t>
  </si>
  <si>
    <t>นางสาวลักษณ์นันท์</t>
  </si>
  <si>
    <t>บุตดีวงค์</t>
  </si>
  <si>
    <t>นางสาวศรีวรรณ</t>
  </si>
  <si>
    <t>นามรักษา</t>
  </si>
  <si>
    <t>นางสาวสุภัสสรา</t>
  </si>
  <si>
    <t>คงเจริญ</t>
  </si>
  <si>
    <t>นายอภิรักษ์</t>
  </si>
  <si>
    <t>วงสุวรรณ์</t>
  </si>
  <si>
    <t>นายธีร์จุฑา</t>
  </si>
  <si>
    <t>สีดารักษ์</t>
  </si>
  <si>
    <t>นายก้องยศ</t>
  </si>
  <si>
    <t>ชูศรี</t>
  </si>
  <si>
    <t>นางสาวนัยนา</t>
  </si>
  <si>
    <t>ศราวุธ</t>
  </si>
  <si>
    <t>บัวโรย</t>
  </si>
  <si>
    <t>นางสาวชุติมา</t>
  </si>
  <si>
    <t>ศิลาแรง</t>
  </si>
  <si>
    <t>นางสาวญาตาวี</t>
  </si>
  <si>
    <t>ภักดี</t>
  </si>
  <si>
    <t>นางสาวนัสรีน</t>
  </si>
  <si>
    <t>กาเต๊ะ</t>
  </si>
  <si>
    <t>นางสาวปราณต์ธีรนาฏ</t>
  </si>
  <si>
    <t>ธนาพิชญกรกุล</t>
  </si>
  <si>
    <t>นางสาวภูริตา</t>
  </si>
  <si>
    <t>อริยเดช</t>
  </si>
  <si>
    <t>นางสาวศิรินทร์ทิพย์</t>
  </si>
  <si>
    <t>คำอ่วม</t>
  </si>
  <si>
    <t>สกุลไพศาล</t>
  </si>
  <si>
    <t>นางสาวสุพิชฌาย์</t>
  </si>
  <si>
    <t>แก้วศรี</t>
  </si>
  <si>
    <t>นางสาวสุภาวดี</t>
  </si>
  <si>
    <t>นิตุทร</t>
  </si>
  <si>
    <t>นายศุภกฤต</t>
  </si>
  <si>
    <t>เตชะบัญกิตติชัย</t>
  </si>
  <si>
    <t>นายทองแท้</t>
  </si>
  <si>
    <t>ประโพทานัง</t>
  </si>
  <si>
    <t>นายสุวัฒน์ชัย</t>
  </si>
  <si>
    <t>ทำละเอียด</t>
  </si>
  <si>
    <t>นายนฤเบศวร์</t>
  </si>
  <si>
    <t>สุภณิกรณ์</t>
  </si>
  <si>
    <t>นายพิชิตโชค</t>
  </si>
  <si>
    <t>ศิริปิ่น</t>
  </si>
  <si>
    <t>นายภูมินทร์</t>
  </si>
  <si>
    <t>ทองลา</t>
  </si>
  <si>
    <t>นายวัชรพล</t>
  </si>
  <si>
    <t>นาลาด</t>
  </si>
  <si>
    <t>นายกฤษฏิชนันท์</t>
  </si>
  <si>
    <t>ตรีศรี</t>
  </si>
  <si>
    <t>นายณัฐนันท์</t>
  </si>
  <si>
    <t>หนันแป</t>
  </si>
  <si>
    <t>นายสิริกร</t>
  </si>
  <si>
    <t>ไผ่สุข</t>
  </si>
  <si>
    <t>นางสาวอริสรา</t>
  </si>
  <si>
    <t>วิเศษ</t>
  </si>
  <si>
    <t>นางสาวธนัญญา</t>
  </si>
  <si>
    <t>นางสาวธิติมา</t>
  </si>
  <si>
    <t>โกเมทร์</t>
  </si>
  <si>
    <t>นางสาวสร้อยสุนีย์</t>
  </si>
  <si>
    <t>คำหญิง</t>
  </si>
  <si>
    <t>นางสาวชมพูนุท</t>
  </si>
  <si>
    <t>รื่นกลิ่น</t>
  </si>
  <si>
    <t>นางสาวสุปรียา</t>
  </si>
  <si>
    <t>ดัดผ่อง</t>
  </si>
  <si>
    <t>นางสาวชญานี</t>
  </si>
  <si>
    <t>พันธ์สุแด้</t>
  </si>
  <si>
    <t>นางสาวธัติสุดา</t>
  </si>
  <si>
    <t>จิตน้อม</t>
  </si>
  <si>
    <t>นางสาวธิดารัตน์</t>
  </si>
  <si>
    <t>ใจธรรม</t>
  </si>
  <si>
    <t>นางสาวบุรินาถ</t>
  </si>
  <si>
    <t>ปิ่นเจริญ</t>
  </si>
  <si>
    <t>นางสาวพรพิมล</t>
  </si>
  <si>
    <t>เวียงนนท์</t>
  </si>
  <si>
    <t>นางสาวอภันตรี</t>
  </si>
  <si>
    <t>ใจสงัด</t>
  </si>
  <si>
    <t>นางสาวทิพากร</t>
  </si>
  <si>
    <t>แพนลา</t>
  </si>
  <si>
    <t>นางสาวกันตพิชญ์</t>
  </si>
  <si>
    <t>ลาภเวที</t>
  </si>
  <si>
    <t>นางสาวอรณัส</t>
  </si>
  <si>
    <t>พุทธรัตน์</t>
  </si>
  <si>
    <t>นางสาวสุชัญญา</t>
  </si>
  <si>
    <t>แหวนแก้ว</t>
  </si>
  <si>
    <t>เสนีย์วงษ์ ณ อยุธยา</t>
  </si>
  <si>
    <t>นางสาวทักษพร</t>
  </si>
  <si>
    <t>เกิดสุข</t>
  </si>
  <si>
    <t>นางสาวกนกวรรณ</t>
  </si>
  <si>
    <t>เครือแก้ว</t>
  </si>
  <si>
    <t>นางสาวกมลวรรณ</t>
  </si>
  <si>
    <t>สร้อยกล่อม</t>
  </si>
  <si>
    <t>นางสาวกฤษจินดา</t>
  </si>
  <si>
    <t>ทาระหอม</t>
  </si>
  <si>
    <t>นางสาวกฤษณี</t>
  </si>
  <si>
    <t>นางสาวกุลธิดา</t>
  </si>
  <si>
    <t>ฟองเพชร</t>
  </si>
  <si>
    <t>ศรีคร้าม</t>
  </si>
  <si>
    <t>นางสาวณัฐชยา</t>
  </si>
  <si>
    <t>จันต๊ะนาเขต</t>
  </si>
  <si>
    <t>นางสาวเดือนฉาย</t>
  </si>
  <si>
    <t>ฉายฉลาด</t>
  </si>
  <si>
    <t>นางสาวนาฏอนงค์</t>
  </si>
  <si>
    <t>วังยายฉิม</t>
  </si>
  <si>
    <t>นางสาวปนัสยา</t>
  </si>
  <si>
    <t>แก้วชา</t>
  </si>
  <si>
    <t>นางสาววัชราภรณ์</t>
  </si>
  <si>
    <t>ชาทอน</t>
  </si>
  <si>
    <t>นางสาวศิริพร</t>
  </si>
  <si>
    <t>นาคะเกตุ</t>
  </si>
  <si>
    <t>นางสาวสุดารัตน์</t>
  </si>
  <si>
    <t>จันทรจตุรภัทร</t>
  </si>
  <si>
    <t>นางสาวสุริวิภา</t>
  </si>
  <si>
    <t>กำลังยิ่ง</t>
  </si>
  <si>
    <t>นางสาวนุชจรินทร์</t>
  </si>
  <si>
    <t>สุดแสง</t>
  </si>
  <si>
    <t>สุทธากูล</t>
  </si>
  <si>
    <t>นายศุภชัย</t>
  </si>
  <si>
    <t>ใยดี</t>
  </si>
  <si>
    <t>นายเดชาธร</t>
  </si>
  <si>
    <t>รักษาชล</t>
  </si>
  <si>
    <t>นายกรณ์ปรุฬห์</t>
  </si>
  <si>
    <t>รามณรงค์</t>
  </si>
  <si>
    <t>นายวราวุฒิ</t>
  </si>
  <si>
    <t>เพชรประดับ</t>
  </si>
  <si>
    <t>นายสุรเดช</t>
  </si>
  <si>
    <t>เครือโชติ</t>
  </si>
  <si>
    <t>นายพัชรภพ</t>
  </si>
  <si>
    <t>สมสกุล</t>
  </si>
  <si>
    <t>นายจิรศักดิ์</t>
  </si>
  <si>
    <t>เทียนทอง</t>
  </si>
  <si>
    <t>นายณัฐวุฒิ</t>
  </si>
  <si>
    <t>พงษ์ประเสริฐ</t>
  </si>
  <si>
    <t>นายภานุวัฒน์</t>
  </si>
  <si>
    <t>จิตบุญชื่น</t>
  </si>
  <si>
    <t>นายภูมิภัทร</t>
  </si>
  <si>
    <t>ผาสุขใจ</t>
  </si>
  <si>
    <t>นางสาวกฤติยา</t>
  </si>
  <si>
    <t>แก้วผาสุข</t>
  </si>
  <si>
    <t>นางสาวเกศสุดา</t>
  </si>
  <si>
    <t>เครืออาษา</t>
  </si>
  <si>
    <t>นางสาวช่อผกา</t>
  </si>
  <si>
    <t>นกดี</t>
  </si>
  <si>
    <t>นางสาวณัฏฐธิดา</t>
  </si>
  <si>
    <t>เครือจันทร์</t>
  </si>
  <si>
    <t>เชิงเขา</t>
  </si>
  <si>
    <t>นางสาวณัฐมณฑน์</t>
  </si>
  <si>
    <t>นางสาวสิริภัทร</t>
  </si>
  <si>
    <t>วงษา</t>
  </si>
  <si>
    <t>นางสาวสิริยากร</t>
  </si>
  <si>
    <t>ทองอ่อน</t>
  </si>
  <si>
    <t>นางสาวอรณิชา</t>
  </si>
  <si>
    <t>บุรีวงษ์</t>
  </si>
  <si>
    <t xml:space="preserve">นางสาวทิพวรรณ </t>
  </si>
  <si>
    <t>ฮะฮั่วเฮง</t>
  </si>
  <si>
    <t>นางสาววริศรา</t>
  </si>
  <si>
    <t>นางสาวกนกกาญจน์</t>
  </si>
  <si>
    <t>เปรื่องปราชญ์</t>
  </si>
  <si>
    <t>นางสาวกฤติญา</t>
  </si>
  <si>
    <t>ชาสังข์</t>
  </si>
  <si>
    <t>นางสาวกวีลักษณ์</t>
  </si>
  <si>
    <t>หาดอน</t>
  </si>
  <si>
    <t>นางสาวกษมา</t>
  </si>
  <si>
    <t>เข็มมาลากูล</t>
  </si>
  <si>
    <t>นางสาวชมพูนุช</t>
  </si>
  <si>
    <t>แจ้งเกิด</t>
  </si>
  <si>
    <t>นางสาวณัฐกานต์</t>
  </si>
  <si>
    <t>นางสาวดวงฤดี</t>
  </si>
  <si>
    <t>วรพุฒ</t>
  </si>
  <si>
    <t>นางสาวธนวรรณ</t>
  </si>
  <si>
    <t>ร้อยกล้า</t>
  </si>
  <si>
    <t>นางสาวนพิยดา</t>
  </si>
  <si>
    <t>สายสงวน</t>
  </si>
  <si>
    <t>นางสาวนภัสสร</t>
  </si>
  <si>
    <t>ก้อนรัมย์</t>
  </si>
  <si>
    <t>จันทร์ศรี</t>
  </si>
  <si>
    <t>นางสาวปวันรัตน์</t>
  </si>
  <si>
    <t>ปิสายะสา</t>
  </si>
  <si>
    <t>นางสาววรรณพร</t>
  </si>
  <si>
    <t>กรรณทิพย์</t>
  </si>
  <si>
    <t>นางสาววรันดา</t>
  </si>
  <si>
    <t>ดอนผา</t>
  </si>
  <si>
    <t>นางสาววิลาสินี</t>
  </si>
  <si>
    <t>สวนแก้วเมือง</t>
  </si>
  <si>
    <t>ทุมนานอก</t>
  </si>
  <si>
    <t>นางสาวสุรดา</t>
  </si>
  <si>
    <t>ดอนมอญ</t>
  </si>
  <si>
    <t>นางสาวอภิรตา</t>
  </si>
  <si>
    <t>ธนปิตินันท์</t>
  </si>
  <si>
    <t>นางสาวอมราวดี</t>
  </si>
  <si>
    <t>รวมทรัพย์</t>
  </si>
  <si>
    <t>อ้นรัตน์</t>
  </si>
  <si>
    <t>นางสาวอรอุมา</t>
  </si>
  <si>
    <t>เรืองโภชน์</t>
  </si>
  <si>
    <t>นายพงศธร</t>
  </si>
  <si>
    <t>กัลยานุกูล</t>
  </si>
  <si>
    <t>บุญแก้ว</t>
  </si>
  <si>
    <t>นายภคพล</t>
  </si>
  <si>
    <t>มหาละออง</t>
  </si>
  <si>
    <t>นายกิตติพิชญ์</t>
  </si>
  <si>
    <t>นันทา</t>
  </si>
  <si>
    <t>นายณหธน</t>
  </si>
  <si>
    <t>พาหาร</t>
  </si>
  <si>
    <t>นายณหธัช</t>
  </si>
  <si>
    <t>นางสาวทักษิณา</t>
  </si>
  <si>
    <t>อารี</t>
  </si>
  <si>
    <t>นางสาวอารีรัตน์</t>
  </si>
  <si>
    <t>งามวาจา</t>
  </si>
  <si>
    <t>นางสาวขวัญทิวา</t>
  </si>
  <si>
    <t>สว่างอารมณ์</t>
  </si>
  <si>
    <t>นางสาวฐานิดา</t>
  </si>
  <si>
    <t>สุขศิริ</t>
  </si>
  <si>
    <t>นางสาวชญาดา</t>
  </si>
  <si>
    <t>ชะม้ายกลาง</t>
  </si>
  <si>
    <t>นางสาวนิภาวรรณ</t>
  </si>
  <si>
    <t>ฉายอรุณ</t>
  </si>
  <si>
    <t>นางสาวพลอยชมภู</t>
  </si>
  <si>
    <t>ศรีผ่อง</t>
  </si>
  <si>
    <t>นางสาวรัตนากร</t>
  </si>
  <si>
    <t>สิงห์สุข</t>
  </si>
  <si>
    <t>นางสาวกฤติกา</t>
  </si>
  <si>
    <t>เทียรหอม</t>
  </si>
  <si>
    <t>นางสาวศุภาพิชญ์</t>
  </si>
  <si>
    <t>สระอุทัย</t>
  </si>
  <si>
    <t>นางสาวธนาภา</t>
  </si>
  <si>
    <t>จิราภรณ์</t>
  </si>
  <si>
    <t>นางสาวเจริญรัตน์</t>
  </si>
  <si>
    <t>ชนประเสริฐ</t>
  </si>
  <si>
    <t>น้อยเอี้ยง</t>
  </si>
  <si>
    <t>นางสาวนิรุชา</t>
  </si>
  <si>
    <t>มีเลิศ</t>
  </si>
  <si>
    <t>นางสาวพิมพกา</t>
  </si>
  <si>
    <t>สละ</t>
  </si>
  <si>
    <t>นางสาวมินตรา</t>
  </si>
  <si>
    <t>ชมแพง</t>
  </si>
  <si>
    <t>อินทร์ธูป</t>
  </si>
  <si>
    <t>นางสาวอภิสมา</t>
  </si>
  <si>
    <t>บุญราศรี</t>
  </si>
  <si>
    <t>นางสาวอรญา</t>
  </si>
  <si>
    <t>สุขหอม</t>
  </si>
  <si>
    <t>นางสาวอาริศรา</t>
  </si>
  <si>
    <t>นายยศนันท์</t>
  </si>
  <si>
    <t>กรรณิการ์</t>
  </si>
  <si>
    <t>นายกฤษฎา</t>
  </si>
  <si>
    <t>เชาว์ดี</t>
  </si>
  <si>
    <t>นายคุณากร</t>
  </si>
  <si>
    <t>จันทร์คำมี</t>
  </si>
  <si>
    <t>นายพีรณัฐ</t>
  </si>
  <si>
    <t>นายรัชชานนท์</t>
  </si>
  <si>
    <t>ศรีทอง</t>
  </si>
  <si>
    <t>นายกฤตภาส</t>
  </si>
  <si>
    <t>จันทร์อ่อน</t>
  </si>
  <si>
    <t>นายวุฒินันท์</t>
  </si>
  <si>
    <t>ซื่อสัตย์</t>
  </si>
  <si>
    <t>นายรัชพล</t>
  </si>
  <si>
    <t>พรมศิริ</t>
  </si>
  <si>
    <t>นายยศพล</t>
  </si>
  <si>
    <t>น้อยศรี</t>
  </si>
  <si>
    <t>นายจักรภัทร</t>
  </si>
  <si>
    <t>วัตรยิ่ง</t>
  </si>
  <si>
    <t>นายภานุพงค์</t>
  </si>
  <si>
    <t>วราคำ</t>
  </si>
  <si>
    <t>นายนครินทร์</t>
  </si>
  <si>
    <t>ดวงสุข</t>
  </si>
  <si>
    <t>นายภัทรกร</t>
  </si>
  <si>
    <t>เกณฑ์กิจ</t>
  </si>
  <si>
    <t>นายธนกร</t>
  </si>
  <si>
    <t>ดวงสุวรรณ์</t>
  </si>
  <si>
    <t>นายธนกุล</t>
  </si>
  <si>
    <t>เทพอารักษ์กุล</t>
  </si>
  <si>
    <t xml:space="preserve">นายธรรมจักร </t>
  </si>
  <si>
    <t>แฝงฤทธิ์หลง</t>
  </si>
  <si>
    <t>นายพฤธิอนันต์</t>
  </si>
  <si>
    <t>ดีพร้อม</t>
  </si>
  <si>
    <t>นายภาณุวัฒน์</t>
  </si>
  <si>
    <t>ลอสุวรรณ์</t>
  </si>
  <si>
    <t>นายอนันต์สิทธิ์</t>
  </si>
  <si>
    <t>สุตะนา</t>
  </si>
  <si>
    <t>นายณัฐพันธุ์</t>
  </si>
  <si>
    <t>บัวทอง</t>
  </si>
  <si>
    <t>นางสาวสโรรัตน์</t>
  </si>
  <si>
    <t>ผจญ</t>
  </si>
  <si>
    <t>นางสาวขวัญจิรา</t>
  </si>
  <si>
    <t>ทองทิพย์</t>
  </si>
  <si>
    <t>พันถัน</t>
  </si>
  <si>
    <t>พิศภาค</t>
  </si>
  <si>
    <t>นางสาวชุติกาน</t>
  </si>
  <si>
    <t>พุทธโชติ</t>
  </si>
  <si>
    <t>นางสาวจินตนา</t>
  </si>
  <si>
    <t>นามโคตร</t>
  </si>
  <si>
    <t>โพธิ์เดช</t>
  </si>
  <si>
    <t>นางสาวกัญญาณัฐ</t>
  </si>
  <si>
    <t>ดีเสงี่ยม</t>
  </si>
  <si>
    <t>เจือเพ็ชร</t>
  </si>
  <si>
    <t>นางสาวพรเพ็ญ</t>
  </si>
  <si>
    <t>เจนจิตร์</t>
  </si>
  <si>
    <t>นางสาวเพ็ญพิชญา</t>
  </si>
  <si>
    <t>นางสาวดุจดาว</t>
  </si>
  <si>
    <t>หอมหวล</t>
  </si>
  <si>
    <t>สุกสด</t>
  </si>
  <si>
    <t>นางสาวกัญญาพัชร</t>
  </si>
  <si>
    <t>แขพรมราช</t>
  </si>
  <si>
    <t>นางสาวจารุวรรณ</t>
  </si>
  <si>
    <t>บุญสม</t>
  </si>
  <si>
    <t>นางสาวฉวีวรรณ</t>
  </si>
  <si>
    <t>บ่อทอง</t>
  </si>
  <si>
    <t>นางสาวพิมใจ</t>
  </si>
  <si>
    <t>แสนกล้า</t>
  </si>
  <si>
    <t>นางสาวพิมพิศา</t>
  </si>
  <si>
    <t>ชาวนาวงค์</t>
  </si>
  <si>
    <t>นางสาวอภิญญา</t>
  </si>
  <si>
    <t>พันธ์ชัย</t>
  </si>
  <si>
    <t>นายทรงพล</t>
  </si>
  <si>
    <t>ดีจริง</t>
  </si>
  <si>
    <t>นายนราวุฒิ</t>
  </si>
  <si>
    <t>นายอภิวัฒน์</t>
  </si>
  <si>
    <t>เซี่ยงใช่</t>
  </si>
  <si>
    <t>นายธนพล</t>
  </si>
  <si>
    <t>บุตรคร้อ</t>
  </si>
  <si>
    <t>นายจักรดุลย์</t>
  </si>
  <si>
    <t>วัฒนกุล</t>
  </si>
  <si>
    <t>นายภูริพัฒน์</t>
  </si>
  <si>
    <t>พลายวัน</t>
  </si>
  <si>
    <t>นายอัษฎาวุธ</t>
  </si>
  <si>
    <t>บรรดิษฐ์</t>
  </si>
  <si>
    <t>นายอานนท์</t>
  </si>
  <si>
    <t>แสงดี</t>
  </si>
  <si>
    <t>กิจวัฒนานนท์</t>
  </si>
  <si>
    <t>นายวุฒิชัย</t>
  </si>
  <si>
    <t>นายจิตชฎา</t>
  </si>
  <si>
    <t>อุ่นจันทร์</t>
  </si>
  <si>
    <t>นายชยากร</t>
  </si>
  <si>
    <t>สำเภาจันทร์</t>
  </si>
  <si>
    <t>ยับสันเทียะ</t>
  </si>
  <si>
    <t>นายศรอรรถ</t>
  </si>
  <si>
    <t>สื่อตระกูล</t>
  </si>
  <si>
    <t>นายสถาพร</t>
  </si>
  <si>
    <t>โถมทอง</t>
  </si>
  <si>
    <t>นายอิทธิพัทธ์</t>
  </si>
  <si>
    <t>ยศศักดิ์</t>
  </si>
  <si>
    <t>นางสาวธัญลักษณ์</t>
  </si>
  <si>
    <t>ช่องกระโทก</t>
  </si>
  <si>
    <t>นางสาวกรวิภา</t>
  </si>
  <si>
    <t>งามรูป</t>
  </si>
  <si>
    <t>นางสาวปรียาภรณ์</t>
  </si>
  <si>
    <t>พรมเปี่ยม</t>
  </si>
  <si>
    <t>นางสาวปิ่นเพชร</t>
  </si>
  <si>
    <t>คำมณี</t>
  </si>
  <si>
    <t>นางสาววรรณวษา</t>
  </si>
  <si>
    <t>พิมพ์หนู</t>
  </si>
  <si>
    <t>นางสาววิไลลักษณ์</t>
  </si>
  <si>
    <t>ใจเย็น</t>
  </si>
  <si>
    <t>นางสาวอรสา</t>
  </si>
  <si>
    <t>บัวเมือง</t>
  </si>
  <si>
    <t>นายณัฐภัทร</t>
  </si>
  <si>
    <t>ทรัพย์สอน</t>
  </si>
  <si>
    <t>นายชนะภัย</t>
  </si>
  <si>
    <t>บุญเกิน</t>
  </si>
  <si>
    <t>นางสาวจุฑามาศ</t>
  </si>
  <si>
    <t>สกัดกลาง</t>
  </si>
  <si>
    <t>นางสาวปรีดาภรณ์</t>
  </si>
  <si>
    <t>ทีโส</t>
  </si>
  <si>
    <t>มานะสุข</t>
  </si>
  <si>
    <t>นางสาวพิมพลอย</t>
  </si>
  <si>
    <t>พิกุลทอง</t>
  </si>
  <si>
    <t>คนสันทัด</t>
  </si>
  <si>
    <t>นางสาวศิรินภา</t>
  </si>
  <si>
    <t>วิลาศสุระสังวาลย์</t>
  </si>
  <si>
    <t>งามศรี</t>
  </si>
  <si>
    <t>นางสาวเก้าภรณี</t>
  </si>
  <si>
    <t>สิทธิปลื้ม</t>
  </si>
  <si>
    <t>นางสาวสุมาลี</t>
  </si>
  <si>
    <t>สิลสร้อย</t>
  </si>
  <si>
    <t>นางสาวสุวรรณษา</t>
  </si>
  <si>
    <t>พรมวงษ์</t>
  </si>
  <si>
    <t>นางสาวชญานิศ</t>
  </si>
  <si>
    <t>อุดตะคุท</t>
  </si>
  <si>
    <t>การเนื่อง</t>
  </si>
  <si>
    <t>นางสาวเกศราภรณ์</t>
  </si>
  <si>
    <t>พร้าวงษ์</t>
  </si>
  <si>
    <t>นางสาวชลนภัส</t>
  </si>
  <si>
    <t>ทิพวอ</t>
  </si>
  <si>
    <t>อิ่มเอิบ</t>
  </si>
  <si>
    <t>นางสาวซันย์ย่า</t>
  </si>
  <si>
    <t>กันหา</t>
  </si>
  <si>
    <t>นางสาวฐิติรัตน์</t>
  </si>
  <si>
    <t>รัตนวงษ์</t>
  </si>
  <si>
    <t>นางสาวเนตรชนก</t>
  </si>
  <si>
    <t>หวายสันเทียะ</t>
  </si>
  <si>
    <t>นางสาวสุชานันท์</t>
  </si>
  <si>
    <t>นุ่มพูล</t>
  </si>
  <si>
    <t>นางสาวสุรัสวดี</t>
  </si>
  <si>
    <t>เผ่าหนอง</t>
  </si>
  <si>
    <t>สถาวร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</si>
</sst>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120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0" fontId="3" fillId="0" borderId="11" xfId="1" applyFont="1" applyFill="1" applyBorder="1" applyAlignment="1">
      <alignment vertical="center"/>
    </xf>
    <xf numFmtId="49" fontId="3" fillId="0" borderId="12" xfId="1" applyNumberFormat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3" fillId="0" borderId="11" xfId="1" applyFont="1" applyFill="1" applyBorder="1" applyAlignment="1">
      <alignment vertical="center"/>
    </xf>
    <xf numFmtId="49" fontId="3" fillId="0" borderId="12" xfId="1" applyNumberFormat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3" fillId="0" borderId="11" xfId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vertical="center" shrinkToFit="1"/>
    </xf>
    <xf numFmtId="0" fontId="14" fillId="0" borderId="12" xfId="1" applyFont="1" applyBorder="1" applyAlignment="1">
      <alignment horizontal="left" vertical="center" shrinkToFit="1"/>
    </xf>
    <xf numFmtId="49" fontId="3" fillId="0" borderId="12" xfId="1" applyNumberFormat="1" applyFont="1" applyFill="1" applyBorder="1" applyAlignment="1">
      <alignment vertical="center" shrinkToFit="1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 shrinkToFit="1"/>
    </xf>
    <xf numFmtId="0" fontId="3" fillId="0" borderId="11" xfId="1" applyFont="1" applyFill="1" applyBorder="1" applyAlignment="1">
      <alignment vertical="center"/>
    </xf>
    <xf numFmtId="49" fontId="3" fillId="0" borderId="12" xfId="1" applyNumberFormat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3" fillId="0" borderId="11" xfId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14" fillId="0" borderId="12" xfId="1" applyFont="1" applyBorder="1" applyAlignment="1">
      <alignment vertical="center" shrinkToFit="1"/>
    </xf>
    <xf numFmtId="0" fontId="14" fillId="0" borderId="12" xfId="1" applyFont="1" applyBorder="1" applyAlignment="1">
      <alignment horizontal="left" vertical="center" shrinkToFit="1"/>
    </xf>
    <xf numFmtId="49" fontId="3" fillId="0" borderId="12" xfId="1" applyNumberFormat="1" applyFont="1" applyFill="1" applyBorder="1" applyAlignment="1">
      <alignment vertical="center" shrinkToFit="1"/>
    </xf>
    <xf numFmtId="0" fontId="14" fillId="2" borderId="11" xfId="1" applyFont="1" applyFill="1" applyBorder="1" applyAlignment="1">
      <alignment vertical="center"/>
    </xf>
    <xf numFmtId="0" fontId="14" fillId="2" borderId="12" xfId="1" applyFont="1" applyFill="1" applyBorder="1" applyAlignment="1">
      <alignment vertical="center"/>
    </xf>
    <xf numFmtId="0" fontId="3" fillId="0" borderId="11" xfId="1" applyFont="1" applyFill="1" applyBorder="1" applyAlignment="1">
      <alignment vertical="center"/>
    </xf>
    <xf numFmtId="49" fontId="3" fillId="0" borderId="12" xfId="1" applyNumberFormat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3" fillId="0" borderId="11" xfId="1" applyFont="1" applyFill="1" applyBorder="1" applyAlignment="1">
      <alignment vertical="center"/>
    </xf>
    <xf numFmtId="49" fontId="3" fillId="0" borderId="12" xfId="1" applyNumberFormat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14" fillId="0" borderId="12" xfId="1" applyFont="1" applyBorder="1" applyAlignment="1">
      <alignment vertical="center" shrinkToFit="1"/>
    </xf>
    <xf numFmtId="0" fontId="3" fillId="0" borderId="11" xfId="1" applyFont="1" applyFill="1" applyBorder="1" applyAlignment="1">
      <alignment vertical="center"/>
    </xf>
    <xf numFmtId="49" fontId="3" fillId="0" borderId="12" xfId="1" applyNumberFormat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3" fillId="0" borderId="11" xfId="1" applyFont="1" applyFill="1" applyBorder="1" applyAlignment="1">
      <alignment vertical="center"/>
    </xf>
    <xf numFmtId="49" fontId="3" fillId="0" borderId="12" xfId="1" applyNumberFormat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14" fillId="2" borderId="11" xfId="1" applyFont="1" applyFill="1" applyBorder="1" applyAlignment="1">
      <alignment vertical="center"/>
    </xf>
    <xf numFmtId="0" fontId="14" fillId="2" borderId="12" xfId="1" applyFont="1" applyFill="1" applyBorder="1" applyAlignment="1">
      <alignment vertical="center"/>
    </xf>
    <xf numFmtId="0" fontId="3" fillId="0" borderId="11" xfId="1" applyFont="1" applyFill="1" applyBorder="1" applyAlignment="1">
      <alignment vertical="center"/>
    </xf>
    <xf numFmtId="49" fontId="3" fillId="0" borderId="12" xfId="1" applyNumberFormat="1" applyFont="1" applyFill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12" xfId="1" applyFont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187" fontId="11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187" fontId="11" fillId="0" borderId="2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6" fillId="3" borderId="3" xfId="0" applyNumberFormat="1" applyFont="1" applyFill="1" applyBorder="1" applyAlignment="1">
      <alignment horizontal="center" vertical="center"/>
    </xf>
    <xf numFmtId="187" fontId="6" fillId="3" borderId="15" xfId="0" applyNumberFormat="1" applyFont="1" applyFill="1" applyBorder="1" applyAlignment="1">
      <alignment horizontal="center" vertical="center"/>
    </xf>
    <xf numFmtId="187" fontId="6" fillId="3" borderId="5" xfId="0" applyNumberFormat="1" applyFont="1" applyFill="1" applyBorder="1" applyAlignment="1">
      <alignment horizontal="center" vertical="center"/>
    </xf>
    <xf numFmtId="187" fontId="6" fillId="3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="73" zoomScaleNormal="73" workbookViewId="0">
      <selection activeCell="I52" sqref="A52:XFD52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</cols>
  <sheetData>
    <row r="1" spans="1:9" ht="18.75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18.75" x14ac:dyDescent="0.3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3" spans="1:9" ht="18.75" x14ac:dyDescent="0.3">
      <c r="A3" s="101" t="s">
        <v>2</v>
      </c>
      <c r="B3" s="101"/>
      <c r="C3" s="101"/>
      <c r="D3" s="101"/>
      <c r="E3" s="101"/>
      <c r="F3" s="101"/>
      <c r="G3" s="101"/>
      <c r="H3" s="101"/>
      <c r="I3" s="101"/>
    </row>
    <row r="4" spans="1:9" ht="18.75" x14ac:dyDescent="0.3">
      <c r="A4" s="8" t="s">
        <v>3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102" t="s">
        <v>4</v>
      </c>
      <c r="B5" s="105" t="s">
        <v>5</v>
      </c>
      <c r="C5" s="108" t="s">
        <v>6</v>
      </c>
      <c r="D5" s="111" t="s">
        <v>7</v>
      </c>
      <c r="E5" s="114" t="s">
        <v>8</v>
      </c>
      <c r="F5" s="115"/>
      <c r="G5" s="115"/>
      <c r="H5" s="116"/>
      <c r="I5" s="117" t="s">
        <v>9</v>
      </c>
    </row>
    <row r="6" spans="1:9" ht="18.75" x14ac:dyDescent="0.3">
      <c r="A6" s="103"/>
      <c r="B6" s="106"/>
      <c r="C6" s="109"/>
      <c r="D6" s="112"/>
      <c r="E6" s="117" t="s">
        <v>10</v>
      </c>
      <c r="F6" s="114" t="s">
        <v>11</v>
      </c>
      <c r="G6" s="115"/>
      <c r="H6" s="116"/>
      <c r="I6" s="118"/>
    </row>
    <row r="7" spans="1:9" ht="117.75" customHeight="1" x14ac:dyDescent="0.2">
      <c r="A7" s="104"/>
      <c r="B7" s="107"/>
      <c r="C7" s="110"/>
      <c r="D7" s="113"/>
      <c r="E7" s="119"/>
      <c r="F7" s="13" t="s">
        <v>12</v>
      </c>
      <c r="G7" s="13" t="s">
        <v>13</v>
      </c>
      <c r="H7" s="13" t="s">
        <v>14</v>
      </c>
      <c r="I7" s="119"/>
    </row>
    <row r="8" spans="1:9" s="1" customFormat="1" ht="18.75" x14ac:dyDescent="0.3">
      <c r="A8" s="15">
        <v>1</v>
      </c>
      <c r="B8" s="29" t="s">
        <v>30</v>
      </c>
      <c r="C8" s="30" t="s">
        <v>31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s="1" customFormat="1" ht="18.75" x14ac:dyDescent="0.3">
      <c r="A9" s="15">
        <v>2</v>
      </c>
      <c r="B9" s="29" t="s">
        <v>32</v>
      </c>
      <c r="C9" s="30" t="s">
        <v>33</v>
      </c>
      <c r="D9" s="18"/>
      <c r="E9" s="17" t="str">
        <f t="shared" ref="E9:E51" si="0">IF(D9&lt;=14,"/",IF(D9&lt;=20,"",IF(D9&lt;=25,"",IF(D9&lt;=30,""))))</f>
        <v>/</v>
      </c>
      <c r="F9" s="17" t="str">
        <f t="shared" ref="F9:F51" si="1">IF(D9&lt;=14,"",IF(D9&lt;=20,"/",IF(D9&lt;=25,"",IF(D9&lt;=30,""))))</f>
        <v/>
      </c>
      <c r="G9" s="17" t="str">
        <f t="shared" ref="G9:G51" si="2">IF(D9&lt;=14,"",IF(D9&lt;=20,"",IF(D9&lt;=25,"/",IF(D9&lt;=30,""))))</f>
        <v/>
      </c>
      <c r="H9" s="17" t="str">
        <f t="shared" ref="H9:H51" si="3">IF(D9&lt;=14,"",IF(D9&lt;=20,"",IF(D9&lt;=25,"",IF(D9&lt;=30,"/"))))</f>
        <v/>
      </c>
      <c r="I9" s="17" t="str">
        <f t="shared" ref="I9:I51" si="4">IF(D9&gt;14,"ผ่าน","ไม่ผ่าน")</f>
        <v>ไม่ผ่าน</v>
      </c>
    </row>
    <row r="10" spans="1:9" s="1" customFormat="1" ht="18.75" x14ac:dyDescent="0.3">
      <c r="A10" s="15">
        <v>3</v>
      </c>
      <c r="B10" s="29" t="s">
        <v>34</v>
      </c>
      <c r="C10" s="30" t="s">
        <v>35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s="1" customFormat="1" ht="18.75" x14ac:dyDescent="0.3">
      <c r="A11" s="15">
        <v>4</v>
      </c>
      <c r="B11" s="29" t="s">
        <v>36</v>
      </c>
      <c r="C11" s="30" t="s">
        <v>37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s="1" customFormat="1" ht="18.75" x14ac:dyDescent="0.3">
      <c r="A12" s="15">
        <v>5</v>
      </c>
      <c r="B12" s="29" t="s">
        <v>38</v>
      </c>
      <c r="C12" s="30" t="s">
        <v>39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s="1" customFormat="1" ht="18.75" x14ac:dyDescent="0.3">
      <c r="A13" s="15">
        <v>6</v>
      </c>
      <c r="B13" s="27" t="s">
        <v>40</v>
      </c>
      <c r="C13" s="28" t="s">
        <v>41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s="1" customFormat="1" ht="18.75" x14ac:dyDescent="0.3">
      <c r="A14" s="15">
        <v>7</v>
      </c>
      <c r="B14" s="27" t="s">
        <v>42</v>
      </c>
      <c r="C14" s="28" t="s">
        <v>43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s="1" customFormat="1" ht="18.75" x14ac:dyDescent="0.3">
      <c r="A15" s="15">
        <v>8</v>
      </c>
      <c r="B15" s="27" t="s">
        <v>44</v>
      </c>
      <c r="C15" s="28" t="s">
        <v>45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s="1" customFormat="1" ht="18.75" x14ac:dyDescent="0.3">
      <c r="A16" s="15">
        <v>9</v>
      </c>
      <c r="B16" s="29" t="s">
        <v>46</v>
      </c>
      <c r="C16" s="30" t="s">
        <v>47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s="1" customFormat="1" ht="18.75" x14ac:dyDescent="0.3">
      <c r="A17" s="15">
        <v>10</v>
      </c>
      <c r="B17" s="27" t="s">
        <v>48</v>
      </c>
      <c r="C17" s="28" t="s">
        <v>49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s="1" customFormat="1" ht="18.75" x14ac:dyDescent="0.3">
      <c r="A18" s="15">
        <v>11</v>
      </c>
      <c r="B18" s="27" t="s">
        <v>50</v>
      </c>
      <c r="C18" s="28" t="s">
        <v>51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s="1" customFormat="1" ht="18.75" x14ac:dyDescent="0.3">
      <c r="A19" s="15">
        <v>12</v>
      </c>
      <c r="B19" s="27" t="s">
        <v>52</v>
      </c>
      <c r="C19" s="28" t="s">
        <v>53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s="1" customFormat="1" ht="18.75" x14ac:dyDescent="0.3">
      <c r="A20" s="15">
        <v>13</v>
      </c>
      <c r="B20" s="29" t="s">
        <v>54</v>
      </c>
      <c r="C20" s="30" t="s">
        <v>55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s="1" customFormat="1" ht="18.75" x14ac:dyDescent="0.3">
      <c r="A21" s="15">
        <v>14</v>
      </c>
      <c r="B21" s="27" t="s">
        <v>56</v>
      </c>
      <c r="C21" s="28" t="s">
        <v>57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s="1" customFormat="1" ht="18.75" x14ac:dyDescent="0.3">
      <c r="A22" s="15">
        <v>15</v>
      </c>
      <c r="B22" s="27" t="s">
        <v>58</v>
      </c>
      <c r="C22" s="28" t="s">
        <v>59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s="1" customFormat="1" ht="18.75" x14ac:dyDescent="0.3">
      <c r="A23" s="15">
        <v>16</v>
      </c>
      <c r="B23" s="29" t="s">
        <v>60</v>
      </c>
      <c r="C23" s="30" t="s">
        <v>61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s="1" customFormat="1" ht="18.75" x14ac:dyDescent="0.3">
      <c r="A24" s="15">
        <v>17</v>
      </c>
      <c r="B24" s="29" t="s">
        <v>62</v>
      </c>
      <c r="C24" s="30" t="s">
        <v>63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s="1" customFormat="1" ht="18.75" x14ac:dyDescent="0.3">
      <c r="A25" s="15">
        <v>18</v>
      </c>
      <c r="B25" s="29" t="s">
        <v>64</v>
      </c>
      <c r="C25" s="30" t="s">
        <v>65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s="1" customFormat="1" ht="18.75" x14ac:dyDescent="0.3">
      <c r="A26" s="15">
        <v>19</v>
      </c>
      <c r="B26" s="27" t="s">
        <v>66</v>
      </c>
      <c r="C26" s="28" t="s">
        <v>67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s="1" customFormat="1" ht="18.75" x14ac:dyDescent="0.3">
      <c r="A27" s="15">
        <v>20</v>
      </c>
      <c r="B27" s="27" t="s">
        <v>68</v>
      </c>
      <c r="C27" s="28" t="s">
        <v>69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s="1" customFormat="1" ht="18.75" x14ac:dyDescent="0.3">
      <c r="A28" s="15">
        <v>21</v>
      </c>
      <c r="B28" s="29" t="s">
        <v>70</v>
      </c>
      <c r="C28" s="30" t="s">
        <v>71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s="1" customFormat="1" ht="18.75" x14ac:dyDescent="0.3">
      <c r="A29" s="15">
        <v>22</v>
      </c>
      <c r="B29" s="29" t="s">
        <v>72</v>
      </c>
      <c r="C29" s="30" t="s">
        <v>73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s="1" customFormat="1" ht="18.75" x14ac:dyDescent="0.3">
      <c r="A30" s="15">
        <v>23</v>
      </c>
      <c r="B30" s="29" t="s">
        <v>74</v>
      </c>
      <c r="C30" s="30" t="s">
        <v>75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s="1" customFormat="1" ht="18.75" x14ac:dyDescent="0.3">
      <c r="A31" s="15">
        <v>24</v>
      </c>
      <c r="B31" s="27" t="s">
        <v>76</v>
      </c>
      <c r="C31" s="28" t="s">
        <v>77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s="1" customFormat="1" ht="18.75" x14ac:dyDescent="0.3">
      <c r="A32" s="15">
        <v>25</v>
      </c>
      <c r="B32" s="29" t="s">
        <v>78</v>
      </c>
      <c r="C32" s="30" t="s">
        <v>79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s="1" customFormat="1" ht="18.75" x14ac:dyDescent="0.3">
      <c r="A33" s="15">
        <v>26</v>
      </c>
      <c r="B33" s="29" t="s">
        <v>80</v>
      </c>
      <c r="C33" s="30" t="s">
        <v>81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s="1" customFormat="1" ht="18.75" x14ac:dyDescent="0.3">
      <c r="A34" s="15">
        <v>27</v>
      </c>
      <c r="B34" s="29" t="s">
        <v>82</v>
      </c>
      <c r="C34" s="30" t="s">
        <v>83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s="1" customFormat="1" ht="18.75" x14ac:dyDescent="0.3">
      <c r="A35" s="15">
        <v>28</v>
      </c>
      <c r="B35" s="29" t="s">
        <v>84</v>
      </c>
      <c r="C35" s="30" t="s">
        <v>85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s="1" customFormat="1" ht="18.75" x14ac:dyDescent="0.3">
      <c r="A36" s="15">
        <v>29</v>
      </c>
      <c r="B36" s="29" t="s">
        <v>86</v>
      </c>
      <c r="C36" s="30" t="s">
        <v>87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s="1" customFormat="1" ht="18.75" x14ac:dyDescent="0.3">
      <c r="A37" s="15">
        <v>30</v>
      </c>
      <c r="B37" s="27" t="s">
        <v>88</v>
      </c>
      <c r="C37" s="28" t="s">
        <v>89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s="1" customFormat="1" ht="18.75" x14ac:dyDescent="0.3">
      <c r="A38" s="15">
        <v>31</v>
      </c>
      <c r="B38" s="27" t="s">
        <v>90</v>
      </c>
      <c r="C38" s="28" t="s">
        <v>91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s="1" customFormat="1" ht="18.75" x14ac:dyDescent="0.3">
      <c r="A39" s="15">
        <v>32</v>
      </c>
      <c r="B39" s="29" t="s">
        <v>92</v>
      </c>
      <c r="C39" s="30" t="s">
        <v>93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s="1" customFormat="1" ht="18.75" x14ac:dyDescent="0.3">
      <c r="A40" s="15">
        <v>33</v>
      </c>
      <c r="B40" s="27" t="s">
        <v>94</v>
      </c>
      <c r="C40" s="28" t="s">
        <v>95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s="1" customFormat="1" ht="18.75" x14ac:dyDescent="0.3">
      <c r="A41" s="15">
        <v>34</v>
      </c>
      <c r="B41" s="27" t="s">
        <v>96</v>
      </c>
      <c r="C41" s="28" t="s">
        <v>97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s="1" customFormat="1" ht="18.75" x14ac:dyDescent="0.3">
      <c r="A42" s="15">
        <v>35</v>
      </c>
      <c r="B42" s="29" t="s">
        <v>98</v>
      </c>
      <c r="C42" s="30" t="s">
        <v>99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s="1" customFormat="1" ht="18.75" x14ac:dyDescent="0.3">
      <c r="A43" s="15">
        <v>36</v>
      </c>
      <c r="B43" s="29" t="s">
        <v>100</v>
      </c>
      <c r="C43" s="30" t="s">
        <v>101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27" t="s">
        <v>102</v>
      </c>
      <c r="C44" s="28" t="s">
        <v>103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s="1" customFormat="1" ht="18.75" x14ac:dyDescent="0.3">
      <c r="A45" s="15">
        <v>38</v>
      </c>
      <c r="B45" s="25" t="s">
        <v>78</v>
      </c>
      <c r="C45" s="26" t="s">
        <v>104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s="1" customFormat="1" ht="18.75" x14ac:dyDescent="0.3">
      <c r="A46" s="15">
        <v>39</v>
      </c>
      <c r="B46" s="27" t="s">
        <v>105</v>
      </c>
      <c r="C46" s="28" t="s">
        <v>106</v>
      </c>
      <c r="D46" s="4"/>
      <c r="E46" s="17" t="str">
        <f t="shared" si="0"/>
        <v>/</v>
      </c>
      <c r="F46" s="17" t="str">
        <f t="shared" si="1"/>
        <v/>
      </c>
      <c r="G46" s="17" t="str">
        <f t="shared" si="2"/>
        <v/>
      </c>
      <c r="H46" s="17" t="str">
        <f t="shared" si="3"/>
        <v/>
      </c>
      <c r="I46" s="17" t="str">
        <f t="shared" si="4"/>
        <v>ไม่ผ่าน</v>
      </c>
    </row>
    <row r="47" spans="1:9" s="1" customFormat="1" ht="18.75" x14ac:dyDescent="0.3">
      <c r="A47" s="15">
        <v>40</v>
      </c>
      <c r="B47" s="27" t="s">
        <v>107</v>
      </c>
      <c r="C47" s="28" t="s">
        <v>108</v>
      </c>
      <c r="D47" s="4"/>
      <c r="E47" s="17" t="str">
        <f t="shared" si="0"/>
        <v>/</v>
      </c>
      <c r="F47" s="17" t="str">
        <f t="shared" si="1"/>
        <v/>
      </c>
      <c r="G47" s="17" t="str">
        <f t="shared" si="2"/>
        <v/>
      </c>
      <c r="H47" s="17" t="str">
        <f t="shared" si="3"/>
        <v/>
      </c>
      <c r="I47" s="17" t="str">
        <f t="shared" si="4"/>
        <v>ไม่ผ่าน</v>
      </c>
    </row>
    <row r="48" spans="1:9" s="1" customFormat="1" ht="18.75" x14ac:dyDescent="0.3">
      <c r="A48" s="15">
        <v>41</v>
      </c>
      <c r="B48" s="27" t="s">
        <v>109</v>
      </c>
      <c r="C48" s="28" t="s">
        <v>110</v>
      </c>
      <c r="D48" s="4"/>
      <c r="E48" s="17" t="str">
        <f t="shared" si="0"/>
        <v>/</v>
      </c>
      <c r="F48" s="17" t="str">
        <f t="shared" si="1"/>
        <v/>
      </c>
      <c r="G48" s="17" t="str">
        <f t="shared" si="2"/>
        <v/>
      </c>
      <c r="H48" s="17" t="str">
        <f t="shared" si="3"/>
        <v/>
      </c>
      <c r="I48" s="17" t="str">
        <f t="shared" si="4"/>
        <v>ไม่ผ่าน</v>
      </c>
    </row>
    <row r="49" spans="1:9" ht="18.75" x14ac:dyDescent="0.3">
      <c r="A49" s="15">
        <v>42</v>
      </c>
      <c r="B49" s="29" t="s">
        <v>111</v>
      </c>
      <c r="C49" s="30" t="s">
        <v>112</v>
      </c>
      <c r="D49" s="4"/>
      <c r="E49" s="17" t="str">
        <f t="shared" si="0"/>
        <v>/</v>
      </c>
      <c r="F49" s="17" t="str">
        <f t="shared" si="1"/>
        <v/>
      </c>
      <c r="G49" s="17" t="str">
        <f t="shared" si="2"/>
        <v/>
      </c>
      <c r="H49" s="17" t="str">
        <f t="shared" si="3"/>
        <v/>
      </c>
      <c r="I49" s="17" t="str">
        <f t="shared" si="4"/>
        <v>ไม่ผ่าน</v>
      </c>
    </row>
    <row r="50" spans="1:9" ht="18.75" x14ac:dyDescent="0.3">
      <c r="A50" s="15">
        <v>43</v>
      </c>
      <c r="B50" s="29" t="s">
        <v>113</v>
      </c>
      <c r="C50" s="30" t="s">
        <v>114</v>
      </c>
      <c r="D50" s="4"/>
      <c r="E50" s="17" t="str">
        <f t="shared" si="0"/>
        <v>/</v>
      </c>
      <c r="F50" s="17" t="str">
        <f t="shared" si="1"/>
        <v/>
      </c>
      <c r="G50" s="17" t="str">
        <f t="shared" si="2"/>
        <v/>
      </c>
      <c r="H50" s="17" t="str">
        <f t="shared" si="3"/>
        <v/>
      </c>
      <c r="I50" s="17" t="str">
        <f t="shared" si="4"/>
        <v>ไม่ผ่าน</v>
      </c>
    </row>
    <row r="51" spans="1:9" ht="18.75" x14ac:dyDescent="0.3">
      <c r="A51" s="15">
        <v>44</v>
      </c>
      <c r="B51" s="29" t="s">
        <v>115</v>
      </c>
      <c r="C51" s="30" t="s">
        <v>116</v>
      </c>
      <c r="D51" s="4"/>
      <c r="E51" s="17" t="str">
        <f t="shared" si="0"/>
        <v>/</v>
      </c>
      <c r="F51" s="17" t="str">
        <f t="shared" si="1"/>
        <v/>
      </c>
      <c r="G51" s="17" t="str">
        <f t="shared" si="2"/>
        <v/>
      </c>
      <c r="H51" s="17" t="str">
        <f t="shared" si="3"/>
        <v/>
      </c>
      <c r="I51" s="17" t="str">
        <f t="shared" si="4"/>
        <v>ไม่ผ่าน</v>
      </c>
    </row>
    <row r="52" spans="1:9" ht="18.75" x14ac:dyDescent="0.2">
      <c r="A52" s="97"/>
      <c r="B52" s="98"/>
      <c r="C52" s="98"/>
      <c r="D52" s="98"/>
      <c r="E52" s="98"/>
      <c r="F52" s="98"/>
      <c r="G52" s="95" t="s">
        <v>11</v>
      </c>
      <c r="H52" s="96"/>
      <c r="I52" s="4">
        <f>COUNTIF(I8:I51,"ผ่าน")</f>
        <v>0</v>
      </c>
    </row>
    <row r="53" spans="1:9" ht="18.75" x14ac:dyDescent="0.2">
      <c r="A53" s="99"/>
      <c r="B53" s="100"/>
      <c r="C53" s="100"/>
      <c r="D53" s="100"/>
      <c r="E53" s="100"/>
      <c r="F53" s="100"/>
      <c r="G53" s="95" t="s">
        <v>15</v>
      </c>
      <c r="H53" s="96"/>
      <c r="I53" s="4">
        <f>COUNTIF(I8:I51,"ไม่ผ่าน")</f>
        <v>44</v>
      </c>
    </row>
    <row r="54" spans="1:9" ht="18.75" x14ac:dyDescent="0.3">
      <c r="A54" s="6" t="s">
        <v>16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17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18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19</v>
      </c>
      <c r="F57" s="10"/>
      <c r="G57" s="2"/>
      <c r="H57" s="2"/>
      <c r="I57" s="14"/>
    </row>
    <row r="58" spans="1:9" ht="18.75" x14ac:dyDescent="0.3">
      <c r="A58" s="94" t="s">
        <v>20</v>
      </c>
      <c r="B58" s="94"/>
      <c r="C58" s="94" t="s">
        <v>21</v>
      </c>
      <c r="D58" s="94"/>
      <c r="E58" s="91" t="s">
        <v>22</v>
      </c>
      <c r="F58" s="91"/>
      <c r="G58" s="91" t="s">
        <v>23</v>
      </c>
      <c r="H58" s="91"/>
      <c r="I58" s="14"/>
    </row>
    <row r="59" spans="1:9" ht="18.75" x14ac:dyDescent="0.3">
      <c r="A59" s="94"/>
      <c r="B59" s="94"/>
      <c r="C59" s="92" t="s">
        <v>24</v>
      </c>
      <c r="D59" s="92"/>
      <c r="E59" s="93" t="s">
        <v>25</v>
      </c>
      <c r="F59" s="93"/>
      <c r="G59" s="93">
        <f>COUNTIF(H8:H51,"/")</f>
        <v>0</v>
      </c>
      <c r="H59" s="93"/>
      <c r="I59" s="14"/>
    </row>
    <row r="60" spans="1:9" ht="18.75" x14ac:dyDescent="0.3">
      <c r="A60" s="94"/>
      <c r="B60" s="94"/>
      <c r="C60" s="92" t="s">
        <v>26</v>
      </c>
      <c r="D60" s="92"/>
      <c r="E60" s="93" t="s">
        <v>27</v>
      </c>
      <c r="F60" s="93"/>
      <c r="G60" s="93">
        <f>COUNTIF(G8:G51,"/")</f>
        <v>0</v>
      </c>
      <c r="H60" s="93"/>
      <c r="I60" s="14"/>
    </row>
    <row r="61" spans="1:9" ht="18.75" x14ac:dyDescent="0.3">
      <c r="A61" s="94"/>
      <c r="B61" s="94"/>
      <c r="C61" s="92" t="s">
        <v>28</v>
      </c>
      <c r="D61" s="92"/>
      <c r="E61" s="93" t="s">
        <v>11</v>
      </c>
      <c r="F61" s="93"/>
      <c r="G61" s="93">
        <f>COUNTIF(F8:F51,"/")</f>
        <v>0</v>
      </c>
      <c r="H61" s="93"/>
      <c r="I61" s="14"/>
    </row>
    <row r="62" spans="1:9" ht="18.75" x14ac:dyDescent="0.3">
      <c r="A62" s="94"/>
      <c r="B62" s="94"/>
      <c r="C62" s="92" t="s">
        <v>29</v>
      </c>
      <c r="D62" s="92"/>
      <c r="E62" s="93" t="s">
        <v>15</v>
      </c>
      <c r="F62" s="93"/>
      <c r="G62" s="93">
        <f>COUNTIF(E8:E51,"/")</f>
        <v>44</v>
      </c>
      <c r="H62" s="93"/>
      <c r="I62" s="14"/>
    </row>
  </sheetData>
  <mergeCells count="30">
    <mergeCell ref="G53:H53"/>
    <mergeCell ref="E58:F58"/>
    <mergeCell ref="A52:F5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52:H52"/>
    <mergeCell ref="A58:B62"/>
    <mergeCell ref="G58:H58"/>
    <mergeCell ref="C59:D59"/>
    <mergeCell ref="C62:D62"/>
    <mergeCell ref="E62:F62"/>
    <mergeCell ref="G62:H62"/>
    <mergeCell ref="E59:F59"/>
    <mergeCell ref="G59:H59"/>
    <mergeCell ref="C60:D60"/>
    <mergeCell ref="E60:F60"/>
    <mergeCell ref="G60:H60"/>
    <mergeCell ref="C61:D61"/>
    <mergeCell ref="E61:F61"/>
    <mergeCell ref="G61:H61"/>
    <mergeCell ref="C58:D5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21" workbookViewId="0">
      <selection activeCell="A31" sqref="A31:XFD52"/>
    </sheetView>
  </sheetViews>
  <sheetFormatPr defaultRowHeight="14.25" x14ac:dyDescent="0.2"/>
  <sheetData>
    <row r="1" spans="1:9" ht="18.75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18.75" x14ac:dyDescent="0.3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3" spans="1:9" ht="18.75" x14ac:dyDescent="0.3">
      <c r="A3" s="101" t="s">
        <v>2</v>
      </c>
      <c r="B3" s="101"/>
      <c r="C3" s="101"/>
      <c r="D3" s="101"/>
      <c r="E3" s="101"/>
      <c r="F3" s="101"/>
      <c r="G3" s="101"/>
      <c r="H3" s="101"/>
      <c r="I3" s="101"/>
    </row>
    <row r="4" spans="1:9" ht="18.75" x14ac:dyDescent="0.3">
      <c r="A4" s="8" t="s">
        <v>3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102" t="s">
        <v>4</v>
      </c>
      <c r="B5" s="105" t="s">
        <v>5</v>
      </c>
      <c r="C5" s="108" t="s">
        <v>6</v>
      </c>
      <c r="D5" s="111" t="s">
        <v>7</v>
      </c>
      <c r="E5" s="114" t="s">
        <v>8</v>
      </c>
      <c r="F5" s="115"/>
      <c r="G5" s="115"/>
      <c r="H5" s="116"/>
      <c r="I5" s="117" t="s">
        <v>9</v>
      </c>
    </row>
    <row r="6" spans="1:9" ht="18.75" x14ac:dyDescent="0.3">
      <c r="A6" s="103"/>
      <c r="B6" s="106"/>
      <c r="C6" s="109"/>
      <c r="D6" s="112"/>
      <c r="E6" s="117" t="s">
        <v>10</v>
      </c>
      <c r="F6" s="114" t="s">
        <v>11</v>
      </c>
      <c r="G6" s="115"/>
      <c r="H6" s="116"/>
      <c r="I6" s="118"/>
    </row>
    <row r="7" spans="1:9" ht="84" customHeight="1" x14ac:dyDescent="0.2">
      <c r="A7" s="104"/>
      <c r="B7" s="107"/>
      <c r="C7" s="110"/>
      <c r="D7" s="113"/>
      <c r="E7" s="119"/>
      <c r="F7" s="13" t="s">
        <v>12</v>
      </c>
      <c r="G7" s="13" t="s">
        <v>13</v>
      </c>
      <c r="H7" s="13" t="s">
        <v>14</v>
      </c>
      <c r="I7" s="119"/>
    </row>
    <row r="8" spans="1:9" ht="18.75" x14ac:dyDescent="0.3">
      <c r="A8" s="15">
        <v>1</v>
      </c>
      <c r="B8" s="81" t="s">
        <v>683</v>
      </c>
      <c r="C8" s="82" t="s">
        <v>684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79" t="s">
        <v>685</v>
      </c>
      <c r="C9" s="80" t="s">
        <v>495</v>
      </c>
      <c r="D9" s="18"/>
      <c r="E9" s="17" t="str">
        <f t="shared" ref="E9:E30" si="0">IF(D9&lt;=14,"/",IF(D9&lt;=20,"",IF(D9&lt;=25,"",IF(D9&lt;=30,""))))</f>
        <v>/</v>
      </c>
      <c r="F9" s="17" t="str">
        <f t="shared" ref="F9:F30" si="1">IF(D9&lt;=14,"",IF(D9&lt;=20,"/",IF(D9&lt;=25,"",IF(D9&lt;=30,""))))</f>
        <v/>
      </c>
      <c r="G9" s="17" t="str">
        <f t="shared" ref="G9:G30" si="2">IF(D9&lt;=14,"",IF(D9&lt;=20,"",IF(D9&lt;=25,"/",IF(D9&lt;=30,""))))</f>
        <v/>
      </c>
      <c r="H9" s="17" t="str">
        <f t="shared" ref="H9:H30" si="3">IF(D9&lt;=14,"",IF(D9&lt;=20,"",IF(D9&lt;=25,"",IF(D9&lt;=30,"/"))))</f>
        <v/>
      </c>
      <c r="I9" s="17" t="str">
        <f t="shared" ref="I9:I30" si="4">IF(D9&gt;14,"ผ่าน","ไม่ผ่าน")</f>
        <v>ไม่ผ่าน</v>
      </c>
    </row>
    <row r="10" spans="1:9" ht="18.75" x14ac:dyDescent="0.3">
      <c r="A10" s="15">
        <v>3</v>
      </c>
      <c r="B10" s="81" t="s">
        <v>686</v>
      </c>
      <c r="C10" s="82" t="s">
        <v>687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81" t="s">
        <v>688</v>
      </c>
      <c r="C11" s="82" t="s">
        <v>689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81" t="s">
        <v>690</v>
      </c>
      <c r="C12" s="82" t="s">
        <v>691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83" t="s">
        <v>692</v>
      </c>
      <c r="C13" s="84" t="s">
        <v>693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79" t="s">
        <v>694</v>
      </c>
      <c r="C14" s="80" t="s">
        <v>695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81" t="s">
        <v>696</v>
      </c>
      <c r="C15" s="82" t="s">
        <v>697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81" t="s">
        <v>504</v>
      </c>
      <c r="C16" s="82" t="s">
        <v>698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81" t="s">
        <v>699</v>
      </c>
      <c r="C17" s="82" t="s">
        <v>319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79" t="s">
        <v>700</v>
      </c>
      <c r="C18" s="80" t="s">
        <v>701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81" t="s">
        <v>702</v>
      </c>
      <c r="C19" s="82" t="s">
        <v>703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79" t="s">
        <v>305</v>
      </c>
      <c r="C20" s="80" t="s">
        <v>704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79" t="s">
        <v>705</v>
      </c>
      <c r="C21" s="80" t="s">
        <v>706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81" t="s">
        <v>707</v>
      </c>
      <c r="C22" s="82" t="s">
        <v>708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79" t="s">
        <v>709</v>
      </c>
      <c r="C23" s="80" t="s">
        <v>710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79" t="s">
        <v>711</v>
      </c>
      <c r="C24" s="80" t="s">
        <v>712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81" t="s">
        <v>713</v>
      </c>
      <c r="C25" s="82" t="s">
        <v>714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81" t="s">
        <v>715</v>
      </c>
      <c r="C26" s="82" t="s">
        <v>716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79" t="s">
        <v>717</v>
      </c>
      <c r="C27" s="80" t="s">
        <v>718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77" t="s">
        <v>719</v>
      </c>
      <c r="C28" s="78" t="s">
        <v>720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81" t="s">
        <v>721</v>
      </c>
      <c r="C29" s="82" t="s">
        <v>722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77" t="s">
        <v>723</v>
      </c>
      <c r="C30" s="78" t="s">
        <v>724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2">
      <c r="A31" s="97"/>
      <c r="B31" s="98"/>
      <c r="C31" s="98"/>
      <c r="D31" s="98"/>
      <c r="E31" s="98"/>
      <c r="F31" s="98"/>
      <c r="G31" s="95" t="s">
        <v>11</v>
      </c>
      <c r="H31" s="96"/>
      <c r="I31" s="4">
        <f>COUNTIF(I8:I30,"ผ่าน")</f>
        <v>0</v>
      </c>
    </row>
    <row r="32" spans="1:9" ht="18.75" x14ac:dyDescent="0.2">
      <c r="A32" s="99"/>
      <c r="B32" s="100"/>
      <c r="C32" s="100"/>
      <c r="D32" s="100"/>
      <c r="E32" s="100"/>
      <c r="F32" s="100"/>
      <c r="G32" s="95" t="s">
        <v>15</v>
      </c>
      <c r="H32" s="96"/>
      <c r="I32" s="4">
        <f>COUNTIF(I8:I30,"ไม่ผ่าน")</f>
        <v>23</v>
      </c>
    </row>
    <row r="33" spans="1:9" ht="18.75" x14ac:dyDescent="0.3">
      <c r="A33" s="6" t="s">
        <v>16</v>
      </c>
      <c r="B33" s="5"/>
      <c r="C33" s="5"/>
      <c r="D33" s="7"/>
      <c r="E33" s="5"/>
      <c r="F33" s="5"/>
      <c r="G33" s="14"/>
      <c r="H33" s="14"/>
      <c r="I33" s="14"/>
    </row>
    <row r="34" spans="1:9" ht="18.75" x14ac:dyDescent="0.3">
      <c r="A34" s="5"/>
      <c r="B34" s="5"/>
      <c r="C34" s="2"/>
      <c r="D34" s="10"/>
      <c r="E34" s="11" t="s">
        <v>17</v>
      </c>
      <c r="F34" s="10"/>
      <c r="G34" s="2"/>
      <c r="H34" s="2"/>
      <c r="I34" s="14"/>
    </row>
    <row r="35" spans="1:9" ht="18.75" x14ac:dyDescent="0.3">
      <c r="A35" s="5"/>
      <c r="B35" s="5"/>
      <c r="C35" s="2"/>
      <c r="D35" s="10"/>
      <c r="E35" s="11" t="s">
        <v>18</v>
      </c>
      <c r="F35" s="10"/>
      <c r="G35" s="2"/>
      <c r="H35" s="2"/>
      <c r="I35" s="14"/>
    </row>
    <row r="36" spans="1:9" ht="18.75" x14ac:dyDescent="0.3">
      <c r="A36" s="5"/>
      <c r="B36" s="5"/>
      <c r="C36" s="2"/>
      <c r="D36" s="10"/>
      <c r="E36" s="11" t="s">
        <v>19</v>
      </c>
      <c r="F36" s="10"/>
      <c r="G36" s="2"/>
      <c r="H36" s="2"/>
      <c r="I36" s="14"/>
    </row>
    <row r="37" spans="1:9" ht="18.75" x14ac:dyDescent="0.3">
      <c r="A37" s="94" t="s">
        <v>20</v>
      </c>
      <c r="B37" s="94"/>
      <c r="C37" s="94" t="s">
        <v>21</v>
      </c>
      <c r="D37" s="94"/>
      <c r="E37" s="91" t="s">
        <v>22</v>
      </c>
      <c r="F37" s="91"/>
      <c r="G37" s="91" t="s">
        <v>23</v>
      </c>
      <c r="H37" s="91"/>
      <c r="I37" s="14"/>
    </row>
    <row r="38" spans="1:9" ht="18.75" x14ac:dyDescent="0.3">
      <c r="A38" s="94"/>
      <c r="B38" s="94"/>
      <c r="C38" s="92" t="s">
        <v>24</v>
      </c>
      <c r="D38" s="92"/>
      <c r="E38" s="93" t="s">
        <v>25</v>
      </c>
      <c r="F38" s="93"/>
      <c r="G38" s="93">
        <f>COUNTIF(H8:H30,"/")</f>
        <v>0</v>
      </c>
      <c r="H38" s="93"/>
      <c r="I38" s="14"/>
    </row>
    <row r="39" spans="1:9" ht="18.75" x14ac:dyDescent="0.3">
      <c r="A39" s="94"/>
      <c r="B39" s="94"/>
      <c r="C39" s="92" t="s">
        <v>26</v>
      </c>
      <c r="D39" s="92"/>
      <c r="E39" s="93" t="s">
        <v>27</v>
      </c>
      <c r="F39" s="93"/>
      <c r="G39" s="93">
        <f>COUNTIF(G8:G30,"/")</f>
        <v>0</v>
      </c>
      <c r="H39" s="93"/>
      <c r="I39" s="14"/>
    </row>
    <row r="40" spans="1:9" ht="18.75" x14ac:dyDescent="0.3">
      <c r="A40" s="94"/>
      <c r="B40" s="94"/>
      <c r="C40" s="92" t="s">
        <v>28</v>
      </c>
      <c r="D40" s="92"/>
      <c r="E40" s="93" t="s">
        <v>11</v>
      </c>
      <c r="F40" s="93"/>
      <c r="G40" s="93">
        <f>COUNTIF(F8:F30,"/")</f>
        <v>0</v>
      </c>
      <c r="H40" s="93"/>
      <c r="I40" s="14"/>
    </row>
    <row r="41" spans="1:9" ht="18.75" x14ac:dyDescent="0.3">
      <c r="A41" s="94"/>
      <c r="B41" s="94"/>
      <c r="C41" s="92" t="s">
        <v>29</v>
      </c>
      <c r="D41" s="92"/>
      <c r="E41" s="93" t="s">
        <v>15</v>
      </c>
      <c r="F41" s="93"/>
      <c r="G41" s="93">
        <f>COUNTIF(E8:E30,"/")</f>
        <v>23</v>
      </c>
      <c r="H41" s="93"/>
      <c r="I41" s="14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31:F32"/>
    <mergeCell ref="G31:H31"/>
    <mergeCell ref="G32:H32"/>
    <mergeCell ref="A37:B41"/>
    <mergeCell ref="C37:D37"/>
    <mergeCell ref="E37:F37"/>
    <mergeCell ref="G37:H37"/>
    <mergeCell ref="C38:D38"/>
    <mergeCell ref="E38:F38"/>
    <mergeCell ref="C41:D41"/>
    <mergeCell ref="E41:F41"/>
    <mergeCell ref="G41:H41"/>
    <mergeCell ref="G38:H38"/>
    <mergeCell ref="C39:D39"/>
    <mergeCell ref="E39:F39"/>
    <mergeCell ref="G39:H39"/>
    <mergeCell ref="C40:D40"/>
    <mergeCell ref="E40:F40"/>
    <mergeCell ref="G40:H4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38" workbookViewId="0">
      <selection activeCell="A31" sqref="A31:XFD52"/>
    </sheetView>
  </sheetViews>
  <sheetFormatPr defaultRowHeight="14.25" x14ac:dyDescent="0.2"/>
  <cols>
    <col min="1" max="1" width="6.25" customWidth="1"/>
    <col min="2" max="2" width="12.125" customWidth="1"/>
    <col min="3" max="3" width="11.5" customWidth="1"/>
  </cols>
  <sheetData>
    <row r="1" spans="1:9" ht="18.75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18.75" x14ac:dyDescent="0.3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3" spans="1:9" ht="18.75" x14ac:dyDescent="0.3">
      <c r="A3" s="101" t="s">
        <v>2</v>
      </c>
      <c r="B3" s="101"/>
      <c r="C3" s="101"/>
      <c r="D3" s="101"/>
      <c r="E3" s="101"/>
      <c r="F3" s="101"/>
      <c r="G3" s="101"/>
      <c r="H3" s="101"/>
      <c r="I3" s="101"/>
    </row>
    <row r="4" spans="1:9" ht="18.75" x14ac:dyDescent="0.3">
      <c r="A4" s="8" t="s">
        <v>3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102" t="s">
        <v>4</v>
      </c>
      <c r="B5" s="105" t="s">
        <v>5</v>
      </c>
      <c r="C5" s="108" t="s">
        <v>6</v>
      </c>
      <c r="D5" s="111" t="s">
        <v>7</v>
      </c>
      <c r="E5" s="114" t="s">
        <v>8</v>
      </c>
      <c r="F5" s="115"/>
      <c r="G5" s="115"/>
      <c r="H5" s="116"/>
      <c r="I5" s="117" t="s">
        <v>9</v>
      </c>
    </row>
    <row r="6" spans="1:9" ht="18.75" x14ac:dyDescent="0.3">
      <c r="A6" s="103"/>
      <c r="B6" s="106"/>
      <c r="C6" s="109"/>
      <c r="D6" s="112"/>
      <c r="E6" s="117" t="s">
        <v>10</v>
      </c>
      <c r="F6" s="114" t="s">
        <v>11</v>
      </c>
      <c r="G6" s="115"/>
      <c r="H6" s="116"/>
      <c r="I6" s="118"/>
    </row>
    <row r="7" spans="1:9" ht="81.75" customHeight="1" x14ac:dyDescent="0.2">
      <c r="A7" s="104"/>
      <c r="B7" s="107"/>
      <c r="C7" s="110"/>
      <c r="D7" s="113"/>
      <c r="E7" s="119"/>
      <c r="F7" s="13" t="s">
        <v>12</v>
      </c>
      <c r="G7" s="13" t="s">
        <v>13</v>
      </c>
      <c r="H7" s="13" t="s">
        <v>14</v>
      </c>
      <c r="I7" s="119"/>
    </row>
    <row r="8" spans="1:9" ht="18.75" x14ac:dyDescent="0.3">
      <c r="A8" s="15">
        <v>1</v>
      </c>
      <c r="B8" s="89" t="s">
        <v>725</v>
      </c>
      <c r="C8" s="90" t="s">
        <v>726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87" t="s">
        <v>727</v>
      </c>
      <c r="C9" s="88" t="s">
        <v>728</v>
      </c>
      <c r="D9" s="18"/>
      <c r="E9" s="17" t="str">
        <f t="shared" ref="E9:E30" si="0">IF(D9&lt;=14,"/",IF(D9&lt;=20,"",IF(D9&lt;=25,"",IF(D9&lt;=30,""))))</f>
        <v>/</v>
      </c>
      <c r="F9" s="17" t="str">
        <f t="shared" ref="F9:F30" si="1">IF(D9&lt;=14,"",IF(D9&lt;=20,"/",IF(D9&lt;=25,"",IF(D9&lt;=30,""))))</f>
        <v/>
      </c>
      <c r="G9" s="17" t="str">
        <f t="shared" ref="G9:G30" si="2">IF(D9&lt;=14,"",IF(D9&lt;=20,"",IF(D9&lt;=25,"/",IF(D9&lt;=30,""))))</f>
        <v/>
      </c>
      <c r="H9" s="17" t="str">
        <f t="shared" ref="H9:H30" si="3">IF(D9&lt;=14,"",IF(D9&lt;=20,"",IF(D9&lt;=25,"",IF(D9&lt;=30,"/"))))</f>
        <v/>
      </c>
      <c r="I9" s="17" t="str">
        <f t="shared" ref="I9:I30" si="4">IF(D9&gt;14,"ผ่าน","ไม่ผ่าน")</f>
        <v>ไม่ผ่าน</v>
      </c>
    </row>
    <row r="10" spans="1:9" ht="18.75" x14ac:dyDescent="0.3">
      <c r="A10" s="15">
        <v>3</v>
      </c>
      <c r="B10" s="87" t="s">
        <v>729</v>
      </c>
      <c r="C10" s="88" t="s">
        <v>730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89" t="s">
        <v>731</v>
      </c>
      <c r="C11" s="90" t="s">
        <v>732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85" t="s">
        <v>715</v>
      </c>
      <c r="C12" s="86" t="s">
        <v>733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87" t="s">
        <v>734</v>
      </c>
      <c r="C13" s="88" t="s">
        <v>735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89" t="s">
        <v>351</v>
      </c>
      <c r="C14" s="90" t="s">
        <v>736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89" t="s">
        <v>737</v>
      </c>
      <c r="C15" s="90" t="s">
        <v>738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89" t="s">
        <v>285</v>
      </c>
      <c r="C16" s="90" t="s">
        <v>739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87" t="s">
        <v>740</v>
      </c>
      <c r="C17" s="88" t="s">
        <v>741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87" t="s">
        <v>742</v>
      </c>
      <c r="C18" s="88" t="s">
        <v>743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89" t="s">
        <v>744</v>
      </c>
      <c r="C19" s="90" t="s">
        <v>745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89" t="s">
        <v>746</v>
      </c>
      <c r="C20" s="90" t="s">
        <v>747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89" t="s">
        <v>459</v>
      </c>
      <c r="C21" s="90" t="s">
        <v>748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89" t="s">
        <v>749</v>
      </c>
      <c r="C22" s="90" t="s">
        <v>750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87" t="s">
        <v>751</v>
      </c>
      <c r="C23" s="88" t="s">
        <v>752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89" t="s">
        <v>155</v>
      </c>
      <c r="C24" s="90" t="s">
        <v>753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89" t="s">
        <v>754</v>
      </c>
      <c r="C25" s="90" t="s">
        <v>755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87" t="s">
        <v>756</v>
      </c>
      <c r="C26" s="88" t="s">
        <v>757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87" t="s">
        <v>758</v>
      </c>
      <c r="C27" s="88" t="s">
        <v>759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89" t="s">
        <v>760</v>
      </c>
      <c r="C28" s="90" t="s">
        <v>761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87" t="s">
        <v>762</v>
      </c>
      <c r="C29" s="88" t="s">
        <v>763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89" t="s">
        <v>86</v>
      </c>
      <c r="C30" s="90" t="s">
        <v>764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2">
      <c r="A31" s="97"/>
      <c r="B31" s="98"/>
      <c r="C31" s="98"/>
      <c r="D31" s="98"/>
      <c r="E31" s="98"/>
      <c r="F31" s="98"/>
      <c r="G31" s="95" t="s">
        <v>11</v>
      </c>
      <c r="H31" s="96"/>
      <c r="I31" s="4">
        <f>COUNTIF(I8:I30,"ผ่าน")</f>
        <v>0</v>
      </c>
    </row>
    <row r="32" spans="1:9" ht="18.75" x14ac:dyDescent="0.2">
      <c r="A32" s="99"/>
      <c r="B32" s="100"/>
      <c r="C32" s="100"/>
      <c r="D32" s="100"/>
      <c r="E32" s="100"/>
      <c r="F32" s="100"/>
      <c r="G32" s="95" t="s">
        <v>15</v>
      </c>
      <c r="H32" s="96"/>
      <c r="I32" s="4">
        <f>COUNTIF(I8:I30,"ไม่ผ่าน")</f>
        <v>23</v>
      </c>
    </row>
    <row r="33" spans="1:9" ht="18.75" x14ac:dyDescent="0.3">
      <c r="A33" s="6" t="s">
        <v>16</v>
      </c>
      <c r="B33" s="5"/>
      <c r="C33" s="5"/>
      <c r="D33" s="7"/>
      <c r="E33" s="5"/>
      <c r="F33" s="5"/>
      <c r="G33" s="14"/>
      <c r="H33" s="14"/>
      <c r="I33" s="14"/>
    </row>
    <row r="34" spans="1:9" ht="18.75" x14ac:dyDescent="0.3">
      <c r="A34" s="5"/>
      <c r="B34" s="5"/>
      <c r="C34" s="2"/>
      <c r="D34" s="10"/>
      <c r="E34" s="11" t="s">
        <v>17</v>
      </c>
      <c r="F34" s="10"/>
      <c r="G34" s="2"/>
      <c r="H34" s="2"/>
      <c r="I34" s="14"/>
    </row>
    <row r="35" spans="1:9" ht="18.75" x14ac:dyDescent="0.3">
      <c r="A35" s="5"/>
      <c r="B35" s="5"/>
      <c r="C35" s="2"/>
      <c r="D35" s="10"/>
      <c r="E35" s="11" t="s">
        <v>18</v>
      </c>
      <c r="F35" s="10"/>
      <c r="G35" s="2"/>
      <c r="H35" s="2"/>
      <c r="I35" s="14"/>
    </row>
    <row r="36" spans="1:9" ht="18.75" x14ac:dyDescent="0.3">
      <c r="A36" s="5"/>
      <c r="B36" s="5"/>
      <c r="C36" s="2"/>
      <c r="D36" s="10"/>
      <c r="E36" s="11" t="s">
        <v>19</v>
      </c>
      <c r="F36" s="10"/>
      <c r="G36" s="2"/>
      <c r="H36" s="2"/>
      <c r="I36" s="14"/>
    </row>
    <row r="37" spans="1:9" ht="18.75" x14ac:dyDescent="0.3">
      <c r="A37" s="94" t="s">
        <v>20</v>
      </c>
      <c r="B37" s="94"/>
      <c r="C37" s="94" t="s">
        <v>21</v>
      </c>
      <c r="D37" s="94"/>
      <c r="E37" s="91" t="s">
        <v>22</v>
      </c>
      <c r="F37" s="91"/>
      <c r="G37" s="91" t="s">
        <v>23</v>
      </c>
      <c r="H37" s="91"/>
      <c r="I37" s="14"/>
    </row>
    <row r="38" spans="1:9" ht="18.75" x14ac:dyDescent="0.3">
      <c r="A38" s="94"/>
      <c r="B38" s="94"/>
      <c r="C38" s="92" t="s">
        <v>24</v>
      </c>
      <c r="D38" s="92"/>
      <c r="E38" s="93" t="s">
        <v>25</v>
      </c>
      <c r="F38" s="93"/>
      <c r="G38" s="93">
        <f>COUNTIF(H8:H30,"/")</f>
        <v>0</v>
      </c>
      <c r="H38" s="93"/>
      <c r="I38" s="14"/>
    </row>
    <row r="39" spans="1:9" ht="18.75" x14ac:dyDescent="0.3">
      <c r="A39" s="94"/>
      <c r="B39" s="94"/>
      <c r="C39" s="92" t="s">
        <v>26</v>
      </c>
      <c r="D39" s="92"/>
      <c r="E39" s="93" t="s">
        <v>27</v>
      </c>
      <c r="F39" s="93"/>
      <c r="G39" s="93">
        <f>COUNTIF(G8:G30,"/")</f>
        <v>0</v>
      </c>
      <c r="H39" s="93"/>
      <c r="I39" s="14"/>
    </row>
    <row r="40" spans="1:9" ht="18.75" x14ac:dyDescent="0.3">
      <c r="A40" s="94"/>
      <c r="B40" s="94"/>
      <c r="C40" s="92" t="s">
        <v>28</v>
      </c>
      <c r="D40" s="92"/>
      <c r="E40" s="93" t="s">
        <v>11</v>
      </c>
      <c r="F40" s="93"/>
      <c r="G40" s="93">
        <f>COUNTIF(F8:F30,"/")</f>
        <v>0</v>
      </c>
      <c r="H40" s="93"/>
      <c r="I40" s="14"/>
    </row>
    <row r="41" spans="1:9" ht="18.75" x14ac:dyDescent="0.3">
      <c r="A41" s="94"/>
      <c r="B41" s="94"/>
      <c r="C41" s="92" t="s">
        <v>29</v>
      </c>
      <c r="D41" s="92"/>
      <c r="E41" s="93" t="s">
        <v>15</v>
      </c>
      <c r="F41" s="93"/>
      <c r="G41" s="93">
        <f>COUNTIF(E8:E30,"/")</f>
        <v>23</v>
      </c>
      <c r="H41" s="93"/>
      <c r="I41" s="14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31:F32"/>
    <mergeCell ref="G31:H31"/>
    <mergeCell ref="G32:H32"/>
    <mergeCell ref="A37:B41"/>
    <mergeCell ref="C37:D37"/>
    <mergeCell ref="E37:F37"/>
    <mergeCell ref="G37:H37"/>
    <mergeCell ref="C38:D38"/>
    <mergeCell ref="E38:F38"/>
    <mergeCell ref="C41:D41"/>
    <mergeCell ref="E41:F41"/>
    <mergeCell ref="G41:H41"/>
    <mergeCell ref="G38:H38"/>
    <mergeCell ref="C39:D39"/>
    <mergeCell ref="E39:F39"/>
    <mergeCell ref="G39:H39"/>
    <mergeCell ref="C40:D40"/>
    <mergeCell ref="E40:F40"/>
    <mergeCell ref="G40:H4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B8" sqref="B8:C52"/>
    </sheetView>
  </sheetViews>
  <sheetFormatPr defaultRowHeight="14.25" x14ac:dyDescent="0.2"/>
  <cols>
    <col min="1" max="1" width="6" customWidth="1"/>
    <col min="2" max="2" width="11.375" customWidth="1"/>
  </cols>
  <sheetData>
    <row r="1" spans="1:9" ht="18.75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18.75" x14ac:dyDescent="0.3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3" spans="1:9" ht="18.75" x14ac:dyDescent="0.3">
      <c r="A3" s="101" t="s">
        <v>2</v>
      </c>
      <c r="B3" s="101"/>
      <c r="C3" s="101"/>
      <c r="D3" s="101"/>
      <c r="E3" s="101"/>
      <c r="F3" s="101"/>
      <c r="G3" s="101"/>
      <c r="H3" s="101"/>
      <c r="I3" s="101"/>
    </row>
    <row r="4" spans="1:9" ht="18.75" x14ac:dyDescent="0.3">
      <c r="A4" s="8" t="s">
        <v>3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102" t="s">
        <v>4</v>
      </c>
      <c r="B5" s="105" t="s">
        <v>5</v>
      </c>
      <c r="C5" s="108" t="s">
        <v>6</v>
      </c>
      <c r="D5" s="111" t="s">
        <v>7</v>
      </c>
      <c r="E5" s="114" t="s">
        <v>8</v>
      </c>
      <c r="F5" s="115"/>
      <c r="G5" s="115"/>
      <c r="H5" s="116"/>
      <c r="I5" s="117" t="s">
        <v>9</v>
      </c>
    </row>
    <row r="6" spans="1:9" ht="18.75" x14ac:dyDescent="0.3">
      <c r="A6" s="103"/>
      <c r="B6" s="106"/>
      <c r="C6" s="109"/>
      <c r="D6" s="112"/>
      <c r="E6" s="117" t="s">
        <v>10</v>
      </c>
      <c r="F6" s="114" t="s">
        <v>11</v>
      </c>
      <c r="G6" s="115"/>
      <c r="H6" s="116"/>
      <c r="I6" s="118"/>
    </row>
    <row r="7" spans="1:9" ht="87" customHeight="1" x14ac:dyDescent="0.2">
      <c r="A7" s="104"/>
      <c r="B7" s="107"/>
      <c r="C7" s="110"/>
      <c r="D7" s="113"/>
      <c r="E7" s="119"/>
      <c r="F7" s="13" t="s">
        <v>12</v>
      </c>
      <c r="G7" s="13" t="s">
        <v>13</v>
      </c>
      <c r="H7" s="13" t="s">
        <v>14</v>
      </c>
      <c r="I7" s="119"/>
    </row>
    <row r="8" spans="1:9" ht="18.75" x14ac:dyDescent="0.3">
      <c r="A8" s="15">
        <v>1</v>
      </c>
      <c r="B8" s="23" t="s">
        <v>117</v>
      </c>
      <c r="C8" s="24" t="s">
        <v>118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21" t="s">
        <v>119</v>
      </c>
      <c r="C9" s="22" t="s">
        <v>120</v>
      </c>
      <c r="D9" s="18"/>
      <c r="E9" s="17" t="str">
        <f t="shared" ref="E9:E52" si="0">IF(D9&lt;=14,"/",IF(D9&lt;=20,"",IF(D9&lt;=25,"",IF(D9&lt;=30,""))))</f>
        <v>/</v>
      </c>
      <c r="F9" s="17" t="str">
        <f t="shared" ref="F9:F52" si="1">IF(D9&lt;=14,"",IF(D9&lt;=20,"/",IF(D9&lt;=25,"",IF(D9&lt;=30,""))))</f>
        <v/>
      </c>
      <c r="G9" s="17" t="str">
        <f t="shared" ref="G9:G52" si="2">IF(D9&lt;=14,"",IF(D9&lt;=20,"",IF(D9&lt;=25,"/",IF(D9&lt;=30,""))))</f>
        <v/>
      </c>
      <c r="H9" s="17" t="str">
        <f t="shared" ref="H9:H52" si="3">IF(D9&lt;=14,"",IF(D9&lt;=20,"",IF(D9&lt;=25,"",IF(D9&lt;=30,"/"))))</f>
        <v/>
      </c>
      <c r="I9" s="17" t="str">
        <f t="shared" ref="I9:I52" si="4">IF(D9&gt;14,"ผ่าน","ไม่ผ่าน")</f>
        <v>ไม่ผ่าน</v>
      </c>
    </row>
    <row r="10" spans="1:9" ht="18.75" x14ac:dyDescent="0.3">
      <c r="A10" s="15">
        <v>3</v>
      </c>
      <c r="B10" s="21" t="s">
        <v>121</v>
      </c>
      <c r="C10" s="22" t="s">
        <v>122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3" t="s">
        <v>123</v>
      </c>
      <c r="C11" s="24" t="s">
        <v>124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23" t="s">
        <v>125</v>
      </c>
      <c r="C12" s="24" t="s">
        <v>126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3" t="s">
        <v>127</v>
      </c>
      <c r="C13" s="24" t="s">
        <v>128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3" t="s">
        <v>129</v>
      </c>
      <c r="C14" s="24" t="s">
        <v>130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23" t="s">
        <v>131</v>
      </c>
      <c r="C15" s="24" t="s">
        <v>132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1" t="s">
        <v>133</v>
      </c>
      <c r="C16" s="22" t="s">
        <v>134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1" t="s">
        <v>135</v>
      </c>
      <c r="C17" s="22" t="s">
        <v>136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1" t="s">
        <v>137</v>
      </c>
      <c r="C18" s="22" t="s">
        <v>138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23" t="s">
        <v>139</v>
      </c>
      <c r="C19" s="24" t="s">
        <v>140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3" t="s">
        <v>141</v>
      </c>
      <c r="C20" s="24" t="s">
        <v>142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23" t="s">
        <v>143</v>
      </c>
      <c r="C21" s="24" t="s">
        <v>144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21" t="s">
        <v>145</v>
      </c>
      <c r="C22" s="22" t="s">
        <v>146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21" t="s">
        <v>147</v>
      </c>
      <c r="C23" s="22" t="s">
        <v>148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23" t="s">
        <v>149</v>
      </c>
      <c r="C24" s="24" t="s">
        <v>150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23" t="s">
        <v>151</v>
      </c>
      <c r="C25" s="24" t="s">
        <v>152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21" t="s">
        <v>153</v>
      </c>
      <c r="C26" s="22" t="s">
        <v>154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21" t="s">
        <v>155</v>
      </c>
      <c r="C27" s="22" t="s">
        <v>156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19" t="s">
        <v>157</v>
      </c>
      <c r="C28" s="20" t="s">
        <v>158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23" t="s">
        <v>159</v>
      </c>
      <c r="C29" s="24" t="s">
        <v>160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23" t="s">
        <v>161</v>
      </c>
      <c r="C30" s="24" t="s">
        <v>162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21" t="s">
        <v>163</v>
      </c>
      <c r="C31" s="22" t="s">
        <v>164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23" t="s">
        <v>165</v>
      </c>
      <c r="C32" s="24" t="s">
        <v>166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21" t="s">
        <v>167</v>
      </c>
      <c r="C33" s="22" t="s">
        <v>168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23" t="s">
        <v>169</v>
      </c>
      <c r="C34" s="24" t="s">
        <v>170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23" t="s">
        <v>171</v>
      </c>
      <c r="C35" s="24" t="s">
        <v>172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23" t="s">
        <v>173</v>
      </c>
      <c r="C36" s="24" t="s">
        <v>174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23" t="s">
        <v>175</v>
      </c>
      <c r="C37" s="24" t="s">
        <v>176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23" t="s">
        <v>177</v>
      </c>
      <c r="C38" s="24" t="s">
        <v>178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21" t="s">
        <v>179</v>
      </c>
      <c r="C39" s="22" t="s">
        <v>180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23" t="s">
        <v>181</v>
      </c>
      <c r="C40" s="24" t="s">
        <v>182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23" t="s">
        <v>183</v>
      </c>
      <c r="C41" s="24" t="s">
        <v>184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21" t="s">
        <v>185</v>
      </c>
      <c r="C42" s="22" t="s">
        <v>186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23" t="s">
        <v>187</v>
      </c>
      <c r="C43" s="24" t="s">
        <v>188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21" t="s">
        <v>189</v>
      </c>
      <c r="C44" s="22" t="s">
        <v>190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3">
      <c r="A45" s="15">
        <v>38</v>
      </c>
      <c r="B45" s="23" t="s">
        <v>191</v>
      </c>
      <c r="C45" s="24" t="s">
        <v>192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ht="18.75" x14ac:dyDescent="0.3">
      <c r="A46" s="15">
        <v>39</v>
      </c>
      <c r="B46" s="23" t="s">
        <v>193</v>
      </c>
      <c r="C46" s="24" t="s">
        <v>194</v>
      </c>
      <c r="D46" s="4"/>
      <c r="E46" s="17" t="str">
        <f t="shared" si="0"/>
        <v>/</v>
      </c>
      <c r="F46" s="17" t="str">
        <f t="shared" si="1"/>
        <v/>
      </c>
      <c r="G46" s="17" t="str">
        <f t="shared" si="2"/>
        <v/>
      </c>
      <c r="H46" s="17" t="str">
        <f t="shared" si="3"/>
        <v/>
      </c>
      <c r="I46" s="17" t="str">
        <f t="shared" si="4"/>
        <v>ไม่ผ่าน</v>
      </c>
    </row>
    <row r="47" spans="1:9" ht="18.75" x14ac:dyDescent="0.3">
      <c r="A47" s="15">
        <v>40</v>
      </c>
      <c r="B47" s="21" t="s">
        <v>195</v>
      </c>
      <c r="C47" s="22" t="s">
        <v>196</v>
      </c>
      <c r="D47" s="4"/>
      <c r="E47" s="17" t="str">
        <f t="shared" si="0"/>
        <v>/</v>
      </c>
      <c r="F47" s="17" t="str">
        <f t="shared" si="1"/>
        <v/>
      </c>
      <c r="G47" s="17" t="str">
        <f t="shared" si="2"/>
        <v/>
      </c>
      <c r="H47" s="17" t="str">
        <f t="shared" si="3"/>
        <v/>
      </c>
      <c r="I47" s="17" t="str">
        <f t="shared" si="4"/>
        <v>ไม่ผ่าน</v>
      </c>
    </row>
    <row r="48" spans="1:9" ht="18.75" x14ac:dyDescent="0.3">
      <c r="A48" s="15">
        <v>41</v>
      </c>
      <c r="B48" s="23" t="s">
        <v>197</v>
      </c>
      <c r="C48" s="24" t="s">
        <v>198</v>
      </c>
      <c r="D48" s="4"/>
      <c r="E48" s="17" t="str">
        <f t="shared" si="0"/>
        <v>/</v>
      </c>
      <c r="F48" s="17" t="str">
        <f t="shared" si="1"/>
        <v/>
      </c>
      <c r="G48" s="17" t="str">
        <f t="shared" si="2"/>
        <v/>
      </c>
      <c r="H48" s="17" t="str">
        <f t="shared" si="3"/>
        <v/>
      </c>
      <c r="I48" s="17" t="str">
        <f t="shared" si="4"/>
        <v>ไม่ผ่าน</v>
      </c>
    </row>
    <row r="49" spans="1:9" ht="18.75" x14ac:dyDescent="0.3">
      <c r="A49" s="15">
        <v>42</v>
      </c>
      <c r="B49" s="21" t="s">
        <v>199</v>
      </c>
      <c r="C49" s="22" t="s">
        <v>200</v>
      </c>
      <c r="D49" s="4"/>
      <c r="E49" s="17" t="str">
        <f t="shared" si="0"/>
        <v>/</v>
      </c>
      <c r="F49" s="17" t="str">
        <f t="shared" si="1"/>
        <v/>
      </c>
      <c r="G49" s="17" t="str">
        <f t="shared" si="2"/>
        <v/>
      </c>
      <c r="H49" s="17" t="str">
        <f t="shared" si="3"/>
        <v/>
      </c>
      <c r="I49" s="17" t="str">
        <f t="shared" si="4"/>
        <v>ไม่ผ่าน</v>
      </c>
    </row>
    <row r="50" spans="1:9" ht="18.75" x14ac:dyDescent="0.3">
      <c r="A50" s="15">
        <v>43</v>
      </c>
      <c r="B50" s="21" t="s">
        <v>201</v>
      </c>
      <c r="C50" s="22" t="s">
        <v>202</v>
      </c>
      <c r="D50" s="4"/>
      <c r="E50" s="17" t="str">
        <f t="shared" si="0"/>
        <v>/</v>
      </c>
      <c r="F50" s="17" t="str">
        <f t="shared" si="1"/>
        <v/>
      </c>
      <c r="G50" s="17" t="str">
        <f t="shared" si="2"/>
        <v/>
      </c>
      <c r="H50" s="17" t="str">
        <f t="shared" si="3"/>
        <v/>
      </c>
      <c r="I50" s="17" t="str">
        <f t="shared" si="4"/>
        <v>ไม่ผ่าน</v>
      </c>
    </row>
    <row r="51" spans="1:9" ht="18.75" x14ac:dyDescent="0.3">
      <c r="A51" s="15">
        <v>44</v>
      </c>
      <c r="B51" s="21" t="s">
        <v>203</v>
      </c>
      <c r="C51" s="22" t="s">
        <v>204</v>
      </c>
      <c r="D51" s="4"/>
      <c r="E51" s="17" t="str">
        <f t="shared" si="0"/>
        <v>/</v>
      </c>
      <c r="F51" s="17" t="str">
        <f t="shared" si="1"/>
        <v/>
      </c>
      <c r="G51" s="17" t="str">
        <f t="shared" si="2"/>
        <v/>
      </c>
      <c r="H51" s="17" t="str">
        <f t="shared" si="3"/>
        <v/>
      </c>
      <c r="I51" s="17" t="str">
        <f t="shared" si="4"/>
        <v>ไม่ผ่าน</v>
      </c>
    </row>
    <row r="52" spans="1:9" ht="18.75" x14ac:dyDescent="0.3">
      <c r="A52" s="15">
        <v>45</v>
      </c>
      <c r="B52" s="21" t="s">
        <v>205</v>
      </c>
      <c r="C52" s="22" t="s">
        <v>206</v>
      </c>
      <c r="D52" s="4"/>
      <c r="E52" s="17" t="str">
        <f t="shared" si="0"/>
        <v>/</v>
      </c>
      <c r="F52" s="17" t="str">
        <f t="shared" si="1"/>
        <v/>
      </c>
      <c r="G52" s="17" t="str">
        <f t="shared" si="2"/>
        <v/>
      </c>
      <c r="H52" s="17" t="str">
        <f t="shared" si="3"/>
        <v/>
      </c>
      <c r="I52" s="17" t="str">
        <f t="shared" si="4"/>
        <v>ไม่ผ่าน</v>
      </c>
    </row>
    <row r="53" spans="1:9" ht="18.75" x14ac:dyDescent="0.2">
      <c r="A53" s="97"/>
      <c r="B53" s="98"/>
      <c r="C53" s="98"/>
      <c r="D53" s="98"/>
      <c r="E53" s="98"/>
      <c r="F53" s="98"/>
      <c r="G53" s="95" t="s">
        <v>11</v>
      </c>
      <c r="H53" s="96"/>
      <c r="I53" s="4">
        <f>COUNTIF(I8:I52,"ผ่าน")</f>
        <v>0</v>
      </c>
    </row>
    <row r="54" spans="1:9" ht="18.75" x14ac:dyDescent="0.2">
      <c r="A54" s="99"/>
      <c r="B54" s="100"/>
      <c r="C54" s="100"/>
      <c r="D54" s="100"/>
      <c r="E54" s="100"/>
      <c r="F54" s="100"/>
      <c r="G54" s="95" t="s">
        <v>15</v>
      </c>
      <c r="H54" s="96"/>
      <c r="I54" s="4">
        <f>COUNTIF(I8:I52,"ไม่ผ่าน")</f>
        <v>45</v>
      </c>
    </row>
    <row r="55" spans="1:9" ht="18.75" x14ac:dyDescent="0.3">
      <c r="A55" s="6" t="s">
        <v>16</v>
      </c>
      <c r="B55" s="5"/>
      <c r="C55" s="5"/>
      <c r="D55" s="7"/>
      <c r="E55" s="5"/>
      <c r="F55" s="5"/>
      <c r="G55" s="14"/>
      <c r="H55" s="14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18</v>
      </c>
      <c r="F57" s="10"/>
      <c r="G57" s="2"/>
      <c r="H57" s="2"/>
      <c r="I57" s="14"/>
    </row>
    <row r="58" spans="1:9" ht="18.75" x14ac:dyDescent="0.3">
      <c r="A58" s="5"/>
      <c r="B58" s="5"/>
      <c r="C58" s="2"/>
      <c r="D58" s="10"/>
      <c r="E58" s="11" t="s">
        <v>19</v>
      </c>
      <c r="F58" s="10"/>
      <c r="G58" s="2"/>
      <c r="H58" s="2"/>
      <c r="I58" s="14"/>
    </row>
    <row r="59" spans="1:9" ht="18.75" x14ac:dyDescent="0.3">
      <c r="A59" s="94" t="s">
        <v>20</v>
      </c>
      <c r="B59" s="94"/>
      <c r="C59" s="94" t="s">
        <v>21</v>
      </c>
      <c r="D59" s="94"/>
      <c r="E59" s="91" t="s">
        <v>22</v>
      </c>
      <c r="F59" s="91"/>
      <c r="G59" s="91" t="s">
        <v>23</v>
      </c>
      <c r="H59" s="91"/>
      <c r="I59" s="14"/>
    </row>
    <row r="60" spans="1:9" ht="18.75" x14ac:dyDescent="0.3">
      <c r="A60" s="94"/>
      <c r="B60" s="94"/>
      <c r="C60" s="92" t="s">
        <v>24</v>
      </c>
      <c r="D60" s="92"/>
      <c r="E60" s="93" t="s">
        <v>25</v>
      </c>
      <c r="F60" s="93"/>
      <c r="G60" s="93">
        <f>COUNTIF(H8:H52,"/")</f>
        <v>0</v>
      </c>
      <c r="H60" s="93"/>
      <c r="I60" s="14"/>
    </row>
    <row r="61" spans="1:9" ht="18.75" x14ac:dyDescent="0.3">
      <c r="A61" s="94"/>
      <c r="B61" s="94"/>
      <c r="C61" s="92" t="s">
        <v>26</v>
      </c>
      <c r="D61" s="92"/>
      <c r="E61" s="93" t="s">
        <v>27</v>
      </c>
      <c r="F61" s="93"/>
      <c r="G61" s="93">
        <f>COUNTIF(G8:G52,"/")</f>
        <v>0</v>
      </c>
      <c r="H61" s="93"/>
      <c r="I61" s="14"/>
    </row>
    <row r="62" spans="1:9" ht="18.75" x14ac:dyDescent="0.3">
      <c r="A62" s="94"/>
      <c r="B62" s="94"/>
      <c r="C62" s="92" t="s">
        <v>28</v>
      </c>
      <c r="D62" s="92"/>
      <c r="E62" s="93" t="s">
        <v>11</v>
      </c>
      <c r="F62" s="93"/>
      <c r="G62" s="93">
        <f>COUNTIF(F8:F52,"/")</f>
        <v>0</v>
      </c>
      <c r="H62" s="93"/>
      <c r="I62" s="14"/>
    </row>
    <row r="63" spans="1:9" ht="18.75" x14ac:dyDescent="0.3">
      <c r="A63" s="94"/>
      <c r="B63" s="94"/>
      <c r="C63" s="92" t="s">
        <v>29</v>
      </c>
      <c r="D63" s="92"/>
      <c r="E63" s="93" t="s">
        <v>15</v>
      </c>
      <c r="F63" s="93"/>
      <c r="G63" s="93">
        <f>COUNTIF(E8:E52,"/")</f>
        <v>45</v>
      </c>
      <c r="H63" s="93"/>
      <c r="I63" s="14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53:F54"/>
    <mergeCell ref="G53:H53"/>
    <mergeCell ref="G54:H54"/>
    <mergeCell ref="A59:B63"/>
    <mergeCell ref="C59:D59"/>
    <mergeCell ref="E59:F59"/>
    <mergeCell ref="G59:H59"/>
    <mergeCell ref="C60:D60"/>
    <mergeCell ref="E60:F60"/>
    <mergeCell ref="C63:D63"/>
    <mergeCell ref="E63:F63"/>
    <mergeCell ref="G63:H63"/>
    <mergeCell ref="G60:H60"/>
    <mergeCell ref="C61:D61"/>
    <mergeCell ref="E61:F61"/>
    <mergeCell ref="G61:H61"/>
    <mergeCell ref="C62:D62"/>
    <mergeCell ref="E62:F62"/>
    <mergeCell ref="G62:H6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90" workbookViewId="0">
      <selection sqref="A1:I1"/>
    </sheetView>
  </sheetViews>
  <sheetFormatPr defaultRowHeight="14.25" x14ac:dyDescent="0.2"/>
  <cols>
    <col min="2" max="2" width="12.75" customWidth="1"/>
    <col min="3" max="3" width="11.375" customWidth="1"/>
  </cols>
  <sheetData>
    <row r="1" spans="1:9" ht="18.75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18.75" x14ac:dyDescent="0.3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3" spans="1:9" ht="18.75" x14ac:dyDescent="0.3">
      <c r="A3" s="101" t="s">
        <v>2</v>
      </c>
      <c r="B3" s="101"/>
      <c r="C3" s="101"/>
      <c r="D3" s="101"/>
      <c r="E3" s="101"/>
      <c r="F3" s="101"/>
      <c r="G3" s="101"/>
      <c r="H3" s="101"/>
      <c r="I3" s="101"/>
    </row>
    <row r="4" spans="1:9" ht="18.75" x14ac:dyDescent="0.3">
      <c r="A4" s="8" t="s">
        <v>3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102" t="s">
        <v>4</v>
      </c>
      <c r="B5" s="105" t="s">
        <v>5</v>
      </c>
      <c r="C5" s="108" t="s">
        <v>6</v>
      </c>
      <c r="D5" s="111" t="s">
        <v>7</v>
      </c>
      <c r="E5" s="114" t="s">
        <v>8</v>
      </c>
      <c r="F5" s="115"/>
      <c r="G5" s="115"/>
      <c r="H5" s="116"/>
      <c r="I5" s="117" t="s">
        <v>9</v>
      </c>
    </row>
    <row r="6" spans="1:9" ht="18.75" x14ac:dyDescent="0.3">
      <c r="A6" s="103"/>
      <c r="B6" s="106"/>
      <c r="C6" s="109"/>
      <c r="D6" s="112"/>
      <c r="E6" s="117" t="s">
        <v>10</v>
      </c>
      <c r="F6" s="114" t="s">
        <v>11</v>
      </c>
      <c r="G6" s="115"/>
      <c r="H6" s="116"/>
      <c r="I6" s="118"/>
    </row>
    <row r="7" spans="1:9" ht="86.25" customHeight="1" x14ac:dyDescent="0.2">
      <c r="A7" s="104"/>
      <c r="B7" s="107"/>
      <c r="C7" s="110"/>
      <c r="D7" s="113"/>
      <c r="E7" s="119"/>
      <c r="F7" s="13" t="s">
        <v>12</v>
      </c>
      <c r="G7" s="13" t="s">
        <v>13</v>
      </c>
      <c r="H7" s="13" t="s">
        <v>14</v>
      </c>
      <c r="I7" s="119"/>
    </row>
    <row r="8" spans="1:9" ht="18.75" x14ac:dyDescent="0.3">
      <c r="A8" s="15">
        <v>1</v>
      </c>
      <c r="B8" s="32" t="s">
        <v>207</v>
      </c>
      <c r="C8" s="34" t="s">
        <v>208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32" t="s">
        <v>209</v>
      </c>
      <c r="C9" s="34" t="s">
        <v>210</v>
      </c>
      <c r="D9" s="18"/>
      <c r="E9" s="17" t="str">
        <f t="shared" ref="E9:E52" si="0">IF(D9&lt;=14,"/",IF(D9&lt;=20,"",IF(D9&lt;=25,"",IF(D9&lt;=30,""))))</f>
        <v>/</v>
      </c>
      <c r="F9" s="17" t="str">
        <f t="shared" ref="F9:F52" si="1">IF(D9&lt;=14,"",IF(D9&lt;=20,"/",IF(D9&lt;=25,"",IF(D9&lt;=30,""))))</f>
        <v/>
      </c>
      <c r="G9" s="17" t="str">
        <f t="shared" ref="G9:G52" si="2">IF(D9&lt;=14,"",IF(D9&lt;=20,"",IF(D9&lt;=25,"/",IF(D9&lt;=30,""))))</f>
        <v/>
      </c>
      <c r="H9" s="17" t="str">
        <f t="shared" ref="H9:H52" si="3">IF(D9&lt;=14,"",IF(D9&lt;=20,"",IF(D9&lt;=25,"",IF(D9&lt;=30,"/"))))</f>
        <v/>
      </c>
      <c r="I9" s="17" t="str">
        <f t="shared" ref="I9:I52" si="4">IF(D9&gt;14,"ผ่าน","ไม่ผ่าน")</f>
        <v>ไม่ผ่าน</v>
      </c>
    </row>
    <row r="10" spans="1:9" ht="18.75" x14ac:dyDescent="0.3">
      <c r="A10" s="15">
        <v>3</v>
      </c>
      <c r="B10" s="32" t="s">
        <v>211</v>
      </c>
      <c r="C10" s="34" t="s">
        <v>212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31" t="s">
        <v>213</v>
      </c>
      <c r="C11" s="36" t="s">
        <v>214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32" t="s">
        <v>215</v>
      </c>
      <c r="C12" s="34" t="s">
        <v>216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32" t="s">
        <v>217</v>
      </c>
      <c r="C13" s="34" t="s">
        <v>218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33" t="s">
        <v>219</v>
      </c>
      <c r="C14" s="35" t="s">
        <v>220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33" t="s">
        <v>221</v>
      </c>
      <c r="C15" s="35" t="s">
        <v>222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33" t="s">
        <v>223</v>
      </c>
      <c r="C16" s="35" t="s">
        <v>224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33" t="s">
        <v>225</v>
      </c>
      <c r="C17" s="35" t="s">
        <v>224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32" t="s">
        <v>226</v>
      </c>
      <c r="C18" s="34" t="s">
        <v>227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33" t="s">
        <v>228</v>
      </c>
      <c r="C19" s="35" t="s">
        <v>229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33" t="s">
        <v>230</v>
      </c>
      <c r="C20" s="35" t="s">
        <v>231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32" t="s">
        <v>232</v>
      </c>
      <c r="C21" s="34" t="s">
        <v>233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33" t="s">
        <v>234</v>
      </c>
      <c r="C22" s="35" t="s">
        <v>235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32" t="s">
        <v>236</v>
      </c>
      <c r="C23" s="34" t="s">
        <v>237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33" t="s">
        <v>238</v>
      </c>
      <c r="C24" s="35" t="s">
        <v>239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32" t="s">
        <v>240</v>
      </c>
      <c r="C25" s="34" t="s">
        <v>241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32" t="s">
        <v>242</v>
      </c>
      <c r="C26" s="34" t="s">
        <v>243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33" t="s">
        <v>244</v>
      </c>
      <c r="C27" s="35" t="s">
        <v>245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32" t="s">
        <v>246</v>
      </c>
      <c r="C28" s="34" t="s">
        <v>247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33" t="s">
        <v>165</v>
      </c>
      <c r="C29" s="35" t="s">
        <v>248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32" t="s">
        <v>249</v>
      </c>
      <c r="C30" s="34" t="s">
        <v>250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33" t="s">
        <v>251</v>
      </c>
      <c r="C31" s="35" t="s">
        <v>252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33" t="s">
        <v>64</v>
      </c>
      <c r="C32" s="35" t="s">
        <v>253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33" t="s">
        <v>254</v>
      </c>
      <c r="C33" s="35" t="s">
        <v>255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33" t="s">
        <v>256</v>
      </c>
      <c r="C34" s="35" t="s">
        <v>257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32" t="s">
        <v>258</v>
      </c>
      <c r="C35" s="34" t="s">
        <v>259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33" t="s">
        <v>260</v>
      </c>
      <c r="C36" s="35" t="s">
        <v>261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33" t="s">
        <v>262</v>
      </c>
      <c r="C37" s="35" t="s">
        <v>263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32" t="s">
        <v>64</v>
      </c>
      <c r="C38" s="34" t="s">
        <v>264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33" t="s">
        <v>265</v>
      </c>
      <c r="C39" s="35" t="s">
        <v>266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33" t="s">
        <v>267</v>
      </c>
      <c r="C40" s="35" t="s">
        <v>268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33" t="s">
        <v>269</v>
      </c>
      <c r="C41" s="35" t="s">
        <v>270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33" t="s">
        <v>271</v>
      </c>
      <c r="C42" s="35" t="s">
        <v>272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32" t="s">
        <v>273</v>
      </c>
      <c r="C43" s="34" t="s">
        <v>274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33" t="s">
        <v>275</v>
      </c>
      <c r="C44" s="35" t="s">
        <v>276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3">
      <c r="A45" s="15">
        <v>38</v>
      </c>
      <c r="B45" s="32" t="s">
        <v>277</v>
      </c>
      <c r="C45" s="34" t="s">
        <v>278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ht="18.75" x14ac:dyDescent="0.3">
      <c r="A46" s="15">
        <v>39</v>
      </c>
      <c r="B46" s="32" t="s">
        <v>279</v>
      </c>
      <c r="C46" s="34" t="s">
        <v>280</v>
      </c>
      <c r="D46" s="4"/>
      <c r="E46" s="17" t="str">
        <f t="shared" si="0"/>
        <v>/</v>
      </c>
      <c r="F46" s="17" t="str">
        <f t="shared" si="1"/>
        <v/>
      </c>
      <c r="G46" s="17" t="str">
        <f t="shared" si="2"/>
        <v/>
      </c>
      <c r="H46" s="17" t="str">
        <f t="shared" si="3"/>
        <v/>
      </c>
      <c r="I46" s="17" t="str">
        <f t="shared" si="4"/>
        <v>ไม่ผ่าน</v>
      </c>
    </row>
    <row r="47" spans="1:9" ht="18.75" x14ac:dyDescent="0.3">
      <c r="A47" s="15">
        <v>40</v>
      </c>
      <c r="B47" s="33" t="s">
        <v>281</v>
      </c>
      <c r="C47" s="35" t="s">
        <v>282</v>
      </c>
      <c r="D47" s="4"/>
      <c r="E47" s="17" t="str">
        <f t="shared" si="0"/>
        <v>/</v>
      </c>
      <c r="F47" s="17" t="str">
        <f t="shared" si="1"/>
        <v/>
      </c>
      <c r="G47" s="17" t="str">
        <f t="shared" si="2"/>
        <v/>
      </c>
      <c r="H47" s="17" t="str">
        <f t="shared" si="3"/>
        <v/>
      </c>
      <c r="I47" s="17" t="str">
        <f t="shared" si="4"/>
        <v>ไม่ผ่าน</v>
      </c>
    </row>
    <row r="48" spans="1:9" ht="18.75" x14ac:dyDescent="0.3">
      <c r="A48" s="15">
        <v>41</v>
      </c>
      <c r="B48" s="33" t="s">
        <v>283</v>
      </c>
      <c r="C48" s="35" t="s">
        <v>284</v>
      </c>
      <c r="D48" s="4"/>
      <c r="E48" s="17" t="str">
        <f t="shared" si="0"/>
        <v>/</v>
      </c>
      <c r="F48" s="17" t="str">
        <f t="shared" si="1"/>
        <v/>
      </c>
      <c r="G48" s="17" t="str">
        <f t="shared" si="2"/>
        <v/>
      </c>
      <c r="H48" s="17" t="str">
        <f t="shared" si="3"/>
        <v/>
      </c>
      <c r="I48" s="17" t="str">
        <f t="shared" si="4"/>
        <v>ไม่ผ่าน</v>
      </c>
    </row>
    <row r="49" spans="1:9" ht="18.75" x14ac:dyDescent="0.3">
      <c r="A49" s="15">
        <v>42</v>
      </c>
      <c r="B49" s="32" t="s">
        <v>285</v>
      </c>
      <c r="C49" s="34" t="s">
        <v>286</v>
      </c>
      <c r="D49" s="4"/>
      <c r="E49" s="17" t="str">
        <f t="shared" si="0"/>
        <v>/</v>
      </c>
      <c r="F49" s="17" t="str">
        <f t="shared" si="1"/>
        <v/>
      </c>
      <c r="G49" s="17" t="str">
        <f t="shared" si="2"/>
        <v/>
      </c>
      <c r="H49" s="17" t="str">
        <f t="shared" si="3"/>
        <v/>
      </c>
      <c r="I49" s="17" t="str">
        <f t="shared" si="4"/>
        <v>ไม่ผ่าน</v>
      </c>
    </row>
    <row r="50" spans="1:9" ht="18.75" x14ac:dyDescent="0.3">
      <c r="A50" s="15">
        <v>43</v>
      </c>
      <c r="B50" s="33" t="s">
        <v>287</v>
      </c>
      <c r="C50" s="35" t="s">
        <v>288</v>
      </c>
      <c r="D50" s="4"/>
      <c r="E50" s="17" t="str">
        <f t="shared" si="0"/>
        <v>/</v>
      </c>
      <c r="F50" s="17" t="str">
        <f t="shared" si="1"/>
        <v/>
      </c>
      <c r="G50" s="17" t="str">
        <f t="shared" si="2"/>
        <v/>
      </c>
      <c r="H50" s="17" t="str">
        <f t="shared" si="3"/>
        <v/>
      </c>
      <c r="I50" s="17" t="str">
        <f t="shared" si="4"/>
        <v>ไม่ผ่าน</v>
      </c>
    </row>
    <row r="51" spans="1:9" ht="18.75" x14ac:dyDescent="0.3">
      <c r="A51" s="15">
        <v>44</v>
      </c>
      <c r="B51" s="32" t="s">
        <v>289</v>
      </c>
      <c r="C51" s="34" t="s">
        <v>290</v>
      </c>
      <c r="D51" s="4"/>
      <c r="E51" s="17" t="str">
        <f t="shared" si="0"/>
        <v>/</v>
      </c>
      <c r="F51" s="17" t="str">
        <f t="shared" si="1"/>
        <v/>
      </c>
      <c r="G51" s="17" t="str">
        <f t="shared" si="2"/>
        <v/>
      </c>
      <c r="H51" s="17" t="str">
        <f t="shared" si="3"/>
        <v/>
      </c>
      <c r="I51" s="17" t="str">
        <f t="shared" si="4"/>
        <v>ไม่ผ่าน</v>
      </c>
    </row>
    <row r="52" spans="1:9" ht="18.75" x14ac:dyDescent="0.3">
      <c r="A52" s="15">
        <v>45</v>
      </c>
      <c r="B52" s="33" t="s">
        <v>291</v>
      </c>
      <c r="C52" s="35" t="s">
        <v>292</v>
      </c>
      <c r="D52" s="4"/>
      <c r="E52" s="17" t="str">
        <f t="shared" si="0"/>
        <v>/</v>
      </c>
      <c r="F52" s="17" t="str">
        <f t="shared" si="1"/>
        <v/>
      </c>
      <c r="G52" s="17" t="str">
        <f t="shared" si="2"/>
        <v/>
      </c>
      <c r="H52" s="17" t="str">
        <f t="shared" si="3"/>
        <v/>
      </c>
      <c r="I52" s="17" t="str">
        <f t="shared" si="4"/>
        <v>ไม่ผ่าน</v>
      </c>
    </row>
    <row r="53" spans="1:9" ht="18.75" x14ac:dyDescent="0.2">
      <c r="A53" s="97"/>
      <c r="B53" s="98"/>
      <c r="C53" s="98"/>
      <c r="D53" s="98"/>
      <c r="E53" s="98"/>
      <c r="F53" s="98"/>
      <c r="G53" s="95" t="s">
        <v>11</v>
      </c>
      <c r="H53" s="96"/>
      <c r="I53" s="4">
        <f>COUNTIF(I8:I52,"ผ่าน")</f>
        <v>0</v>
      </c>
    </row>
    <row r="54" spans="1:9" ht="18.75" x14ac:dyDescent="0.2">
      <c r="A54" s="99"/>
      <c r="B54" s="100"/>
      <c r="C54" s="100"/>
      <c r="D54" s="100"/>
      <c r="E54" s="100"/>
      <c r="F54" s="100"/>
      <c r="G54" s="95" t="s">
        <v>15</v>
      </c>
      <c r="H54" s="96"/>
      <c r="I54" s="4">
        <f>COUNTIF(I8:I52,"ไม่ผ่าน")</f>
        <v>45</v>
      </c>
    </row>
    <row r="55" spans="1:9" ht="18.75" x14ac:dyDescent="0.3">
      <c r="A55" s="6" t="s">
        <v>16</v>
      </c>
      <c r="B55" s="5"/>
      <c r="C55" s="5"/>
      <c r="D55" s="7"/>
      <c r="E55" s="5"/>
      <c r="F55" s="5"/>
      <c r="G55" s="14"/>
      <c r="H55" s="14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18</v>
      </c>
      <c r="F57" s="10"/>
      <c r="G57" s="2"/>
      <c r="H57" s="2"/>
      <c r="I57" s="14"/>
    </row>
    <row r="58" spans="1:9" ht="18.75" x14ac:dyDescent="0.3">
      <c r="A58" s="5"/>
      <c r="B58" s="5"/>
      <c r="C58" s="2"/>
      <c r="D58" s="10"/>
      <c r="E58" s="11" t="s">
        <v>19</v>
      </c>
      <c r="F58" s="10"/>
      <c r="G58" s="2"/>
      <c r="H58" s="2"/>
      <c r="I58" s="14"/>
    </row>
    <row r="59" spans="1:9" ht="18.75" x14ac:dyDescent="0.3">
      <c r="A59" s="94" t="s">
        <v>20</v>
      </c>
      <c r="B59" s="94"/>
      <c r="C59" s="94" t="s">
        <v>21</v>
      </c>
      <c r="D59" s="94"/>
      <c r="E59" s="91" t="s">
        <v>22</v>
      </c>
      <c r="F59" s="91"/>
      <c r="G59" s="91" t="s">
        <v>23</v>
      </c>
      <c r="H59" s="91"/>
      <c r="I59" s="14"/>
    </row>
    <row r="60" spans="1:9" ht="18.75" x14ac:dyDescent="0.3">
      <c r="A60" s="94"/>
      <c r="B60" s="94"/>
      <c r="C60" s="92" t="s">
        <v>24</v>
      </c>
      <c r="D60" s="92"/>
      <c r="E60" s="93" t="s">
        <v>25</v>
      </c>
      <c r="F60" s="93"/>
      <c r="G60" s="93">
        <f>COUNTIF(H8:H52,"/")</f>
        <v>0</v>
      </c>
      <c r="H60" s="93"/>
      <c r="I60" s="14"/>
    </row>
    <row r="61" spans="1:9" ht="18.75" x14ac:dyDescent="0.3">
      <c r="A61" s="94"/>
      <c r="B61" s="94"/>
      <c r="C61" s="92" t="s">
        <v>26</v>
      </c>
      <c r="D61" s="92"/>
      <c r="E61" s="93" t="s">
        <v>27</v>
      </c>
      <c r="F61" s="93"/>
      <c r="G61" s="93">
        <f>COUNTIF(G8:G52,"/")</f>
        <v>0</v>
      </c>
      <c r="H61" s="93"/>
      <c r="I61" s="14"/>
    </row>
    <row r="62" spans="1:9" ht="18.75" x14ac:dyDescent="0.3">
      <c r="A62" s="94"/>
      <c r="B62" s="94"/>
      <c r="C62" s="92" t="s">
        <v>28</v>
      </c>
      <c r="D62" s="92"/>
      <c r="E62" s="93" t="s">
        <v>11</v>
      </c>
      <c r="F62" s="93"/>
      <c r="G62" s="93">
        <f>COUNTIF(F8:F52,"/")</f>
        <v>0</v>
      </c>
      <c r="H62" s="93"/>
      <c r="I62" s="14"/>
    </row>
    <row r="63" spans="1:9" ht="18.75" x14ac:dyDescent="0.3">
      <c r="A63" s="94"/>
      <c r="B63" s="94"/>
      <c r="C63" s="92" t="s">
        <v>29</v>
      </c>
      <c r="D63" s="92"/>
      <c r="E63" s="93" t="s">
        <v>15</v>
      </c>
      <c r="F63" s="93"/>
      <c r="G63" s="93">
        <f>COUNTIF(E8:E52,"/")</f>
        <v>45</v>
      </c>
      <c r="H63" s="93"/>
      <c r="I63" s="14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53:F54"/>
    <mergeCell ref="G53:H53"/>
    <mergeCell ref="G54:H54"/>
    <mergeCell ref="A59:B63"/>
    <mergeCell ref="C59:D59"/>
    <mergeCell ref="E59:F59"/>
    <mergeCell ref="G59:H59"/>
    <mergeCell ref="C60:D60"/>
    <mergeCell ref="E60:F60"/>
    <mergeCell ref="C63:D63"/>
    <mergeCell ref="E63:F63"/>
    <mergeCell ref="G63:H63"/>
    <mergeCell ref="G60:H60"/>
    <mergeCell ref="C61:D61"/>
    <mergeCell ref="E61:F61"/>
    <mergeCell ref="G61:H61"/>
    <mergeCell ref="C62:D62"/>
    <mergeCell ref="E62:F62"/>
    <mergeCell ref="G62:H6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>
      <selection activeCell="D13" sqref="D13"/>
    </sheetView>
  </sheetViews>
  <sheetFormatPr defaultRowHeight="14.25" x14ac:dyDescent="0.2"/>
  <cols>
    <col min="2" max="2" width="13.875" customWidth="1"/>
    <col min="3" max="3" width="13.5" customWidth="1"/>
  </cols>
  <sheetData>
    <row r="1" spans="1:9" ht="18.75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18.75" x14ac:dyDescent="0.3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3" spans="1:9" ht="18.75" x14ac:dyDescent="0.3">
      <c r="A3" s="101" t="s">
        <v>2</v>
      </c>
      <c r="B3" s="101"/>
      <c r="C3" s="101"/>
      <c r="D3" s="101"/>
      <c r="E3" s="101"/>
      <c r="F3" s="101"/>
      <c r="G3" s="101"/>
      <c r="H3" s="101"/>
      <c r="I3" s="101"/>
    </row>
    <row r="4" spans="1:9" ht="18.75" x14ac:dyDescent="0.3">
      <c r="A4" s="8" t="s">
        <v>3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102" t="s">
        <v>4</v>
      </c>
      <c r="B5" s="105" t="s">
        <v>5</v>
      </c>
      <c r="C5" s="108" t="s">
        <v>6</v>
      </c>
      <c r="D5" s="111" t="s">
        <v>7</v>
      </c>
      <c r="E5" s="114" t="s">
        <v>8</v>
      </c>
      <c r="F5" s="115"/>
      <c r="G5" s="115"/>
      <c r="H5" s="116"/>
      <c r="I5" s="117" t="s">
        <v>9</v>
      </c>
    </row>
    <row r="6" spans="1:9" ht="18.75" x14ac:dyDescent="0.3">
      <c r="A6" s="103"/>
      <c r="B6" s="106"/>
      <c r="C6" s="109"/>
      <c r="D6" s="112"/>
      <c r="E6" s="117" t="s">
        <v>10</v>
      </c>
      <c r="F6" s="114" t="s">
        <v>11</v>
      </c>
      <c r="G6" s="115"/>
      <c r="H6" s="116"/>
      <c r="I6" s="118"/>
    </row>
    <row r="7" spans="1:9" ht="82.5" customHeight="1" x14ac:dyDescent="0.2">
      <c r="A7" s="104"/>
      <c r="B7" s="107"/>
      <c r="C7" s="110"/>
      <c r="D7" s="113"/>
      <c r="E7" s="119"/>
      <c r="F7" s="13" t="s">
        <v>12</v>
      </c>
      <c r="G7" s="13" t="s">
        <v>13</v>
      </c>
      <c r="H7" s="13" t="s">
        <v>14</v>
      </c>
      <c r="I7" s="119"/>
    </row>
    <row r="8" spans="1:9" ht="18.75" x14ac:dyDescent="0.3">
      <c r="A8" s="15">
        <v>1</v>
      </c>
      <c r="B8" s="43" t="s">
        <v>293</v>
      </c>
      <c r="C8" s="44" t="s">
        <v>294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43" t="s">
        <v>295</v>
      </c>
      <c r="C9" s="44" t="s">
        <v>296</v>
      </c>
      <c r="D9" s="18"/>
      <c r="E9" s="17" t="str">
        <f t="shared" ref="E9:E52" si="0">IF(D9&lt;=14,"/",IF(D9&lt;=20,"",IF(D9&lt;=25,"",IF(D9&lt;=30,""))))</f>
        <v>/</v>
      </c>
      <c r="F9" s="17" t="str">
        <f t="shared" ref="F9:F52" si="1">IF(D9&lt;=14,"",IF(D9&lt;=20,"/",IF(D9&lt;=25,"",IF(D9&lt;=30,""))))</f>
        <v/>
      </c>
      <c r="G9" s="17" t="str">
        <f t="shared" ref="G9:G52" si="2">IF(D9&lt;=14,"",IF(D9&lt;=20,"",IF(D9&lt;=25,"/",IF(D9&lt;=30,""))))</f>
        <v/>
      </c>
      <c r="H9" s="17" t="str">
        <f t="shared" ref="H9:H52" si="3">IF(D9&lt;=14,"",IF(D9&lt;=20,"",IF(D9&lt;=25,"",IF(D9&lt;=30,"/"))))</f>
        <v/>
      </c>
      <c r="I9" s="17" t="str">
        <f t="shared" ref="I9:I52" si="4">IF(D9&gt;14,"ผ่าน","ไม่ผ่าน")</f>
        <v>ไม่ผ่าน</v>
      </c>
    </row>
    <row r="10" spans="1:9" ht="18.75" x14ac:dyDescent="0.3">
      <c r="A10" s="15">
        <v>3</v>
      </c>
      <c r="B10" s="43" t="s">
        <v>297</v>
      </c>
      <c r="C10" s="44" t="s">
        <v>298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41" t="s">
        <v>299</v>
      </c>
      <c r="C11" s="42" t="s">
        <v>300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41" t="s">
        <v>301</v>
      </c>
      <c r="C12" s="42" t="s">
        <v>302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41" t="s">
        <v>303</v>
      </c>
      <c r="C13" s="42" t="s">
        <v>304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41" t="s">
        <v>305</v>
      </c>
      <c r="C14" s="42" t="s">
        <v>306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41" t="s">
        <v>307</v>
      </c>
      <c r="C15" s="42" t="s">
        <v>308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41" t="s">
        <v>309</v>
      </c>
      <c r="C16" s="42" t="s">
        <v>310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41" t="s">
        <v>311</v>
      </c>
      <c r="C17" s="42" t="s">
        <v>312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43" t="s">
        <v>313</v>
      </c>
      <c r="C18" s="44" t="s">
        <v>314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43" t="s">
        <v>82</v>
      </c>
      <c r="C19" s="44" t="s">
        <v>315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43" t="s">
        <v>316</v>
      </c>
      <c r="C20" s="44" t="s">
        <v>317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41" t="s">
        <v>318</v>
      </c>
      <c r="C21" s="42" t="s">
        <v>319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41" t="s">
        <v>320</v>
      </c>
      <c r="C22" s="42" t="s">
        <v>321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43" t="s">
        <v>322</v>
      </c>
      <c r="C23" s="44" t="s">
        <v>323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43" t="s">
        <v>324</v>
      </c>
      <c r="C24" s="44" t="s">
        <v>325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43" t="s">
        <v>326</v>
      </c>
      <c r="C25" s="44" t="s">
        <v>327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41" t="s">
        <v>328</v>
      </c>
      <c r="C26" s="42" t="s">
        <v>329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43" t="s">
        <v>330</v>
      </c>
      <c r="C27" s="44" t="s">
        <v>331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43" t="s">
        <v>332</v>
      </c>
      <c r="C28" s="44" t="s">
        <v>333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41" t="s">
        <v>334</v>
      </c>
      <c r="C29" s="42" t="s">
        <v>335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43" t="s">
        <v>336</v>
      </c>
      <c r="C30" s="44" t="s">
        <v>337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41" t="s">
        <v>338</v>
      </c>
      <c r="C31" s="42" t="s">
        <v>339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43" t="s">
        <v>340</v>
      </c>
      <c r="C32" s="44" t="s">
        <v>341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43" t="s">
        <v>342</v>
      </c>
      <c r="C33" s="44" t="s">
        <v>343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41" t="s">
        <v>344</v>
      </c>
      <c r="C34" s="42" t="s">
        <v>345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39" t="s">
        <v>346</v>
      </c>
      <c r="C35" s="40" t="s">
        <v>347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43" t="s">
        <v>86</v>
      </c>
      <c r="C36" s="44" t="s">
        <v>348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41" t="s">
        <v>349</v>
      </c>
      <c r="C37" s="42" t="s">
        <v>350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43" t="s">
        <v>351</v>
      </c>
      <c r="C38" s="44" t="s">
        <v>352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43" t="s">
        <v>353</v>
      </c>
      <c r="C39" s="44" t="s">
        <v>354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43" t="s">
        <v>355</v>
      </c>
      <c r="C40" s="44" t="s">
        <v>356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43" t="s">
        <v>357</v>
      </c>
      <c r="C41" s="44" t="s">
        <v>358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41" t="s">
        <v>359</v>
      </c>
      <c r="C42" s="42" t="s">
        <v>360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43" t="s">
        <v>361</v>
      </c>
      <c r="C43" s="44" t="s">
        <v>362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43" t="s">
        <v>363</v>
      </c>
      <c r="C44" s="44" t="s">
        <v>364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3">
      <c r="A45" s="15">
        <v>38</v>
      </c>
      <c r="B45" s="43" t="s">
        <v>365</v>
      </c>
      <c r="C45" s="44" t="s">
        <v>366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ht="18.75" x14ac:dyDescent="0.3">
      <c r="A46" s="15">
        <v>39</v>
      </c>
      <c r="B46" s="43" t="s">
        <v>367</v>
      </c>
      <c r="C46" s="44" t="s">
        <v>368</v>
      </c>
      <c r="D46" s="4"/>
      <c r="E46" s="17" t="str">
        <f t="shared" si="0"/>
        <v>/</v>
      </c>
      <c r="F46" s="17" t="str">
        <f t="shared" si="1"/>
        <v/>
      </c>
      <c r="G46" s="17" t="str">
        <f t="shared" si="2"/>
        <v/>
      </c>
      <c r="H46" s="17" t="str">
        <f t="shared" si="3"/>
        <v/>
      </c>
      <c r="I46" s="17" t="str">
        <f t="shared" si="4"/>
        <v>ไม่ผ่าน</v>
      </c>
    </row>
    <row r="47" spans="1:9" ht="18.75" x14ac:dyDescent="0.3">
      <c r="A47" s="15">
        <v>40</v>
      </c>
      <c r="B47" s="41" t="s">
        <v>369</v>
      </c>
      <c r="C47" s="42" t="s">
        <v>370</v>
      </c>
      <c r="D47" s="4"/>
      <c r="E47" s="17" t="str">
        <f t="shared" si="0"/>
        <v>/</v>
      </c>
      <c r="F47" s="17" t="str">
        <f t="shared" si="1"/>
        <v/>
      </c>
      <c r="G47" s="17" t="str">
        <f t="shared" si="2"/>
        <v/>
      </c>
      <c r="H47" s="17" t="str">
        <f t="shared" si="3"/>
        <v/>
      </c>
      <c r="I47" s="17" t="str">
        <f t="shared" si="4"/>
        <v>ไม่ผ่าน</v>
      </c>
    </row>
    <row r="48" spans="1:9" ht="18.75" x14ac:dyDescent="0.3">
      <c r="A48" s="15">
        <v>41</v>
      </c>
      <c r="B48" s="43" t="s">
        <v>371</v>
      </c>
      <c r="C48" s="44" t="s">
        <v>372</v>
      </c>
      <c r="D48" s="4"/>
      <c r="E48" s="17" t="str">
        <f t="shared" si="0"/>
        <v>/</v>
      </c>
      <c r="F48" s="17" t="str">
        <f t="shared" si="1"/>
        <v/>
      </c>
      <c r="G48" s="17" t="str">
        <f t="shared" si="2"/>
        <v/>
      </c>
      <c r="H48" s="17" t="str">
        <f t="shared" si="3"/>
        <v/>
      </c>
      <c r="I48" s="17" t="str">
        <f t="shared" si="4"/>
        <v>ไม่ผ่าน</v>
      </c>
    </row>
    <row r="49" spans="1:9" ht="18.75" x14ac:dyDescent="0.3">
      <c r="A49" s="15">
        <v>42</v>
      </c>
      <c r="B49" s="43" t="s">
        <v>373</v>
      </c>
      <c r="C49" s="44" t="s">
        <v>374</v>
      </c>
      <c r="D49" s="4"/>
      <c r="E49" s="17" t="str">
        <f t="shared" si="0"/>
        <v>/</v>
      </c>
      <c r="F49" s="17" t="str">
        <f t="shared" si="1"/>
        <v/>
      </c>
      <c r="G49" s="17" t="str">
        <f t="shared" si="2"/>
        <v/>
      </c>
      <c r="H49" s="17" t="str">
        <f t="shared" si="3"/>
        <v/>
      </c>
      <c r="I49" s="17" t="str">
        <f t="shared" si="4"/>
        <v>ไม่ผ่าน</v>
      </c>
    </row>
    <row r="50" spans="1:9" ht="18.75" x14ac:dyDescent="0.3">
      <c r="A50" s="15">
        <v>43</v>
      </c>
      <c r="B50" s="41" t="s">
        <v>375</v>
      </c>
      <c r="C50" s="42" t="s">
        <v>376</v>
      </c>
      <c r="D50" s="4"/>
      <c r="E50" s="17" t="str">
        <f t="shared" si="0"/>
        <v>/</v>
      </c>
      <c r="F50" s="17" t="str">
        <f t="shared" si="1"/>
        <v/>
      </c>
      <c r="G50" s="17" t="str">
        <f t="shared" si="2"/>
        <v/>
      </c>
      <c r="H50" s="17" t="str">
        <f t="shared" si="3"/>
        <v/>
      </c>
      <c r="I50" s="17" t="str">
        <f t="shared" si="4"/>
        <v>ไม่ผ่าน</v>
      </c>
    </row>
    <row r="51" spans="1:9" ht="18.75" x14ac:dyDescent="0.3">
      <c r="A51" s="15">
        <v>44</v>
      </c>
      <c r="B51" s="41" t="s">
        <v>377</v>
      </c>
      <c r="C51" s="42" t="s">
        <v>378</v>
      </c>
      <c r="D51" s="4"/>
      <c r="E51" s="17" t="str">
        <f t="shared" si="0"/>
        <v>/</v>
      </c>
      <c r="F51" s="17" t="str">
        <f t="shared" si="1"/>
        <v/>
      </c>
      <c r="G51" s="17" t="str">
        <f t="shared" si="2"/>
        <v/>
      </c>
      <c r="H51" s="17" t="str">
        <f t="shared" si="3"/>
        <v/>
      </c>
      <c r="I51" s="17" t="str">
        <f t="shared" si="4"/>
        <v>ไม่ผ่าน</v>
      </c>
    </row>
    <row r="52" spans="1:9" ht="18.75" x14ac:dyDescent="0.3">
      <c r="A52" s="15">
        <v>45</v>
      </c>
      <c r="B52" s="37" t="s">
        <v>291</v>
      </c>
      <c r="C52" s="38" t="s">
        <v>292</v>
      </c>
      <c r="D52" s="4"/>
      <c r="E52" s="17" t="str">
        <f t="shared" si="0"/>
        <v>/</v>
      </c>
      <c r="F52" s="17" t="str">
        <f t="shared" si="1"/>
        <v/>
      </c>
      <c r="G52" s="17" t="str">
        <f t="shared" si="2"/>
        <v/>
      </c>
      <c r="H52" s="17" t="str">
        <f t="shared" si="3"/>
        <v/>
      </c>
      <c r="I52" s="17" t="str">
        <f t="shared" si="4"/>
        <v>ไม่ผ่าน</v>
      </c>
    </row>
    <row r="53" spans="1:9" ht="18.75" x14ac:dyDescent="0.2">
      <c r="A53" s="97"/>
      <c r="B53" s="98"/>
      <c r="C53" s="98"/>
      <c r="D53" s="98"/>
      <c r="E53" s="98"/>
      <c r="F53" s="98"/>
      <c r="G53" s="95" t="s">
        <v>11</v>
      </c>
      <c r="H53" s="96"/>
      <c r="I53" s="4">
        <f>COUNTIF(I8:I52,"ผ่าน")</f>
        <v>0</v>
      </c>
    </row>
    <row r="54" spans="1:9" ht="18.75" x14ac:dyDescent="0.2">
      <c r="A54" s="99"/>
      <c r="B54" s="100"/>
      <c r="C54" s="100"/>
      <c r="D54" s="100"/>
      <c r="E54" s="100"/>
      <c r="F54" s="100"/>
      <c r="G54" s="95" t="s">
        <v>15</v>
      </c>
      <c r="H54" s="96"/>
      <c r="I54" s="4">
        <f>COUNTIF(I8:I52,"ไม่ผ่าน")</f>
        <v>45</v>
      </c>
    </row>
    <row r="55" spans="1:9" ht="18.75" x14ac:dyDescent="0.3">
      <c r="A55" s="6" t="s">
        <v>16</v>
      </c>
      <c r="B55" s="5"/>
      <c r="C55" s="5"/>
      <c r="D55" s="7"/>
      <c r="E55" s="5"/>
      <c r="F55" s="5"/>
      <c r="G55" s="14"/>
      <c r="H55" s="14"/>
      <c r="I55" s="14"/>
    </row>
    <row r="56" spans="1:9" ht="18.75" x14ac:dyDescent="0.3">
      <c r="A56" s="5"/>
      <c r="B56" s="5"/>
      <c r="C56" s="2"/>
      <c r="D56" s="10"/>
      <c r="E56" s="11" t="s">
        <v>17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18</v>
      </c>
      <c r="F57" s="10"/>
      <c r="G57" s="2"/>
      <c r="H57" s="2"/>
      <c r="I57" s="14"/>
    </row>
    <row r="58" spans="1:9" ht="18.75" x14ac:dyDescent="0.3">
      <c r="A58" s="5"/>
      <c r="B58" s="5"/>
      <c r="C58" s="2"/>
      <c r="D58" s="10"/>
      <c r="E58" s="11" t="s">
        <v>19</v>
      </c>
      <c r="F58" s="10"/>
      <c r="G58" s="2"/>
      <c r="H58" s="2"/>
      <c r="I58" s="14"/>
    </row>
    <row r="59" spans="1:9" ht="18.75" x14ac:dyDescent="0.3">
      <c r="A59" s="94" t="s">
        <v>20</v>
      </c>
      <c r="B59" s="94"/>
      <c r="C59" s="94" t="s">
        <v>21</v>
      </c>
      <c r="D59" s="94"/>
      <c r="E59" s="91" t="s">
        <v>22</v>
      </c>
      <c r="F59" s="91"/>
      <c r="G59" s="91" t="s">
        <v>23</v>
      </c>
      <c r="H59" s="91"/>
      <c r="I59" s="14"/>
    </row>
    <row r="60" spans="1:9" ht="18.75" x14ac:dyDescent="0.3">
      <c r="A60" s="94"/>
      <c r="B60" s="94"/>
      <c r="C60" s="92" t="s">
        <v>24</v>
      </c>
      <c r="D60" s="92"/>
      <c r="E60" s="93" t="s">
        <v>25</v>
      </c>
      <c r="F60" s="93"/>
      <c r="G60" s="93">
        <f>COUNTIF(H8:H52,"/")</f>
        <v>0</v>
      </c>
      <c r="H60" s="93"/>
      <c r="I60" s="14"/>
    </row>
    <row r="61" spans="1:9" ht="18.75" x14ac:dyDescent="0.3">
      <c r="A61" s="94"/>
      <c r="B61" s="94"/>
      <c r="C61" s="92" t="s">
        <v>26</v>
      </c>
      <c r="D61" s="92"/>
      <c r="E61" s="93" t="s">
        <v>27</v>
      </c>
      <c r="F61" s="93"/>
      <c r="G61" s="93">
        <f>COUNTIF(G8:G52,"/")</f>
        <v>0</v>
      </c>
      <c r="H61" s="93"/>
      <c r="I61" s="14"/>
    </row>
    <row r="62" spans="1:9" ht="18.75" x14ac:dyDescent="0.3">
      <c r="A62" s="94"/>
      <c r="B62" s="94"/>
      <c r="C62" s="92" t="s">
        <v>28</v>
      </c>
      <c r="D62" s="92"/>
      <c r="E62" s="93" t="s">
        <v>11</v>
      </c>
      <c r="F62" s="93"/>
      <c r="G62" s="93">
        <f>COUNTIF(F8:F52,"/")</f>
        <v>0</v>
      </c>
      <c r="H62" s="93"/>
      <c r="I62" s="14"/>
    </row>
    <row r="63" spans="1:9" ht="18.75" x14ac:dyDescent="0.3">
      <c r="A63" s="94"/>
      <c r="B63" s="94"/>
      <c r="C63" s="92" t="s">
        <v>29</v>
      </c>
      <c r="D63" s="92"/>
      <c r="E63" s="93" t="s">
        <v>15</v>
      </c>
      <c r="F63" s="93"/>
      <c r="G63" s="93">
        <f>COUNTIF(E8:E52,"/")</f>
        <v>45</v>
      </c>
      <c r="H63" s="93"/>
      <c r="I63" s="14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53:F54"/>
    <mergeCell ref="G53:H53"/>
    <mergeCell ref="G54:H54"/>
    <mergeCell ref="A59:B63"/>
    <mergeCell ref="C59:D59"/>
    <mergeCell ref="E59:F59"/>
    <mergeCell ref="G59:H59"/>
    <mergeCell ref="C60:D60"/>
    <mergeCell ref="E60:F60"/>
    <mergeCell ref="C63:D63"/>
    <mergeCell ref="E63:F63"/>
    <mergeCell ref="G63:H63"/>
    <mergeCell ref="G60:H60"/>
    <mergeCell ref="C61:D61"/>
    <mergeCell ref="E61:F61"/>
    <mergeCell ref="G61:H61"/>
    <mergeCell ref="C62:D62"/>
    <mergeCell ref="E62:F62"/>
    <mergeCell ref="G62:H6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2" workbookViewId="0">
      <selection activeCell="A22" sqref="A22:XFD52"/>
    </sheetView>
  </sheetViews>
  <sheetFormatPr defaultRowHeight="14.25" x14ac:dyDescent="0.2"/>
  <cols>
    <col min="2" max="2" width="15.5" customWidth="1"/>
  </cols>
  <sheetData>
    <row r="1" spans="1:9" ht="18.75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18.75" x14ac:dyDescent="0.3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3" spans="1:9" ht="18.75" x14ac:dyDescent="0.3">
      <c r="A3" s="101" t="s">
        <v>2</v>
      </c>
      <c r="B3" s="101"/>
      <c r="C3" s="101"/>
      <c r="D3" s="101"/>
      <c r="E3" s="101"/>
      <c r="F3" s="101"/>
      <c r="G3" s="101"/>
      <c r="H3" s="101"/>
      <c r="I3" s="101"/>
    </row>
    <row r="4" spans="1:9" ht="18.75" x14ac:dyDescent="0.3">
      <c r="A4" s="8" t="s">
        <v>3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102" t="s">
        <v>4</v>
      </c>
      <c r="B5" s="105" t="s">
        <v>5</v>
      </c>
      <c r="C5" s="108" t="s">
        <v>6</v>
      </c>
      <c r="D5" s="111" t="s">
        <v>7</v>
      </c>
      <c r="E5" s="114" t="s">
        <v>8</v>
      </c>
      <c r="F5" s="115"/>
      <c r="G5" s="115"/>
      <c r="H5" s="116"/>
      <c r="I5" s="117" t="s">
        <v>9</v>
      </c>
    </row>
    <row r="6" spans="1:9" ht="18.75" x14ac:dyDescent="0.3">
      <c r="A6" s="103"/>
      <c r="B6" s="106"/>
      <c r="C6" s="109"/>
      <c r="D6" s="112"/>
      <c r="E6" s="117" t="s">
        <v>10</v>
      </c>
      <c r="F6" s="114" t="s">
        <v>11</v>
      </c>
      <c r="G6" s="115"/>
      <c r="H6" s="116"/>
      <c r="I6" s="118"/>
    </row>
    <row r="7" spans="1:9" ht="84" customHeight="1" x14ac:dyDescent="0.2">
      <c r="A7" s="104"/>
      <c r="B7" s="107"/>
      <c r="C7" s="110"/>
      <c r="D7" s="113"/>
      <c r="E7" s="119"/>
      <c r="F7" s="13" t="s">
        <v>12</v>
      </c>
      <c r="G7" s="13" t="s">
        <v>13</v>
      </c>
      <c r="H7" s="13" t="s">
        <v>14</v>
      </c>
      <c r="I7" s="119"/>
    </row>
    <row r="8" spans="1:9" ht="18.75" x14ac:dyDescent="0.3">
      <c r="A8" s="15">
        <v>1</v>
      </c>
      <c r="B8" s="47" t="s">
        <v>379</v>
      </c>
      <c r="C8" s="48" t="s">
        <v>380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47" t="s">
        <v>381</v>
      </c>
      <c r="C9" s="48" t="s">
        <v>382</v>
      </c>
      <c r="D9" s="18"/>
      <c r="E9" s="17" t="str">
        <f t="shared" ref="E9:E21" si="0">IF(D9&lt;=14,"/",IF(D9&lt;=20,"",IF(D9&lt;=25,"",IF(D9&lt;=30,""))))</f>
        <v>/</v>
      </c>
      <c r="F9" s="17" t="str">
        <f t="shared" ref="F9:F21" si="1">IF(D9&lt;=14,"",IF(D9&lt;=20,"/",IF(D9&lt;=25,"",IF(D9&lt;=30,""))))</f>
        <v/>
      </c>
      <c r="G9" s="17" t="str">
        <f t="shared" ref="G9:G21" si="2">IF(D9&lt;=14,"",IF(D9&lt;=20,"",IF(D9&lt;=25,"/",IF(D9&lt;=30,""))))</f>
        <v/>
      </c>
      <c r="H9" s="17" t="str">
        <f t="shared" ref="H9:H21" si="3">IF(D9&lt;=14,"",IF(D9&lt;=20,"",IF(D9&lt;=25,"",IF(D9&lt;=30,"/"))))</f>
        <v/>
      </c>
      <c r="I9" s="17" t="str">
        <f t="shared" ref="I9:I21" si="4">IF(D9&gt;14,"ผ่าน","ไม่ผ่าน")</f>
        <v>ไม่ผ่าน</v>
      </c>
    </row>
    <row r="10" spans="1:9" ht="18.75" x14ac:dyDescent="0.3">
      <c r="A10" s="15">
        <v>3</v>
      </c>
      <c r="B10" s="45" t="s">
        <v>383</v>
      </c>
      <c r="C10" s="46" t="s">
        <v>384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47" t="s">
        <v>385</v>
      </c>
      <c r="C11" s="48" t="s">
        <v>386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47" t="s">
        <v>365</v>
      </c>
      <c r="C12" s="48" t="s">
        <v>387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47" t="s">
        <v>388</v>
      </c>
      <c r="C13" s="48" t="s">
        <v>389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45" t="s">
        <v>390</v>
      </c>
      <c r="C14" s="46" t="s">
        <v>391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45" t="s">
        <v>392</v>
      </c>
      <c r="C15" s="46" t="s">
        <v>393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47" t="s">
        <v>394</v>
      </c>
      <c r="C16" s="48" t="s">
        <v>395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45" t="s">
        <v>396</v>
      </c>
      <c r="C17" s="46" t="s">
        <v>397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45" t="s">
        <v>398</v>
      </c>
      <c r="C18" s="46" t="s">
        <v>399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47" t="s">
        <v>289</v>
      </c>
      <c r="C19" s="48" t="s">
        <v>400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45" t="s">
        <v>401</v>
      </c>
      <c r="C20" s="46" t="s">
        <v>402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47" t="s">
        <v>403</v>
      </c>
      <c r="C21" s="48" t="s">
        <v>404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2">
      <c r="A22" s="97"/>
      <c r="B22" s="98"/>
      <c r="C22" s="98"/>
      <c r="D22" s="98"/>
      <c r="E22" s="98"/>
      <c r="F22" s="98"/>
      <c r="G22" s="95" t="s">
        <v>11</v>
      </c>
      <c r="H22" s="96"/>
      <c r="I22" s="4">
        <f>COUNTIF(I8:I21,"ผ่าน")</f>
        <v>0</v>
      </c>
    </row>
    <row r="23" spans="1:9" ht="18.75" x14ac:dyDescent="0.2">
      <c r="A23" s="99"/>
      <c r="B23" s="100"/>
      <c r="C23" s="100"/>
      <c r="D23" s="100"/>
      <c r="E23" s="100"/>
      <c r="F23" s="100"/>
      <c r="G23" s="95" t="s">
        <v>15</v>
      </c>
      <c r="H23" s="96"/>
      <c r="I23" s="4">
        <f>COUNTIF(I8:I21,"ไม่ผ่าน")</f>
        <v>14</v>
      </c>
    </row>
    <row r="24" spans="1:9" ht="18.75" x14ac:dyDescent="0.3">
      <c r="A24" s="6" t="s">
        <v>16</v>
      </c>
      <c r="B24" s="5"/>
      <c r="C24" s="5"/>
      <c r="D24" s="7"/>
      <c r="E24" s="5"/>
      <c r="F24" s="5"/>
      <c r="G24" s="14"/>
      <c r="H24" s="14"/>
      <c r="I24" s="14"/>
    </row>
    <row r="25" spans="1:9" ht="18.75" x14ac:dyDescent="0.3">
      <c r="A25" s="5"/>
      <c r="B25" s="5"/>
      <c r="C25" s="2"/>
      <c r="D25" s="10"/>
      <c r="E25" s="11" t="s">
        <v>17</v>
      </c>
      <c r="F25" s="10"/>
      <c r="G25" s="2"/>
      <c r="H25" s="2"/>
      <c r="I25" s="14"/>
    </row>
    <row r="26" spans="1:9" ht="18.75" x14ac:dyDescent="0.3">
      <c r="A26" s="5"/>
      <c r="B26" s="5"/>
      <c r="C26" s="2"/>
      <c r="D26" s="10"/>
      <c r="E26" s="11" t="s">
        <v>18</v>
      </c>
      <c r="F26" s="10"/>
      <c r="G26" s="2"/>
      <c r="H26" s="2"/>
      <c r="I26" s="14"/>
    </row>
    <row r="27" spans="1:9" ht="18.75" x14ac:dyDescent="0.3">
      <c r="A27" s="5"/>
      <c r="B27" s="5"/>
      <c r="C27" s="2"/>
      <c r="D27" s="10"/>
      <c r="E27" s="11" t="s">
        <v>19</v>
      </c>
      <c r="F27" s="10"/>
      <c r="G27" s="2"/>
      <c r="H27" s="2"/>
      <c r="I27" s="14"/>
    </row>
    <row r="28" spans="1:9" ht="18.75" x14ac:dyDescent="0.3">
      <c r="A28" s="94" t="s">
        <v>20</v>
      </c>
      <c r="B28" s="94"/>
      <c r="C28" s="94" t="s">
        <v>21</v>
      </c>
      <c r="D28" s="94"/>
      <c r="E28" s="91" t="s">
        <v>22</v>
      </c>
      <c r="F28" s="91"/>
      <c r="G28" s="91" t="s">
        <v>23</v>
      </c>
      <c r="H28" s="91"/>
      <c r="I28" s="14"/>
    </row>
    <row r="29" spans="1:9" ht="18.75" x14ac:dyDescent="0.3">
      <c r="A29" s="94"/>
      <c r="B29" s="94"/>
      <c r="C29" s="92" t="s">
        <v>24</v>
      </c>
      <c r="D29" s="92"/>
      <c r="E29" s="93" t="s">
        <v>25</v>
      </c>
      <c r="F29" s="93"/>
      <c r="G29" s="93">
        <f>COUNTIF(H8:H21,"/")</f>
        <v>0</v>
      </c>
      <c r="H29" s="93"/>
      <c r="I29" s="14"/>
    </row>
    <row r="30" spans="1:9" ht="18.75" x14ac:dyDescent="0.3">
      <c r="A30" s="94"/>
      <c r="B30" s="94"/>
      <c r="C30" s="92" t="s">
        <v>26</v>
      </c>
      <c r="D30" s="92"/>
      <c r="E30" s="93" t="s">
        <v>27</v>
      </c>
      <c r="F30" s="93"/>
      <c r="G30" s="93">
        <f>COUNTIF(G8:G21,"/")</f>
        <v>0</v>
      </c>
      <c r="H30" s="93"/>
      <c r="I30" s="14"/>
    </row>
    <row r="31" spans="1:9" ht="18.75" x14ac:dyDescent="0.3">
      <c r="A31" s="94"/>
      <c r="B31" s="94"/>
      <c r="C31" s="92" t="s">
        <v>28</v>
      </c>
      <c r="D31" s="92"/>
      <c r="E31" s="93" t="s">
        <v>11</v>
      </c>
      <c r="F31" s="93"/>
      <c r="G31" s="93">
        <f>COUNTIF(F8:F21,"/")</f>
        <v>0</v>
      </c>
      <c r="H31" s="93"/>
      <c r="I31" s="14"/>
    </row>
    <row r="32" spans="1:9" ht="18.75" x14ac:dyDescent="0.3">
      <c r="A32" s="94"/>
      <c r="B32" s="94"/>
      <c r="C32" s="92" t="s">
        <v>29</v>
      </c>
      <c r="D32" s="92"/>
      <c r="E32" s="93" t="s">
        <v>15</v>
      </c>
      <c r="F32" s="93"/>
      <c r="G32" s="93">
        <f>COUNTIF(E8:E21,"/")</f>
        <v>14</v>
      </c>
      <c r="H32" s="93"/>
      <c r="I32" s="14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22:F23"/>
    <mergeCell ref="G22:H22"/>
    <mergeCell ref="G23:H23"/>
    <mergeCell ref="A28:B32"/>
    <mergeCell ref="C28:D28"/>
    <mergeCell ref="E28:F28"/>
    <mergeCell ref="G28:H28"/>
    <mergeCell ref="C29:D29"/>
    <mergeCell ref="E29:F29"/>
    <mergeCell ref="C32:D32"/>
    <mergeCell ref="E32:F32"/>
    <mergeCell ref="G32:H32"/>
    <mergeCell ref="G29:H29"/>
    <mergeCell ref="C30:D30"/>
    <mergeCell ref="E30:F30"/>
    <mergeCell ref="G30:H30"/>
    <mergeCell ref="C31:D31"/>
    <mergeCell ref="E31:F31"/>
    <mergeCell ref="G31:H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38" workbookViewId="0">
      <selection activeCell="I52" sqref="A52:XFD52"/>
    </sheetView>
  </sheetViews>
  <sheetFormatPr defaultRowHeight="14.25" x14ac:dyDescent="0.2"/>
  <cols>
    <col min="2" max="2" width="11.625" customWidth="1"/>
    <col min="3" max="3" width="11.125" customWidth="1"/>
  </cols>
  <sheetData>
    <row r="1" spans="1:9" ht="18.75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18.75" x14ac:dyDescent="0.3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3" spans="1:9" ht="18.75" x14ac:dyDescent="0.3">
      <c r="A3" s="101" t="s">
        <v>2</v>
      </c>
      <c r="B3" s="101"/>
      <c r="C3" s="101"/>
      <c r="D3" s="101"/>
      <c r="E3" s="101"/>
      <c r="F3" s="101"/>
      <c r="G3" s="101"/>
      <c r="H3" s="101"/>
      <c r="I3" s="101"/>
    </row>
    <row r="4" spans="1:9" ht="18.75" x14ac:dyDescent="0.3">
      <c r="A4" s="8" t="s">
        <v>3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102" t="s">
        <v>4</v>
      </c>
      <c r="B5" s="105" t="s">
        <v>5</v>
      </c>
      <c r="C5" s="108" t="s">
        <v>6</v>
      </c>
      <c r="D5" s="111" t="s">
        <v>7</v>
      </c>
      <c r="E5" s="114" t="s">
        <v>8</v>
      </c>
      <c r="F5" s="115"/>
      <c r="G5" s="115"/>
      <c r="H5" s="116"/>
      <c r="I5" s="117" t="s">
        <v>9</v>
      </c>
    </row>
    <row r="6" spans="1:9" ht="18.75" x14ac:dyDescent="0.3">
      <c r="A6" s="103"/>
      <c r="B6" s="106"/>
      <c r="C6" s="109"/>
      <c r="D6" s="112"/>
      <c r="E6" s="117" t="s">
        <v>10</v>
      </c>
      <c r="F6" s="114" t="s">
        <v>11</v>
      </c>
      <c r="G6" s="115"/>
      <c r="H6" s="116"/>
      <c r="I6" s="118"/>
    </row>
    <row r="7" spans="1:9" ht="80.25" customHeight="1" x14ac:dyDescent="0.2">
      <c r="A7" s="104"/>
      <c r="B7" s="107"/>
      <c r="C7" s="110"/>
      <c r="D7" s="113"/>
      <c r="E7" s="119"/>
      <c r="F7" s="13" t="s">
        <v>12</v>
      </c>
      <c r="G7" s="13" t="s">
        <v>13</v>
      </c>
      <c r="H7" s="13" t="s">
        <v>14</v>
      </c>
      <c r="I7" s="119"/>
    </row>
    <row r="8" spans="1:9" ht="18.75" x14ac:dyDescent="0.3">
      <c r="A8" s="15">
        <v>1</v>
      </c>
      <c r="B8" s="50" t="s">
        <v>405</v>
      </c>
      <c r="C8" s="53" t="s">
        <v>406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50" t="s">
        <v>407</v>
      </c>
      <c r="C9" s="53" t="s">
        <v>408</v>
      </c>
      <c r="D9" s="18"/>
      <c r="E9" s="17" t="str">
        <f t="shared" ref="E9:E51" si="0">IF(D9&lt;=14,"/",IF(D9&lt;=20,"",IF(D9&lt;=25,"",IF(D9&lt;=30,""))))</f>
        <v>/</v>
      </c>
      <c r="F9" s="17" t="str">
        <f t="shared" ref="F9:F51" si="1">IF(D9&lt;=14,"",IF(D9&lt;=20,"/",IF(D9&lt;=25,"",IF(D9&lt;=30,""))))</f>
        <v/>
      </c>
      <c r="G9" s="17" t="str">
        <f t="shared" ref="G9:G51" si="2">IF(D9&lt;=14,"",IF(D9&lt;=20,"",IF(D9&lt;=25,"/",IF(D9&lt;=30,""))))</f>
        <v/>
      </c>
      <c r="H9" s="17" t="str">
        <f t="shared" ref="H9:H51" si="3">IF(D9&lt;=14,"",IF(D9&lt;=20,"",IF(D9&lt;=25,"",IF(D9&lt;=30,"/"))))</f>
        <v/>
      </c>
      <c r="I9" s="17" t="str">
        <f t="shared" ref="I9:I51" si="4">IF(D9&gt;14,"ผ่าน","ไม่ผ่าน")</f>
        <v>ไม่ผ่าน</v>
      </c>
    </row>
    <row r="10" spans="1:9" ht="18.75" x14ac:dyDescent="0.3">
      <c r="A10" s="15">
        <v>3</v>
      </c>
      <c r="B10" s="51" t="s">
        <v>409</v>
      </c>
      <c r="C10" s="54" t="s">
        <v>410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50" t="s">
        <v>411</v>
      </c>
      <c r="C11" s="53" t="s">
        <v>412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50" t="s">
        <v>413</v>
      </c>
      <c r="C12" s="53" t="s">
        <v>414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50" t="s">
        <v>415</v>
      </c>
      <c r="C13" s="53" t="s">
        <v>416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49" t="s">
        <v>417</v>
      </c>
      <c r="C14" s="55" t="s">
        <v>418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51" t="s">
        <v>419</v>
      </c>
      <c r="C15" s="54" t="s">
        <v>420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50" t="s">
        <v>421</v>
      </c>
      <c r="C16" s="53" t="s">
        <v>422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50" t="s">
        <v>423</v>
      </c>
      <c r="C17" s="53" t="s">
        <v>424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56" t="s">
        <v>425</v>
      </c>
      <c r="C18" s="57" t="s">
        <v>426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51" t="s">
        <v>427</v>
      </c>
      <c r="C19" s="54" t="s">
        <v>341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50" t="s">
        <v>428</v>
      </c>
      <c r="C20" s="53" t="s">
        <v>429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50" t="s">
        <v>430</v>
      </c>
      <c r="C21" s="53" t="s">
        <v>431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51" t="s">
        <v>432</v>
      </c>
      <c r="C22" s="54" t="s">
        <v>433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51" t="s">
        <v>434</v>
      </c>
      <c r="C23" s="54" t="s">
        <v>435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51" t="s">
        <v>436</v>
      </c>
      <c r="C24" s="54" t="s">
        <v>437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51" t="s">
        <v>438</v>
      </c>
      <c r="C25" s="54" t="s">
        <v>439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50" t="s">
        <v>440</v>
      </c>
      <c r="C26" s="53" t="s">
        <v>441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51" t="s">
        <v>442</v>
      </c>
      <c r="C27" s="54" t="s">
        <v>443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51" t="s">
        <v>444</v>
      </c>
      <c r="C28" s="54" t="s">
        <v>445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51" t="s">
        <v>446</v>
      </c>
      <c r="C29" s="54" t="s">
        <v>447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50" t="s">
        <v>448</v>
      </c>
      <c r="C30" s="53" t="s">
        <v>449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50" t="s">
        <v>450</v>
      </c>
      <c r="C31" s="53" t="s">
        <v>451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51" t="s">
        <v>452</v>
      </c>
      <c r="C32" s="54" t="s">
        <v>453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50" t="s">
        <v>454</v>
      </c>
      <c r="C33" s="53" t="s">
        <v>455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51" t="s">
        <v>86</v>
      </c>
      <c r="C34" s="54" t="s">
        <v>456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51" t="s">
        <v>115</v>
      </c>
      <c r="C35" s="54" t="s">
        <v>368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51" t="s">
        <v>457</v>
      </c>
      <c r="C36" s="54" t="s">
        <v>458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51" t="s">
        <v>459</v>
      </c>
      <c r="C37" s="54" t="s">
        <v>460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51" t="s">
        <v>461</v>
      </c>
      <c r="C38" s="54" t="s">
        <v>462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51" t="s">
        <v>463</v>
      </c>
      <c r="C39" s="54" t="s">
        <v>464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50" t="s">
        <v>465</v>
      </c>
      <c r="C40" s="53" t="s">
        <v>118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51" t="s">
        <v>466</v>
      </c>
      <c r="C41" s="54" t="s">
        <v>467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50" t="s">
        <v>279</v>
      </c>
      <c r="C42" s="53" t="s">
        <v>468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51" t="s">
        <v>469</v>
      </c>
      <c r="C43" s="54" t="s">
        <v>470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51" t="s">
        <v>471</v>
      </c>
      <c r="C44" s="54" t="s">
        <v>472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3">
      <c r="A45" s="15">
        <v>38</v>
      </c>
      <c r="B45" s="50" t="s">
        <v>473</v>
      </c>
      <c r="C45" s="53" t="s">
        <v>474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ht="18.75" x14ac:dyDescent="0.3">
      <c r="A46" s="15">
        <v>39</v>
      </c>
      <c r="B46" s="50" t="s">
        <v>475</v>
      </c>
      <c r="C46" s="53" t="s">
        <v>476</v>
      </c>
      <c r="D46" s="4"/>
      <c r="E46" s="17" t="str">
        <f t="shared" si="0"/>
        <v>/</v>
      </c>
      <c r="F46" s="17" t="str">
        <f t="shared" si="1"/>
        <v/>
      </c>
      <c r="G46" s="17" t="str">
        <f t="shared" si="2"/>
        <v/>
      </c>
      <c r="H46" s="17" t="str">
        <f t="shared" si="3"/>
        <v/>
      </c>
      <c r="I46" s="17" t="str">
        <f t="shared" si="4"/>
        <v>ไม่ผ่าน</v>
      </c>
    </row>
    <row r="47" spans="1:9" ht="18.75" x14ac:dyDescent="0.3">
      <c r="A47" s="15">
        <v>40</v>
      </c>
      <c r="B47" s="51" t="s">
        <v>477</v>
      </c>
      <c r="C47" s="54" t="s">
        <v>478</v>
      </c>
      <c r="D47" s="4"/>
      <c r="E47" s="17" t="str">
        <f t="shared" si="0"/>
        <v>/</v>
      </c>
      <c r="F47" s="17" t="str">
        <f t="shared" si="1"/>
        <v/>
      </c>
      <c r="G47" s="17" t="str">
        <f t="shared" si="2"/>
        <v/>
      </c>
      <c r="H47" s="17" t="str">
        <f t="shared" si="3"/>
        <v/>
      </c>
      <c r="I47" s="17" t="str">
        <f t="shared" si="4"/>
        <v>ไม่ผ่าน</v>
      </c>
    </row>
    <row r="48" spans="1:9" ht="18.75" x14ac:dyDescent="0.3">
      <c r="A48" s="15">
        <v>41</v>
      </c>
      <c r="B48" s="50" t="s">
        <v>479</v>
      </c>
      <c r="C48" s="53" t="s">
        <v>480</v>
      </c>
      <c r="D48" s="4"/>
      <c r="E48" s="17" t="str">
        <f t="shared" si="0"/>
        <v>/</v>
      </c>
      <c r="F48" s="17" t="str">
        <f t="shared" si="1"/>
        <v/>
      </c>
      <c r="G48" s="17" t="str">
        <f t="shared" si="2"/>
        <v/>
      </c>
      <c r="H48" s="17" t="str">
        <f t="shared" si="3"/>
        <v/>
      </c>
      <c r="I48" s="17" t="str">
        <f t="shared" si="4"/>
        <v>ไม่ผ่าน</v>
      </c>
    </row>
    <row r="49" spans="1:9" ht="18.75" x14ac:dyDescent="0.3">
      <c r="A49" s="15">
        <v>42</v>
      </c>
      <c r="B49" s="50" t="s">
        <v>481</v>
      </c>
      <c r="C49" s="53" t="s">
        <v>482</v>
      </c>
      <c r="D49" s="4"/>
      <c r="E49" s="17" t="str">
        <f t="shared" si="0"/>
        <v>/</v>
      </c>
      <c r="F49" s="17" t="str">
        <f t="shared" si="1"/>
        <v/>
      </c>
      <c r="G49" s="17" t="str">
        <f t="shared" si="2"/>
        <v/>
      </c>
      <c r="H49" s="17" t="str">
        <f t="shared" si="3"/>
        <v/>
      </c>
      <c r="I49" s="17" t="str">
        <f t="shared" si="4"/>
        <v>ไม่ผ่าน</v>
      </c>
    </row>
    <row r="50" spans="1:9" ht="18.75" x14ac:dyDescent="0.3">
      <c r="A50" s="15">
        <v>43</v>
      </c>
      <c r="B50" s="51" t="s">
        <v>483</v>
      </c>
      <c r="C50" s="54" t="s">
        <v>484</v>
      </c>
      <c r="D50" s="4"/>
      <c r="E50" s="17" t="str">
        <f t="shared" si="0"/>
        <v>/</v>
      </c>
      <c r="F50" s="17" t="str">
        <f t="shared" si="1"/>
        <v/>
      </c>
      <c r="G50" s="17" t="str">
        <f t="shared" si="2"/>
        <v/>
      </c>
      <c r="H50" s="17" t="str">
        <f t="shared" si="3"/>
        <v/>
      </c>
      <c r="I50" s="17" t="str">
        <f t="shared" si="4"/>
        <v>ไม่ผ่าน</v>
      </c>
    </row>
    <row r="51" spans="1:9" ht="18.75" x14ac:dyDescent="0.3">
      <c r="A51" s="15">
        <v>44</v>
      </c>
      <c r="B51" s="51" t="s">
        <v>485</v>
      </c>
      <c r="C51" s="52" t="s">
        <v>486</v>
      </c>
      <c r="D51" s="4"/>
      <c r="E51" s="17" t="str">
        <f t="shared" si="0"/>
        <v>/</v>
      </c>
      <c r="F51" s="17" t="str">
        <f t="shared" si="1"/>
        <v/>
      </c>
      <c r="G51" s="17" t="str">
        <f t="shared" si="2"/>
        <v/>
      </c>
      <c r="H51" s="17" t="str">
        <f t="shared" si="3"/>
        <v/>
      </c>
      <c r="I51" s="17" t="str">
        <f t="shared" si="4"/>
        <v>ไม่ผ่าน</v>
      </c>
    </row>
    <row r="52" spans="1:9" ht="18.75" x14ac:dyDescent="0.2">
      <c r="A52" s="97"/>
      <c r="B52" s="98"/>
      <c r="C52" s="98"/>
      <c r="D52" s="98"/>
      <c r="E52" s="98"/>
      <c r="F52" s="98"/>
      <c r="G52" s="95" t="s">
        <v>11</v>
      </c>
      <c r="H52" s="96"/>
      <c r="I52" s="4">
        <f>COUNTIF(I8:I51,"ผ่าน")</f>
        <v>0</v>
      </c>
    </row>
    <row r="53" spans="1:9" ht="18.75" x14ac:dyDescent="0.2">
      <c r="A53" s="99"/>
      <c r="B53" s="100"/>
      <c r="C53" s="100"/>
      <c r="D53" s="100"/>
      <c r="E53" s="100"/>
      <c r="F53" s="100"/>
      <c r="G53" s="95" t="s">
        <v>15</v>
      </c>
      <c r="H53" s="96"/>
      <c r="I53" s="4">
        <f>COUNTIF(I8:I51,"ไม่ผ่าน")</f>
        <v>44</v>
      </c>
    </row>
    <row r="54" spans="1:9" ht="18.75" x14ac:dyDescent="0.3">
      <c r="A54" s="6" t="s">
        <v>16</v>
      </c>
      <c r="B54" s="5"/>
      <c r="C54" s="5"/>
      <c r="D54" s="7"/>
      <c r="E54" s="5"/>
      <c r="F54" s="5"/>
      <c r="G54" s="14"/>
      <c r="H54" s="14"/>
      <c r="I54" s="14"/>
    </row>
    <row r="55" spans="1:9" ht="18.75" x14ac:dyDescent="0.3">
      <c r="A55" s="5"/>
      <c r="B55" s="5"/>
      <c r="C55" s="2"/>
      <c r="D55" s="10"/>
      <c r="E55" s="11" t="s">
        <v>17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18</v>
      </c>
      <c r="F56" s="10"/>
      <c r="G56" s="2"/>
      <c r="H56" s="2"/>
      <c r="I56" s="14"/>
    </row>
    <row r="57" spans="1:9" ht="18.75" x14ac:dyDescent="0.3">
      <c r="A57" s="5"/>
      <c r="B57" s="5"/>
      <c r="C57" s="2"/>
      <c r="D57" s="10"/>
      <c r="E57" s="11" t="s">
        <v>19</v>
      </c>
      <c r="F57" s="10"/>
      <c r="G57" s="2"/>
      <c r="H57" s="2"/>
      <c r="I57" s="14"/>
    </row>
    <row r="58" spans="1:9" ht="18.75" x14ac:dyDescent="0.3">
      <c r="A58" s="94" t="s">
        <v>20</v>
      </c>
      <c r="B58" s="94"/>
      <c r="C58" s="94" t="s">
        <v>21</v>
      </c>
      <c r="D58" s="94"/>
      <c r="E58" s="91" t="s">
        <v>22</v>
      </c>
      <c r="F58" s="91"/>
      <c r="G58" s="91" t="s">
        <v>23</v>
      </c>
      <c r="H58" s="91"/>
      <c r="I58" s="14"/>
    </row>
    <row r="59" spans="1:9" ht="18.75" x14ac:dyDescent="0.3">
      <c r="A59" s="94"/>
      <c r="B59" s="94"/>
      <c r="C59" s="92" t="s">
        <v>24</v>
      </c>
      <c r="D59" s="92"/>
      <c r="E59" s="93" t="s">
        <v>25</v>
      </c>
      <c r="F59" s="93"/>
      <c r="G59" s="93">
        <f>COUNTIF(H8:H51,"/")</f>
        <v>0</v>
      </c>
      <c r="H59" s="93"/>
      <c r="I59" s="14"/>
    </row>
    <row r="60" spans="1:9" ht="18.75" x14ac:dyDescent="0.3">
      <c r="A60" s="94"/>
      <c r="B60" s="94"/>
      <c r="C60" s="92" t="s">
        <v>26</v>
      </c>
      <c r="D60" s="92"/>
      <c r="E60" s="93" t="s">
        <v>27</v>
      </c>
      <c r="F60" s="93"/>
      <c r="G60" s="93">
        <f>COUNTIF(G8:G51,"/")</f>
        <v>0</v>
      </c>
      <c r="H60" s="93"/>
      <c r="I60" s="14"/>
    </row>
    <row r="61" spans="1:9" ht="18.75" x14ac:dyDescent="0.3">
      <c r="A61" s="94"/>
      <c r="B61" s="94"/>
      <c r="C61" s="92" t="s">
        <v>28</v>
      </c>
      <c r="D61" s="92"/>
      <c r="E61" s="93" t="s">
        <v>11</v>
      </c>
      <c r="F61" s="93"/>
      <c r="G61" s="93">
        <f>COUNTIF(F8:F51,"/")</f>
        <v>0</v>
      </c>
      <c r="H61" s="93"/>
      <c r="I61" s="14"/>
    </row>
    <row r="62" spans="1:9" ht="18.75" x14ac:dyDescent="0.3">
      <c r="A62" s="94"/>
      <c r="B62" s="94"/>
      <c r="C62" s="92" t="s">
        <v>29</v>
      </c>
      <c r="D62" s="92"/>
      <c r="E62" s="93" t="s">
        <v>15</v>
      </c>
      <c r="F62" s="93"/>
      <c r="G62" s="93">
        <f>COUNTIF(E8:E51,"/")</f>
        <v>44</v>
      </c>
      <c r="H62" s="93"/>
      <c r="I62" s="14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52:F53"/>
    <mergeCell ref="G52:H52"/>
    <mergeCell ref="G53:H53"/>
    <mergeCell ref="A58:B62"/>
    <mergeCell ref="C58:D58"/>
    <mergeCell ref="E58:F58"/>
    <mergeCell ref="G58:H58"/>
    <mergeCell ref="C59:D59"/>
    <mergeCell ref="E59:F59"/>
    <mergeCell ref="C62:D62"/>
    <mergeCell ref="E62:F62"/>
    <mergeCell ref="G62:H62"/>
    <mergeCell ref="G59:H59"/>
    <mergeCell ref="C60:D60"/>
    <mergeCell ref="E60:F60"/>
    <mergeCell ref="G60:H60"/>
    <mergeCell ref="C61:D61"/>
    <mergeCell ref="E61:F61"/>
    <mergeCell ref="G61:H6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39" workbookViewId="0">
      <selection activeCell="A51" sqref="A51:XFD52"/>
    </sheetView>
  </sheetViews>
  <sheetFormatPr defaultRowHeight="14.25" x14ac:dyDescent="0.2"/>
  <cols>
    <col min="2" max="2" width="12.5" customWidth="1"/>
    <col min="3" max="3" width="11.625" customWidth="1"/>
  </cols>
  <sheetData>
    <row r="1" spans="1:9" ht="18.75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18.75" x14ac:dyDescent="0.3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3" spans="1:9" ht="18.75" x14ac:dyDescent="0.3">
      <c r="A3" s="101" t="s">
        <v>2</v>
      </c>
      <c r="B3" s="101"/>
      <c r="C3" s="101"/>
      <c r="D3" s="101"/>
      <c r="E3" s="101"/>
      <c r="F3" s="101"/>
      <c r="G3" s="101"/>
      <c r="H3" s="101"/>
      <c r="I3" s="101"/>
    </row>
    <row r="4" spans="1:9" ht="18.75" x14ac:dyDescent="0.3">
      <c r="A4" s="8" t="s">
        <v>3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102" t="s">
        <v>4</v>
      </c>
      <c r="B5" s="105" t="s">
        <v>5</v>
      </c>
      <c r="C5" s="108" t="s">
        <v>6</v>
      </c>
      <c r="D5" s="111" t="s">
        <v>7</v>
      </c>
      <c r="E5" s="114" t="s">
        <v>8</v>
      </c>
      <c r="F5" s="115"/>
      <c r="G5" s="115"/>
      <c r="H5" s="116"/>
      <c r="I5" s="117" t="s">
        <v>9</v>
      </c>
    </row>
    <row r="6" spans="1:9" ht="18.75" x14ac:dyDescent="0.3">
      <c r="A6" s="103"/>
      <c r="B6" s="106"/>
      <c r="C6" s="109"/>
      <c r="D6" s="112"/>
      <c r="E6" s="117" t="s">
        <v>10</v>
      </c>
      <c r="F6" s="114" t="s">
        <v>11</v>
      </c>
      <c r="G6" s="115"/>
      <c r="H6" s="116"/>
      <c r="I6" s="118"/>
    </row>
    <row r="7" spans="1:9" ht="64.5" x14ac:dyDescent="0.2">
      <c r="A7" s="104"/>
      <c r="B7" s="107"/>
      <c r="C7" s="110"/>
      <c r="D7" s="113"/>
      <c r="E7" s="119"/>
      <c r="F7" s="13" t="s">
        <v>12</v>
      </c>
      <c r="G7" s="13" t="s">
        <v>13</v>
      </c>
      <c r="H7" s="13" t="s">
        <v>14</v>
      </c>
      <c r="I7" s="119"/>
    </row>
    <row r="8" spans="1:9" ht="18.75" x14ac:dyDescent="0.3">
      <c r="A8" s="15">
        <v>1</v>
      </c>
      <c r="B8" s="62" t="s">
        <v>50</v>
      </c>
      <c r="C8" s="63" t="s">
        <v>487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62" t="s">
        <v>488</v>
      </c>
      <c r="C9" s="63" t="s">
        <v>489</v>
      </c>
      <c r="D9" s="18"/>
      <c r="E9" s="17" t="str">
        <f t="shared" ref="E9:E50" si="0">IF(D9&lt;=14,"/",IF(D9&lt;=20,"",IF(D9&lt;=25,"",IF(D9&lt;=30,""))))</f>
        <v>/</v>
      </c>
      <c r="F9" s="17" t="str">
        <f t="shared" ref="F9:F50" si="1">IF(D9&lt;=14,"",IF(D9&lt;=20,"/",IF(D9&lt;=25,"",IF(D9&lt;=30,""))))</f>
        <v/>
      </c>
      <c r="G9" s="17" t="str">
        <f t="shared" ref="G9:G50" si="2">IF(D9&lt;=14,"",IF(D9&lt;=20,"",IF(D9&lt;=25,"/",IF(D9&lt;=30,""))))</f>
        <v/>
      </c>
      <c r="H9" s="17" t="str">
        <f t="shared" ref="H9:H50" si="3">IF(D9&lt;=14,"",IF(D9&lt;=20,"",IF(D9&lt;=25,"",IF(D9&lt;=30,"/"))))</f>
        <v/>
      </c>
      <c r="I9" s="17" t="str">
        <f t="shared" ref="I9:I50" si="4">IF(D9&gt;14,"ผ่าน","ไม่ผ่าน")</f>
        <v>ไม่ผ่าน</v>
      </c>
    </row>
    <row r="10" spans="1:9" ht="18.75" x14ac:dyDescent="0.3">
      <c r="A10" s="15">
        <v>3</v>
      </c>
      <c r="B10" s="60" t="s">
        <v>490</v>
      </c>
      <c r="C10" s="61" t="s">
        <v>491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60" t="s">
        <v>492</v>
      </c>
      <c r="C11" s="61" t="s">
        <v>493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62" t="s">
        <v>494</v>
      </c>
      <c r="C12" s="63" t="s">
        <v>495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62" t="s">
        <v>496</v>
      </c>
      <c r="C13" s="63" t="s">
        <v>497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62" t="s">
        <v>498</v>
      </c>
      <c r="C14" s="63" t="s">
        <v>499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62" t="s">
        <v>500</v>
      </c>
      <c r="C15" s="63" t="s">
        <v>501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60" t="s">
        <v>502</v>
      </c>
      <c r="C16" s="61" t="s">
        <v>503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62" t="s">
        <v>504</v>
      </c>
      <c r="C17" s="63" t="s">
        <v>505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62" t="s">
        <v>506</v>
      </c>
      <c r="C18" s="63" t="s">
        <v>507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62" t="s">
        <v>508</v>
      </c>
      <c r="C19" s="63" t="s">
        <v>509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62" t="s">
        <v>510</v>
      </c>
      <c r="C20" s="63" t="s">
        <v>511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62" t="s">
        <v>512</v>
      </c>
      <c r="C21" s="63" t="s">
        <v>513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58" t="s">
        <v>514</v>
      </c>
      <c r="C22" s="59" t="s">
        <v>515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60" t="s">
        <v>256</v>
      </c>
      <c r="C23" s="61" t="s">
        <v>516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60" t="s">
        <v>517</v>
      </c>
      <c r="C24" s="61" t="s">
        <v>516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62" t="s">
        <v>518</v>
      </c>
      <c r="C25" s="63" t="s">
        <v>519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62" t="s">
        <v>520</v>
      </c>
      <c r="C26" s="63" t="s">
        <v>521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60" t="s">
        <v>522</v>
      </c>
      <c r="C27" s="61" t="s">
        <v>523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60" t="s">
        <v>524</v>
      </c>
      <c r="C28" s="61" t="s">
        <v>525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60" t="s">
        <v>526</v>
      </c>
      <c r="C29" s="61" t="s">
        <v>435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62" t="s">
        <v>527</v>
      </c>
      <c r="C30" s="63" t="s">
        <v>528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60" t="s">
        <v>529</v>
      </c>
      <c r="C31" s="61" t="s">
        <v>530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60" t="s">
        <v>531</v>
      </c>
      <c r="C32" s="61" t="s">
        <v>532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62" t="s">
        <v>533</v>
      </c>
      <c r="C33" s="63" t="s">
        <v>534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62" t="s">
        <v>535</v>
      </c>
      <c r="C34" s="63" t="s">
        <v>536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60" t="s">
        <v>537</v>
      </c>
      <c r="C35" s="61" t="s">
        <v>278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60" t="s">
        <v>538</v>
      </c>
      <c r="C36" s="61" t="s">
        <v>539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60" t="s">
        <v>540</v>
      </c>
      <c r="C37" s="61" t="s">
        <v>541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62" t="s">
        <v>542</v>
      </c>
      <c r="C38" s="63" t="s">
        <v>543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60" t="s">
        <v>544</v>
      </c>
      <c r="C39" s="61" t="s">
        <v>545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60" t="s">
        <v>273</v>
      </c>
      <c r="C40" s="61" t="s">
        <v>546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62" t="s">
        <v>547</v>
      </c>
      <c r="C41" s="63" t="s">
        <v>548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62" t="s">
        <v>549</v>
      </c>
      <c r="C42" s="63" t="s">
        <v>550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60" t="s">
        <v>551</v>
      </c>
      <c r="C43" s="61" t="s">
        <v>552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60" t="s">
        <v>553</v>
      </c>
      <c r="C44" s="61" t="s">
        <v>554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3">
      <c r="A45" s="15">
        <v>38</v>
      </c>
      <c r="B45" s="62" t="s">
        <v>113</v>
      </c>
      <c r="C45" s="63" t="s">
        <v>555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ht="18.75" x14ac:dyDescent="0.3">
      <c r="A46" s="15">
        <v>39</v>
      </c>
      <c r="B46" s="60" t="s">
        <v>556</v>
      </c>
      <c r="C46" s="61" t="s">
        <v>557</v>
      </c>
      <c r="D46" s="4"/>
      <c r="E46" s="17" t="str">
        <f t="shared" si="0"/>
        <v>/</v>
      </c>
      <c r="F46" s="17" t="str">
        <f t="shared" si="1"/>
        <v/>
      </c>
      <c r="G46" s="17" t="str">
        <f t="shared" si="2"/>
        <v/>
      </c>
      <c r="H46" s="17" t="str">
        <f t="shared" si="3"/>
        <v/>
      </c>
      <c r="I46" s="17" t="str">
        <f t="shared" si="4"/>
        <v>ไม่ผ่าน</v>
      </c>
    </row>
    <row r="47" spans="1:9" ht="18.75" x14ac:dyDescent="0.3">
      <c r="A47" s="15">
        <v>40</v>
      </c>
      <c r="B47" s="60" t="s">
        <v>558</v>
      </c>
      <c r="C47" s="61" t="s">
        <v>559</v>
      </c>
      <c r="D47" s="4"/>
      <c r="E47" s="17" t="str">
        <f t="shared" si="0"/>
        <v>/</v>
      </c>
      <c r="F47" s="17" t="str">
        <f t="shared" si="1"/>
        <v/>
      </c>
      <c r="G47" s="17" t="str">
        <f t="shared" si="2"/>
        <v/>
      </c>
      <c r="H47" s="17" t="str">
        <f t="shared" si="3"/>
        <v/>
      </c>
      <c r="I47" s="17" t="str">
        <f t="shared" si="4"/>
        <v>ไม่ผ่าน</v>
      </c>
    </row>
    <row r="48" spans="1:9" ht="18.75" x14ac:dyDescent="0.3">
      <c r="A48" s="15">
        <v>41</v>
      </c>
      <c r="B48" s="62" t="s">
        <v>560</v>
      </c>
      <c r="C48" s="63" t="s">
        <v>561</v>
      </c>
      <c r="D48" s="4"/>
      <c r="E48" s="17" t="str">
        <f t="shared" si="0"/>
        <v>/</v>
      </c>
      <c r="F48" s="17" t="str">
        <f t="shared" si="1"/>
        <v/>
      </c>
      <c r="G48" s="17" t="str">
        <f t="shared" si="2"/>
        <v/>
      </c>
      <c r="H48" s="17" t="str">
        <f t="shared" si="3"/>
        <v/>
      </c>
      <c r="I48" s="17" t="str">
        <f t="shared" si="4"/>
        <v>ไม่ผ่าน</v>
      </c>
    </row>
    <row r="49" spans="1:9" ht="18.75" x14ac:dyDescent="0.3">
      <c r="A49" s="15">
        <v>42</v>
      </c>
      <c r="B49" s="62" t="s">
        <v>522</v>
      </c>
      <c r="C49" s="63" t="s">
        <v>562</v>
      </c>
      <c r="D49" s="4"/>
      <c r="E49" s="17" t="str">
        <f t="shared" si="0"/>
        <v>/</v>
      </c>
      <c r="F49" s="17" t="str">
        <f t="shared" si="1"/>
        <v/>
      </c>
      <c r="G49" s="17" t="str">
        <f t="shared" si="2"/>
        <v/>
      </c>
      <c r="H49" s="17" t="str">
        <f t="shared" si="3"/>
        <v/>
      </c>
      <c r="I49" s="17" t="str">
        <f t="shared" si="4"/>
        <v>ไม่ผ่าน</v>
      </c>
    </row>
    <row r="50" spans="1:9" ht="18.75" x14ac:dyDescent="0.3">
      <c r="A50" s="15">
        <v>43</v>
      </c>
      <c r="B50" s="62" t="s">
        <v>563</v>
      </c>
      <c r="C50" s="63" t="s">
        <v>564</v>
      </c>
      <c r="D50" s="4"/>
      <c r="E50" s="17" t="str">
        <f t="shared" si="0"/>
        <v>/</v>
      </c>
      <c r="F50" s="17" t="str">
        <f t="shared" si="1"/>
        <v/>
      </c>
      <c r="G50" s="17" t="str">
        <f t="shared" si="2"/>
        <v/>
      </c>
      <c r="H50" s="17" t="str">
        <f t="shared" si="3"/>
        <v/>
      </c>
      <c r="I50" s="17" t="str">
        <f t="shared" si="4"/>
        <v>ไม่ผ่าน</v>
      </c>
    </row>
    <row r="51" spans="1:9" ht="18.75" x14ac:dyDescent="0.2">
      <c r="A51" s="97"/>
      <c r="B51" s="98"/>
      <c r="C51" s="98"/>
      <c r="D51" s="98"/>
      <c r="E51" s="98"/>
      <c r="F51" s="98"/>
      <c r="G51" s="95" t="s">
        <v>11</v>
      </c>
      <c r="H51" s="96"/>
      <c r="I51" s="4">
        <f>COUNTIF(I8:I50,"ผ่าน")</f>
        <v>0</v>
      </c>
    </row>
    <row r="52" spans="1:9" ht="18.75" x14ac:dyDescent="0.2">
      <c r="A52" s="99"/>
      <c r="B52" s="100"/>
      <c r="C52" s="100"/>
      <c r="D52" s="100"/>
      <c r="E52" s="100"/>
      <c r="F52" s="100"/>
      <c r="G52" s="95" t="s">
        <v>15</v>
      </c>
      <c r="H52" s="96"/>
      <c r="I52" s="4">
        <f>COUNTIF(I8:I50,"ไม่ผ่าน")</f>
        <v>43</v>
      </c>
    </row>
    <row r="53" spans="1:9" ht="18.75" x14ac:dyDescent="0.3">
      <c r="A53" s="6" t="s">
        <v>16</v>
      </c>
      <c r="B53" s="5"/>
      <c r="C53" s="5"/>
      <c r="D53" s="7"/>
      <c r="E53" s="5"/>
      <c r="F53" s="5"/>
      <c r="G53" s="14"/>
      <c r="H53" s="14"/>
      <c r="I53" s="14"/>
    </row>
    <row r="54" spans="1:9" ht="18.75" x14ac:dyDescent="0.3">
      <c r="A54" s="5"/>
      <c r="B54" s="5"/>
      <c r="C54" s="2"/>
      <c r="D54" s="10"/>
      <c r="E54" s="11" t="s">
        <v>17</v>
      </c>
      <c r="F54" s="10"/>
      <c r="G54" s="2"/>
      <c r="H54" s="2"/>
      <c r="I54" s="14"/>
    </row>
    <row r="55" spans="1:9" ht="18.75" x14ac:dyDescent="0.3">
      <c r="A55" s="5"/>
      <c r="B55" s="5"/>
      <c r="C55" s="2"/>
      <c r="D55" s="10"/>
      <c r="E55" s="11" t="s">
        <v>18</v>
      </c>
      <c r="F55" s="10"/>
      <c r="G55" s="2"/>
      <c r="H55" s="2"/>
      <c r="I55" s="14"/>
    </row>
    <row r="56" spans="1:9" ht="18.75" x14ac:dyDescent="0.3">
      <c r="A56" s="5"/>
      <c r="B56" s="5"/>
      <c r="C56" s="2"/>
      <c r="D56" s="10"/>
      <c r="E56" s="11" t="s">
        <v>19</v>
      </c>
      <c r="F56" s="10"/>
      <c r="G56" s="2"/>
      <c r="H56" s="2"/>
      <c r="I56" s="14"/>
    </row>
    <row r="57" spans="1:9" ht="18.75" x14ac:dyDescent="0.3">
      <c r="A57" s="94" t="s">
        <v>20</v>
      </c>
      <c r="B57" s="94"/>
      <c r="C57" s="94" t="s">
        <v>21</v>
      </c>
      <c r="D57" s="94"/>
      <c r="E57" s="91" t="s">
        <v>22</v>
      </c>
      <c r="F57" s="91"/>
      <c r="G57" s="91" t="s">
        <v>23</v>
      </c>
      <c r="H57" s="91"/>
      <c r="I57" s="14"/>
    </row>
    <row r="58" spans="1:9" ht="18.75" x14ac:dyDescent="0.3">
      <c r="A58" s="94"/>
      <c r="B58" s="94"/>
      <c r="C58" s="92" t="s">
        <v>24</v>
      </c>
      <c r="D58" s="92"/>
      <c r="E58" s="93" t="s">
        <v>25</v>
      </c>
      <c r="F58" s="93"/>
      <c r="G58" s="93">
        <f>COUNTIF(H8:H50,"/")</f>
        <v>0</v>
      </c>
      <c r="H58" s="93"/>
      <c r="I58" s="14"/>
    </row>
    <row r="59" spans="1:9" ht="18.75" x14ac:dyDescent="0.3">
      <c r="A59" s="94"/>
      <c r="B59" s="94"/>
      <c r="C59" s="92" t="s">
        <v>26</v>
      </c>
      <c r="D59" s="92"/>
      <c r="E59" s="93" t="s">
        <v>27</v>
      </c>
      <c r="F59" s="93"/>
      <c r="G59" s="93">
        <f>COUNTIF(G8:G50,"/")</f>
        <v>0</v>
      </c>
      <c r="H59" s="93"/>
      <c r="I59" s="14"/>
    </row>
    <row r="60" spans="1:9" ht="18.75" x14ac:dyDescent="0.3">
      <c r="A60" s="94"/>
      <c r="B60" s="94"/>
      <c r="C60" s="92" t="s">
        <v>28</v>
      </c>
      <c r="D60" s="92"/>
      <c r="E60" s="93" t="s">
        <v>11</v>
      </c>
      <c r="F60" s="93"/>
      <c r="G60" s="93">
        <f>COUNTIF(F8:F50,"/")</f>
        <v>0</v>
      </c>
      <c r="H60" s="93"/>
      <c r="I60" s="14"/>
    </row>
    <row r="61" spans="1:9" ht="18.75" x14ac:dyDescent="0.3">
      <c r="A61" s="94"/>
      <c r="B61" s="94"/>
      <c r="C61" s="92" t="s">
        <v>29</v>
      </c>
      <c r="D61" s="92"/>
      <c r="E61" s="93" t="s">
        <v>15</v>
      </c>
      <c r="F61" s="93"/>
      <c r="G61" s="93">
        <f>COUNTIF(E8:E50,"/")</f>
        <v>43</v>
      </c>
      <c r="H61" s="93"/>
      <c r="I61" s="14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51:F52"/>
    <mergeCell ref="G51:H51"/>
    <mergeCell ref="G52:H52"/>
    <mergeCell ref="A57:B61"/>
    <mergeCell ref="C57:D57"/>
    <mergeCell ref="E57:F57"/>
    <mergeCell ref="G57:H57"/>
    <mergeCell ref="C58:D58"/>
    <mergeCell ref="E58:F58"/>
    <mergeCell ref="C61:D61"/>
    <mergeCell ref="E61:F61"/>
    <mergeCell ref="G61:H61"/>
    <mergeCell ref="G58:H58"/>
    <mergeCell ref="C59:D59"/>
    <mergeCell ref="E59:F59"/>
    <mergeCell ref="G59:H59"/>
    <mergeCell ref="C60:D60"/>
    <mergeCell ref="E60:F60"/>
    <mergeCell ref="G60:H6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24" workbookViewId="0">
      <selection activeCell="A34" sqref="A34:XFD52"/>
    </sheetView>
  </sheetViews>
  <sheetFormatPr defaultRowHeight="14.25" x14ac:dyDescent="0.2"/>
  <cols>
    <col min="1" max="1" width="6.75" customWidth="1"/>
    <col min="2" max="2" width="11.125" customWidth="1"/>
    <col min="3" max="3" width="10.25" customWidth="1"/>
  </cols>
  <sheetData>
    <row r="1" spans="1:9" ht="18.75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18.75" x14ac:dyDescent="0.3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3" spans="1:9" ht="18.75" x14ac:dyDescent="0.3">
      <c r="A3" s="101" t="s">
        <v>2</v>
      </c>
      <c r="B3" s="101"/>
      <c r="C3" s="101"/>
      <c r="D3" s="101"/>
      <c r="E3" s="101"/>
      <c r="F3" s="101"/>
      <c r="G3" s="101"/>
      <c r="H3" s="101"/>
      <c r="I3" s="101"/>
    </row>
    <row r="4" spans="1:9" ht="18.75" x14ac:dyDescent="0.3">
      <c r="A4" s="8" t="s">
        <v>3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102" t="s">
        <v>4</v>
      </c>
      <c r="B5" s="105" t="s">
        <v>5</v>
      </c>
      <c r="C5" s="108" t="s">
        <v>6</v>
      </c>
      <c r="D5" s="111" t="s">
        <v>7</v>
      </c>
      <c r="E5" s="114" t="s">
        <v>8</v>
      </c>
      <c r="F5" s="115"/>
      <c r="G5" s="115"/>
      <c r="H5" s="116"/>
      <c r="I5" s="117" t="s">
        <v>9</v>
      </c>
    </row>
    <row r="6" spans="1:9" ht="18.75" x14ac:dyDescent="0.3">
      <c r="A6" s="103"/>
      <c r="B6" s="106"/>
      <c r="C6" s="109"/>
      <c r="D6" s="112"/>
      <c r="E6" s="117" t="s">
        <v>10</v>
      </c>
      <c r="F6" s="114" t="s">
        <v>11</v>
      </c>
      <c r="G6" s="115"/>
      <c r="H6" s="116"/>
      <c r="I6" s="118"/>
    </row>
    <row r="7" spans="1:9" ht="101.25" customHeight="1" x14ac:dyDescent="0.2">
      <c r="A7" s="104"/>
      <c r="B7" s="107"/>
      <c r="C7" s="110"/>
      <c r="D7" s="113"/>
      <c r="E7" s="119"/>
      <c r="F7" s="13" t="s">
        <v>12</v>
      </c>
      <c r="G7" s="13" t="s">
        <v>13</v>
      </c>
      <c r="H7" s="13" t="s">
        <v>14</v>
      </c>
      <c r="I7" s="119"/>
    </row>
    <row r="8" spans="1:9" ht="18.75" x14ac:dyDescent="0.3">
      <c r="A8" s="15">
        <v>1</v>
      </c>
      <c r="B8" s="66" t="s">
        <v>565</v>
      </c>
      <c r="C8" s="67" t="s">
        <v>566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68" t="s">
        <v>504</v>
      </c>
      <c r="C9" s="69" t="s">
        <v>567</v>
      </c>
      <c r="D9" s="18"/>
      <c r="E9" s="17" t="str">
        <f t="shared" ref="E9:E33" si="0">IF(D9&lt;=14,"/",IF(D9&lt;=20,"",IF(D9&lt;=25,"",IF(D9&lt;=30,""))))</f>
        <v>/</v>
      </c>
      <c r="F9" s="17" t="str">
        <f t="shared" ref="F9:F33" si="1">IF(D9&lt;=14,"",IF(D9&lt;=20,"/",IF(D9&lt;=25,"",IF(D9&lt;=30,""))))</f>
        <v/>
      </c>
      <c r="G9" s="17" t="str">
        <f t="shared" ref="G9:G33" si="2">IF(D9&lt;=14,"",IF(D9&lt;=20,"",IF(D9&lt;=25,"/",IF(D9&lt;=30,""))))</f>
        <v/>
      </c>
      <c r="H9" s="17" t="str">
        <f t="shared" ref="H9:H33" si="3">IF(D9&lt;=14,"",IF(D9&lt;=20,"",IF(D9&lt;=25,"",IF(D9&lt;=30,"/"))))</f>
        <v/>
      </c>
      <c r="I9" s="17" t="str">
        <f t="shared" ref="I9:I33" si="4">IF(D9&gt;14,"ผ่าน","ไม่ผ่าน")</f>
        <v>ไม่ผ่าน</v>
      </c>
    </row>
    <row r="10" spans="1:9" ht="18.75" x14ac:dyDescent="0.3">
      <c r="A10" s="15">
        <v>3</v>
      </c>
      <c r="B10" s="68" t="s">
        <v>568</v>
      </c>
      <c r="C10" s="69" t="s">
        <v>569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68" t="s">
        <v>570</v>
      </c>
      <c r="C11" s="69" t="s">
        <v>571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66" t="s">
        <v>572</v>
      </c>
      <c r="C12" s="67" t="s">
        <v>573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66" t="s">
        <v>574</v>
      </c>
      <c r="C13" s="67" t="s">
        <v>573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66" t="s">
        <v>575</v>
      </c>
      <c r="C14" s="67" t="s">
        <v>576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68" t="s">
        <v>577</v>
      </c>
      <c r="C15" s="69" t="s">
        <v>578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64" t="s">
        <v>579</v>
      </c>
      <c r="C16" s="65" t="s">
        <v>580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66" t="s">
        <v>581</v>
      </c>
      <c r="C17" s="67" t="s">
        <v>582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66" t="s">
        <v>583</v>
      </c>
      <c r="C18" s="67" t="s">
        <v>584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66" t="s">
        <v>585</v>
      </c>
      <c r="C19" s="67" t="s">
        <v>586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66" t="s">
        <v>587</v>
      </c>
      <c r="C20" s="67" t="s">
        <v>588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66" t="s">
        <v>589</v>
      </c>
      <c r="C21" s="67" t="s">
        <v>590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66" t="s">
        <v>591</v>
      </c>
      <c r="C22" s="67" t="s">
        <v>592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68" t="s">
        <v>593</v>
      </c>
      <c r="C23" s="69" t="s">
        <v>594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68" t="s">
        <v>595</v>
      </c>
      <c r="C24" s="69" t="s">
        <v>596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66" t="s">
        <v>597</v>
      </c>
      <c r="C25" s="70" t="s">
        <v>598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68" t="s">
        <v>318</v>
      </c>
      <c r="C26" s="69" t="s">
        <v>599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68" t="s">
        <v>600</v>
      </c>
      <c r="C27" s="69" t="s">
        <v>601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68" t="s">
        <v>602</v>
      </c>
      <c r="C28" s="69" t="s">
        <v>603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68" t="s">
        <v>604</v>
      </c>
      <c r="C29" s="69" t="s">
        <v>605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68" t="s">
        <v>377</v>
      </c>
      <c r="C30" s="69" t="s">
        <v>606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66" t="s">
        <v>607</v>
      </c>
      <c r="C31" s="67" t="s">
        <v>608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68" t="s">
        <v>609</v>
      </c>
      <c r="C32" s="69" t="s">
        <v>610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68" t="s">
        <v>611</v>
      </c>
      <c r="C33" s="69" t="s">
        <v>274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2">
      <c r="A34" s="97"/>
      <c r="B34" s="98"/>
      <c r="C34" s="98"/>
      <c r="D34" s="98"/>
      <c r="E34" s="98"/>
      <c r="F34" s="98"/>
      <c r="G34" s="95" t="s">
        <v>11</v>
      </c>
      <c r="H34" s="96"/>
      <c r="I34" s="4">
        <f>COUNTIF(I8:I33,"ผ่าน")</f>
        <v>0</v>
      </c>
    </row>
    <row r="35" spans="1:9" ht="18.75" x14ac:dyDescent="0.2">
      <c r="A35" s="99"/>
      <c r="B35" s="100"/>
      <c r="C35" s="100"/>
      <c r="D35" s="100"/>
      <c r="E35" s="100"/>
      <c r="F35" s="100"/>
      <c r="G35" s="95" t="s">
        <v>15</v>
      </c>
      <c r="H35" s="96"/>
      <c r="I35" s="4">
        <f>COUNTIF(I8:I33,"ไม่ผ่าน")</f>
        <v>26</v>
      </c>
    </row>
    <row r="36" spans="1:9" ht="18.75" x14ac:dyDescent="0.3">
      <c r="A36" s="6" t="s">
        <v>16</v>
      </c>
      <c r="B36" s="5"/>
      <c r="C36" s="5"/>
      <c r="D36" s="7"/>
      <c r="E36" s="5"/>
      <c r="F36" s="5"/>
      <c r="G36" s="14"/>
      <c r="H36" s="14"/>
      <c r="I36" s="14"/>
    </row>
    <row r="37" spans="1:9" ht="18.75" x14ac:dyDescent="0.3">
      <c r="A37" s="5"/>
      <c r="B37" s="5"/>
      <c r="C37" s="2"/>
      <c r="D37" s="10"/>
      <c r="E37" s="11" t="s">
        <v>17</v>
      </c>
      <c r="F37" s="10"/>
      <c r="G37" s="2"/>
      <c r="H37" s="2"/>
      <c r="I37" s="14"/>
    </row>
    <row r="38" spans="1:9" ht="18.75" x14ac:dyDescent="0.3">
      <c r="A38" s="5"/>
      <c r="B38" s="5"/>
      <c r="C38" s="2"/>
      <c r="D38" s="10"/>
      <c r="E38" s="11" t="s">
        <v>18</v>
      </c>
      <c r="F38" s="10"/>
      <c r="G38" s="2"/>
      <c r="H38" s="2"/>
      <c r="I38" s="14"/>
    </row>
    <row r="39" spans="1:9" ht="18.75" x14ac:dyDescent="0.3">
      <c r="A39" s="5"/>
      <c r="B39" s="5"/>
      <c r="C39" s="2"/>
      <c r="D39" s="10"/>
      <c r="E39" s="11" t="s">
        <v>19</v>
      </c>
      <c r="F39" s="10"/>
      <c r="G39" s="2"/>
      <c r="H39" s="2"/>
      <c r="I39" s="14"/>
    </row>
    <row r="40" spans="1:9" ht="18.75" x14ac:dyDescent="0.3">
      <c r="A40" s="94" t="s">
        <v>20</v>
      </c>
      <c r="B40" s="94"/>
      <c r="C40" s="94" t="s">
        <v>21</v>
      </c>
      <c r="D40" s="94"/>
      <c r="E40" s="91" t="s">
        <v>22</v>
      </c>
      <c r="F40" s="91"/>
      <c r="G40" s="91" t="s">
        <v>23</v>
      </c>
      <c r="H40" s="91"/>
      <c r="I40" s="14"/>
    </row>
    <row r="41" spans="1:9" ht="18.75" x14ac:dyDescent="0.3">
      <c r="A41" s="94"/>
      <c r="B41" s="94"/>
      <c r="C41" s="92" t="s">
        <v>24</v>
      </c>
      <c r="D41" s="92"/>
      <c r="E41" s="93" t="s">
        <v>25</v>
      </c>
      <c r="F41" s="93"/>
      <c r="G41" s="93">
        <f>COUNTIF(H8:H33,"/")</f>
        <v>0</v>
      </c>
      <c r="H41" s="93"/>
      <c r="I41" s="14"/>
    </row>
    <row r="42" spans="1:9" ht="18.75" x14ac:dyDescent="0.3">
      <c r="A42" s="94"/>
      <c r="B42" s="94"/>
      <c r="C42" s="92" t="s">
        <v>26</v>
      </c>
      <c r="D42" s="92"/>
      <c r="E42" s="93" t="s">
        <v>27</v>
      </c>
      <c r="F42" s="93"/>
      <c r="G42" s="93">
        <f>COUNTIF(G8:G33,"/")</f>
        <v>0</v>
      </c>
      <c r="H42" s="93"/>
      <c r="I42" s="14"/>
    </row>
    <row r="43" spans="1:9" ht="18.75" x14ac:dyDescent="0.3">
      <c r="A43" s="94"/>
      <c r="B43" s="94"/>
      <c r="C43" s="92" t="s">
        <v>28</v>
      </c>
      <c r="D43" s="92"/>
      <c r="E43" s="93" t="s">
        <v>11</v>
      </c>
      <c r="F43" s="93"/>
      <c r="G43" s="93">
        <f>COUNTIF(F8:F33,"/")</f>
        <v>0</v>
      </c>
      <c r="H43" s="93"/>
      <c r="I43" s="14"/>
    </row>
    <row r="44" spans="1:9" ht="18.75" x14ac:dyDescent="0.3">
      <c r="A44" s="94"/>
      <c r="B44" s="94"/>
      <c r="C44" s="92" t="s">
        <v>29</v>
      </c>
      <c r="D44" s="92"/>
      <c r="E44" s="93" t="s">
        <v>15</v>
      </c>
      <c r="F44" s="93"/>
      <c r="G44" s="93">
        <f>COUNTIF(E8:E33,"/")</f>
        <v>26</v>
      </c>
      <c r="H44" s="93"/>
      <c r="I44" s="14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34:F35"/>
    <mergeCell ref="G34:H34"/>
    <mergeCell ref="G35:H35"/>
    <mergeCell ref="A40:B44"/>
    <mergeCell ref="C40:D40"/>
    <mergeCell ref="E40:F40"/>
    <mergeCell ref="G40:H40"/>
    <mergeCell ref="C41:D41"/>
    <mergeCell ref="E41:F41"/>
    <mergeCell ref="C44:D44"/>
    <mergeCell ref="E44:F44"/>
    <mergeCell ref="G44:H44"/>
    <mergeCell ref="G41:H41"/>
    <mergeCell ref="C42:D42"/>
    <mergeCell ref="E42:F42"/>
    <mergeCell ref="G42:H42"/>
    <mergeCell ref="C43:D43"/>
    <mergeCell ref="E43:F43"/>
    <mergeCell ref="G43:H4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48" sqref="A48:XFD52"/>
    </sheetView>
  </sheetViews>
  <sheetFormatPr defaultRowHeight="14.25" x14ac:dyDescent="0.2"/>
  <cols>
    <col min="2" max="2" width="12.25" customWidth="1"/>
    <col min="3" max="3" width="10.75" customWidth="1"/>
  </cols>
  <sheetData>
    <row r="1" spans="1:9" ht="18.75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18.75" x14ac:dyDescent="0.3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3" spans="1:9" ht="18.75" x14ac:dyDescent="0.3">
      <c r="A3" s="101" t="s">
        <v>2</v>
      </c>
      <c r="B3" s="101"/>
      <c r="C3" s="101"/>
      <c r="D3" s="101"/>
      <c r="E3" s="101"/>
      <c r="F3" s="101"/>
      <c r="G3" s="101"/>
      <c r="H3" s="101"/>
      <c r="I3" s="101"/>
    </row>
    <row r="4" spans="1:9" ht="18.75" x14ac:dyDescent="0.3">
      <c r="A4" s="8" t="s">
        <v>3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102" t="s">
        <v>4</v>
      </c>
      <c r="B5" s="105" t="s">
        <v>5</v>
      </c>
      <c r="C5" s="108" t="s">
        <v>6</v>
      </c>
      <c r="D5" s="111" t="s">
        <v>7</v>
      </c>
      <c r="E5" s="114" t="s">
        <v>8</v>
      </c>
      <c r="F5" s="115"/>
      <c r="G5" s="115"/>
      <c r="H5" s="116"/>
      <c r="I5" s="117" t="s">
        <v>9</v>
      </c>
    </row>
    <row r="6" spans="1:9" ht="18.75" x14ac:dyDescent="0.3">
      <c r="A6" s="103"/>
      <c r="B6" s="106"/>
      <c r="C6" s="109"/>
      <c r="D6" s="112"/>
      <c r="E6" s="117" t="s">
        <v>10</v>
      </c>
      <c r="F6" s="114" t="s">
        <v>11</v>
      </c>
      <c r="G6" s="115"/>
      <c r="H6" s="116"/>
      <c r="I6" s="118"/>
    </row>
    <row r="7" spans="1:9" ht="90.75" customHeight="1" x14ac:dyDescent="0.2">
      <c r="A7" s="104"/>
      <c r="B7" s="107"/>
      <c r="C7" s="110"/>
      <c r="D7" s="113"/>
      <c r="E7" s="119"/>
      <c r="F7" s="13" t="s">
        <v>12</v>
      </c>
      <c r="G7" s="13" t="s">
        <v>13</v>
      </c>
      <c r="H7" s="13" t="s">
        <v>14</v>
      </c>
      <c r="I7" s="119"/>
    </row>
    <row r="8" spans="1:9" ht="18.75" x14ac:dyDescent="0.3">
      <c r="A8" s="15">
        <v>1</v>
      </c>
      <c r="B8" s="75" t="s">
        <v>612</v>
      </c>
      <c r="C8" s="76" t="s">
        <v>613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73" t="s">
        <v>614</v>
      </c>
      <c r="C9" s="74" t="s">
        <v>615</v>
      </c>
      <c r="D9" s="18"/>
      <c r="E9" s="17" t="str">
        <f t="shared" ref="E9:E47" si="0">IF(D9&lt;=14,"/",IF(D9&lt;=20,"",IF(D9&lt;=25,"",IF(D9&lt;=30,""))))</f>
        <v>/</v>
      </c>
      <c r="F9" s="17" t="str">
        <f t="shared" ref="F9:F47" si="1">IF(D9&lt;=14,"",IF(D9&lt;=20,"/",IF(D9&lt;=25,"",IF(D9&lt;=30,""))))</f>
        <v/>
      </c>
      <c r="G9" s="17" t="str">
        <f t="shared" ref="G9:G47" si="2">IF(D9&lt;=14,"",IF(D9&lt;=20,"",IF(D9&lt;=25,"/",IF(D9&lt;=30,""))))</f>
        <v/>
      </c>
      <c r="H9" s="17" t="str">
        <f t="shared" ref="H9:H47" si="3">IF(D9&lt;=14,"",IF(D9&lt;=20,"",IF(D9&lt;=25,"",IF(D9&lt;=30,"/"))))</f>
        <v/>
      </c>
      <c r="I9" s="17" t="str">
        <f t="shared" ref="I9:I47" si="4">IF(D9&gt;14,"ผ่าน","ไม่ผ่าน")</f>
        <v>ไม่ผ่าน</v>
      </c>
    </row>
    <row r="10" spans="1:9" ht="18.75" x14ac:dyDescent="0.3">
      <c r="A10" s="15">
        <v>3</v>
      </c>
      <c r="B10" s="75" t="s">
        <v>616</v>
      </c>
      <c r="C10" s="76" t="s">
        <v>617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75" t="s">
        <v>618</v>
      </c>
      <c r="C11" s="76" t="s">
        <v>569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73" t="s">
        <v>619</v>
      </c>
      <c r="C12" s="74" t="s">
        <v>620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73" t="s">
        <v>621</v>
      </c>
      <c r="C13" s="74" t="s">
        <v>622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73" t="s">
        <v>623</v>
      </c>
      <c r="C14" s="74" t="s">
        <v>624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75" t="s">
        <v>625</v>
      </c>
      <c r="C15" s="76" t="s">
        <v>626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75" t="s">
        <v>627</v>
      </c>
      <c r="C16" s="76" t="s">
        <v>628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73" t="s">
        <v>629</v>
      </c>
      <c r="C17" s="74" t="s">
        <v>630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73" t="s">
        <v>631</v>
      </c>
      <c r="C18" s="74" t="s">
        <v>632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75" t="s">
        <v>633</v>
      </c>
      <c r="C19" s="76" t="s">
        <v>634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75" t="s">
        <v>635</v>
      </c>
      <c r="C20" s="76" t="s">
        <v>636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71" t="s">
        <v>637</v>
      </c>
      <c r="C21" s="72" t="s">
        <v>638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73" t="s">
        <v>639</v>
      </c>
      <c r="C22" s="74" t="s">
        <v>640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75" t="s">
        <v>641</v>
      </c>
      <c r="C23" s="76" t="s">
        <v>642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73" t="s">
        <v>643</v>
      </c>
      <c r="C24" s="74" t="s">
        <v>644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75" t="s">
        <v>645</v>
      </c>
      <c r="C25" s="76" t="s">
        <v>646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73" t="s">
        <v>647</v>
      </c>
      <c r="C26" s="74" t="s">
        <v>648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73" t="s">
        <v>649</v>
      </c>
      <c r="C27" s="74" t="s">
        <v>650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75" t="s">
        <v>651</v>
      </c>
      <c r="C28" s="76" t="s">
        <v>652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73" t="s">
        <v>653</v>
      </c>
      <c r="C29" s="74" t="s">
        <v>654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73" t="s">
        <v>66</v>
      </c>
      <c r="C30" s="74" t="s">
        <v>655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73" t="s">
        <v>141</v>
      </c>
      <c r="C31" s="74" t="s">
        <v>656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75" t="s">
        <v>657</v>
      </c>
      <c r="C32" s="76" t="s">
        <v>658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75" t="s">
        <v>659</v>
      </c>
      <c r="C33" s="76" t="s">
        <v>660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73" t="s">
        <v>461</v>
      </c>
      <c r="C34" s="74" t="s">
        <v>661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73" t="s">
        <v>662</v>
      </c>
      <c r="C35" s="74" t="s">
        <v>663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75" t="s">
        <v>427</v>
      </c>
      <c r="C36" s="76" t="s">
        <v>664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73" t="s">
        <v>665</v>
      </c>
      <c r="C37" s="74" t="s">
        <v>666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73" t="s">
        <v>667</v>
      </c>
      <c r="C38" s="74" t="s">
        <v>310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73" t="s">
        <v>113</v>
      </c>
      <c r="C39" s="74" t="s">
        <v>274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73" t="s">
        <v>668</v>
      </c>
      <c r="C40" s="74" t="s">
        <v>669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75" t="s">
        <v>662</v>
      </c>
      <c r="C41" s="76" t="s">
        <v>670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75" t="s">
        <v>671</v>
      </c>
      <c r="C42" s="76" t="s">
        <v>672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75" t="s">
        <v>673</v>
      </c>
      <c r="C43" s="76" t="s">
        <v>674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73" t="s">
        <v>675</v>
      </c>
      <c r="C44" s="74" t="s">
        <v>676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3">
      <c r="A45" s="15">
        <v>38</v>
      </c>
      <c r="B45" s="75" t="s">
        <v>677</v>
      </c>
      <c r="C45" s="76" t="s">
        <v>678</v>
      </c>
      <c r="D45" s="4"/>
      <c r="E45" s="17" t="str">
        <f t="shared" si="0"/>
        <v>/</v>
      </c>
      <c r="F45" s="17" t="str">
        <f t="shared" si="1"/>
        <v/>
      </c>
      <c r="G45" s="17" t="str">
        <f t="shared" si="2"/>
        <v/>
      </c>
      <c r="H45" s="17" t="str">
        <f t="shared" si="3"/>
        <v/>
      </c>
      <c r="I45" s="17" t="str">
        <f t="shared" si="4"/>
        <v>ไม่ผ่าน</v>
      </c>
    </row>
    <row r="46" spans="1:9" ht="18.75" x14ac:dyDescent="0.3">
      <c r="A46" s="15">
        <v>39</v>
      </c>
      <c r="B46" s="75" t="s">
        <v>679</v>
      </c>
      <c r="C46" s="76" t="s">
        <v>680</v>
      </c>
      <c r="D46" s="4"/>
      <c r="E46" s="17" t="str">
        <f t="shared" si="0"/>
        <v>/</v>
      </c>
      <c r="F46" s="17" t="str">
        <f t="shared" si="1"/>
        <v/>
      </c>
      <c r="G46" s="17" t="str">
        <f t="shared" si="2"/>
        <v/>
      </c>
      <c r="H46" s="17" t="str">
        <f t="shared" si="3"/>
        <v/>
      </c>
      <c r="I46" s="17" t="str">
        <f t="shared" si="4"/>
        <v>ไม่ผ่าน</v>
      </c>
    </row>
    <row r="47" spans="1:9" ht="18.75" x14ac:dyDescent="0.3">
      <c r="A47" s="15">
        <v>40</v>
      </c>
      <c r="B47" s="75" t="s">
        <v>681</v>
      </c>
      <c r="C47" s="76" t="s">
        <v>682</v>
      </c>
      <c r="D47" s="4"/>
      <c r="E47" s="17" t="str">
        <f t="shared" si="0"/>
        <v>/</v>
      </c>
      <c r="F47" s="17" t="str">
        <f t="shared" si="1"/>
        <v/>
      </c>
      <c r="G47" s="17" t="str">
        <f t="shared" si="2"/>
        <v/>
      </c>
      <c r="H47" s="17" t="str">
        <f t="shared" si="3"/>
        <v/>
      </c>
      <c r="I47" s="17" t="str">
        <f t="shared" si="4"/>
        <v>ไม่ผ่าน</v>
      </c>
    </row>
    <row r="48" spans="1:9" ht="18.75" x14ac:dyDescent="0.2">
      <c r="A48" s="97"/>
      <c r="B48" s="98"/>
      <c r="C48" s="98"/>
      <c r="D48" s="98"/>
      <c r="E48" s="98"/>
      <c r="F48" s="98"/>
      <c r="G48" s="95" t="s">
        <v>11</v>
      </c>
      <c r="H48" s="96"/>
      <c r="I48" s="4">
        <f>COUNTIF(I8:I47,"ผ่าน")</f>
        <v>0</v>
      </c>
    </row>
    <row r="49" spans="1:9" ht="18.75" x14ac:dyDescent="0.2">
      <c r="A49" s="99"/>
      <c r="B49" s="100"/>
      <c r="C49" s="100"/>
      <c r="D49" s="100"/>
      <c r="E49" s="100"/>
      <c r="F49" s="100"/>
      <c r="G49" s="95" t="s">
        <v>15</v>
      </c>
      <c r="H49" s="96"/>
      <c r="I49" s="4">
        <f>COUNTIF(I8:I47,"ไม่ผ่าน")</f>
        <v>40</v>
      </c>
    </row>
    <row r="50" spans="1:9" ht="18.75" x14ac:dyDescent="0.3">
      <c r="A50" s="6" t="s">
        <v>16</v>
      </c>
      <c r="B50" s="5"/>
      <c r="C50" s="5"/>
      <c r="D50" s="7"/>
      <c r="E50" s="5"/>
      <c r="F50" s="5"/>
      <c r="G50" s="14"/>
      <c r="H50" s="14"/>
      <c r="I50" s="14"/>
    </row>
    <row r="51" spans="1:9" ht="18.75" x14ac:dyDescent="0.3">
      <c r="A51" s="5"/>
      <c r="B51" s="5"/>
      <c r="C51" s="2"/>
      <c r="D51" s="10"/>
      <c r="E51" s="11" t="s">
        <v>17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18</v>
      </c>
      <c r="F52" s="10"/>
      <c r="G52" s="2"/>
      <c r="H52" s="2"/>
      <c r="I52" s="14"/>
    </row>
    <row r="53" spans="1:9" ht="18.75" x14ac:dyDescent="0.3">
      <c r="A53" s="5"/>
      <c r="B53" s="5"/>
      <c r="C53" s="2"/>
      <c r="D53" s="10"/>
      <c r="E53" s="11" t="s">
        <v>19</v>
      </c>
      <c r="F53" s="10"/>
      <c r="G53" s="2"/>
      <c r="H53" s="2"/>
      <c r="I53" s="14"/>
    </row>
    <row r="54" spans="1:9" ht="18.75" x14ac:dyDescent="0.3">
      <c r="A54" s="94" t="s">
        <v>20</v>
      </c>
      <c r="B54" s="94"/>
      <c r="C54" s="94" t="s">
        <v>21</v>
      </c>
      <c r="D54" s="94"/>
      <c r="E54" s="91" t="s">
        <v>22</v>
      </c>
      <c r="F54" s="91"/>
      <c r="G54" s="91" t="s">
        <v>23</v>
      </c>
      <c r="H54" s="91"/>
      <c r="I54" s="14"/>
    </row>
    <row r="55" spans="1:9" ht="18.75" x14ac:dyDescent="0.3">
      <c r="A55" s="94"/>
      <c r="B55" s="94"/>
      <c r="C55" s="92" t="s">
        <v>24</v>
      </c>
      <c r="D55" s="92"/>
      <c r="E55" s="93" t="s">
        <v>25</v>
      </c>
      <c r="F55" s="93"/>
      <c r="G55" s="93">
        <f>COUNTIF(H8:H47,"/")</f>
        <v>0</v>
      </c>
      <c r="H55" s="93"/>
      <c r="I55" s="14"/>
    </row>
    <row r="56" spans="1:9" ht="18.75" x14ac:dyDescent="0.3">
      <c r="A56" s="94"/>
      <c r="B56" s="94"/>
      <c r="C56" s="92" t="s">
        <v>26</v>
      </c>
      <c r="D56" s="92"/>
      <c r="E56" s="93" t="s">
        <v>27</v>
      </c>
      <c r="F56" s="93"/>
      <c r="G56" s="93">
        <f>COUNTIF(G8:G47,"/")</f>
        <v>0</v>
      </c>
      <c r="H56" s="93"/>
      <c r="I56" s="14"/>
    </row>
    <row r="57" spans="1:9" ht="18.75" x14ac:dyDescent="0.3">
      <c r="A57" s="94"/>
      <c r="B57" s="94"/>
      <c r="C57" s="92" t="s">
        <v>28</v>
      </c>
      <c r="D57" s="92"/>
      <c r="E57" s="93" t="s">
        <v>11</v>
      </c>
      <c r="F57" s="93"/>
      <c r="G57" s="93">
        <f>COUNTIF(F8:F47,"/")</f>
        <v>0</v>
      </c>
      <c r="H57" s="93"/>
      <c r="I57" s="14"/>
    </row>
    <row r="58" spans="1:9" ht="18.75" x14ac:dyDescent="0.3">
      <c r="A58" s="94"/>
      <c r="B58" s="94"/>
      <c r="C58" s="92" t="s">
        <v>29</v>
      </c>
      <c r="D58" s="92"/>
      <c r="E58" s="93" t="s">
        <v>15</v>
      </c>
      <c r="F58" s="93"/>
      <c r="G58" s="93">
        <f>COUNTIF(E8:E47,"/")</f>
        <v>40</v>
      </c>
      <c r="H58" s="93"/>
      <c r="I58" s="14"/>
    </row>
  </sheetData>
  <mergeCells count="30"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A48:F49"/>
    <mergeCell ref="G48:H48"/>
    <mergeCell ref="G49:H49"/>
    <mergeCell ref="A54:B58"/>
    <mergeCell ref="C54:D54"/>
    <mergeCell ref="E54:F54"/>
    <mergeCell ref="G54:H54"/>
    <mergeCell ref="C55:D55"/>
    <mergeCell ref="E55:F55"/>
    <mergeCell ref="C58:D58"/>
    <mergeCell ref="E58:F58"/>
    <mergeCell ref="G58:H58"/>
    <mergeCell ref="G55:H55"/>
    <mergeCell ref="C56:D56"/>
    <mergeCell ref="E56:F56"/>
    <mergeCell ref="G56:H56"/>
    <mergeCell ref="C57:D57"/>
    <mergeCell ref="E57:F57"/>
    <mergeCell ref="G57:H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2019-12-31T08:53:58Z</dcterms:modified>
</cp:coreProperties>
</file>