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840" yWindow="1350" windowWidth="11910" windowHeight="10755" tabRatio="813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'!$B$8:$C$45</definedName>
  </definedNames>
  <calcPr calcId="145621"/>
</workbook>
</file>

<file path=xl/calcChain.xml><?xml version="1.0" encoding="utf-8"?>
<calcChain xmlns="http://schemas.openxmlformats.org/spreadsheetml/2006/main">
  <c r="F30" i="155" l="1"/>
  <c r="J30" i="155" s="1"/>
  <c r="G29" i="155"/>
  <c r="F29" i="155"/>
  <c r="J29" i="155" s="1"/>
  <c r="F28" i="155"/>
  <c r="K28" i="155" s="1"/>
  <c r="F27" i="155"/>
  <c r="J27" i="155" s="1"/>
  <c r="H26" i="155"/>
  <c r="F26" i="155"/>
  <c r="J26" i="155" s="1"/>
  <c r="K25" i="155"/>
  <c r="H25" i="155"/>
  <c r="G25" i="155"/>
  <c r="F25" i="155"/>
  <c r="J25" i="155" s="1"/>
  <c r="F24" i="155"/>
  <c r="K24" i="155" s="1"/>
  <c r="F23" i="155"/>
  <c r="J23" i="155" s="1"/>
  <c r="F22" i="155"/>
  <c r="J22" i="155" s="1"/>
  <c r="K21" i="155"/>
  <c r="G21" i="155"/>
  <c r="F21" i="155"/>
  <c r="J21" i="155" s="1"/>
  <c r="F20" i="155"/>
  <c r="K20" i="155" s="1"/>
  <c r="F19" i="155"/>
  <c r="J19" i="155" s="1"/>
  <c r="H18" i="155"/>
  <c r="F18" i="155"/>
  <c r="J18" i="155" s="1"/>
  <c r="K17" i="155"/>
  <c r="H17" i="155"/>
  <c r="G17" i="155"/>
  <c r="F17" i="155"/>
  <c r="J17" i="155" s="1"/>
  <c r="F16" i="155"/>
  <c r="K16" i="155" s="1"/>
  <c r="F15" i="155"/>
  <c r="J15" i="155" s="1"/>
  <c r="F14" i="155"/>
  <c r="J14" i="155" s="1"/>
  <c r="K13" i="155"/>
  <c r="G13" i="155"/>
  <c r="F13" i="155"/>
  <c r="J13" i="155" s="1"/>
  <c r="F12" i="155"/>
  <c r="K12" i="155" s="1"/>
  <c r="F11" i="155"/>
  <c r="J11" i="155" s="1"/>
  <c r="H10" i="155"/>
  <c r="F10" i="155"/>
  <c r="J10" i="155" s="1"/>
  <c r="K9" i="155"/>
  <c r="H9" i="155"/>
  <c r="G9" i="155"/>
  <c r="F9" i="155"/>
  <c r="J9" i="155" s="1"/>
  <c r="F8" i="155"/>
  <c r="K8" i="155" s="1"/>
  <c r="F30" i="154"/>
  <c r="J30" i="154" s="1"/>
  <c r="F29" i="154"/>
  <c r="L29" i="154" s="1"/>
  <c r="F28" i="154"/>
  <c r="J28" i="154" s="1"/>
  <c r="F27" i="154"/>
  <c r="J27" i="154" s="1"/>
  <c r="L26" i="154"/>
  <c r="H26" i="154"/>
  <c r="G26" i="154"/>
  <c r="F26" i="154"/>
  <c r="J26" i="154" s="1"/>
  <c r="F25" i="154"/>
  <c r="L25" i="154" s="1"/>
  <c r="K24" i="154"/>
  <c r="I24" i="154"/>
  <c r="F24" i="154"/>
  <c r="J24" i="154" s="1"/>
  <c r="L23" i="154"/>
  <c r="H23" i="154"/>
  <c r="F23" i="154"/>
  <c r="J23" i="154" s="1"/>
  <c r="F22" i="154"/>
  <c r="J22" i="154" s="1"/>
  <c r="F21" i="154"/>
  <c r="L21" i="154" s="1"/>
  <c r="F20" i="154"/>
  <c r="J20" i="154" s="1"/>
  <c r="F19" i="154"/>
  <c r="J19" i="154" s="1"/>
  <c r="L18" i="154"/>
  <c r="H18" i="154"/>
  <c r="G18" i="154"/>
  <c r="F18" i="154"/>
  <c r="J18" i="154" s="1"/>
  <c r="F17" i="154"/>
  <c r="L17" i="154" s="1"/>
  <c r="K16" i="154"/>
  <c r="I16" i="154"/>
  <c r="G16" i="154"/>
  <c r="F16" i="154"/>
  <c r="J16" i="154" s="1"/>
  <c r="L15" i="154"/>
  <c r="H15" i="154"/>
  <c r="F15" i="154"/>
  <c r="J15" i="154" s="1"/>
  <c r="I14" i="154"/>
  <c r="F14" i="154"/>
  <c r="J14" i="154" s="1"/>
  <c r="F13" i="154"/>
  <c r="L13" i="154" s="1"/>
  <c r="F12" i="154"/>
  <c r="J12" i="154" s="1"/>
  <c r="F11" i="154"/>
  <c r="J11" i="154" s="1"/>
  <c r="L10" i="154"/>
  <c r="H10" i="154"/>
  <c r="G10" i="154"/>
  <c r="F10" i="154"/>
  <c r="J10" i="154" s="1"/>
  <c r="F9" i="154"/>
  <c r="L9" i="154" s="1"/>
  <c r="K8" i="154"/>
  <c r="I8" i="154"/>
  <c r="G8" i="154"/>
  <c r="F8" i="154"/>
  <c r="J8" i="154" s="1"/>
  <c r="F47" i="153"/>
  <c r="J47" i="153" s="1"/>
  <c r="H46" i="153"/>
  <c r="F46" i="153"/>
  <c r="J46" i="153" s="1"/>
  <c r="F45" i="153"/>
  <c r="L45" i="153" s="1"/>
  <c r="I44" i="153"/>
  <c r="F44" i="153"/>
  <c r="K44" i="153" s="1"/>
  <c r="L43" i="153"/>
  <c r="H43" i="153"/>
  <c r="F43" i="153"/>
  <c r="J43" i="153" s="1"/>
  <c r="L42" i="153"/>
  <c r="I42" i="153"/>
  <c r="H42" i="153"/>
  <c r="G42" i="153"/>
  <c r="F42" i="153"/>
  <c r="J42" i="153" s="1"/>
  <c r="F41" i="153"/>
  <c r="L41" i="153" s="1"/>
  <c r="F40" i="153"/>
  <c r="K40" i="153" s="1"/>
  <c r="I39" i="153"/>
  <c r="F39" i="153"/>
  <c r="J39" i="153" s="1"/>
  <c r="F38" i="153"/>
  <c r="J38" i="153" s="1"/>
  <c r="F37" i="153"/>
  <c r="L37" i="153" s="1"/>
  <c r="I36" i="153"/>
  <c r="F36" i="153"/>
  <c r="K36" i="153" s="1"/>
  <c r="L35" i="153"/>
  <c r="I35" i="153"/>
  <c r="H35" i="153"/>
  <c r="F35" i="153"/>
  <c r="J35" i="153" s="1"/>
  <c r="L34" i="153"/>
  <c r="I34" i="153"/>
  <c r="G34" i="153"/>
  <c r="F34" i="153"/>
  <c r="J34" i="153" s="1"/>
  <c r="F33" i="153"/>
  <c r="L33" i="153" s="1"/>
  <c r="F32" i="153"/>
  <c r="K32" i="153" s="1"/>
  <c r="F31" i="153"/>
  <c r="J31" i="153" s="1"/>
  <c r="H30" i="153"/>
  <c r="F30" i="153"/>
  <c r="J30" i="153" s="1"/>
  <c r="F29" i="153"/>
  <c r="L29" i="153" s="1"/>
  <c r="I28" i="153"/>
  <c r="F28" i="153"/>
  <c r="K28" i="153" s="1"/>
  <c r="L27" i="153"/>
  <c r="H27" i="153"/>
  <c r="F27" i="153"/>
  <c r="J27" i="153" s="1"/>
  <c r="L26" i="153"/>
  <c r="I26" i="153"/>
  <c r="H26" i="153"/>
  <c r="G26" i="153"/>
  <c r="F26" i="153"/>
  <c r="J26" i="153" s="1"/>
  <c r="F25" i="153"/>
  <c r="L25" i="153" s="1"/>
  <c r="F24" i="153"/>
  <c r="K24" i="153" s="1"/>
  <c r="I23" i="153"/>
  <c r="F23" i="153"/>
  <c r="J23" i="153" s="1"/>
  <c r="F22" i="153"/>
  <c r="J22" i="153" s="1"/>
  <c r="F21" i="153"/>
  <c r="L21" i="153" s="1"/>
  <c r="I20" i="153"/>
  <c r="F20" i="153"/>
  <c r="K20" i="153" s="1"/>
  <c r="L19" i="153"/>
  <c r="I19" i="153"/>
  <c r="H19" i="153"/>
  <c r="F19" i="153"/>
  <c r="J19" i="153" s="1"/>
  <c r="L18" i="153"/>
  <c r="I18" i="153"/>
  <c r="G18" i="153"/>
  <c r="F18" i="153"/>
  <c r="J18" i="153" s="1"/>
  <c r="J17" i="153"/>
  <c r="F17" i="153"/>
  <c r="L17" i="153" s="1"/>
  <c r="I16" i="153"/>
  <c r="F16" i="153"/>
  <c r="K16" i="153" s="1"/>
  <c r="L15" i="153"/>
  <c r="H15" i="153"/>
  <c r="F15" i="153"/>
  <c r="J15" i="153" s="1"/>
  <c r="L14" i="153"/>
  <c r="I14" i="153"/>
  <c r="H14" i="153"/>
  <c r="G14" i="153"/>
  <c r="F14" i="153"/>
  <c r="J14" i="153" s="1"/>
  <c r="F13" i="153"/>
  <c r="L13" i="153" s="1"/>
  <c r="F12" i="153"/>
  <c r="K12" i="153" s="1"/>
  <c r="I11" i="153"/>
  <c r="F11" i="153"/>
  <c r="J11" i="153" s="1"/>
  <c r="F10" i="153"/>
  <c r="J10" i="153" s="1"/>
  <c r="F9" i="153"/>
  <c r="L9" i="153" s="1"/>
  <c r="I8" i="153"/>
  <c r="F8" i="153"/>
  <c r="K8" i="153" s="1"/>
  <c r="G33" i="152"/>
  <c r="F33" i="152"/>
  <c r="L33" i="152" s="1"/>
  <c r="F32" i="152"/>
  <c r="K32" i="152" s="1"/>
  <c r="I31" i="152"/>
  <c r="F31" i="152"/>
  <c r="J31" i="152" s="1"/>
  <c r="F30" i="152"/>
  <c r="J30" i="152" s="1"/>
  <c r="K29" i="152"/>
  <c r="G29" i="152"/>
  <c r="F29" i="152"/>
  <c r="L29" i="152" s="1"/>
  <c r="F28" i="152"/>
  <c r="K28" i="152" s="1"/>
  <c r="F27" i="152"/>
  <c r="J27" i="152" s="1"/>
  <c r="L26" i="152"/>
  <c r="H26" i="152"/>
  <c r="G26" i="152"/>
  <c r="F26" i="152"/>
  <c r="J26" i="152" s="1"/>
  <c r="G25" i="152"/>
  <c r="F25" i="152"/>
  <c r="L25" i="152" s="1"/>
  <c r="F24" i="152"/>
  <c r="K24" i="152" s="1"/>
  <c r="I23" i="152"/>
  <c r="H23" i="152"/>
  <c r="F23" i="152"/>
  <c r="J23" i="152" s="1"/>
  <c r="F22" i="152"/>
  <c r="J22" i="152" s="1"/>
  <c r="K21" i="152"/>
  <c r="G21" i="152"/>
  <c r="F21" i="152"/>
  <c r="L21" i="152" s="1"/>
  <c r="J20" i="152"/>
  <c r="F20" i="152"/>
  <c r="K20" i="152" s="1"/>
  <c r="H19" i="152"/>
  <c r="F19" i="152"/>
  <c r="J19" i="152" s="1"/>
  <c r="L18" i="152"/>
  <c r="I18" i="152"/>
  <c r="H18" i="152"/>
  <c r="G18" i="152"/>
  <c r="F18" i="152"/>
  <c r="J18" i="152" s="1"/>
  <c r="K17" i="152"/>
  <c r="G17" i="152"/>
  <c r="F17" i="152"/>
  <c r="L17" i="152" s="1"/>
  <c r="F16" i="152"/>
  <c r="K16" i="152" s="1"/>
  <c r="L15" i="152"/>
  <c r="I15" i="152"/>
  <c r="H15" i="152"/>
  <c r="F15" i="152"/>
  <c r="J15" i="152" s="1"/>
  <c r="L14" i="152"/>
  <c r="G14" i="152"/>
  <c r="F14" i="152"/>
  <c r="J14" i="152" s="1"/>
  <c r="F13" i="152"/>
  <c r="L13" i="152" s="1"/>
  <c r="F12" i="152"/>
  <c r="K12" i="152" s="1"/>
  <c r="H11" i="152"/>
  <c r="F11" i="152"/>
  <c r="J11" i="152" s="1"/>
  <c r="L10" i="152"/>
  <c r="I10" i="152"/>
  <c r="H10" i="152"/>
  <c r="G10" i="152"/>
  <c r="F10" i="152"/>
  <c r="J10" i="152" s="1"/>
  <c r="K9" i="152"/>
  <c r="G9" i="152"/>
  <c r="F9" i="152"/>
  <c r="L9" i="152" s="1"/>
  <c r="F8" i="152"/>
  <c r="K8" i="152" s="1"/>
  <c r="F50" i="151"/>
  <c r="J50" i="151" s="1"/>
  <c r="F49" i="151"/>
  <c r="L49" i="151" s="1"/>
  <c r="F48" i="151"/>
  <c r="J48" i="151" s="1"/>
  <c r="F47" i="151"/>
  <c r="J47" i="151" s="1"/>
  <c r="L46" i="151"/>
  <c r="H46" i="151"/>
  <c r="G46" i="151"/>
  <c r="F46" i="151"/>
  <c r="J46" i="151" s="1"/>
  <c r="F45" i="151"/>
  <c r="L45" i="151" s="1"/>
  <c r="K44" i="151"/>
  <c r="I44" i="151"/>
  <c r="F44" i="151"/>
  <c r="J44" i="151" s="1"/>
  <c r="L43" i="151"/>
  <c r="H43" i="151"/>
  <c r="F43" i="151"/>
  <c r="J43" i="151" s="1"/>
  <c r="I42" i="151"/>
  <c r="F42" i="151"/>
  <c r="J42" i="151" s="1"/>
  <c r="F41" i="151"/>
  <c r="L41" i="151" s="1"/>
  <c r="F40" i="151"/>
  <c r="J40" i="151" s="1"/>
  <c r="F39" i="151"/>
  <c r="J39" i="151" s="1"/>
  <c r="L38" i="151"/>
  <c r="H38" i="151"/>
  <c r="G38" i="151"/>
  <c r="F38" i="151"/>
  <c r="J38" i="151" s="1"/>
  <c r="F37" i="151"/>
  <c r="L37" i="151" s="1"/>
  <c r="K36" i="151"/>
  <c r="I36" i="151"/>
  <c r="F36" i="151"/>
  <c r="J36" i="151" s="1"/>
  <c r="L35" i="151"/>
  <c r="H35" i="151"/>
  <c r="F35" i="151"/>
  <c r="J35" i="151" s="1"/>
  <c r="I34" i="151"/>
  <c r="F34" i="151"/>
  <c r="J34" i="151" s="1"/>
  <c r="F33" i="151"/>
  <c r="L33" i="151" s="1"/>
  <c r="F32" i="151"/>
  <c r="J32" i="151" s="1"/>
  <c r="F31" i="151"/>
  <c r="J31" i="151" s="1"/>
  <c r="L30" i="151"/>
  <c r="H30" i="151"/>
  <c r="G30" i="151"/>
  <c r="F30" i="151"/>
  <c r="J30" i="151" s="1"/>
  <c r="F29" i="151"/>
  <c r="L29" i="151" s="1"/>
  <c r="K28" i="151"/>
  <c r="I28" i="151"/>
  <c r="F28" i="151"/>
  <c r="J28" i="151" s="1"/>
  <c r="L27" i="151"/>
  <c r="H27" i="151"/>
  <c r="F27" i="151"/>
  <c r="J27" i="151" s="1"/>
  <c r="I26" i="151"/>
  <c r="F26" i="151"/>
  <c r="J26" i="151" s="1"/>
  <c r="F25" i="151"/>
  <c r="L25" i="151" s="1"/>
  <c r="F24" i="151"/>
  <c r="J24" i="151" s="1"/>
  <c r="F23" i="151"/>
  <c r="I23" i="151" s="1"/>
  <c r="L22" i="151"/>
  <c r="I22" i="151"/>
  <c r="H22" i="151"/>
  <c r="G22" i="151"/>
  <c r="F22" i="151"/>
  <c r="J22" i="151" s="1"/>
  <c r="F21" i="151"/>
  <c r="L21" i="151" s="1"/>
  <c r="K20" i="151"/>
  <c r="F20" i="151"/>
  <c r="J20" i="151" s="1"/>
  <c r="L19" i="151"/>
  <c r="H19" i="151"/>
  <c r="F19" i="151"/>
  <c r="J19" i="151" s="1"/>
  <c r="F18" i="151"/>
  <c r="J18" i="151" s="1"/>
  <c r="F17" i="151"/>
  <c r="L17" i="151" s="1"/>
  <c r="I16" i="151"/>
  <c r="G16" i="151"/>
  <c r="F16" i="151"/>
  <c r="J16" i="151" s="1"/>
  <c r="F15" i="151"/>
  <c r="J15" i="151" s="1"/>
  <c r="L14" i="151"/>
  <c r="I14" i="151"/>
  <c r="H14" i="151"/>
  <c r="G14" i="151"/>
  <c r="F14" i="151"/>
  <c r="J14" i="151" s="1"/>
  <c r="F13" i="151"/>
  <c r="K13" i="151" s="1"/>
  <c r="K12" i="151"/>
  <c r="F12" i="151"/>
  <c r="J12" i="151" s="1"/>
  <c r="L11" i="151"/>
  <c r="H11" i="151"/>
  <c r="F11" i="151"/>
  <c r="I11" i="151" s="1"/>
  <c r="F10" i="151"/>
  <c r="J10" i="151" s="1"/>
  <c r="F9" i="151"/>
  <c r="K9" i="151" s="1"/>
  <c r="I8" i="151"/>
  <c r="G8" i="151"/>
  <c r="F8" i="151"/>
  <c r="J8" i="151" s="1"/>
  <c r="F51" i="150"/>
  <c r="J51" i="150" s="1"/>
  <c r="H50" i="150"/>
  <c r="F50" i="150"/>
  <c r="J50" i="150" s="1"/>
  <c r="G49" i="150"/>
  <c r="F49" i="150"/>
  <c r="L49" i="150" s="1"/>
  <c r="F48" i="150"/>
  <c r="K48" i="150" s="1"/>
  <c r="I47" i="150"/>
  <c r="F47" i="150"/>
  <c r="J47" i="150" s="1"/>
  <c r="F46" i="150"/>
  <c r="J46" i="150" s="1"/>
  <c r="K45" i="150"/>
  <c r="G45" i="150"/>
  <c r="F45" i="150"/>
  <c r="L45" i="150" s="1"/>
  <c r="F44" i="150"/>
  <c r="K44" i="150" s="1"/>
  <c r="F43" i="150"/>
  <c r="J43" i="150" s="1"/>
  <c r="H42" i="150"/>
  <c r="F42" i="150"/>
  <c r="J42" i="150" s="1"/>
  <c r="G41" i="150"/>
  <c r="F41" i="150"/>
  <c r="L41" i="150" s="1"/>
  <c r="F40" i="150"/>
  <c r="K40" i="150" s="1"/>
  <c r="I39" i="150"/>
  <c r="F39" i="150"/>
  <c r="J39" i="150" s="1"/>
  <c r="H38" i="150"/>
  <c r="F38" i="150"/>
  <c r="J38" i="150" s="1"/>
  <c r="K37" i="150"/>
  <c r="G37" i="150"/>
  <c r="F37" i="150"/>
  <c r="L37" i="150" s="1"/>
  <c r="F36" i="150"/>
  <c r="K36" i="150" s="1"/>
  <c r="F35" i="150"/>
  <c r="J35" i="150" s="1"/>
  <c r="H34" i="150"/>
  <c r="F34" i="150"/>
  <c r="J34" i="150" s="1"/>
  <c r="F33" i="150"/>
  <c r="L33" i="150" s="1"/>
  <c r="F32" i="150"/>
  <c r="K32" i="150" s="1"/>
  <c r="L31" i="150"/>
  <c r="H31" i="150"/>
  <c r="F31" i="150"/>
  <c r="J31" i="150" s="1"/>
  <c r="L30" i="150"/>
  <c r="I30" i="150"/>
  <c r="H30" i="150"/>
  <c r="G30" i="150"/>
  <c r="F30" i="150"/>
  <c r="J30" i="150" s="1"/>
  <c r="F29" i="150"/>
  <c r="L29" i="150" s="1"/>
  <c r="F28" i="150"/>
  <c r="K28" i="150" s="1"/>
  <c r="I27" i="150"/>
  <c r="F27" i="150"/>
  <c r="J27" i="150" s="1"/>
  <c r="F26" i="150"/>
  <c r="J26" i="150" s="1"/>
  <c r="F25" i="150"/>
  <c r="L25" i="150" s="1"/>
  <c r="F24" i="150"/>
  <c r="K24" i="150" s="1"/>
  <c r="F23" i="150"/>
  <c r="J23" i="150" s="1"/>
  <c r="H22" i="150"/>
  <c r="F22" i="150"/>
  <c r="J22" i="150" s="1"/>
  <c r="F21" i="150"/>
  <c r="L21" i="150" s="1"/>
  <c r="I20" i="150"/>
  <c r="F20" i="150"/>
  <c r="K20" i="150" s="1"/>
  <c r="L19" i="150"/>
  <c r="H19" i="150"/>
  <c r="F19" i="150"/>
  <c r="J19" i="150" s="1"/>
  <c r="L18" i="150"/>
  <c r="I18" i="150"/>
  <c r="H18" i="150"/>
  <c r="G18" i="150"/>
  <c r="F18" i="150"/>
  <c r="J18" i="150" s="1"/>
  <c r="F17" i="150"/>
  <c r="L17" i="150" s="1"/>
  <c r="F16" i="150"/>
  <c r="K16" i="150" s="1"/>
  <c r="I15" i="150"/>
  <c r="F15" i="150"/>
  <c r="J15" i="150" s="1"/>
  <c r="F14" i="150"/>
  <c r="J14" i="150" s="1"/>
  <c r="F13" i="150"/>
  <c r="L13" i="150" s="1"/>
  <c r="F12" i="150"/>
  <c r="K12" i="150" s="1"/>
  <c r="F11" i="150"/>
  <c r="J11" i="150" s="1"/>
  <c r="H10" i="150"/>
  <c r="F10" i="150"/>
  <c r="J10" i="150" s="1"/>
  <c r="F9" i="150"/>
  <c r="L9" i="150" s="1"/>
  <c r="I8" i="150"/>
  <c r="F8" i="150"/>
  <c r="K8" i="150" s="1"/>
  <c r="F21" i="149"/>
  <c r="L21" i="149" s="1"/>
  <c r="K20" i="149"/>
  <c r="G20" i="149"/>
  <c r="F20" i="149"/>
  <c r="J20" i="149" s="1"/>
  <c r="F19" i="149"/>
  <c r="J19" i="149" s="1"/>
  <c r="H18" i="149"/>
  <c r="F18" i="149"/>
  <c r="J18" i="149" s="1"/>
  <c r="F17" i="149"/>
  <c r="K17" i="149" s="1"/>
  <c r="K16" i="149"/>
  <c r="I16" i="149"/>
  <c r="G16" i="149"/>
  <c r="F16" i="149"/>
  <c r="J16" i="149" s="1"/>
  <c r="F15" i="149"/>
  <c r="J15" i="149" s="1"/>
  <c r="F14" i="149"/>
  <c r="J14" i="149" s="1"/>
  <c r="F13" i="149"/>
  <c r="L13" i="149" s="1"/>
  <c r="K12" i="149"/>
  <c r="G12" i="149"/>
  <c r="F12" i="149"/>
  <c r="J12" i="149" s="1"/>
  <c r="F11" i="149"/>
  <c r="J11" i="149" s="1"/>
  <c r="H10" i="149"/>
  <c r="F10" i="149"/>
  <c r="J10" i="149" s="1"/>
  <c r="F9" i="149"/>
  <c r="L9" i="149" s="1"/>
  <c r="K8" i="149"/>
  <c r="I8" i="149"/>
  <c r="G8" i="149"/>
  <c r="F8" i="149"/>
  <c r="J8" i="149" s="1"/>
  <c r="L51" i="148"/>
  <c r="H51" i="148"/>
  <c r="F51" i="148"/>
  <c r="J51" i="148" s="1"/>
  <c r="I50" i="148"/>
  <c r="F50" i="148"/>
  <c r="J50" i="148" s="1"/>
  <c r="F49" i="148"/>
  <c r="L49" i="148" s="1"/>
  <c r="F48" i="148"/>
  <c r="J48" i="148" s="1"/>
  <c r="F47" i="148"/>
  <c r="J47" i="148" s="1"/>
  <c r="L46" i="148"/>
  <c r="H46" i="148"/>
  <c r="G46" i="148"/>
  <c r="F46" i="148"/>
  <c r="J46" i="148" s="1"/>
  <c r="F45" i="148"/>
  <c r="L45" i="148" s="1"/>
  <c r="K44" i="148"/>
  <c r="I44" i="148"/>
  <c r="G44" i="148"/>
  <c r="F44" i="148"/>
  <c r="J44" i="148" s="1"/>
  <c r="L43" i="148"/>
  <c r="H43" i="148"/>
  <c r="F43" i="148"/>
  <c r="J43" i="148" s="1"/>
  <c r="I42" i="148"/>
  <c r="F42" i="148"/>
  <c r="J42" i="148" s="1"/>
  <c r="F41" i="148"/>
  <c r="L41" i="148" s="1"/>
  <c r="F40" i="148"/>
  <c r="J40" i="148" s="1"/>
  <c r="F39" i="148"/>
  <c r="J39" i="148" s="1"/>
  <c r="L38" i="148"/>
  <c r="H38" i="148"/>
  <c r="G38" i="148"/>
  <c r="F38" i="148"/>
  <c r="J38" i="148" s="1"/>
  <c r="F37" i="148"/>
  <c r="L37" i="148" s="1"/>
  <c r="K36" i="148"/>
  <c r="I36" i="148"/>
  <c r="G36" i="148"/>
  <c r="F36" i="148"/>
  <c r="J36" i="148" s="1"/>
  <c r="L35" i="148"/>
  <c r="J35" i="148"/>
  <c r="H35" i="148"/>
  <c r="F35" i="148"/>
  <c r="I35" i="148" s="1"/>
  <c r="F34" i="148"/>
  <c r="J34" i="148" s="1"/>
  <c r="F33" i="148"/>
  <c r="L33" i="148" s="1"/>
  <c r="I32" i="148"/>
  <c r="G32" i="148"/>
  <c r="F32" i="148"/>
  <c r="J32" i="148" s="1"/>
  <c r="F31" i="148"/>
  <c r="J31" i="148" s="1"/>
  <c r="L30" i="148"/>
  <c r="I30" i="148"/>
  <c r="H30" i="148"/>
  <c r="G30" i="148"/>
  <c r="F30" i="148"/>
  <c r="J30" i="148" s="1"/>
  <c r="F29" i="148"/>
  <c r="K29" i="148" s="1"/>
  <c r="K28" i="148"/>
  <c r="F28" i="148"/>
  <c r="J28" i="148" s="1"/>
  <c r="L27" i="148"/>
  <c r="H27" i="148"/>
  <c r="F27" i="148"/>
  <c r="J27" i="148" s="1"/>
  <c r="K26" i="148"/>
  <c r="F26" i="148"/>
  <c r="J26" i="148" s="1"/>
  <c r="F25" i="148"/>
  <c r="K25" i="148" s="1"/>
  <c r="I24" i="148"/>
  <c r="G24" i="148"/>
  <c r="F24" i="148"/>
  <c r="J24" i="148" s="1"/>
  <c r="F23" i="148"/>
  <c r="J23" i="148" s="1"/>
  <c r="L22" i="148"/>
  <c r="I22" i="148"/>
  <c r="H22" i="148"/>
  <c r="G22" i="148"/>
  <c r="F22" i="148"/>
  <c r="J22" i="148" s="1"/>
  <c r="F21" i="148"/>
  <c r="K21" i="148" s="1"/>
  <c r="F20" i="148"/>
  <c r="J20" i="148" s="1"/>
  <c r="F19" i="148"/>
  <c r="J19" i="148" s="1"/>
  <c r="L18" i="148"/>
  <c r="H18" i="148"/>
  <c r="G18" i="148"/>
  <c r="F18" i="148"/>
  <c r="J18" i="148" s="1"/>
  <c r="F17" i="148"/>
  <c r="K17" i="148" s="1"/>
  <c r="K16" i="148"/>
  <c r="I16" i="148"/>
  <c r="G16" i="148"/>
  <c r="F16" i="148"/>
  <c r="J16" i="148" s="1"/>
  <c r="L15" i="148"/>
  <c r="H15" i="148"/>
  <c r="F15" i="148"/>
  <c r="I15" i="148" s="1"/>
  <c r="I14" i="148"/>
  <c r="F14" i="148"/>
  <c r="J14" i="148" s="1"/>
  <c r="F13" i="148"/>
  <c r="L13" i="148" s="1"/>
  <c r="F12" i="148"/>
  <c r="J12" i="148" s="1"/>
  <c r="F11" i="148"/>
  <c r="J11" i="148" s="1"/>
  <c r="L10" i="148"/>
  <c r="H10" i="148"/>
  <c r="G10" i="148"/>
  <c r="F10" i="148"/>
  <c r="J10" i="148" s="1"/>
  <c r="F9" i="148"/>
  <c r="L9" i="148" s="1"/>
  <c r="K8" i="148"/>
  <c r="I8" i="148"/>
  <c r="G8" i="148"/>
  <c r="F8" i="148"/>
  <c r="J8" i="148" s="1"/>
  <c r="F52" i="147"/>
  <c r="K52" i="147" s="1"/>
  <c r="I51" i="147"/>
  <c r="F51" i="147"/>
  <c r="J51" i="147" s="1"/>
  <c r="L50" i="147"/>
  <c r="K50" i="147"/>
  <c r="I50" i="147"/>
  <c r="H50" i="147"/>
  <c r="G50" i="147"/>
  <c r="F50" i="147"/>
  <c r="J50" i="147" s="1"/>
  <c r="L49" i="147"/>
  <c r="K49" i="147"/>
  <c r="H49" i="147"/>
  <c r="G49" i="147"/>
  <c r="F49" i="147"/>
  <c r="J49" i="147" s="1"/>
  <c r="F48" i="147"/>
  <c r="K48" i="147" s="1"/>
  <c r="I47" i="147"/>
  <c r="F47" i="147"/>
  <c r="J47" i="147" s="1"/>
  <c r="L46" i="147"/>
  <c r="K46" i="147"/>
  <c r="I46" i="147"/>
  <c r="H46" i="147"/>
  <c r="G46" i="147"/>
  <c r="F46" i="147"/>
  <c r="J46" i="147" s="1"/>
  <c r="L45" i="147"/>
  <c r="K45" i="147"/>
  <c r="H45" i="147"/>
  <c r="G45" i="147"/>
  <c r="F45" i="147"/>
  <c r="J45" i="147" s="1"/>
  <c r="F44" i="147"/>
  <c r="K44" i="147" s="1"/>
  <c r="I43" i="147"/>
  <c r="F43" i="147"/>
  <c r="J43" i="147" s="1"/>
  <c r="L42" i="147"/>
  <c r="K42" i="147"/>
  <c r="I42" i="147"/>
  <c r="H42" i="147"/>
  <c r="G42" i="147"/>
  <c r="F42" i="147"/>
  <c r="J42" i="147" s="1"/>
  <c r="L41" i="147"/>
  <c r="K41" i="147"/>
  <c r="H41" i="147"/>
  <c r="G41" i="147"/>
  <c r="F41" i="147"/>
  <c r="J41" i="147" s="1"/>
  <c r="F40" i="147"/>
  <c r="K40" i="147" s="1"/>
  <c r="I39" i="147"/>
  <c r="F39" i="147"/>
  <c r="J39" i="147" s="1"/>
  <c r="L38" i="147"/>
  <c r="K38" i="147"/>
  <c r="I38" i="147"/>
  <c r="H38" i="147"/>
  <c r="G38" i="147"/>
  <c r="F38" i="147"/>
  <c r="J38" i="147" s="1"/>
  <c r="L37" i="147"/>
  <c r="K37" i="147"/>
  <c r="H37" i="147"/>
  <c r="G37" i="147"/>
  <c r="F37" i="147"/>
  <c r="J37" i="147" s="1"/>
  <c r="F36" i="147"/>
  <c r="K36" i="147" s="1"/>
  <c r="I35" i="147"/>
  <c r="F35" i="147"/>
  <c r="J35" i="147" s="1"/>
  <c r="L34" i="147"/>
  <c r="K34" i="147"/>
  <c r="I34" i="147"/>
  <c r="H34" i="147"/>
  <c r="G34" i="147"/>
  <c r="F34" i="147"/>
  <c r="J34" i="147" s="1"/>
  <c r="L33" i="147"/>
  <c r="K33" i="147"/>
  <c r="H33" i="147"/>
  <c r="G33" i="147"/>
  <c r="F33" i="147"/>
  <c r="J33" i="147" s="1"/>
  <c r="F32" i="147"/>
  <c r="K32" i="147" s="1"/>
  <c r="I31" i="147"/>
  <c r="F31" i="147"/>
  <c r="J31" i="147" s="1"/>
  <c r="L30" i="147"/>
  <c r="K30" i="147"/>
  <c r="I30" i="147"/>
  <c r="H30" i="147"/>
  <c r="G30" i="147"/>
  <c r="F30" i="147"/>
  <c r="J30" i="147" s="1"/>
  <c r="L29" i="147"/>
  <c r="K29" i="147"/>
  <c r="H29" i="147"/>
  <c r="G29" i="147"/>
  <c r="F29" i="147"/>
  <c r="J29" i="147" s="1"/>
  <c r="J28" i="147"/>
  <c r="F28" i="147"/>
  <c r="K28" i="147" s="1"/>
  <c r="I27" i="147"/>
  <c r="F27" i="147"/>
  <c r="J27" i="147" s="1"/>
  <c r="L26" i="147"/>
  <c r="K26" i="147"/>
  <c r="I26" i="147"/>
  <c r="H26" i="147"/>
  <c r="G26" i="147"/>
  <c r="F26" i="147"/>
  <c r="J26" i="147" s="1"/>
  <c r="L25" i="147"/>
  <c r="K25" i="147"/>
  <c r="H25" i="147"/>
  <c r="G25" i="147"/>
  <c r="F25" i="147"/>
  <c r="J25" i="147" s="1"/>
  <c r="F24" i="147"/>
  <c r="I24" i="147" s="1"/>
  <c r="I23" i="147"/>
  <c r="F23" i="147"/>
  <c r="L23" i="147" s="1"/>
  <c r="L22" i="147"/>
  <c r="K22" i="147"/>
  <c r="I22" i="147"/>
  <c r="H22" i="147"/>
  <c r="G22" i="147"/>
  <c r="F22" i="147"/>
  <c r="J22" i="147" s="1"/>
  <c r="L21" i="147"/>
  <c r="K21" i="147"/>
  <c r="H21" i="147"/>
  <c r="G21" i="147"/>
  <c r="F21" i="147"/>
  <c r="J21" i="147" s="1"/>
  <c r="F20" i="147"/>
  <c r="K20" i="147" s="1"/>
  <c r="I19" i="147"/>
  <c r="F19" i="147"/>
  <c r="J19" i="147" s="1"/>
  <c r="L18" i="147"/>
  <c r="K18" i="147"/>
  <c r="I18" i="147"/>
  <c r="H18" i="147"/>
  <c r="G18" i="147"/>
  <c r="F18" i="147"/>
  <c r="J18" i="147" s="1"/>
  <c r="L17" i="147"/>
  <c r="K17" i="147"/>
  <c r="H17" i="147"/>
  <c r="G17" i="147"/>
  <c r="F17" i="147"/>
  <c r="J17" i="147" s="1"/>
  <c r="F16" i="147"/>
  <c r="K16" i="147" s="1"/>
  <c r="I15" i="147"/>
  <c r="F15" i="147"/>
  <c r="J15" i="147" s="1"/>
  <c r="L14" i="147"/>
  <c r="K14" i="147"/>
  <c r="I14" i="147"/>
  <c r="H14" i="147"/>
  <c r="G14" i="147"/>
  <c r="F14" i="147"/>
  <c r="J14" i="147" s="1"/>
  <c r="L13" i="147"/>
  <c r="K13" i="147"/>
  <c r="H13" i="147"/>
  <c r="G13" i="147"/>
  <c r="F13" i="147"/>
  <c r="J13" i="147" s="1"/>
  <c r="F12" i="147"/>
  <c r="K12" i="147" s="1"/>
  <c r="I11" i="147"/>
  <c r="F11" i="147"/>
  <c r="L11" i="147" s="1"/>
  <c r="L10" i="147"/>
  <c r="K10" i="147"/>
  <c r="I10" i="147"/>
  <c r="H10" i="147"/>
  <c r="G10" i="147"/>
  <c r="F10" i="147"/>
  <c r="J10" i="147" s="1"/>
  <c r="L9" i="147"/>
  <c r="K9" i="147"/>
  <c r="H9" i="147"/>
  <c r="G9" i="147"/>
  <c r="F9" i="147"/>
  <c r="J9" i="147" s="1"/>
  <c r="F8" i="147"/>
  <c r="K8" i="147" s="1"/>
  <c r="K52" i="146"/>
  <c r="I52" i="146"/>
  <c r="G52" i="146"/>
  <c r="F52" i="146"/>
  <c r="J52" i="146" s="1"/>
  <c r="L51" i="146"/>
  <c r="H51" i="146"/>
  <c r="F51" i="146"/>
  <c r="J51" i="146" s="1"/>
  <c r="L50" i="146"/>
  <c r="K50" i="146"/>
  <c r="I50" i="146"/>
  <c r="H50" i="146"/>
  <c r="G50" i="146"/>
  <c r="F50" i="146"/>
  <c r="J50" i="146" s="1"/>
  <c r="F49" i="146"/>
  <c r="L49" i="146" s="1"/>
  <c r="K48" i="146"/>
  <c r="I48" i="146"/>
  <c r="G48" i="146"/>
  <c r="F48" i="146"/>
  <c r="J48" i="146" s="1"/>
  <c r="L47" i="146"/>
  <c r="H47" i="146"/>
  <c r="F47" i="146"/>
  <c r="I47" i="146" s="1"/>
  <c r="L46" i="146"/>
  <c r="K46" i="146"/>
  <c r="I46" i="146"/>
  <c r="H46" i="146"/>
  <c r="G46" i="146"/>
  <c r="F46" i="146"/>
  <c r="J46" i="146" s="1"/>
  <c r="F45" i="146"/>
  <c r="L45" i="146" s="1"/>
  <c r="K44" i="146"/>
  <c r="I44" i="146"/>
  <c r="G44" i="146"/>
  <c r="F44" i="146"/>
  <c r="J44" i="146" s="1"/>
  <c r="L43" i="146"/>
  <c r="H43" i="146"/>
  <c r="F43" i="146"/>
  <c r="I43" i="146" s="1"/>
  <c r="L42" i="146"/>
  <c r="K42" i="146"/>
  <c r="I42" i="146"/>
  <c r="H42" i="146"/>
  <c r="G42" i="146"/>
  <c r="F42" i="146"/>
  <c r="J42" i="146" s="1"/>
  <c r="F41" i="146"/>
  <c r="K41" i="146" s="1"/>
  <c r="K40" i="146"/>
  <c r="I40" i="146"/>
  <c r="G40" i="146"/>
  <c r="F40" i="146"/>
  <c r="J40" i="146" s="1"/>
  <c r="L39" i="146"/>
  <c r="H39" i="146"/>
  <c r="F39" i="146"/>
  <c r="J39" i="146" s="1"/>
  <c r="L38" i="146"/>
  <c r="K38" i="146"/>
  <c r="I38" i="146"/>
  <c r="H38" i="146"/>
  <c r="G38" i="146"/>
  <c r="F38" i="146"/>
  <c r="J38" i="146" s="1"/>
  <c r="J37" i="146"/>
  <c r="F37" i="146"/>
  <c r="K36" i="146"/>
  <c r="I36" i="146"/>
  <c r="G36" i="146"/>
  <c r="F36" i="146"/>
  <c r="J36" i="146" s="1"/>
  <c r="L35" i="146"/>
  <c r="H35" i="146"/>
  <c r="F35" i="146"/>
  <c r="J35" i="146" s="1"/>
  <c r="L34" i="146"/>
  <c r="K34" i="146"/>
  <c r="I34" i="146"/>
  <c r="H34" i="146"/>
  <c r="G34" i="146"/>
  <c r="F34" i="146"/>
  <c r="J34" i="146" s="1"/>
  <c r="F33" i="146"/>
  <c r="K32" i="146"/>
  <c r="I32" i="146"/>
  <c r="G32" i="146"/>
  <c r="F32" i="146"/>
  <c r="J32" i="146" s="1"/>
  <c r="L31" i="146"/>
  <c r="H31" i="146"/>
  <c r="F31" i="146"/>
  <c r="J31" i="146" s="1"/>
  <c r="L30" i="146"/>
  <c r="K30" i="146"/>
  <c r="I30" i="146"/>
  <c r="H30" i="146"/>
  <c r="G30" i="146"/>
  <c r="F30" i="146"/>
  <c r="J30" i="146" s="1"/>
  <c r="F29" i="146"/>
  <c r="I28" i="146"/>
  <c r="F28" i="146"/>
  <c r="K28" i="146" s="1"/>
  <c r="L27" i="146"/>
  <c r="H27" i="146"/>
  <c r="F27" i="146"/>
  <c r="J27" i="146" s="1"/>
  <c r="L26" i="146"/>
  <c r="K26" i="146"/>
  <c r="I26" i="146"/>
  <c r="H26" i="146"/>
  <c r="G26" i="146"/>
  <c r="F26" i="146"/>
  <c r="J26" i="146" s="1"/>
  <c r="F25" i="146"/>
  <c r="I24" i="146"/>
  <c r="F24" i="146"/>
  <c r="L23" i="146"/>
  <c r="I23" i="146"/>
  <c r="H23" i="146"/>
  <c r="F23" i="146"/>
  <c r="J23" i="146" s="1"/>
  <c r="L22" i="146"/>
  <c r="K22" i="146"/>
  <c r="I22" i="146"/>
  <c r="H22" i="146"/>
  <c r="G22" i="146"/>
  <c r="F22" i="146"/>
  <c r="J22" i="146" s="1"/>
  <c r="F21" i="146"/>
  <c r="J20" i="146"/>
  <c r="I20" i="146"/>
  <c r="F20" i="146"/>
  <c r="L19" i="146"/>
  <c r="I19" i="146"/>
  <c r="H19" i="146"/>
  <c r="F19" i="146"/>
  <c r="L18" i="146"/>
  <c r="K18" i="146"/>
  <c r="I18" i="146"/>
  <c r="H18" i="146"/>
  <c r="G18" i="146"/>
  <c r="F18" i="146"/>
  <c r="J18" i="146" s="1"/>
  <c r="L17" i="146"/>
  <c r="J17" i="146"/>
  <c r="H17" i="146"/>
  <c r="G17" i="146"/>
  <c r="F17" i="146"/>
  <c r="I17" i="146" s="1"/>
  <c r="J16" i="146"/>
  <c r="F16" i="146"/>
  <c r="G16" i="146" s="1"/>
  <c r="F15" i="146"/>
  <c r="J15" i="146" s="1"/>
  <c r="L14" i="146"/>
  <c r="K14" i="146"/>
  <c r="I14" i="146"/>
  <c r="H14" i="146"/>
  <c r="G14" i="146"/>
  <c r="F14" i="146"/>
  <c r="J14" i="146" s="1"/>
  <c r="F13" i="146"/>
  <c r="I13" i="146" s="1"/>
  <c r="I12" i="146"/>
  <c r="G12" i="146"/>
  <c r="F12" i="146"/>
  <c r="J12" i="146" s="1"/>
  <c r="J11" i="146"/>
  <c r="I11" i="146"/>
  <c r="H11" i="146"/>
  <c r="F11" i="146"/>
  <c r="L10" i="146"/>
  <c r="K10" i="146"/>
  <c r="I10" i="146"/>
  <c r="H10" i="146"/>
  <c r="G10" i="146"/>
  <c r="F10" i="146"/>
  <c r="J10" i="146" s="1"/>
  <c r="L9" i="146"/>
  <c r="J9" i="146"/>
  <c r="H9" i="146"/>
  <c r="G9" i="146"/>
  <c r="F9" i="146"/>
  <c r="I9" i="146" s="1"/>
  <c r="J8" i="146"/>
  <c r="F8" i="146"/>
  <c r="G8" i="146" s="1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4" i="143"/>
  <c r="F25" i="143"/>
  <c r="F26" i="143"/>
  <c r="F27" i="143"/>
  <c r="F28" i="143"/>
  <c r="F29" i="143"/>
  <c r="F30" i="143"/>
  <c r="F31" i="143"/>
  <c r="F32" i="143"/>
  <c r="F33" i="143"/>
  <c r="F34" i="143"/>
  <c r="F35" i="143"/>
  <c r="F36" i="143"/>
  <c r="F37" i="143"/>
  <c r="F38" i="143"/>
  <c r="F39" i="143"/>
  <c r="F40" i="143"/>
  <c r="F41" i="143"/>
  <c r="F42" i="143"/>
  <c r="F43" i="143"/>
  <c r="F44" i="143"/>
  <c r="F45" i="143"/>
  <c r="F46" i="143"/>
  <c r="F47" i="143"/>
  <c r="F48" i="143"/>
  <c r="F49" i="143"/>
  <c r="F50" i="143"/>
  <c r="F51" i="143"/>
  <c r="L22" i="143"/>
  <c r="L23" i="143"/>
  <c r="L24" i="143"/>
  <c r="L25" i="143"/>
  <c r="L26" i="143"/>
  <c r="L27" i="143"/>
  <c r="L28" i="143"/>
  <c r="L29" i="143"/>
  <c r="L30" i="143"/>
  <c r="L31" i="143"/>
  <c r="L32" i="143"/>
  <c r="L33" i="143"/>
  <c r="L34" i="143"/>
  <c r="L35" i="143"/>
  <c r="L36" i="143"/>
  <c r="G22" i="143"/>
  <c r="H22" i="143"/>
  <c r="I22" i="143"/>
  <c r="J22" i="143"/>
  <c r="K22" i="143"/>
  <c r="G23" i="143"/>
  <c r="H23" i="143"/>
  <c r="I23" i="143"/>
  <c r="J23" i="143"/>
  <c r="K23" i="143"/>
  <c r="G24" i="143"/>
  <c r="H24" i="143"/>
  <c r="I24" i="143"/>
  <c r="J24" i="143"/>
  <c r="K24" i="143"/>
  <c r="G25" i="143"/>
  <c r="H25" i="143"/>
  <c r="I25" i="143"/>
  <c r="J25" i="143"/>
  <c r="K25" i="143"/>
  <c r="G26" i="143"/>
  <c r="H26" i="143"/>
  <c r="I26" i="143"/>
  <c r="J26" i="143"/>
  <c r="K26" i="143"/>
  <c r="G27" i="143"/>
  <c r="H27" i="143"/>
  <c r="I27" i="143"/>
  <c r="J27" i="143"/>
  <c r="K27" i="143"/>
  <c r="G28" i="143"/>
  <c r="H28" i="143"/>
  <c r="I28" i="143"/>
  <c r="J28" i="143"/>
  <c r="K28" i="143"/>
  <c r="G29" i="143"/>
  <c r="H29" i="143"/>
  <c r="I29" i="143"/>
  <c r="J29" i="143"/>
  <c r="K29" i="143"/>
  <c r="G30" i="143"/>
  <c r="H30" i="143"/>
  <c r="I30" i="143"/>
  <c r="J30" i="143"/>
  <c r="K30" i="143"/>
  <c r="G31" i="143"/>
  <c r="H31" i="143"/>
  <c r="I31" i="143"/>
  <c r="J31" i="143"/>
  <c r="K31" i="143"/>
  <c r="G32" i="143"/>
  <c r="H32" i="143"/>
  <c r="I32" i="143"/>
  <c r="J32" i="143"/>
  <c r="K32" i="143"/>
  <c r="G33" i="143"/>
  <c r="H33" i="143"/>
  <c r="I33" i="143"/>
  <c r="J33" i="143"/>
  <c r="K33" i="143"/>
  <c r="G34" i="143"/>
  <c r="H34" i="143"/>
  <c r="I34" i="143"/>
  <c r="J34" i="143"/>
  <c r="K34" i="143"/>
  <c r="G35" i="143"/>
  <c r="H35" i="143"/>
  <c r="I35" i="143"/>
  <c r="J35" i="143"/>
  <c r="K35" i="143"/>
  <c r="G36" i="143"/>
  <c r="H36" i="143"/>
  <c r="I36" i="143"/>
  <c r="J36" i="143"/>
  <c r="K36" i="143"/>
  <c r="K10" i="155" l="1"/>
  <c r="H14" i="155"/>
  <c r="K18" i="155"/>
  <c r="H22" i="155"/>
  <c r="K26" i="155"/>
  <c r="K29" i="155"/>
  <c r="H30" i="155"/>
  <c r="G10" i="155"/>
  <c r="L10" i="155"/>
  <c r="L13" i="155"/>
  <c r="I14" i="155"/>
  <c r="I15" i="155"/>
  <c r="G18" i="155"/>
  <c r="L18" i="155"/>
  <c r="L21" i="155"/>
  <c r="I22" i="155"/>
  <c r="I23" i="155"/>
  <c r="G26" i="155"/>
  <c r="L26" i="155"/>
  <c r="L29" i="155"/>
  <c r="I30" i="155"/>
  <c r="K14" i="155"/>
  <c r="K22" i="155"/>
  <c r="K30" i="155"/>
  <c r="L9" i="155"/>
  <c r="I10" i="155"/>
  <c r="I11" i="155"/>
  <c r="H13" i="155"/>
  <c r="G14" i="155"/>
  <c r="L14" i="155"/>
  <c r="L17" i="155"/>
  <c r="I18" i="155"/>
  <c r="I19" i="155"/>
  <c r="H21" i="155"/>
  <c r="G22" i="155"/>
  <c r="L22" i="155"/>
  <c r="L25" i="155"/>
  <c r="I26" i="155"/>
  <c r="I27" i="155"/>
  <c r="H29" i="155"/>
  <c r="G30" i="155"/>
  <c r="L30" i="155"/>
  <c r="I10" i="154"/>
  <c r="H11" i="154"/>
  <c r="I12" i="154"/>
  <c r="G14" i="154"/>
  <c r="L14" i="154"/>
  <c r="I18" i="154"/>
  <c r="H19" i="154"/>
  <c r="I20" i="154"/>
  <c r="G22" i="154"/>
  <c r="L22" i="154"/>
  <c r="I26" i="154"/>
  <c r="H27" i="154"/>
  <c r="I28" i="154"/>
  <c r="G30" i="154"/>
  <c r="L30" i="154"/>
  <c r="K10" i="154"/>
  <c r="L11" i="154"/>
  <c r="K12" i="154"/>
  <c r="H14" i="154"/>
  <c r="K18" i="154"/>
  <c r="L19" i="154"/>
  <c r="K20" i="154"/>
  <c r="H22" i="154"/>
  <c r="G24" i="154"/>
  <c r="K26" i="154"/>
  <c r="L27" i="154"/>
  <c r="K28" i="154"/>
  <c r="H30" i="154"/>
  <c r="I22" i="154"/>
  <c r="I30" i="154"/>
  <c r="G12" i="154"/>
  <c r="K14" i="154"/>
  <c r="G20" i="154"/>
  <c r="K22" i="154"/>
  <c r="G28" i="154"/>
  <c r="K30" i="154"/>
  <c r="G10" i="153"/>
  <c r="L10" i="153"/>
  <c r="L11" i="153"/>
  <c r="K14" i="153"/>
  <c r="I15" i="153"/>
  <c r="H18" i="153"/>
  <c r="G22" i="153"/>
  <c r="L22" i="153"/>
  <c r="L23" i="153"/>
  <c r="K26" i="153"/>
  <c r="I27" i="153"/>
  <c r="I30" i="153"/>
  <c r="H31" i="153"/>
  <c r="I32" i="153"/>
  <c r="H34" i="153"/>
  <c r="G38" i="153"/>
  <c r="L38" i="153"/>
  <c r="L39" i="153"/>
  <c r="K42" i="153"/>
  <c r="I43" i="153"/>
  <c r="I46" i="153"/>
  <c r="H47" i="153"/>
  <c r="H10" i="153"/>
  <c r="H22" i="153"/>
  <c r="K30" i="153"/>
  <c r="I31" i="153"/>
  <c r="H38" i="153"/>
  <c r="K46" i="153"/>
  <c r="I47" i="153"/>
  <c r="I10" i="153"/>
  <c r="H11" i="153"/>
  <c r="I12" i="153"/>
  <c r="K18" i="153"/>
  <c r="I22" i="153"/>
  <c r="H23" i="153"/>
  <c r="I24" i="153"/>
  <c r="G30" i="153"/>
  <c r="L30" i="153"/>
  <c r="L31" i="153"/>
  <c r="K34" i="153"/>
  <c r="I38" i="153"/>
  <c r="H39" i="153"/>
  <c r="I40" i="153"/>
  <c r="G46" i="153"/>
  <c r="L46" i="153"/>
  <c r="L47" i="153"/>
  <c r="K10" i="153"/>
  <c r="K22" i="153"/>
  <c r="K38" i="153"/>
  <c r="K22" i="152"/>
  <c r="K10" i="152"/>
  <c r="I11" i="152"/>
  <c r="G13" i="152"/>
  <c r="H14" i="152"/>
  <c r="K18" i="152"/>
  <c r="I19" i="152"/>
  <c r="G22" i="152"/>
  <c r="L22" i="152"/>
  <c r="L23" i="152"/>
  <c r="K25" i="152"/>
  <c r="I26" i="152"/>
  <c r="H27" i="152"/>
  <c r="G30" i="152"/>
  <c r="L30" i="152"/>
  <c r="L31" i="152"/>
  <c r="K33" i="152"/>
  <c r="K30" i="152"/>
  <c r="L11" i="152"/>
  <c r="K13" i="152"/>
  <c r="I14" i="152"/>
  <c r="L19" i="152"/>
  <c r="H22" i="152"/>
  <c r="K26" i="152"/>
  <c r="I27" i="152"/>
  <c r="H30" i="152"/>
  <c r="K14" i="152"/>
  <c r="I22" i="152"/>
  <c r="L27" i="152"/>
  <c r="I30" i="152"/>
  <c r="H31" i="152"/>
  <c r="I10" i="151"/>
  <c r="I12" i="151"/>
  <c r="I18" i="151"/>
  <c r="I20" i="151"/>
  <c r="L23" i="151"/>
  <c r="K24" i="151"/>
  <c r="H26" i="151"/>
  <c r="G28" i="151"/>
  <c r="K30" i="151"/>
  <c r="L31" i="151"/>
  <c r="K32" i="151"/>
  <c r="H34" i="151"/>
  <c r="G36" i="151"/>
  <c r="K38" i="151"/>
  <c r="L39" i="151"/>
  <c r="K40" i="151"/>
  <c r="H42" i="151"/>
  <c r="G44" i="151"/>
  <c r="K46" i="151"/>
  <c r="L47" i="151"/>
  <c r="K48" i="151"/>
  <c r="H50" i="151"/>
  <c r="K10" i="151"/>
  <c r="K18" i="151"/>
  <c r="I50" i="151"/>
  <c r="G10" i="151"/>
  <c r="L10" i="151"/>
  <c r="H15" i="151"/>
  <c r="G18" i="151"/>
  <c r="L18" i="151"/>
  <c r="H23" i="151"/>
  <c r="G24" i="151"/>
  <c r="K26" i="151"/>
  <c r="G32" i="151"/>
  <c r="K34" i="151"/>
  <c r="G40" i="151"/>
  <c r="K42" i="151"/>
  <c r="G48" i="151"/>
  <c r="K50" i="151"/>
  <c r="K8" i="151"/>
  <c r="H10" i="151"/>
  <c r="G12" i="151"/>
  <c r="K14" i="151"/>
  <c r="L15" i="151"/>
  <c r="K16" i="151"/>
  <c r="H18" i="151"/>
  <c r="G20" i="151"/>
  <c r="K22" i="151"/>
  <c r="J23" i="151"/>
  <c r="I24" i="151"/>
  <c r="G26" i="151"/>
  <c r="L26" i="151"/>
  <c r="I30" i="151"/>
  <c r="H31" i="151"/>
  <c r="I32" i="151"/>
  <c r="G34" i="151"/>
  <c r="L34" i="151"/>
  <c r="I38" i="151"/>
  <c r="H39" i="151"/>
  <c r="I40" i="151"/>
  <c r="G42" i="151"/>
  <c r="L42" i="151"/>
  <c r="I46" i="151"/>
  <c r="H47" i="151"/>
  <c r="I48" i="151"/>
  <c r="G50" i="151"/>
  <c r="L50" i="151"/>
  <c r="H14" i="150"/>
  <c r="K22" i="150"/>
  <c r="I23" i="150"/>
  <c r="G10" i="150"/>
  <c r="L10" i="150"/>
  <c r="L11" i="150"/>
  <c r="J13" i="150"/>
  <c r="I14" i="150"/>
  <c r="H15" i="150"/>
  <c r="I16" i="150"/>
  <c r="G22" i="150"/>
  <c r="L22" i="150"/>
  <c r="L23" i="150"/>
  <c r="G25" i="150"/>
  <c r="I26" i="150"/>
  <c r="H27" i="150"/>
  <c r="I28" i="150"/>
  <c r="G34" i="150"/>
  <c r="L34" i="150"/>
  <c r="L35" i="150"/>
  <c r="I38" i="150"/>
  <c r="H39" i="150"/>
  <c r="G42" i="150"/>
  <c r="L42" i="150"/>
  <c r="L43" i="150"/>
  <c r="I46" i="150"/>
  <c r="H47" i="150"/>
  <c r="G50" i="150"/>
  <c r="L50" i="150"/>
  <c r="L51" i="150"/>
  <c r="K14" i="150"/>
  <c r="K38" i="150"/>
  <c r="K46" i="150"/>
  <c r="K26" i="150"/>
  <c r="I10" i="150"/>
  <c r="H11" i="150"/>
  <c r="I12" i="150"/>
  <c r="G14" i="150"/>
  <c r="L14" i="150"/>
  <c r="L15" i="150"/>
  <c r="K18" i="150"/>
  <c r="I19" i="150"/>
  <c r="I22" i="150"/>
  <c r="H23" i="150"/>
  <c r="I24" i="150"/>
  <c r="G26" i="150"/>
  <c r="L26" i="150"/>
  <c r="L27" i="150"/>
  <c r="K30" i="150"/>
  <c r="I31" i="150"/>
  <c r="G33" i="150"/>
  <c r="I34" i="150"/>
  <c r="H35" i="150"/>
  <c r="G38" i="150"/>
  <c r="L38" i="150"/>
  <c r="L39" i="150"/>
  <c r="K41" i="150"/>
  <c r="I42" i="150"/>
  <c r="H43" i="150"/>
  <c r="G46" i="150"/>
  <c r="L46" i="150"/>
  <c r="L47" i="150"/>
  <c r="K49" i="150"/>
  <c r="I50" i="150"/>
  <c r="H51" i="150"/>
  <c r="K10" i="150"/>
  <c r="I11" i="150"/>
  <c r="H26" i="150"/>
  <c r="K34" i="150"/>
  <c r="I35" i="150"/>
  <c r="K42" i="150"/>
  <c r="I43" i="150"/>
  <c r="H46" i="150"/>
  <c r="K50" i="150"/>
  <c r="I51" i="150"/>
  <c r="K14" i="149"/>
  <c r="L15" i="149"/>
  <c r="I10" i="149"/>
  <c r="H11" i="149"/>
  <c r="I12" i="149"/>
  <c r="G14" i="149"/>
  <c r="L14" i="149"/>
  <c r="I18" i="149"/>
  <c r="H19" i="149"/>
  <c r="I20" i="149"/>
  <c r="K10" i="149"/>
  <c r="L11" i="149"/>
  <c r="H14" i="149"/>
  <c r="K18" i="149"/>
  <c r="L19" i="149"/>
  <c r="G10" i="149"/>
  <c r="L10" i="149"/>
  <c r="I14" i="149"/>
  <c r="H15" i="149"/>
  <c r="G18" i="149"/>
  <c r="L18" i="149"/>
  <c r="K50" i="148"/>
  <c r="K34" i="148"/>
  <c r="G12" i="148"/>
  <c r="K14" i="148"/>
  <c r="H23" i="148"/>
  <c r="L34" i="148"/>
  <c r="G40" i="148"/>
  <c r="G48" i="148"/>
  <c r="I10" i="148"/>
  <c r="H11" i="148"/>
  <c r="I12" i="148"/>
  <c r="G14" i="148"/>
  <c r="L14" i="148"/>
  <c r="I18" i="148"/>
  <c r="H19" i="148"/>
  <c r="I20" i="148"/>
  <c r="K22" i="148"/>
  <c r="L23" i="148"/>
  <c r="K24" i="148"/>
  <c r="H26" i="148"/>
  <c r="G28" i="148"/>
  <c r="K30" i="148"/>
  <c r="L31" i="148"/>
  <c r="K32" i="148"/>
  <c r="H34" i="148"/>
  <c r="I38" i="148"/>
  <c r="H39" i="148"/>
  <c r="I40" i="148"/>
  <c r="G42" i="148"/>
  <c r="L42" i="148"/>
  <c r="I46" i="148"/>
  <c r="H47" i="148"/>
  <c r="I48" i="148"/>
  <c r="G50" i="148"/>
  <c r="L50" i="148"/>
  <c r="G20" i="148"/>
  <c r="J21" i="148"/>
  <c r="G26" i="148"/>
  <c r="L26" i="148"/>
  <c r="H31" i="148"/>
  <c r="G34" i="148"/>
  <c r="K42" i="148"/>
  <c r="K10" i="148"/>
  <c r="L11" i="148"/>
  <c r="K12" i="148"/>
  <c r="H14" i="148"/>
  <c r="K18" i="148"/>
  <c r="L19" i="148"/>
  <c r="K20" i="148"/>
  <c r="I26" i="148"/>
  <c r="I28" i="148"/>
  <c r="I34" i="148"/>
  <c r="K38" i="148"/>
  <c r="L39" i="148"/>
  <c r="K40" i="148"/>
  <c r="H42" i="148"/>
  <c r="K46" i="148"/>
  <c r="L47" i="148"/>
  <c r="K48" i="148"/>
  <c r="H50" i="148"/>
  <c r="H8" i="155"/>
  <c r="L8" i="155"/>
  <c r="I9" i="155"/>
  <c r="G11" i="155"/>
  <c r="K11" i="155"/>
  <c r="H12" i="155"/>
  <c r="L12" i="155"/>
  <c r="I13" i="155"/>
  <c r="G15" i="155"/>
  <c r="K15" i="155"/>
  <c r="H16" i="155"/>
  <c r="L16" i="155"/>
  <c r="I17" i="155"/>
  <c r="G19" i="155"/>
  <c r="K19" i="155"/>
  <c r="H20" i="155"/>
  <c r="L20" i="155"/>
  <c r="I21" i="155"/>
  <c r="G23" i="155"/>
  <c r="K23" i="155"/>
  <c r="H24" i="155"/>
  <c r="L24" i="155"/>
  <c r="I25" i="155"/>
  <c r="G27" i="155"/>
  <c r="K27" i="155"/>
  <c r="H28" i="155"/>
  <c r="L28" i="155"/>
  <c r="I29" i="155"/>
  <c r="I8" i="155"/>
  <c r="H11" i="155"/>
  <c r="L11" i="155"/>
  <c r="I12" i="155"/>
  <c r="H15" i="155"/>
  <c r="L15" i="155"/>
  <c r="I16" i="155"/>
  <c r="H19" i="155"/>
  <c r="L19" i="155"/>
  <c r="I20" i="155"/>
  <c r="H23" i="155"/>
  <c r="L23" i="155"/>
  <c r="I24" i="155"/>
  <c r="H27" i="155"/>
  <c r="L27" i="155"/>
  <c r="I28" i="155"/>
  <c r="J8" i="155"/>
  <c r="J12" i="155"/>
  <c r="J16" i="155"/>
  <c r="J20" i="155"/>
  <c r="J24" i="155"/>
  <c r="J28" i="155"/>
  <c r="G8" i="155"/>
  <c r="G12" i="155"/>
  <c r="G16" i="155"/>
  <c r="G20" i="155"/>
  <c r="G24" i="155"/>
  <c r="G28" i="155"/>
  <c r="H13" i="154"/>
  <c r="H8" i="154"/>
  <c r="L8" i="154"/>
  <c r="I9" i="154"/>
  <c r="G11" i="154"/>
  <c r="K11" i="154"/>
  <c r="H12" i="154"/>
  <c r="L12" i="154"/>
  <c r="I13" i="154"/>
  <c r="G15" i="154"/>
  <c r="K15" i="154"/>
  <c r="H16" i="154"/>
  <c r="L16" i="154"/>
  <c r="I17" i="154"/>
  <c r="G19" i="154"/>
  <c r="K19" i="154"/>
  <c r="H20" i="154"/>
  <c r="L20" i="154"/>
  <c r="I21" i="154"/>
  <c r="G23" i="154"/>
  <c r="K23" i="154"/>
  <c r="H24" i="154"/>
  <c r="L24" i="154"/>
  <c r="I25" i="154"/>
  <c r="G27" i="154"/>
  <c r="K27" i="154"/>
  <c r="H28" i="154"/>
  <c r="L28" i="154"/>
  <c r="I29" i="154"/>
  <c r="J9" i="154"/>
  <c r="J13" i="154"/>
  <c r="J17" i="154"/>
  <c r="J21" i="154"/>
  <c r="J25" i="154"/>
  <c r="J29" i="154"/>
  <c r="G9" i="154"/>
  <c r="K9" i="154"/>
  <c r="I11" i="154"/>
  <c r="G13" i="154"/>
  <c r="K13" i="154"/>
  <c r="I15" i="154"/>
  <c r="G17" i="154"/>
  <c r="K17" i="154"/>
  <c r="I19" i="154"/>
  <c r="G21" i="154"/>
  <c r="K21" i="154"/>
  <c r="I23" i="154"/>
  <c r="G25" i="154"/>
  <c r="K25" i="154"/>
  <c r="I27" i="154"/>
  <c r="G29" i="154"/>
  <c r="K29" i="154"/>
  <c r="H9" i="154"/>
  <c r="H17" i="154"/>
  <c r="H21" i="154"/>
  <c r="H25" i="154"/>
  <c r="H29" i="154"/>
  <c r="H8" i="153"/>
  <c r="L8" i="153"/>
  <c r="I9" i="153"/>
  <c r="G11" i="153"/>
  <c r="K11" i="153"/>
  <c r="H12" i="153"/>
  <c r="L12" i="153"/>
  <c r="I13" i="153"/>
  <c r="G15" i="153"/>
  <c r="K15" i="153"/>
  <c r="H16" i="153"/>
  <c r="L16" i="153"/>
  <c r="I17" i="153"/>
  <c r="G19" i="153"/>
  <c r="K19" i="153"/>
  <c r="H20" i="153"/>
  <c r="L20" i="153"/>
  <c r="I21" i="153"/>
  <c r="G23" i="153"/>
  <c r="K23" i="153"/>
  <c r="H24" i="153"/>
  <c r="L24" i="153"/>
  <c r="I25" i="153"/>
  <c r="G27" i="153"/>
  <c r="K27" i="153"/>
  <c r="H28" i="153"/>
  <c r="L28" i="153"/>
  <c r="I29" i="153"/>
  <c r="G31" i="153"/>
  <c r="K31" i="153"/>
  <c r="H32" i="153"/>
  <c r="L32" i="153"/>
  <c r="I33" i="153"/>
  <c r="G35" i="153"/>
  <c r="K35" i="153"/>
  <c r="H36" i="153"/>
  <c r="L36" i="153"/>
  <c r="I37" i="153"/>
  <c r="G39" i="153"/>
  <c r="K39" i="153"/>
  <c r="H40" i="153"/>
  <c r="L40" i="153"/>
  <c r="I41" i="153"/>
  <c r="G43" i="153"/>
  <c r="K43" i="153"/>
  <c r="H44" i="153"/>
  <c r="L44" i="153"/>
  <c r="I45" i="153"/>
  <c r="G47" i="153"/>
  <c r="K47" i="153"/>
  <c r="J21" i="153"/>
  <c r="J25" i="153"/>
  <c r="J29" i="153"/>
  <c r="J33" i="153"/>
  <c r="J37" i="153"/>
  <c r="J41" i="153"/>
  <c r="J45" i="153"/>
  <c r="J13" i="153"/>
  <c r="J8" i="153"/>
  <c r="G9" i="153"/>
  <c r="K9" i="153"/>
  <c r="J12" i="153"/>
  <c r="G13" i="153"/>
  <c r="K13" i="153"/>
  <c r="J16" i="153"/>
  <c r="G17" i="153"/>
  <c r="K17" i="153"/>
  <c r="J20" i="153"/>
  <c r="G21" i="153"/>
  <c r="K21" i="153"/>
  <c r="J24" i="153"/>
  <c r="G25" i="153"/>
  <c r="K25" i="153"/>
  <c r="J28" i="153"/>
  <c r="G29" i="153"/>
  <c r="K29" i="153"/>
  <c r="J32" i="153"/>
  <c r="G33" i="153"/>
  <c r="K33" i="153"/>
  <c r="J36" i="153"/>
  <c r="G37" i="153"/>
  <c r="K37" i="153"/>
  <c r="J40" i="153"/>
  <c r="G41" i="153"/>
  <c r="K41" i="153"/>
  <c r="J44" i="153"/>
  <c r="G45" i="153"/>
  <c r="K45" i="153"/>
  <c r="J9" i="153"/>
  <c r="G8" i="153"/>
  <c r="H9" i="153"/>
  <c r="G12" i="153"/>
  <c r="H13" i="153"/>
  <c r="G16" i="153"/>
  <c r="H17" i="153"/>
  <c r="G20" i="153"/>
  <c r="H21" i="153"/>
  <c r="G24" i="153"/>
  <c r="H25" i="153"/>
  <c r="G28" i="153"/>
  <c r="H29" i="153"/>
  <c r="G32" i="153"/>
  <c r="H33" i="153"/>
  <c r="G36" i="153"/>
  <c r="H37" i="153"/>
  <c r="G40" i="153"/>
  <c r="H41" i="153"/>
  <c r="G44" i="153"/>
  <c r="H45" i="153"/>
  <c r="J8" i="152"/>
  <c r="H8" i="152"/>
  <c r="L8" i="152"/>
  <c r="I9" i="152"/>
  <c r="G11" i="152"/>
  <c r="K11" i="152"/>
  <c r="H12" i="152"/>
  <c r="L12" i="152"/>
  <c r="I13" i="152"/>
  <c r="G15" i="152"/>
  <c r="K15" i="152"/>
  <c r="H16" i="152"/>
  <c r="L16" i="152"/>
  <c r="I17" i="152"/>
  <c r="G19" i="152"/>
  <c r="K19" i="152"/>
  <c r="H20" i="152"/>
  <c r="L20" i="152"/>
  <c r="I21" i="152"/>
  <c r="G23" i="152"/>
  <c r="K23" i="152"/>
  <c r="H24" i="152"/>
  <c r="L24" i="152"/>
  <c r="I25" i="152"/>
  <c r="G27" i="152"/>
  <c r="K27" i="152"/>
  <c r="H28" i="152"/>
  <c r="L28" i="152"/>
  <c r="I29" i="152"/>
  <c r="G31" i="152"/>
  <c r="K31" i="152"/>
  <c r="H32" i="152"/>
  <c r="L32" i="152"/>
  <c r="I33" i="152"/>
  <c r="I8" i="152"/>
  <c r="J9" i="152"/>
  <c r="I12" i="152"/>
  <c r="J13" i="152"/>
  <c r="I16" i="152"/>
  <c r="J17" i="152"/>
  <c r="I20" i="152"/>
  <c r="J21" i="152"/>
  <c r="I24" i="152"/>
  <c r="J25" i="152"/>
  <c r="I28" i="152"/>
  <c r="J29" i="152"/>
  <c r="I32" i="152"/>
  <c r="J33" i="152"/>
  <c r="J12" i="152"/>
  <c r="J16" i="152"/>
  <c r="J24" i="152"/>
  <c r="J28" i="152"/>
  <c r="J32" i="152"/>
  <c r="G8" i="152"/>
  <c r="H9" i="152"/>
  <c r="G12" i="152"/>
  <c r="H13" i="152"/>
  <c r="G16" i="152"/>
  <c r="H17" i="152"/>
  <c r="G20" i="152"/>
  <c r="H21" i="152"/>
  <c r="G24" i="152"/>
  <c r="H25" i="152"/>
  <c r="G28" i="152"/>
  <c r="H29" i="152"/>
  <c r="G32" i="152"/>
  <c r="H33" i="152"/>
  <c r="H9" i="151"/>
  <c r="L9" i="151"/>
  <c r="J11" i="151"/>
  <c r="H13" i="151"/>
  <c r="L13" i="151"/>
  <c r="H8" i="151"/>
  <c r="L8" i="151"/>
  <c r="I9" i="151"/>
  <c r="G11" i="151"/>
  <c r="G64" i="151" s="1"/>
  <c r="K11" i="151"/>
  <c r="H12" i="151"/>
  <c r="L12" i="151"/>
  <c r="I13" i="151"/>
  <c r="G15" i="151"/>
  <c r="K15" i="151"/>
  <c r="H16" i="151"/>
  <c r="L16" i="151"/>
  <c r="I17" i="151"/>
  <c r="G19" i="151"/>
  <c r="K19" i="151"/>
  <c r="H20" i="151"/>
  <c r="L20" i="151"/>
  <c r="I21" i="151"/>
  <c r="G23" i="151"/>
  <c r="K23" i="151"/>
  <c r="H24" i="151"/>
  <c r="L24" i="151"/>
  <c r="I25" i="151"/>
  <c r="G27" i="151"/>
  <c r="K27" i="151"/>
  <c r="H28" i="151"/>
  <c r="L28" i="151"/>
  <c r="I29" i="151"/>
  <c r="G31" i="151"/>
  <c r="K31" i="151"/>
  <c r="H32" i="151"/>
  <c r="L32" i="151"/>
  <c r="I33" i="151"/>
  <c r="G35" i="151"/>
  <c r="K35" i="151"/>
  <c r="H36" i="151"/>
  <c r="L36" i="151"/>
  <c r="I37" i="151"/>
  <c r="G39" i="151"/>
  <c r="K39" i="151"/>
  <c r="H40" i="151"/>
  <c r="L40" i="151"/>
  <c r="I41" i="151"/>
  <c r="G43" i="151"/>
  <c r="K43" i="151"/>
  <c r="H44" i="151"/>
  <c r="L44" i="151"/>
  <c r="I45" i="151"/>
  <c r="G47" i="151"/>
  <c r="K47" i="151"/>
  <c r="H48" i="151"/>
  <c r="L48" i="151"/>
  <c r="I49" i="151"/>
  <c r="J9" i="151"/>
  <c r="J13" i="151"/>
  <c r="J17" i="151"/>
  <c r="J25" i="151"/>
  <c r="J29" i="151"/>
  <c r="J33" i="151"/>
  <c r="J37" i="151"/>
  <c r="J41" i="151"/>
  <c r="J45" i="151"/>
  <c r="J49" i="151"/>
  <c r="J21" i="151"/>
  <c r="G9" i="151"/>
  <c r="G13" i="151"/>
  <c r="I15" i="151"/>
  <c r="G17" i="151"/>
  <c r="K17" i="151"/>
  <c r="I19" i="151"/>
  <c r="G21" i="151"/>
  <c r="K21" i="151"/>
  <c r="G25" i="151"/>
  <c r="K25" i="151"/>
  <c r="I27" i="151"/>
  <c r="G29" i="151"/>
  <c r="K29" i="151"/>
  <c r="I31" i="151"/>
  <c r="G33" i="151"/>
  <c r="K33" i="151"/>
  <c r="I35" i="151"/>
  <c r="G37" i="151"/>
  <c r="K37" i="151"/>
  <c r="I39" i="151"/>
  <c r="G41" i="151"/>
  <c r="K41" i="151"/>
  <c r="I43" i="151"/>
  <c r="G45" i="151"/>
  <c r="K45" i="151"/>
  <c r="I47" i="151"/>
  <c r="G49" i="151"/>
  <c r="K49" i="151"/>
  <c r="H17" i="151"/>
  <c r="H21" i="151"/>
  <c r="H25" i="151"/>
  <c r="H29" i="151"/>
  <c r="H33" i="151"/>
  <c r="H37" i="151"/>
  <c r="H41" i="151"/>
  <c r="H45" i="151"/>
  <c r="H49" i="151"/>
  <c r="G9" i="150"/>
  <c r="K9" i="150"/>
  <c r="J12" i="150"/>
  <c r="J16" i="150"/>
  <c r="H8" i="150"/>
  <c r="L8" i="150"/>
  <c r="I9" i="150"/>
  <c r="G11" i="150"/>
  <c r="K11" i="150"/>
  <c r="H12" i="150"/>
  <c r="L12" i="150"/>
  <c r="I13" i="150"/>
  <c r="G15" i="150"/>
  <c r="K15" i="150"/>
  <c r="H16" i="150"/>
  <c r="L16" i="150"/>
  <c r="I17" i="150"/>
  <c r="G19" i="150"/>
  <c r="K19" i="150"/>
  <c r="H20" i="150"/>
  <c r="L20" i="150"/>
  <c r="I21" i="150"/>
  <c r="G23" i="150"/>
  <c r="K23" i="150"/>
  <c r="H24" i="150"/>
  <c r="L24" i="150"/>
  <c r="I25" i="150"/>
  <c r="G27" i="150"/>
  <c r="K27" i="150"/>
  <c r="H28" i="150"/>
  <c r="L28" i="150"/>
  <c r="I29" i="150"/>
  <c r="G31" i="150"/>
  <c r="K31" i="150"/>
  <c r="H32" i="150"/>
  <c r="L32" i="150"/>
  <c r="I33" i="150"/>
  <c r="G35" i="150"/>
  <c r="K35" i="150"/>
  <c r="H36" i="150"/>
  <c r="L36" i="150"/>
  <c r="I37" i="150"/>
  <c r="G39" i="150"/>
  <c r="K39" i="150"/>
  <c r="H40" i="150"/>
  <c r="L40" i="150"/>
  <c r="I41" i="150"/>
  <c r="G43" i="150"/>
  <c r="K43" i="150"/>
  <c r="H44" i="150"/>
  <c r="L44" i="150"/>
  <c r="I45" i="150"/>
  <c r="G47" i="150"/>
  <c r="K47" i="150"/>
  <c r="H48" i="150"/>
  <c r="L48" i="150"/>
  <c r="I49" i="150"/>
  <c r="G51" i="150"/>
  <c r="K51" i="150"/>
  <c r="J9" i="150"/>
  <c r="J17" i="150"/>
  <c r="J21" i="150"/>
  <c r="J25" i="150"/>
  <c r="J29" i="150"/>
  <c r="I32" i="150"/>
  <c r="J33" i="150"/>
  <c r="I36" i="150"/>
  <c r="J37" i="150"/>
  <c r="I40" i="150"/>
  <c r="J41" i="150"/>
  <c r="I44" i="150"/>
  <c r="J45" i="150"/>
  <c r="I48" i="150"/>
  <c r="J49" i="150"/>
  <c r="G13" i="150"/>
  <c r="K13" i="150"/>
  <c r="G17" i="150"/>
  <c r="J20" i="150"/>
  <c r="G21" i="150"/>
  <c r="K21" i="150"/>
  <c r="J24" i="150"/>
  <c r="K25" i="150"/>
  <c r="J28" i="150"/>
  <c r="G29" i="150"/>
  <c r="K29" i="150"/>
  <c r="J32" i="150"/>
  <c r="K33" i="150"/>
  <c r="J36" i="150"/>
  <c r="J40" i="150"/>
  <c r="J44" i="150"/>
  <c r="J48" i="150"/>
  <c r="J8" i="150"/>
  <c r="G62" i="150" s="1"/>
  <c r="K17" i="150"/>
  <c r="G8" i="150"/>
  <c r="H9" i="150"/>
  <c r="G12" i="150"/>
  <c r="H13" i="150"/>
  <c r="G16" i="150"/>
  <c r="H17" i="150"/>
  <c r="G20" i="150"/>
  <c r="H21" i="150"/>
  <c r="G24" i="150"/>
  <c r="H25" i="150"/>
  <c r="G28" i="150"/>
  <c r="H29" i="150"/>
  <c r="G32" i="150"/>
  <c r="H33" i="150"/>
  <c r="G36" i="150"/>
  <c r="H37" i="150"/>
  <c r="G40" i="150"/>
  <c r="H41" i="150"/>
  <c r="G44" i="150"/>
  <c r="H45" i="150"/>
  <c r="G48" i="150"/>
  <c r="H49" i="150"/>
  <c r="H17" i="149"/>
  <c r="L17" i="149"/>
  <c r="H8" i="149"/>
  <c r="L8" i="149"/>
  <c r="I9" i="149"/>
  <c r="G11" i="149"/>
  <c r="K11" i="149"/>
  <c r="H12" i="149"/>
  <c r="L12" i="149"/>
  <c r="I13" i="149"/>
  <c r="G15" i="149"/>
  <c r="K15" i="149"/>
  <c r="H16" i="149"/>
  <c r="L16" i="149"/>
  <c r="I17" i="149"/>
  <c r="G19" i="149"/>
  <c r="K19" i="149"/>
  <c r="H20" i="149"/>
  <c r="L20" i="149"/>
  <c r="I21" i="149"/>
  <c r="J9" i="149"/>
  <c r="J21" i="149"/>
  <c r="J13" i="149"/>
  <c r="J17" i="149"/>
  <c r="G9" i="149"/>
  <c r="K9" i="149"/>
  <c r="I11" i="149"/>
  <c r="G13" i="149"/>
  <c r="K13" i="149"/>
  <c r="I15" i="149"/>
  <c r="G17" i="149"/>
  <c r="I19" i="149"/>
  <c r="G21" i="149"/>
  <c r="K21" i="149"/>
  <c r="H9" i="149"/>
  <c r="H13" i="149"/>
  <c r="H21" i="149"/>
  <c r="J15" i="148"/>
  <c r="H17" i="148"/>
  <c r="L17" i="148"/>
  <c r="H21" i="148"/>
  <c r="L21" i="148"/>
  <c r="H25" i="148"/>
  <c r="L25" i="148"/>
  <c r="H29" i="148"/>
  <c r="L29" i="148"/>
  <c r="H8" i="148"/>
  <c r="L8" i="148"/>
  <c r="I9" i="148"/>
  <c r="G11" i="148"/>
  <c r="K11" i="148"/>
  <c r="H12" i="148"/>
  <c r="L12" i="148"/>
  <c r="I13" i="148"/>
  <c r="G15" i="148"/>
  <c r="K15" i="148"/>
  <c r="H16" i="148"/>
  <c r="L16" i="148"/>
  <c r="I17" i="148"/>
  <c r="G19" i="148"/>
  <c r="K19" i="148"/>
  <c r="H20" i="148"/>
  <c r="L20" i="148"/>
  <c r="I21" i="148"/>
  <c r="G23" i="148"/>
  <c r="K23" i="148"/>
  <c r="H24" i="148"/>
  <c r="L24" i="148"/>
  <c r="I25" i="148"/>
  <c r="G27" i="148"/>
  <c r="K27" i="148"/>
  <c r="H28" i="148"/>
  <c r="L28" i="148"/>
  <c r="I29" i="148"/>
  <c r="G31" i="148"/>
  <c r="K31" i="148"/>
  <c r="H32" i="148"/>
  <c r="L32" i="148"/>
  <c r="I33" i="148"/>
  <c r="G35" i="148"/>
  <c r="K35" i="148"/>
  <c r="H36" i="148"/>
  <c r="L36" i="148"/>
  <c r="I37" i="148"/>
  <c r="G39" i="148"/>
  <c r="K39" i="148"/>
  <c r="H40" i="148"/>
  <c r="L40" i="148"/>
  <c r="I41" i="148"/>
  <c r="G43" i="148"/>
  <c r="K43" i="148"/>
  <c r="H44" i="148"/>
  <c r="L44" i="148"/>
  <c r="I45" i="148"/>
  <c r="G47" i="148"/>
  <c r="K47" i="148"/>
  <c r="H48" i="148"/>
  <c r="L48" i="148"/>
  <c r="I49" i="148"/>
  <c r="G51" i="148"/>
  <c r="K51" i="148"/>
  <c r="J9" i="148"/>
  <c r="J25" i="148"/>
  <c r="J29" i="148"/>
  <c r="J33" i="148"/>
  <c r="J37" i="148"/>
  <c r="J41" i="148"/>
  <c r="J45" i="148"/>
  <c r="J49" i="148"/>
  <c r="J13" i="148"/>
  <c r="J17" i="148"/>
  <c r="G9" i="148"/>
  <c r="K9" i="148"/>
  <c r="I11" i="148"/>
  <c r="G13" i="148"/>
  <c r="K13" i="148"/>
  <c r="G17" i="148"/>
  <c r="I19" i="148"/>
  <c r="G21" i="148"/>
  <c r="I23" i="148"/>
  <c r="G25" i="148"/>
  <c r="I27" i="148"/>
  <c r="G29" i="148"/>
  <c r="I31" i="148"/>
  <c r="G33" i="148"/>
  <c r="K33" i="148"/>
  <c r="G37" i="148"/>
  <c r="K37" i="148"/>
  <c r="I39" i="148"/>
  <c r="G41" i="148"/>
  <c r="K41" i="148"/>
  <c r="I43" i="148"/>
  <c r="G45" i="148"/>
  <c r="K45" i="148"/>
  <c r="I47" i="148"/>
  <c r="G49" i="148"/>
  <c r="K49" i="148"/>
  <c r="I51" i="148"/>
  <c r="H9" i="148"/>
  <c r="H13" i="148"/>
  <c r="H33" i="148"/>
  <c r="H37" i="148"/>
  <c r="H41" i="148"/>
  <c r="H45" i="148"/>
  <c r="H49" i="148"/>
  <c r="J11" i="147"/>
  <c r="J23" i="147"/>
  <c r="G24" i="147"/>
  <c r="K24" i="147"/>
  <c r="H8" i="147"/>
  <c r="L8" i="147"/>
  <c r="I9" i="147"/>
  <c r="G11" i="147"/>
  <c r="K11" i="147"/>
  <c r="G62" i="147" s="1"/>
  <c r="H12" i="147"/>
  <c r="L12" i="147"/>
  <c r="I13" i="147"/>
  <c r="G15" i="147"/>
  <c r="K15" i="147"/>
  <c r="H16" i="147"/>
  <c r="L16" i="147"/>
  <c r="I17" i="147"/>
  <c r="G19" i="147"/>
  <c r="K19" i="147"/>
  <c r="H20" i="147"/>
  <c r="L20" i="147"/>
  <c r="I21" i="147"/>
  <c r="G23" i="147"/>
  <c r="K23" i="147"/>
  <c r="H24" i="147"/>
  <c r="L24" i="147"/>
  <c r="I25" i="147"/>
  <c r="G27" i="147"/>
  <c r="K27" i="147"/>
  <c r="H28" i="147"/>
  <c r="L28" i="147"/>
  <c r="I29" i="147"/>
  <c r="G31" i="147"/>
  <c r="K31" i="147"/>
  <c r="H32" i="147"/>
  <c r="L32" i="147"/>
  <c r="I33" i="147"/>
  <c r="G35" i="147"/>
  <c r="K35" i="147"/>
  <c r="H36" i="147"/>
  <c r="L36" i="147"/>
  <c r="I37" i="147"/>
  <c r="G39" i="147"/>
  <c r="K39" i="147"/>
  <c r="H40" i="147"/>
  <c r="L40" i="147"/>
  <c r="I41" i="147"/>
  <c r="G43" i="147"/>
  <c r="K43" i="147"/>
  <c r="H44" i="147"/>
  <c r="L44" i="147"/>
  <c r="I45" i="147"/>
  <c r="G47" i="147"/>
  <c r="K47" i="147"/>
  <c r="H48" i="147"/>
  <c r="L48" i="147"/>
  <c r="I49" i="147"/>
  <c r="G51" i="147"/>
  <c r="K51" i="147"/>
  <c r="H52" i="147"/>
  <c r="L52" i="147"/>
  <c r="J8" i="147"/>
  <c r="J12" i="147"/>
  <c r="J24" i="147"/>
  <c r="I8" i="147"/>
  <c r="G64" i="147" s="1"/>
  <c r="H11" i="147"/>
  <c r="I12" i="147"/>
  <c r="H15" i="147"/>
  <c r="L15" i="147"/>
  <c r="I16" i="147"/>
  <c r="H19" i="147"/>
  <c r="L19" i="147"/>
  <c r="I20" i="147"/>
  <c r="H23" i="147"/>
  <c r="H27" i="147"/>
  <c r="L27" i="147"/>
  <c r="I28" i="147"/>
  <c r="H31" i="147"/>
  <c r="L31" i="147"/>
  <c r="I32" i="147"/>
  <c r="H35" i="147"/>
  <c r="L35" i="147"/>
  <c r="I36" i="147"/>
  <c r="H39" i="147"/>
  <c r="L39" i="147"/>
  <c r="I40" i="147"/>
  <c r="H43" i="147"/>
  <c r="L43" i="147"/>
  <c r="I44" i="147"/>
  <c r="H47" i="147"/>
  <c r="L47" i="147"/>
  <c r="I48" i="147"/>
  <c r="H51" i="147"/>
  <c r="L51" i="147"/>
  <c r="I52" i="147"/>
  <c r="J32" i="147"/>
  <c r="J36" i="147"/>
  <c r="J40" i="147"/>
  <c r="J44" i="147"/>
  <c r="J48" i="147"/>
  <c r="J52" i="147"/>
  <c r="J16" i="147"/>
  <c r="J20" i="147"/>
  <c r="G8" i="147"/>
  <c r="G12" i="147"/>
  <c r="G16" i="147"/>
  <c r="G20" i="147"/>
  <c r="G28" i="147"/>
  <c r="G32" i="147"/>
  <c r="G36" i="147"/>
  <c r="G40" i="147"/>
  <c r="G44" i="147"/>
  <c r="G48" i="147"/>
  <c r="G52" i="147"/>
  <c r="H15" i="146"/>
  <c r="I21" i="146"/>
  <c r="L21" i="146"/>
  <c r="H21" i="146"/>
  <c r="H25" i="146"/>
  <c r="K25" i="146"/>
  <c r="G25" i="146"/>
  <c r="I25" i="146"/>
  <c r="L25" i="146"/>
  <c r="K33" i="146"/>
  <c r="G33" i="146"/>
  <c r="I33" i="146"/>
  <c r="L33" i="146"/>
  <c r="H33" i="146"/>
  <c r="K9" i="146"/>
  <c r="K11" i="146"/>
  <c r="G11" i="146"/>
  <c r="L11" i="146"/>
  <c r="H13" i="146"/>
  <c r="I15" i="146"/>
  <c r="K17" i="146"/>
  <c r="K19" i="146"/>
  <c r="G19" i="146"/>
  <c r="J19" i="146"/>
  <c r="G63" i="146" s="1"/>
  <c r="G20" i="146"/>
  <c r="L20" i="146"/>
  <c r="H20" i="146"/>
  <c r="K20" i="146"/>
  <c r="G21" i="146"/>
  <c r="J25" i="146"/>
  <c r="L29" i="146"/>
  <c r="H29" i="146"/>
  <c r="K29" i="146"/>
  <c r="G29" i="146"/>
  <c r="I29" i="146"/>
  <c r="J33" i="146"/>
  <c r="K13" i="146"/>
  <c r="L8" i="146"/>
  <c r="H8" i="146"/>
  <c r="K8" i="146"/>
  <c r="G13" i="146"/>
  <c r="L13" i="146"/>
  <c r="L16" i="146"/>
  <c r="H16" i="146"/>
  <c r="K16" i="146"/>
  <c r="I8" i="146"/>
  <c r="L12" i="146"/>
  <c r="H12" i="146"/>
  <c r="K12" i="146"/>
  <c r="J13" i="146"/>
  <c r="I16" i="146"/>
  <c r="J21" i="146"/>
  <c r="J24" i="146"/>
  <c r="L24" i="146"/>
  <c r="H24" i="146"/>
  <c r="K24" i="146"/>
  <c r="G24" i="146"/>
  <c r="J29" i="146"/>
  <c r="K15" i="146"/>
  <c r="G15" i="146"/>
  <c r="G66" i="146" s="1"/>
  <c r="L15" i="146"/>
  <c r="K21" i="146"/>
  <c r="K37" i="146"/>
  <c r="G37" i="146"/>
  <c r="I37" i="146"/>
  <c r="L37" i="146"/>
  <c r="H37" i="146"/>
  <c r="H41" i="146"/>
  <c r="L41" i="146"/>
  <c r="J43" i="146"/>
  <c r="J47" i="146"/>
  <c r="H49" i="146"/>
  <c r="G23" i="146"/>
  <c r="K23" i="146"/>
  <c r="G27" i="146"/>
  <c r="K27" i="146"/>
  <c r="H28" i="146"/>
  <c r="L28" i="146"/>
  <c r="G31" i="146"/>
  <c r="K31" i="146"/>
  <c r="H32" i="146"/>
  <c r="L32" i="146"/>
  <c r="G35" i="146"/>
  <c r="K35" i="146"/>
  <c r="H36" i="146"/>
  <c r="L36" i="146"/>
  <c r="G39" i="146"/>
  <c r="K39" i="146"/>
  <c r="H40" i="146"/>
  <c r="L40" i="146"/>
  <c r="I41" i="146"/>
  <c r="G43" i="146"/>
  <c r="K43" i="146"/>
  <c r="H44" i="146"/>
  <c r="L44" i="146"/>
  <c r="I45" i="146"/>
  <c r="G47" i="146"/>
  <c r="K47" i="146"/>
  <c r="H48" i="146"/>
  <c r="L48" i="146"/>
  <c r="I49" i="146"/>
  <c r="G51" i="146"/>
  <c r="K51" i="146"/>
  <c r="H52" i="146"/>
  <c r="L52" i="146"/>
  <c r="J41" i="146"/>
  <c r="J45" i="146"/>
  <c r="J49" i="146"/>
  <c r="I27" i="146"/>
  <c r="J28" i="146"/>
  <c r="I31" i="146"/>
  <c r="I35" i="146"/>
  <c r="I39" i="146"/>
  <c r="G41" i="146"/>
  <c r="G45" i="146"/>
  <c r="K45" i="146"/>
  <c r="G49" i="146"/>
  <c r="K49" i="146"/>
  <c r="I51" i="146"/>
  <c r="G28" i="146"/>
  <c r="H45" i="146"/>
  <c r="F8" i="143"/>
  <c r="G40" i="155" l="1"/>
  <c r="G41" i="154"/>
  <c r="G40" i="154"/>
  <c r="G44" i="154"/>
  <c r="G42" i="154"/>
  <c r="G57" i="153"/>
  <c r="G59" i="153"/>
  <c r="G43" i="152"/>
  <c r="G62" i="151"/>
  <c r="G61" i="151"/>
  <c r="G60" i="151"/>
  <c r="G63" i="150"/>
  <c r="G61" i="150"/>
  <c r="G31" i="149"/>
  <c r="G35" i="149"/>
  <c r="G32" i="149"/>
  <c r="G33" i="149"/>
  <c r="G62" i="148"/>
  <c r="G63" i="148"/>
  <c r="G61" i="148"/>
  <c r="G65" i="148"/>
  <c r="G41" i="155"/>
  <c r="G44" i="155"/>
  <c r="G42" i="155"/>
  <c r="L32" i="155"/>
  <c r="L31" i="155"/>
  <c r="G43" i="155"/>
  <c r="L32" i="154"/>
  <c r="L31" i="154"/>
  <c r="G43" i="154"/>
  <c r="L49" i="153"/>
  <c r="L48" i="153"/>
  <c r="G60" i="153"/>
  <c r="G58" i="153"/>
  <c r="G61" i="153"/>
  <c r="G45" i="152"/>
  <c r="L35" i="152"/>
  <c r="L34" i="152"/>
  <c r="G47" i="152"/>
  <c r="G46" i="152"/>
  <c r="G44" i="152"/>
  <c r="L52" i="151"/>
  <c r="L51" i="151"/>
  <c r="G63" i="151"/>
  <c r="G65" i="150"/>
  <c r="L53" i="150"/>
  <c r="L52" i="150"/>
  <c r="G64" i="150"/>
  <c r="L23" i="149"/>
  <c r="L22" i="149"/>
  <c r="G34" i="149"/>
  <c r="L53" i="148"/>
  <c r="L52" i="148"/>
  <c r="G64" i="148"/>
  <c r="G66" i="147"/>
  <c r="G63" i="147"/>
  <c r="L54" i="147"/>
  <c r="L53" i="147"/>
  <c r="G65" i="147"/>
  <c r="G64" i="146"/>
  <c r="L54" i="146"/>
  <c r="L53" i="146"/>
  <c r="G65" i="146"/>
  <c r="G62" i="146"/>
  <c r="K8" i="143"/>
  <c r="G8" i="143"/>
  <c r="I8" i="143"/>
  <c r="H8" i="143"/>
  <c r="J8" i="143"/>
  <c r="L8" i="143"/>
  <c r="H47" i="143" l="1"/>
  <c r="I47" i="143"/>
  <c r="J47" i="143"/>
  <c r="L47" i="143"/>
  <c r="G47" i="143"/>
  <c r="K47" i="143"/>
  <c r="L12" i="143"/>
  <c r="G12" i="143"/>
  <c r="K12" i="143"/>
  <c r="H12" i="143"/>
  <c r="I12" i="143"/>
  <c r="J12" i="143"/>
  <c r="L49" i="143"/>
  <c r="G49" i="143"/>
  <c r="K49" i="143"/>
  <c r="H49" i="143"/>
  <c r="J49" i="143"/>
  <c r="I49" i="143"/>
  <c r="L45" i="143"/>
  <c r="G45" i="143"/>
  <c r="K45" i="143"/>
  <c r="J45" i="143"/>
  <c r="H45" i="143"/>
  <c r="I45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H51" i="143"/>
  <c r="I51" i="143"/>
  <c r="J51" i="143"/>
  <c r="L51" i="143"/>
  <c r="G51" i="143"/>
  <c r="K51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8" i="143"/>
  <c r="H48" i="143"/>
  <c r="I48" i="143"/>
  <c r="J48" i="143"/>
  <c r="G48" i="143"/>
  <c r="K48" i="143"/>
  <c r="L44" i="143"/>
  <c r="H44" i="143"/>
  <c r="I44" i="143"/>
  <c r="G44" i="143"/>
  <c r="J44" i="143"/>
  <c r="K44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50" i="143"/>
  <c r="I50" i="143"/>
  <c r="L50" i="143"/>
  <c r="G50" i="143"/>
  <c r="K50" i="143"/>
  <c r="H50" i="143"/>
  <c r="J46" i="143"/>
  <c r="L46" i="143"/>
  <c r="G46" i="143"/>
  <c r="K46" i="143"/>
  <c r="I46" i="143"/>
  <c r="H4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53" i="143" l="1"/>
  <c r="L52" i="143"/>
  <c r="G61" i="143"/>
  <c r="G62" i="143"/>
  <c r="G65" i="143"/>
  <c r="G64" i="143"/>
  <c r="G63" i="143"/>
</calcChain>
</file>

<file path=xl/sharedStrings.xml><?xml version="1.0" encoding="utf-8"?>
<sst xmlns="http://schemas.openxmlformats.org/spreadsheetml/2006/main" count="1222" uniqueCount="772">
  <si>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</si>
  <si>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</si>
  <si>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</si>
  <si>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</si>
  <si>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</si>
  <si>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</si>
  <si>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</si>
  <si>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</si>
  <si>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</si>
  <si>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</si>
  <si>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</si>
  <si>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</si>
  <si>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</si>
  <si>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</si>
  <si>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</si>
  <si>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ตำแหน่ง......................................</t>
  </si>
  <si>
    <t>ครู</t>
  </si>
  <si>
    <t>นายกฤษฎา</t>
  </si>
  <si>
    <t>นางสาวชลธิชา</t>
  </si>
  <si>
    <t>นายพงศธร</t>
  </si>
  <si>
    <t>นางสาวกัญญาณัฐ</t>
  </si>
  <si>
    <t>นางสาวเบญญาภา</t>
  </si>
  <si>
    <t>นางสาวกมลชนก</t>
  </si>
  <si>
    <t>นางสาววริศรา</t>
  </si>
  <si>
    <t>นางสาวสุทธิดา</t>
  </si>
  <si>
    <t>นางสาวภัทราภรณ์</t>
  </si>
  <si>
    <t>ไกรสิงห์</t>
  </si>
  <si>
    <t>นายณัฐวุฒิ</t>
  </si>
  <si>
    <t>นายพงศกร</t>
  </si>
  <si>
    <t>นางสาวสุชานันท์</t>
  </si>
  <si>
    <t>นายเกียรติศักดิ์</t>
  </si>
  <si>
    <t>สุดแสง</t>
  </si>
  <si>
    <t>นางสาวณัฐพร</t>
  </si>
  <si>
    <t>นายรัชพล</t>
  </si>
  <si>
    <t>นางสาวอริสรา</t>
  </si>
  <si>
    <t>นางสาวธนัชชา</t>
  </si>
  <si>
    <t>บุญมี</t>
  </si>
  <si>
    <t>ดอนมอญ</t>
  </si>
  <si>
    <t>นางสาวณัฐกานต์</t>
  </si>
  <si>
    <t>นางสาวเพ็ญนภา</t>
  </si>
  <si>
    <t>นางสาววัชราภรณ์</t>
  </si>
  <si>
    <t>นางสาวสุพิชฌาย์</t>
  </si>
  <si>
    <t>นางสาวชญานิศ</t>
  </si>
  <si>
    <t>บุรีวงษ์</t>
  </si>
  <si>
    <t>นางสาวชุติกาญจน์</t>
  </si>
  <si>
    <t>นายจักรภัทร</t>
  </si>
  <si>
    <t>นางสาวกมลวรรณ</t>
  </si>
  <si>
    <t>นางสาวพุธิตา</t>
  </si>
  <si>
    <t>นางสาวธนวรรณ</t>
  </si>
  <si>
    <t>นางสาววรรณพร</t>
  </si>
  <si>
    <t>นางสาวสุพิชญา</t>
  </si>
  <si>
    <t>นางสาวอาทิตยา</t>
  </si>
  <si>
    <t>นายณรงค์ชัย</t>
  </si>
  <si>
    <t>บุญชู</t>
  </si>
  <si>
    <t>ซื่อสัตย์</t>
  </si>
  <si>
    <t>นามโคตร</t>
  </si>
  <si>
    <t>ฉายอรุณ</t>
  </si>
  <si>
    <t>จิตภักดี</t>
  </si>
  <si>
    <t>เกิดสุข</t>
  </si>
  <si>
    <t>สังข์ทอง</t>
  </si>
  <si>
    <t>พูลสวัสดิ์</t>
  </si>
  <si>
    <t>นางสาวเบญจวรรณ</t>
  </si>
  <si>
    <t>เจือจาน</t>
  </si>
  <si>
    <t>รื่นกลิ่น</t>
  </si>
  <si>
    <t>นางสาวชมพูนุช</t>
  </si>
  <si>
    <t>นางสาวปนัดดา</t>
  </si>
  <si>
    <t>สกุลนคร</t>
  </si>
  <si>
    <t>นางสาวธัญลักษณ์</t>
  </si>
  <si>
    <t>ทรัพย์มั่น</t>
  </si>
  <si>
    <t>นางสาวกนกวรรณ</t>
  </si>
  <si>
    <t>นางสาวกฤษณา</t>
  </si>
  <si>
    <t>สถาวร</t>
  </si>
  <si>
    <t>บุญเกิน</t>
  </si>
  <si>
    <t>นางสาวดวงกมล</t>
  </si>
  <si>
    <t>นายยศนันท์</t>
  </si>
  <si>
    <t>กรรณิการ์</t>
  </si>
  <si>
    <t>นายธนพล</t>
  </si>
  <si>
    <t>นางสาวกรรณิกา</t>
  </si>
  <si>
    <t>นางสาวสุภาวดี</t>
  </si>
  <si>
    <t>สกัดกลาง</t>
  </si>
  <si>
    <t>เนื่องแก้ว</t>
  </si>
  <si>
    <t>นายธนพัฒน์</t>
  </si>
  <si>
    <t>นางสาวนภัสสร</t>
  </si>
  <si>
    <t>นางสาวกัญญาพัชร</t>
  </si>
  <si>
    <t>นางสาวปนัสยา</t>
  </si>
  <si>
    <t>นางสาวสุชัญญา</t>
  </si>
  <si>
    <t>นางสาวจิราภรณ์</t>
  </si>
  <si>
    <t>กงแก้ว</t>
  </si>
  <si>
    <t>นางสาวขวัญชนก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</si>
  <si>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</si>
  <si>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</si>
  <si>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</si>
  <si>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</si>
  <si>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</si>
  <si>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</si>
  <si>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</si>
  <si>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</si>
  <si>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</si>
  <si>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</si>
  <si>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</si>
  <si>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</si>
  <si>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</si>
  <si>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</si>
  <si>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</si>
  <si>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</si>
  <si>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(                                                            )</t>
  </si>
  <si>
    <t xml:space="preserve">     ประเมิน วันที่  เดือน          พ.ศ.2563</t>
  </si>
  <si>
    <t>ชั้นมัธยมศึกษาปีที่ ๔/</t>
  </si>
  <si>
    <t>ร้อยละ ๖๐ - ๖๙(ผ่านจุดเน้นทักษะการคิด)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</si>
  <si>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</si>
  <si>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</si>
  <si>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</si>
  <si>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</si>
  <si>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</si>
  <si>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</si>
  <si>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</si>
  <si>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</si>
  <si>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</si>
  <si>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</si>
  <si>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</si>
  <si>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</si>
  <si>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</si>
  <si>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</si>
  <si>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</si>
  <si>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</si>
  <si>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</si>
  <si>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</si>
  <si>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</si>
  <si>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</si>
  <si>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</si>
  <si>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</si>
  <si>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</si>
  <si>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</si>
  <si>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</si>
  <si>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</si>
  <si>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</si>
  <si>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</si>
  <si>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</si>
  <si>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</si>
  <si>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</si>
  <si>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</si>
  <si>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</si>
  <si>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</si>
  <si>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ศรีโสภา</t>
  </si>
  <si>
    <t>นางสาวอมรทิพย์</t>
  </si>
  <si>
    <t>พรมนนท์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</si>
  <si>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</si>
  <si>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</si>
  <si>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</si>
  <si>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</si>
  <si>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</si>
  <si>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</si>
  <si>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</si>
  <si>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</si>
  <si>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</si>
  <si>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</si>
  <si>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</si>
  <si>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นางสาวจันทวรรณ</t>
  </si>
  <si>
    <t>จำนงค์จิตร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</si>
  <si>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</si>
  <si>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</si>
  <si>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</si>
  <si>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</si>
  <si>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</si>
  <si>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</si>
  <si>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</si>
  <si>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</si>
  <si>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</si>
  <si>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</si>
  <si>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</si>
  <si>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</si>
  <si>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</si>
  <si>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</si>
  <si>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</si>
  <si>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</si>
  <si>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</si>
  <si>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</si>
  <si>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</si>
  <si>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</si>
  <si>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</si>
  <si>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นางสาววิภาดา</t>
  </si>
  <si>
    <t>เกมาหะยุง</t>
  </si>
  <si>
    <t>นางสาวสุพรรษา</t>
  </si>
  <si>
    <t>ชาติท้าว</t>
  </si>
  <si>
    <t>นางสาวอภิชญา</t>
  </si>
  <si>
    <t>ขยันยิ่ง</t>
  </si>
  <si>
    <t>นายกฤษณพัฒน์</t>
  </si>
  <si>
    <t>ขันโท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</si>
  <si>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</si>
  <si>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</si>
  <si>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</si>
  <si>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</si>
  <si>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</si>
  <si>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</si>
  <si>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</si>
  <si>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</si>
  <si>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</si>
  <si>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</si>
  <si>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</si>
  <si>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</si>
  <si>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</si>
  <si>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</si>
  <si>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</si>
  <si>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</si>
  <si>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</si>
  <si>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</si>
  <si>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</si>
  <si>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</si>
  <si>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</si>
  <si>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</si>
  <si>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</si>
  <si>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</si>
  <si>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</si>
  <si>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</si>
  <si>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</si>
  <si>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</si>
  <si>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</si>
  <si>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</si>
  <si>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โกสาวัง</t>
  </si>
  <si>
    <t>นางสาวชนิภา</t>
  </si>
  <si>
    <t>เจริญผล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</si>
  <si>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</si>
  <si>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</si>
  <si>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</si>
  <si>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</si>
  <si>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</si>
  <si>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</si>
  <si>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</si>
  <si>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</si>
  <si>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</si>
  <si>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</si>
  <si>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</si>
  <si>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</si>
  <si>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</si>
  <si>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</si>
  <si>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</si>
  <si>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นางสาวชิชนก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</si>
  <si>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</si>
  <si>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</si>
  <si>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</si>
  <si>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</si>
  <si>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</si>
  <si>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</si>
  <si>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</si>
  <si>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</si>
  <si>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</si>
  <si>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</si>
  <si>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</si>
  <si>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</si>
  <si>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</si>
  <si>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</si>
  <si>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</si>
  <si>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</si>
  <si>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</si>
  <si>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</si>
  <si>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</si>
  <si>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</si>
  <si>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</si>
  <si>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</si>
  <si>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</si>
  <si>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</si>
  <si>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</si>
  <si>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</si>
  <si>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</si>
  <si>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</si>
  <si>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</si>
  <si>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</si>
  <si>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</si>
  <si>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</si>
  <si>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</si>
  <si>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</si>
  <si>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</si>
  <si>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</si>
  <si>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</si>
  <si>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</si>
  <si>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</si>
  <si>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</si>
  <si>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</si>
  <si>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</si>
  <si>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</si>
  <si>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</si>
  <si>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</si>
  <si>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</si>
  <si>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</si>
  <si>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</si>
  <si>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</si>
  <si>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</si>
  <si>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</si>
  <si>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</si>
  <si>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</si>
  <si>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</si>
  <si>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</si>
  <si>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</si>
  <si>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</si>
  <si>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</si>
  <si>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</si>
  <si>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</si>
  <si>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</si>
  <si>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</si>
  <si>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</si>
  <si>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</si>
  <si>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</si>
  <si>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</si>
  <si>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</si>
  <si>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</si>
  <si>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</si>
  <si>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</si>
  <si>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</si>
  <si>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</si>
  <si>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</si>
  <si>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</si>
  <si>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</si>
  <si>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</si>
  <si>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</si>
  <si>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</si>
  <si>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</si>
  <si>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</si>
  <si>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</si>
  <si>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</si>
  <si>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</si>
  <si>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</si>
  <si>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</si>
  <si>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</si>
  <si>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</si>
  <si>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</si>
  <si>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</si>
  <si>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</si>
  <si>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</si>
  <si>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</si>
  <si>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</si>
  <si>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</si>
  <si>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</si>
  <si>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</si>
  <si>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</si>
  <si>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</si>
  <si>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</si>
  <si>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</si>
  <si>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</si>
  <si>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</si>
  <si>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พานสะอาด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</si>
  <si>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</si>
  <si>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</si>
  <si>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</si>
  <si>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</si>
  <si>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</si>
  <si>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นางสาวอุไรวรรณ</t>
  </si>
  <si>
    <t>พินิจมนตรี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</si>
  <si>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</si>
  <si>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</si>
  <si>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</si>
  <si>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</si>
  <si>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</si>
  <si>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</si>
  <si>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</si>
  <si>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</si>
  <si>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</si>
  <si>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</si>
  <si>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</si>
  <si>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</si>
  <si>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</si>
  <si>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</si>
  <si>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</si>
  <si>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</si>
  <si>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</si>
  <si>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นางสาวนิษิตา</t>
  </si>
  <si>
    <t>กัตพงษ์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</si>
  <si>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</si>
  <si>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</si>
  <si>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</si>
  <si>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</si>
  <si>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</si>
  <si>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</si>
  <si>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</si>
  <si>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</si>
  <si>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</si>
  <si>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</si>
  <si>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</si>
  <si>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</si>
  <si>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</si>
  <si>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</si>
  <si>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</si>
  <si>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</si>
  <si>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</si>
  <si>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</si>
  <si>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</si>
  <si>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</si>
  <si>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</si>
  <si>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</si>
  <si>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</si>
  <si>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</si>
  <si>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</si>
  <si>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</si>
  <si>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</si>
  <si>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</si>
  <si>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</si>
  <si>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</si>
  <si>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</si>
  <si>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</si>
  <si>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</si>
  <si>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</si>
  <si>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</si>
  <si>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</si>
  <si>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</si>
  <si>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</si>
  <si>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</si>
  <si>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</si>
  <si>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</si>
  <si>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</si>
  <si>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</si>
  <si>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</si>
  <si>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ศรีงาม</t>
  </si>
  <si>
    <t>นางสาวจันทมณี</t>
  </si>
  <si>
    <t>วิลัยพันธ์</t>
  </si>
  <si>
    <t>วงษ์เสนา</t>
  </si>
  <si>
    <t>สายทอง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</si>
  <si>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</si>
  <si>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</si>
  <si>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</si>
  <si>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</si>
  <si>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</si>
  <si>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</si>
  <si>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</si>
  <si>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</si>
  <si>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</si>
  <si>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</si>
  <si>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</si>
  <si>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</si>
  <si>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</si>
  <si>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</si>
  <si>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</si>
  <si>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</si>
  <si>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</si>
  <si>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</si>
  <si>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</si>
  <si>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</si>
  <si>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</si>
  <si>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</si>
  <si>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</si>
  <si>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</si>
  <si>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</si>
  <si>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</si>
  <si>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</si>
  <si>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</si>
  <si>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</si>
  <si>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</si>
  <si>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สกุลไพศาล</t>
  </si>
  <si>
    <t>แก้วศรี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</si>
  <si>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</si>
  <si>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</si>
  <si>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</si>
  <si>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</si>
  <si>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</si>
  <si>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</si>
  <si>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</si>
  <si>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</si>
  <si>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</si>
  <si>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</si>
  <si>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</si>
  <si>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</si>
  <si>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</si>
  <si>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</si>
  <si>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</si>
  <si>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</si>
  <si>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</si>
  <si>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</si>
  <si>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</si>
  <si>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</si>
  <si>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</si>
  <si>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</si>
  <si>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</si>
  <si>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</si>
  <si>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</si>
  <si>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</si>
  <si>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</si>
  <si>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</si>
  <si>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</si>
  <si>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</si>
  <si>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</si>
  <si>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</si>
  <si>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</si>
  <si>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</si>
  <si>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</si>
  <si>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</si>
  <si>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</si>
  <si>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</si>
  <si>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</si>
  <si>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</si>
  <si>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</si>
  <si>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</si>
  <si>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</si>
  <si>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</si>
  <si>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</si>
  <si>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</si>
  <si>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</si>
  <si>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</si>
  <si>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แหวนแก้ว</t>
  </si>
  <si>
    <t>เสนีย์วงษ์ ณ อยุธยา</t>
  </si>
  <si>
    <t>นางสาวทักษพร</t>
  </si>
  <si>
    <t>เครือแก้ว</t>
  </si>
  <si>
    <t>สร้อยกล่อม</t>
  </si>
  <si>
    <t>นางสาวกฤษจินดา</t>
  </si>
  <si>
    <t>ทาระหอม</t>
  </si>
  <si>
    <t>นางสาวกฤษณี</t>
  </si>
  <si>
    <t>นางสาวกุลธิดา</t>
  </si>
  <si>
    <t>ฟองเพชร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</si>
  <si>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</si>
  <si>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</si>
  <si>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</si>
  <si>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</si>
  <si>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</si>
  <si>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</si>
  <si>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</si>
  <si>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แก้วชา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</si>
  <si>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</si>
  <si>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</si>
  <si>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</si>
  <si>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</si>
  <si>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</si>
  <si>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</si>
  <si>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</si>
  <si>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</si>
  <si>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</si>
  <si>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</si>
  <si>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</si>
  <si>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</si>
  <si>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</si>
  <si>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</si>
  <si>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</si>
  <si>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</si>
  <si>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</si>
  <si>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</si>
  <si>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</si>
  <si>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</si>
  <si>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</si>
  <si>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</si>
  <si>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</si>
  <si>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</si>
  <si>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</si>
  <si>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</si>
  <si>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</si>
  <si>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</si>
  <si>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</si>
  <si>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</si>
  <si>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</si>
  <si>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</si>
  <si>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</si>
  <si>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</si>
  <si>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</si>
  <si>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</si>
  <si>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</si>
  <si>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</si>
  <si>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</si>
  <si>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</si>
  <si>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</si>
  <si>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</si>
  <si>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</si>
  <si>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 xml:space="preserve">นางสาวทิพวรรณ </t>
  </si>
  <si>
    <t>ฮะฮั่วเฮง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</si>
  <si>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</si>
  <si>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</si>
  <si>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</si>
  <si>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</si>
  <si>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</si>
  <si>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</si>
  <si>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</si>
  <si>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</si>
  <si>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แจ้งเกิด</t>
  </si>
  <si>
    <t>นางสาวดวงฤดี</t>
  </si>
  <si>
    <t>วรพุฒ</t>
  </si>
  <si>
    <t>ร้อยกล้า</t>
  </si>
  <si>
    <t>นางสาวนพิยดา</t>
  </si>
  <si>
    <t>สายสงวน</t>
  </si>
  <si>
    <t>ก้อนรัมย์</t>
  </si>
  <si>
    <t>จันทร์ศรี</t>
  </si>
  <si>
    <t>นางสาวปวันรัตน์</t>
  </si>
  <si>
    <t>ปิสายะสา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</si>
  <si>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</si>
  <si>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</si>
  <si>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</si>
  <si>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</si>
  <si>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</si>
  <si>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</si>
  <si>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</si>
  <si>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</si>
  <si>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</si>
  <si>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</si>
  <si>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</si>
  <si>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</si>
  <si>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</si>
  <si>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</si>
  <si>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</si>
  <si>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</si>
  <si>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</si>
  <si>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</si>
  <si>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</si>
  <si>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</si>
  <si>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</si>
  <si>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</si>
  <si>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</si>
  <si>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</si>
  <si>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</si>
  <si>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</si>
  <si>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</si>
  <si>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</si>
  <si>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</si>
  <si>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</si>
  <si>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</si>
  <si>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</si>
  <si>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</si>
  <si>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</si>
  <si>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</si>
  <si>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</si>
  <si>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</si>
  <si>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</si>
  <si>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</si>
  <si>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</si>
  <si>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</si>
  <si>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</si>
  <si>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</si>
  <si>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</si>
  <si>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</si>
  <si>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</si>
  <si>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</si>
  <si>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</si>
  <si>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</si>
  <si>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</si>
  <si>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</si>
  <si>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</si>
  <si>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</si>
  <si>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</si>
  <si>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</si>
  <si>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</si>
  <si>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</si>
  <si>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</si>
  <si>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</si>
  <si>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</si>
  <si>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</si>
  <si>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</si>
  <si>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</si>
  <si>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</si>
  <si>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</si>
  <si>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</si>
  <si>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</si>
  <si>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</si>
  <si>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พรมศิริ</t>
  </si>
  <si>
    <t>นายยศพล</t>
  </si>
  <si>
    <t>น้อยศรี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</si>
  <si>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</si>
  <si>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</si>
  <si>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</si>
  <si>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</si>
  <si>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</si>
  <si>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</si>
  <si>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</si>
  <si>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</si>
  <si>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</si>
  <si>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</si>
  <si>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</si>
  <si>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</si>
  <si>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</si>
  <si>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</si>
  <si>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</si>
  <si>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</si>
  <si>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</si>
  <si>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</si>
  <si>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</si>
  <si>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</si>
  <si>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</si>
  <si>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</si>
  <si>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</si>
  <si>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</si>
  <si>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</si>
  <si>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</si>
  <si>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</si>
  <si>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</si>
  <si>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</si>
  <si>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</si>
  <si>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โพธิ์เดช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</si>
  <si>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</si>
  <si>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</si>
  <si>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</si>
  <si>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</si>
  <si>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</si>
  <si>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</si>
  <si>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</si>
  <si>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</si>
  <si>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</si>
  <si>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</si>
  <si>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</si>
  <si>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</si>
  <si>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</si>
  <si>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</si>
  <si>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</si>
  <si>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</si>
  <si>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</si>
  <si>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</si>
  <si>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</si>
  <si>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</si>
  <si>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</si>
  <si>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</si>
  <si>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นายอภิวัฒน์</t>
  </si>
  <si>
    <t>เซี่ยงใช่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</si>
  <si>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</si>
  <si>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</si>
  <si>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</si>
  <si>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</si>
  <si>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</si>
  <si>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</si>
  <si>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</si>
  <si>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</si>
  <si>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</si>
  <si>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</si>
  <si>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</si>
  <si>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</si>
  <si>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</si>
  <si>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</si>
  <si>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</si>
  <si>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</si>
  <si>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</si>
  <si>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</si>
  <si>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</si>
  <si>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</si>
  <si>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</si>
  <si>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</si>
  <si>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</si>
  <si>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</si>
  <si>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</si>
  <si>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</si>
  <si>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</si>
  <si>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</si>
  <si>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</si>
  <si>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</si>
  <si>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</si>
  <si>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</si>
  <si>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</si>
  <si>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</si>
  <si>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</si>
  <si>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</si>
  <si>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</si>
  <si>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</si>
  <si>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นางสาวจุฑามาศ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</si>
  <si>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</si>
  <si>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</si>
  <si>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</si>
  <si>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</si>
  <si>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</si>
  <si>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</si>
  <si>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</si>
  <si>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</si>
  <si>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</si>
  <si>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</si>
  <si>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</si>
  <si>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</si>
  <si>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</si>
  <si>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</si>
  <si>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</si>
  <si>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</si>
  <si>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</si>
  <si>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</si>
  <si>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</si>
  <si>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</si>
  <si>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</si>
  <si>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</si>
  <si>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</si>
  <si>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</si>
  <si>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</si>
  <si>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</si>
  <si>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</si>
  <si>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</si>
  <si>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นุ่มพูล</t>
  </si>
  <si>
    <t>นางสาวสุรัสวดี</t>
  </si>
  <si>
    <t>เผ่าหนอง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</si>
</sst>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t#,##0_);\(t#,##0\)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color rgb="FF043C5B"/>
      <name val="Tahoma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4"/>
      <color theme="1"/>
      <name val="TH SarabunPSK"/>
      <family val="2"/>
    </font>
    <font>
      <sz val="1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shrinkToFit="1"/>
    </xf>
    <xf numFmtId="188" fontId="3" fillId="0" borderId="0" xfId="0" applyNumberFormat="1" applyFont="1"/>
    <xf numFmtId="188" fontId="3" fillId="0" borderId="0" xfId="0" applyNumberFormat="1" applyFont="1" applyAlignment="1">
      <alignment vertical="center"/>
    </xf>
    <xf numFmtId="188" fontId="5" fillId="0" borderId="0" xfId="0" applyNumberFormat="1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188" fontId="6" fillId="0" borderId="0" xfId="0" applyNumberFormat="1" applyFont="1"/>
    <xf numFmtId="0" fontId="9" fillId="0" borderId="0" xfId="0" applyFont="1" applyAlignment="1">
      <alignment vertical="center"/>
    </xf>
    <xf numFmtId="188" fontId="10" fillId="0" borderId="6" xfId="0" applyNumberFormat="1" applyFont="1" applyBorder="1" applyAlignment="1">
      <alignment vertical="center"/>
    </xf>
    <xf numFmtId="188" fontId="10" fillId="0" borderId="0" xfId="0" applyNumberFormat="1" applyFont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textRotation="90"/>
    </xf>
    <xf numFmtId="0" fontId="8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9" fillId="0" borderId="0" xfId="0" applyFont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188" fontId="9" fillId="0" borderId="0" xfId="0" applyNumberFormat="1" applyFont="1"/>
    <xf numFmtId="188" fontId="16" fillId="0" borderId="0" xfId="0" applyNumberFormat="1" applyFont="1" applyAlignment="1">
      <alignment vertical="center"/>
    </xf>
    <xf numFmtId="188" fontId="16" fillId="0" borderId="0" xfId="0" applyNumberFormat="1" applyFont="1"/>
    <xf numFmtId="188" fontId="17" fillId="0" borderId="0" xfId="0" applyNumberFormat="1" applyFont="1" applyAlignment="1">
      <alignment horizontal="center"/>
    </xf>
    <xf numFmtId="188" fontId="18" fillId="0" borderId="0" xfId="0" applyNumberFormat="1" applyFont="1"/>
    <xf numFmtId="188" fontId="17" fillId="0" borderId="0" xfId="0" applyNumberFormat="1" applyFont="1"/>
    <xf numFmtId="188" fontId="10" fillId="0" borderId="0" xfId="0" applyNumberFormat="1" applyFont="1" applyAlignment="1">
      <alignment vertical="center"/>
    </xf>
    <xf numFmtId="188" fontId="19" fillId="0" borderId="6" xfId="0" applyNumberFormat="1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3" borderId="3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333375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60761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zoomScale="96" zoomScaleNormal="96" zoomScalePageLayoutView="110" workbookViewId="0">
      <selection activeCell="C63" sqref="C63:D63"/>
    </sheetView>
  </sheetViews>
  <sheetFormatPr defaultColWidth="9.140625"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7"/>
      <c r="N1" s="7"/>
      <c r="O1" s="7"/>
    </row>
    <row r="2" spans="1:15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7"/>
      <c r="N2" s="7"/>
      <c r="O2" s="7"/>
    </row>
    <row r="3" spans="1:15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7"/>
      <c r="N3" s="7"/>
      <c r="O3" s="7"/>
    </row>
    <row r="4" spans="1:15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  <c r="M4" s="7"/>
      <c r="N4" s="7"/>
      <c r="O4" s="7"/>
    </row>
    <row r="5" spans="1:15" ht="20.25" x14ac:dyDescent="0.25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  <c r="M5" s="9"/>
      <c r="N5" s="9"/>
      <c r="O5" s="9"/>
    </row>
    <row r="6" spans="1:15" ht="17.45" customHeight="1" x14ac:dyDescent="0.25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  <c r="M6" s="9"/>
      <c r="N6" s="9"/>
      <c r="O6" s="9"/>
    </row>
    <row r="7" spans="1:15" ht="108" customHeight="1" x14ac:dyDescent="0.25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  <c r="M7" s="9"/>
      <c r="N7" s="9"/>
      <c r="O7" s="9"/>
    </row>
    <row r="8" spans="1:15" s="2" customFormat="1" ht="15" customHeight="1" x14ac:dyDescent="0.2">
      <c r="A8" s="32">
        <v>1</v>
      </c>
      <c r="B8" s="63" t="s">
        <v>109</v>
      </c>
      <c r="C8" s="64" t="s">
        <v>110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x14ac:dyDescent="0.2">
      <c r="A9" s="32">
        <v>2</v>
      </c>
      <c r="B9" s="63" t="s">
        <v>111</v>
      </c>
      <c r="C9" s="64" t="s">
        <v>112</v>
      </c>
      <c r="D9" s="33"/>
      <c r="E9" s="33"/>
      <c r="F9" s="32">
        <f t="shared" ref="F9:F51" si="0">D9+E9</f>
        <v>0</v>
      </c>
      <c r="G9" s="34" t="str">
        <f t="shared" ref="G9:G51" si="1">IF(F9&lt;13,"/","")</f>
        <v>/</v>
      </c>
      <c r="H9" s="34" t="str">
        <f t="shared" ref="H9:H51" si="2">IF(AND(F9&gt;=13,F9&lt;=14),"/","")</f>
        <v/>
      </c>
      <c r="I9" s="32" t="str">
        <f t="shared" ref="I9:I51" si="3">IF(AND(F9&gt;14,F9&lt;=17),"/","")</f>
        <v/>
      </c>
      <c r="J9" s="32" t="str">
        <f t="shared" ref="J9:J51" si="4">IF(AND(F9&gt;17,F9&lt;=19),"/","")</f>
        <v/>
      </c>
      <c r="K9" s="32" t="str">
        <f t="shared" ref="K9:K51" si="5">IF(AND(F9&gt;19,F9&lt;=25),"/","")</f>
        <v/>
      </c>
      <c r="L9" s="32" t="str">
        <f t="shared" ref="L9:L51" si="6">IF(F9&gt;=15,"ผ่าน","ไม่ผ่าน")</f>
        <v>ไม่ผ่าน</v>
      </c>
      <c r="M9" s="10"/>
      <c r="N9" s="10"/>
      <c r="O9" s="10"/>
    </row>
    <row r="10" spans="1:15" s="2" customFormat="1" ht="15" customHeight="1" x14ac:dyDescent="0.2">
      <c r="A10" s="32">
        <v>3</v>
      </c>
      <c r="B10" s="63" t="s">
        <v>113</v>
      </c>
      <c r="C10" s="64" t="s">
        <v>114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  <c r="M10" s="10"/>
      <c r="N10" s="10"/>
      <c r="O10" s="10"/>
    </row>
    <row r="11" spans="1:15" s="2" customFormat="1" ht="15" customHeight="1" x14ac:dyDescent="0.2">
      <c r="A11" s="32">
        <v>4</v>
      </c>
      <c r="B11" s="63" t="s">
        <v>115</v>
      </c>
      <c r="C11" s="64" t="s">
        <v>116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  <c r="M11" s="10"/>
      <c r="N11" s="10"/>
      <c r="O11" s="10"/>
    </row>
    <row r="12" spans="1:15" s="2" customFormat="1" ht="15" customHeight="1" x14ac:dyDescent="0.2">
      <c r="A12" s="32">
        <v>5</v>
      </c>
      <c r="B12" s="63" t="s">
        <v>81</v>
      </c>
      <c r="C12" s="64" t="s">
        <v>117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  <c r="M12" s="10"/>
      <c r="N12" s="10"/>
      <c r="O12" s="10"/>
    </row>
    <row r="13" spans="1:15" s="2" customFormat="1" ht="15" customHeight="1" x14ac:dyDescent="0.2">
      <c r="A13" s="32">
        <v>6</v>
      </c>
      <c r="B13" s="65" t="s">
        <v>118</v>
      </c>
      <c r="C13" s="66" t="s">
        <v>119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  <c r="M13" s="10"/>
      <c r="N13" s="10"/>
      <c r="O13" s="10"/>
    </row>
    <row r="14" spans="1:15" s="2" customFormat="1" ht="15" customHeight="1" x14ac:dyDescent="0.2">
      <c r="A14" s="32">
        <v>7</v>
      </c>
      <c r="B14" s="65" t="s">
        <v>120</v>
      </c>
      <c r="C14" s="66" t="s">
        <v>121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  <c r="M14" s="10"/>
      <c r="N14" s="10"/>
      <c r="O14" s="10"/>
    </row>
    <row r="15" spans="1:15" s="2" customFormat="1" ht="15" customHeight="1" x14ac:dyDescent="0.2">
      <c r="A15" s="32">
        <v>8</v>
      </c>
      <c r="B15" s="65" t="s">
        <v>122</v>
      </c>
      <c r="C15" s="66" t="s">
        <v>123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  <c r="M15" s="10"/>
      <c r="N15" s="10"/>
      <c r="O15" s="10"/>
    </row>
    <row r="16" spans="1:15" s="2" customFormat="1" ht="15" customHeight="1" x14ac:dyDescent="0.2">
      <c r="A16" s="32">
        <v>9</v>
      </c>
      <c r="B16" s="63" t="s">
        <v>124</v>
      </c>
      <c r="C16" s="64" t="s">
        <v>125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  <c r="M16" s="10"/>
      <c r="N16" s="10"/>
      <c r="O16" s="10"/>
    </row>
    <row r="17" spans="1:18" s="2" customFormat="1" ht="15" customHeight="1" x14ac:dyDescent="0.2">
      <c r="A17" s="32">
        <v>10</v>
      </c>
      <c r="B17" s="65" t="s">
        <v>126</v>
      </c>
      <c r="C17" s="66" t="s">
        <v>127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  <c r="M17" s="10"/>
      <c r="N17" s="10"/>
      <c r="O17" s="10"/>
    </row>
    <row r="18" spans="1:18" s="2" customFormat="1" ht="15" customHeight="1" x14ac:dyDescent="0.2">
      <c r="A18" s="32">
        <v>11</v>
      </c>
      <c r="B18" s="65" t="s">
        <v>128</v>
      </c>
      <c r="C18" s="66" t="s">
        <v>129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  <c r="M18" s="10"/>
      <c r="N18" s="10"/>
      <c r="O18" s="10"/>
    </row>
    <row r="19" spans="1:18" s="2" customFormat="1" ht="15" customHeight="1" x14ac:dyDescent="0.2">
      <c r="A19" s="32">
        <v>12</v>
      </c>
      <c r="B19" s="65" t="s">
        <v>130</v>
      </c>
      <c r="C19" s="66" t="s">
        <v>131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  <c r="M19" s="10"/>
      <c r="N19" s="10"/>
      <c r="O19" s="10"/>
    </row>
    <row r="20" spans="1:18" s="2" customFormat="1" ht="14.25" customHeight="1" x14ac:dyDescent="0.2">
      <c r="A20" s="32">
        <v>13</v>
      </c>
      <c r="B20" s="63" t="s">
        <v>132</v>
      </c>
      <c r="C20" s="64" t="s">
        <v>133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x14ac:dyDescent="0.2">
      <c r="A21" s="32">
        <v>14</v>
      </c>
      <c r="B21" s="65" t="s">
        <v>22</v>
      </c>
      <c r="C21" s="66" t="s">
        <v>134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  <c r="M21" s="10"/>
      <c r="N21" s="10"/>
      <c r="O21" s="10"/>
    </row>
    <row r="22" spans="1:18" s="2" customFormat="1" ht="15" customHeight="1" x14ac:dyDescent="0.2">
      <c r="A22" s="32">
        <v>15</v>
      </c>
      <c r="B22" s="65" t="s">
        <v>135</v>
      </c>
      <c r="C22" s="66" t="s">
        <v>136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  <c r="M22" s="10"/>
      <c r="N22" s="10"/>
      <c r="O22" s="10"/>
    </row>
    <row r="23" spans="1:18" s="2" customFormat="1" ht="15" customHeight="1" x14ac:dyDescent="0.2">
      <c r="A23" s="32">
        <v>16</v>
      </c>
      <c r="B23" s="63" t="s">
        <v>137</v>
      </c>
      <c r="C23" s="64" t="s">
        <v>138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  <c r="M23" s="10"/>
      <c r="N23" s="10"/>
      <c r="O23" s="10"/>
    </row>
    <row r="24" spans="1:18" s="2" customFormat="1" ht="15" customHeight="1" x14ac:dyDescent="0.2">
      <c r="A24" s="32">
        <v>17</v>
      </c>
      <c r="B24" s="63" t="s">
        <v>139</v>
      </c>
      <c r="C24" s="64" t="s">
        <v>140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  <c r="M24" s="10"/>
      <c r="N24" s="10"/>
      <c r="O24" s="10"/>
    </row>
    <row r="25" spans="1:18" s="2" customFormat="1" ht="15" customHeight="1" x14ac:dyDescent="0.2">
      <c r="A25" s="32">
        <v>18</v>
      </c>
      <c r="B25" s="63" t="s">
        <v>141</v>
      </c>
      <c r="C25" s="64" t="s">
        <v>142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  <c r="M25" s="10"/>
      <c r="N25" s="10"/>
      <c r="O25" s="10"/>
    </row>
    <row r="26" spans="1:18" s="2" customFormat="1" ht="15" customHeight="1" x14ac:dyDescent="0.2">
      <c r="A26" s="32">
        <v>19</v>
      </c>
      <c r="B26" s="65" t="s">
        <v>39</v>
      </c>
      <c r="C26" s="66" t="s">
        <v>143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  <c r="M26" s="10"/>
      <c r="N26" s="10"/>
      <c r="O26" s="10"/>
    </row>
    <row r="27" spans="1:18" s="2" customFormat="1" ht="15" customHeight="1" x14ac:dyDescent="0.2">
      <c r="A27" s="32">
        <v>20</v>
      </c>
      <c r="B27" s="65" t="s">
        <v>144</v>
      </c>
      <c r="C27" s="66" t="s">
        <v>145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  <c r="M27" s="10"/>
      <c r="N27" s="10"/>
      <c r="O27" s="10"/>
    </row>
    <row r="28" spans="1:18" s="2" customFormat="1" ht="15" customHeight="1" x14ac:dyDescent="0.2">
      <c r="A28" s="32">
        <v>21</v>
      </c>
      <c r="B28" s="63" t="s">
        <v>70</v>
      </c>
      <c r="C28" s="64" t="s">
        <v>146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  <c r="M28" s="10"/>
      <c r="N28" s="10"/>
      <c r="O28" s="10"/>
    </row>
    <row r="29" spans="1:18" s="2" customFormat="1" ht="15" customHeight="1" x14ac:dyDescent="0.2">
      <c r="A29" s="32">
        <v>22</v>
      </c>
      <c r="B29" s="63" t="s">
        <v>147</v>
      </c>
      <c r="C29" s="64" t="s">
        <v>148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  <c r="M29" s="10"/>
      <c r="N29" s="10"/>
      <c r="O29" s="10"/>
    </row>
    <row r="30" spans="1:18" s="2" customFormat="1" ht="15" customHeight="1" x14ac:dyDescent="0.2">
      <c r="A30" s="32">
        <v>23</v>
      </c>
      <c r="B30" s="63" t="s">
        <v>149</v>
      </c>
      <c r="C30" s="64" t="s">
        <v>150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  <c r="M30" s="10"/>
      <c r="N30" s="10"/>
      <c r="O30" s="10"/>
    </row>
    <row r="31" spans="1:18" s="2" customFormat="1" ht="15" customHeight="1" x14ac:dyDescent="0.2">
      <c r="A31" s="32">
        <v>24</v>
      </c>
      <c r="B31" s="65" t="s">
        <v>151</v>
      </c>
      <c r="C31" s="66" t="s">
        <v>152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  <c r="M31" s="10"/>
      <c r="N31" s="10"/>
      <c r="O31" s="10"/>
    </row>
    <row r="32" spans="1:18" s="2" customFormat="1" ht="15" customHeight="1" x14ac:dyDescent="0.2">
      <c r="A32" s="32">
        <v>25</v>
      </c>
      <c r="B32" s="63" t="s">
        <v>153</v>
      </c>
      <c r="C32" s="64" t="s">
        <v>154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  <c r="M32" s="10"/>
      <c r="N32" s="10"/>
      <c r="O32" s="10"/>
    </row>
    <row r="33" spans="1:15" s="2" customFormat="1" ht="15" customHeight="1" x14ac:dyDescent="0.2">
      <c r="A33" s="32">
        <v>26</v>
      </c>
      <c r="B33" s="63" t="s">
        <v>155</v>
      </c>
      <c r="C33" s="64" t="s">
        <v>156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  <c r="M33" s="10"/>
      <c r="N33" s="10"/>
      <c r="O33" s="10"/>
    </row>
    <row r="34" spans="1:15" s="2" customFormat="1" ht="15" customHeight="1" x14ac:dyDescent="0.2">
      <c r="A34" s="32">
        <v>27</v>
      </c>
      <c r="B34" s="63" t="s">
        <v>50</v>
      </c>
      <c r="C34" s="64" t="s">
        <v>59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  <c r="M34" s="10"/>
      <c r="N34" s="10"/>
      <c r="O34" s="10"/>
    </row>
    <row r="35" spans="1:15" s="2" customFormat="1" ht="15" customHeight="1" x14ac:dyDescent="0.2">
      <c r="A35" s="32">
        <v>28</v>
      </c>
      <c r="B35" s="63" t="s">
        <v>157</v>
      </c>
      <c r="C35" s="64" t="s">
        <v>158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  <c r="M35" s="10"/>
      <c r="N35" s="10"/>
      <c r="O35" s="10"/>
    </row>
    <row r="36" spans="1:15" s="2" customFormat="1" ht="15" customHeight="1" x14ac:dyDescent="0.2">
      <c r="A36" s="32">
        <v>29</v>
      </c>
      <c r="B36" s="63" t="s">
        <v>51</v>
      </c>
      <c r="C36" s="64" t="s">
        <v>66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  <c r="M36" s="10"/>
      <c r="N36" s="10"/>
      <c r="O36" s="10"/>
    </row>
    <row r="37" spans="1:15" s="2" customFormat="1" ht="15" customHeight="1" x14ac:dyDescent="0.2">
      <c r="A37" s="32">
        <v>30</v>
      </c>
      <c r="B37" s="65" t="s">
        <v>159</v>
      </c>
      <c r="C37" s="66" t="s">
        <v>160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  <c r="M37" s="10"/>
      <c r="N37" s="10"/>
      <c r="O37" s="10"/>
    </row>
    <row r="38" spans="1:15" s="2" customFormat="1" ht="15" customHeight="1" x14ac:dyDescent="0.2">
      <c r="A38" s="32">
        <v>31</v>
      </c>
      <c r="B38" s="65" t="s">
        <v>161</v>
      </c>
      <c r="C38" s="66" t="s">
        <v>162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  <c r="M38" s="10"/>
      <c r="N38" s="10"/>
      <c r="O38" s="10"/>
    </row>
    <row r="39" spans="1:15" s="2" customFormat="1" ht="15" customHeight="1" x14ac:dyDescent="0.2">
      <c r="A39" s="32">
        <v>32</v>
      </c>
      <c r="B39" s="63" t="s">
        <v>163</v>
      </c>
      <c r="C39" s="64" t="s">
        <v>164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  <c r="M39" s="10"/>
      <c r="N39" s="10"/>
      <c r="O39" s="10"/>
    </row>
    <row r="40" spans="1:15" s="2" customFormat="1" ht="15" customHeight="1" x14ac:dyDescent="0.2">
      <c r="A40" s="32">
        <v>33</v>
      </c>
      <c r="B40" s="65" t="s">
        <v>165</v>
      </c>
      <c r="C40" s="66" t="s">
        <v>166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  <c r="M40" s="10"/>
      <c r="N40" s="10"/>
      <c r="O40" s="10"/>
    </row>
    <row r="41" spans="1:15" s="2" customFormat="1" ht="15" customHeight="1" x14ac:dyDescent="0.2">
      <c r="A41" s="32">
        <v>34</v>
      </c>
      <c r="B41" s="65" t="s">
        <v>167</v>
      </c>
      <c r="C41" s="66" t="s">
        <v>168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  <c r="M41" s="10"/>
      <c r="N41" s="10"/>
      <c r="O41" s="10"/>
    </row>
    <row r="42" spans="1:15" s="2" customFormat="1" ht="15" customHeight="1" x14ac:dyDescent="0.2">
      <c r="A42" s="32">
        <v>35</v>
      </c>
      <c r="B42" s="63" t="s">
        <v>169</v>
      </c>
      <c r="C42" s="64" t="s">
        <v>170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  <c r="M42" s="10"/>
      <c r="N42" s="10"/>
      <c r="O42" s="10"/>
    </row>
    <row r="43" spans="1:15" s="2" customFormat="1" ht="15" customHeight="1" x14ac:dyDescent="0.2">
      <c r="A43" s="32">
        <v>36</v>
      </c>
      <c r="B43" s="63" t="s">
        <v>171</v>
      </c>
      <c r="C43" s="64" t="s">
        <v>172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  <c r="M43" s="10"/>
      <c r="N43" s="10"/>
      <c r="O43" s="10"/>
    </row>
    <row r="44" spans="1:15" s="2" customFormat="1" ht="15" customHeight="1" x14ac:dyDescent="0.2">
      <c r="A44" s="32">
        <v>37</v>
      </c>
      <c r="B44" s="65" t="s">
        <v>173</v>
      </c>
      <c r="C44" s="66" t="s">
        <v>87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  <c r="M44" s="10"/>
      <c r="N44" s="10"/>
      <c r="O44" s="10"/>
    </row>
    <row r="45" spans="1:15" s="2" customFormat="1" ht="15" customHeight="1" x14ac:dyDescent="0.2">
      <c r="A45" s="32">
        <v>38</v>
      </c>
      <c r="B45" s="67" t="s">
        <v>153</v>
      </c>
      <c r="C45" s="68" t="s">
        <v>174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  <c r="M45" s="10"/>
      <c r="N45" s="10"/>
      <c r="O45" s="10"/>
    </row>
    <row r="46" spans="1:15" s="2" customFormat="1" ht="15" customHeight="1" x14ac:dyDescent="0.2">
      <c r="A46" s="32">
        <v>39</v>
      </c>
      <c r="B46" s="65" t="s">
        <v>175</v>
      </c>
      <c r="C46" s="66" t="s">
        <v>176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  <c r="M46" s="10"/>
      <c r="N46" s="10"/>
      <c r="O46" s="10"/>
    </row>
    <row r="47" spans="1:15" s="2" customFormat="1" ht="15" customHeight="1" x14ac:dyDescent="0.2">
      <c r="A47" s="32">
        <v>40</v>
      </c>
      <c r="B47" s="65" t="s">
        <v>177</v>
      </c>
      <c r="C47" s="66" t="s">
        <v>178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  <c r="M47" s="10"/>
      <c r="N47" s="10"/>
      <c r="O47" s="10"/>
    </row>
    <row r="48" spans="1:15" s="2" customFormat="1" ht="15" customHeight="1" x14ac:dyDescent="0.2">
      <c r="A48" s="32">
        <v>41</v>
      </c>
      <c r="B48" s="65" t="s">
        <v>179</v>
      </c>
      <c r="C48" s="66" t="s">
        <v>26</v>
      </c>
      <c r="D48" s="33"/>
      <c r="E48" s="33"/>
      <c r="F48" s="32">
        <f t="shared" si="0"/>
        <v>0</v>
      </c>
      <c r="G48" s="34" t="str">
        <f t="shared" si="1"/>
        <v>/</v>
      </c>
      <c r="H48" s="34" t="str">
        <f t="shared" si="2"/>
        <v/>
      </c>
      <c r="I48" s="32" t="str">
        <f t="shared" si="3"/>
        <v/>
      </c>
      <c r="J48" s="32" t="str">
        <f t="shared" si="4"/>
        <v/>
      </c>
      <c r="K48" s="32" t="str">
        <f t="shared" si="5"/>
        <v/>
      </c>
      <c r="L48" s="32" t="str">
        <f t="shared" si="6"/>
        <v>ไม่ผ่าน</v>
      </c>
      <c r="M48" s="10"/>
      <c r="N48" s="10"/>
      <c r="O48" s="10"/>
    </row>
    <row r="49" spans="1:16" s="2" customFormat="1" ht="15" customHeight="1" x14ac:dyDescent="0.2">
      <c r="A49" s="32">
        <v>42</v>
      </c>
      <c r="B49" s="63" t="s">
        <v>180</v>
      </c>
      <c r="C49" s="64" t="s">
        <v>181</v>
      </c>
      <c r="D49" s="33"/>
      <c r="E49" s="33"/>
      <c r="F49" s="32">
        <f t="shared" si="0"/>
        <v>0</v>
      </c>
      <c r="G49" s="34" t="str">
        <f t="shared" si="1"/>
        <v>/</v>
      </c>
      <c r="H49" s="34" t="str">
        <f t="shared" si="2"/>
        <v/>
      </c>
      <c r="I49" s="32" t="str">
        <f t="shared" si="3"/>
        <v/>
      </c>
      <c r="J49" s="32" t="str">
        <f t="shared" si="4"/>
        <v/>
      </c>
      <c r="K49" s="32" t="str">
        <f t="shared" si="5"/>
        <v/>
      </c>
      <c r="L49" s="32" t="str">
        <f t="shared" si="6"/>
        <v>ไม่ผ่าน</v>
      </c>
      <c r="M49" s="10"/>
      <c r="N49" s="10"/>
      <c r="O49" s="10"/>
    </row>
    <row r="50" spans="1:16" s="2" customFormat="1" ht="15" customHeight="1" x14ac:dyDescent="0.2">
      <c r="A50" s="32">
        <v>43</v>
      </c>
      <c r="B50" s="63" t="s">
        <v>182</v>
      </c>
      <c r="C50" s="64" t="s">
        <v>183</v>
      </c>
      <c r="D50" s="33"/>
      <c r="E50" s="33"/>
      <c r="F50" s="32">
        <f t="shared" si="0"/>
        <v>0</v>
      </c>
      <c r="G50" s="34" t="str">
        <f t="shared" si="1"/>
        <v>/</v>
      </c>
      <c r="H50" s="34" t="str">
        <f t="shared" si="2"/>
        <v/>
      </c>
      <c r="I50" s="32" t="str">
        <f t="shared" si="3"/>
        <v/>
      </c>
      <c r="J50" s="32" t="str">
        <f t="shared" si="4"/>
        <v/>
      </c>
      <c r="K50" s="32" t="str">
        <f t="shared" si="5"/>
        <v/>
      </c>
      <c r="L50" s="32" t="str">
        <f t="shared" si="6"/>
        <v>ไม่ผ่าน</v>
      </c>
      <c r="M50" s="10"/>
      <c r="N50" s="10"/>
      <c r="O50" s="10"/>
    </row>
    <row r="51" spans="1:16" s="2" customFormat="1" ht="15" customHeight="1" x14ac:dyDescent="0.2">
      <c r="A51" s="32">
        <v>44</v>
      </c>
      <c r="B51" s="63" t="s">
        <v>184</v>
      </c>
      <c r="C51" s="64" t="s">
        <v>185</v>
      </c>
      <c r="D51" s="33"/>
      <c r="E51" s="33"/>
      <c r="F51" s="32">
        <f t="shared" si="0"/>
        <v>0</v>
      </c>
      <c r="G51" s="34" t="str">
        <f t="shared" si="1"/>
        <v>/</v>
      </c>
      <c r="H51" s="34" t="str">
        <f t="shared" si="2"/>
        <v/>
      </c>
      <c r="I51" s="32" t="str">
        <f t="shared" si="3"/>
        <v/>
      </c>
      <c r="J51" s="32" t="str">
        <f t="shared" si="4"/>
        <v/>
      </c>
      <c r="K51" s="32" t="str">
        <f t="shared" si="5"/>
        <v/>
      </c>
      <c r="L51" s="32" t="str">
        <f t="shared" si="6"/>
        <v>ไม่ผ่าน</v>
      </c>
      <c r="M51" s="10"/>
      <c r="N51" s="10"/>
      <c r="O51" s="10"/>
    </row>
    <row r="52" spans="1:16" s="3" customFormat="1" ht="20.25" x14ac:dyDescent="0.3">
      <c r="A52" s="35"/>
      <c r="B52" s="36"/>
      <c r="C52" s="36"/>
      <c r="D52" s="36"/>
      <c r="E52" s="36"/>
      <c r="F52" s="36"/>
      <c r="G52" s="36"/>
      <c r="H52" s="36"/>
      <c r="I52" s="37"/>
      <c r="J52" s="38" t="s">
        <v>95</v>
      </c>
      <c r="K52" s="38"/>
      <c r="L52" s="34">
        <f>COUNTIF(L8:L51,"ผ่าน")</f>
        <v>0</v>
      </c>
      <c r="M52" s="11"/>
      <c r="N52" s="11"/>
      <c r="O52" s="11"/>
    </row>
    <row r="53" spans="1:16" s="3" customFormat="1" ht="20.25" customHeight="1" x14ac:dyDescent="0.3">
      <c r="A53" s="39"/>
      <c r="B53" s="40"/>
      <c r="C53" s="40"/>
      <c r="D53" s="40"/>
      <c r="E53" s="40"/>
      <c r="F53" s="40"/>
      <c r="G53" s="40"/>
      <c r="H53" s="40"/>
      <c r="I53" s="41"/>
      <c r="J53" s="42" t="s">
        <v>96</v>
      </c>
      <c r="K53" s="42"/>
      <c r="L53" s="34">
        <f>COUNTIF(L8:L51,"ไม่ผ่าน")</f>
        <v>44</v>
      </c>
      <c r="M53" s="11"/>
      <c r="N53" s="11"/>
      <c r="O53" s="11"/>
    </row>
    <row r="54" spans="1:16" ht="20.25" x14ac:dyDescent="0.25">
      <c r="A54" s="13"/>
      <c r="B54" s="43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9"/>
      <c r="N54" s="9"/>
      <c r="O54" s="9"/>
    </row>
    <row r="55" spans="1:16" ht="20.25" x14ac:dyDescent="0.25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  <c r="M55" s="9"/>
      <c r="N55" s="9"/>
      <c r="O55" s="9"/>
    </row>
    <row r="56" spans="1:16" ht="20.25" x14ac:dyDescent="0.25">
      <c r="A56" s="13"/>
      <c r="B56" s="13"/>
      <c r="C56" s="13"/>
      <c r="D56" s="13"/>
      <c r="E56" s="13"/>
      <c r="F56" s="13"/>
      <c r="G56" s="44" t="s">
        <v>105</v>
      </c>
      <c r="H56" s="45"/>
      <c r="I56" s="44"/>
      <c r="J56" s="44"/>
      <c r="K56" s="44"/>
      <c r="L56" s="13"/>
      <c r="M56" s="9"/>
      <c r="N56" s="9"/>
      <c r="O56" s="9"/>
    </row>
    <row r="57" spans="1:16" ht="20.25" x14ac:dyDescent="0.25">
      <c r="A57" s="13"/>
      <c r="B57" s="13"/>
      <c r="C57" s="13"/>
      <c r="D57" s="13"/>
      <c r="E57" s="13"/>
      <c r="F57" s="13"/>
      <c r="G57" s="13" t="s">
        <v>15</v>
      </c>
      <c r="H57" s="13"/>
      <c r="I57" s="13" t="s">
        <v>16</v>
      </c>
      <c r="J57" s="13"/>
      <c r="K57" s="13"/>
      <c r="L57" s="13"/>
      <c r="M57" s="9"/>
      <c r="N57" s="9"/>
      <c r="O57" s="9"/>
    </row>
    <row r="58" spans="1:16" ht="20.25" x14ac:dyDescent="0.3">
      <c r="A58" s="46"/>
      <c r="B58" s="13"/>
      <c r="C58" s="13"/>
      <c r="D58" s="46"/>
      <c r="E58" s="46"/>
      <c r="F58" s="46"/>
      <c r="G58" s="46"/>
      <c r="H58" s="46"/>
      <c r="I58" s="46"/>
      <c r="J58" s="46"/>
      <c r="K58" s="46"/>
      <c r="L58" s="46"/>
      <c r="M58" s="9"/>
      <c r="N58" s="9"/>
      <c r="O58" s="9"/>
    </row>
    <row r="59" spans="1:16" ht="20.25" x14ac:dyDescent="0.3">
      <c r="A59" s="46"/>
      <c r="B59" s="13"/>
      <c r="C59" s="13"/>
      <c r="D59" s="46"/>
      <c r="E59" s="46"/>
      <c r="F59" s="46"/>
      <c r="G59" s="46"/>
      <c r="H59" s="46"/>
      <c r="I59" s="46"/>
      <c r="J59" s="46"/>
      <c r="K59" s="46"/>
      <c r="L59" s="46"/>
      <c r="M59" s="9"/>
      <c r="N59" s="9"/>
      <c r="O59" s="9"/>
    </row>
    <row r="60" spans="1:16" ht="20.25" x14ac:dyDescent="0.3">
      <c r="A60" s="46"/>
      <c r="B60" s="16" t="s">
        <v>89</v>
      </c>
      <c r="C60" s="19" t="s">
        <v>90</v>
      </c>
      <c r="D60" s="20"/>
      <c r="E60" s="47" t="s">
        <v>91</v>
      </c>
      <c r="F60" s="48"/>
      <c r="G60" s="47" t="s">
        <v>92</v>
      </c>
      <c r="H60" s="48"/>
      <c r="I60" s="46"/>
      <c r="J60" s="46"/>
      <c r="K60" s="46"/>
      <c r="L60" s="46"/>
      <c r="M60" s="9"/>
      <c r="N60" s="9"/>
      <c r="O60" s="9"/>
    </row>
    <row r="61" spans="1:16" s="5" customFormat="1" ht="20.25" x14ac:dyDescent="0.3">
      <c r="A61" s="46"/>
      <c r="B61" s="23"/>
      <c r="C61" s="49" t="s">
        <v>97</v>
      </c>
      <c r="D61" s="50"/>
      <c r="E61" s="51" t="s">
        <v>93</v>
      </c>
      <c r="F61" s="52"/>
      <c r="G61" s="51">
        <f>COUNTIF(K8:K51,"/")</f>
        <v>0</v>
      </c>
      <c r="H61" s="52"/>
      <c r="I61" s="46"/>
      <c r="J61" s="46"/>
      <c r="K61" s="46"/>
      <c r="L61" s="46"/>
      <c r="M61" s="9"/>
      <c r="N61" s="9"/>
      <c r="O61" s="9"/>
      <c r="P61" s="1"/>
    </row>
    <row r="62" spans="1:16" ht="20.25" x14ac:dyDescent="0.3">
      <c r="A62" s="46"/>
      <c r="B62" s="23"/>
      <c r="C62" s="49" t="s">
        <v>100</v>
      </c>
      <c r="D62" s="50"/>
      <c r="E62" s="51" t="s">
        <v>101</v>
      </c>
      <c r="F62" s="52"/>
      <c r="G62" s="51">
        <f>COUNTIF(J8:J51,"/")</f>
        <v>0</v>
      </c>
      <c r="H62" s="52"/>
      <c r="I62" s="46"/>
      <c r="J62" s="46"/>
      <c r="K62" s="46"/>
      <c r="L62" s="46"/>
      <c r="M62" s="9"/>
      <c r="N62" s="9"/>
      <c r="O62" s="9"/>
    </row>
    <row r="63" spans="1:16" ht="20.25" x14ac:dyDescent="0.3">
      <c r="A63" s="46"/>
      <c r="B63" s="23"/>
      <c r="C63" s="74" t="s">
        <v>108</v>
      </c>
      <c r="D63" s="75"/>
      <c r="E63" s="51" t="s">
        <v>94</v>
      </c>
      <c r="F63" s="52"/>
      <c r="G63" s="51">
        <f>COUNTIF(I8:I51,"/")</f>
        <v>0</v>
      </c>
      <c r="H63" s="52"/>
      <c r="I63" s="46"/>
      <c r="J63" s="46"/>
      <c r="K63" s="46"/>
      <c r="L63" s="46"/>
      <c r="M63" s="9"/>
      <c r="N63" s="9"/>
      <c r="O63" s="9"/>
    </row>
    <row r="64" spans="1:16" ht="20.25" x14ac:dyDescent="0.3">
      <c r="A64" s="46"/>
      <c r="B64" s="23"/>
      <c r="C64" s="49" t="s">
        <v>99</v>
      </c>
      <c r="D64" s="50"/>
      <c r="E64" s="51" t="s">
        <v>95</v>
      </c>
      <c r="F64" s="52"/>
      <c r="G64" s="51">
        <f>COUNTIF(H8:H51,"/")</f>
        <v>0</v>
      </c>
      <c r="H64" s="52"/>
      <c r="I64" s="46"/>
      <c r="J64" s="46"/>
      <c r="K64" s="46"/>
      <c r="L64" s="46"/>
      <c r="M64" s="9"/>
      <c r="N64" s="9"/>
      <c r="O64" s="9"/>
    </row>
    <row r="65" spans="1:15" ht="20.25" x14ac:dyDescent="0.3">
      <c r="A65" s="46"/>
      <c r="B65" s="27"/>
      <c r="C65" s="49" t="s">
        <v>98</v>
      </c>
      <c r="D65" s="50"/>
      <c r="E65" s="51" t="s">
        <v>96</v>
      </c>
      <c r="F65" s="52"/>
      <c r="G65" s="51">
        <f>COUNTIF(G8:G51,"/")</f>
        <v>44</v>
      </c>
      <c r="H65" s="52"/>
      <c r="I65" s="46"/>
      <c r="J65" s="46"/>
      <c r="K65" s="46"/>
      <c r="L65" s="46"/>
      <c r="M65" s="9"/>
      <c r="N65" s="9"/>
      <c r="O65" s="9"/>
    </row>
    <row r="66" spans="1:15" ht="20.25" x14ac:dyDescent="0.3">
      <c r="A66" s="46"/>
      <c r="B66" s="13"/>
      <c r="C66" s="13"/>
      <c r="D66" s="46"/>
      <c r="E66" s="46"/>
      <c r="F66" s="46"/>
      <c r="G66" s="46"/>
      <c r="H66" s="46"/>
      <c r="I66" s="46"/>
      <c r="J66" s="46"/>
      <c r="K66" s="46"/>
      <c r="L66" s="46"/>
      <c r="M66" s="9"/>
      <c r="N66" s="9"/>
      <c r="O66" s="9"/>
    </row>
    <row r="67" spans="1:15" ht="20.25" x14ac:dyDescent="0.3">
      <c r="A67" s="46"/>
      <c r="B67" s="13"/>
      <c r="C67" s="13"/>
      <c r="D67" s="46"/>
      <c r="E67" s="46"/>
      <c r="F67" s="46"/>
      <c r="G67" s="46"/>
      <c r="H67" s="46"/>
      <c r="I67" s="46"/>
      <c r="J67" s="46"/>
      <c r="K67" s="46"/>
      <c r="L67" s="46"/>
      <c r="M67" s="9"/>
      <c r="N67" s="9"/>
      <c r="O67" s="9"/>
    </row>
    <row r="68" spans="1:15" ht="20.25" x14ac:dyDescent="0.3">
      <c r="A68" s="46"/>
      <c r="B68" s="13"/>
      <c r="C68" s="13"/>
      <c r="D68" s="46"/>
      <c r="E68" s="46"/>
      <c r="F68" s="46"/>
      <c r="G68" s="46"/>
      <c r="H68" s="46"/>
      <c r="I68" s="46"/>
      <c r="J68" s="46"/>
      <c r="K68" s="46"/>
      <c r="L68" s="46"/>
      <c r="M68" s="9"/>
      <c r="N68" s="9"/>
      <c r="O68" s="9"/>
    </row>
    <row r="69" spans="1:15" ht="21" x14ac:dyDescent="0.35">
      <c r="A69" s="46"/>
      <c r="B69" s="53"/>
      <c r="C69" s="53"/>
      <c r="D69" s="54"/>
      <c r="E69" s="54"/>
      <c r="F69" s="54"/>
      <c r="G69" s="54"/>
      <c r="H69" s="54"/>
      <c r="I69" s="54"/>
      <c r="J69" s="54"/>
      <c r="K69" s="54"/>
      <c r="L69" s="54"/>
      <c r="M69" s="1"/>
      <c r="N69" s="1"/>
      <c r="O69" s="1"/>
    </row>
    <row r="70" spans="1:15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  <c r="M70" s="1"/>
      <c r="N70" s="1"/>
      <c r="O70" s="1"/>
    </row>
    <row r="71" spans="1:15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  <c r="M71" s="1"/>
      <c r="N71" s="1"/>
      <c r="O71" s="1"/>
    </row>
    <row r="72" spans="1:15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  <c r="M72" s="1"/>
      <c r="N72" s="1"/>
      <c r="O72" s="1"/>
    </row>
    <row r="73" spans="1:15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  <c r="M73" s="1"/>
      <c r="N73" s="1"/>
      <c r="O73" s="1"/>
    </row>
    <row r="74" spans="1:15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  <c r="M74" s="1"/>
      <c r="N74" s="1"/>
      <c r="O74" s="1"/>
    </row>
    <row r="75" spans="1:15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  <c r="M75" s="1"/>
      <c r="N75" s="1"/>
      <c r="O75" s="1"/>
    </row>
    <row r="76" spans="1:15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  <c r="M76" s="1"/>
      <c r="N76" s="1"/>
      <c r="O76" s="1"/>
    </row>
    <row r="77" spans="1:15" ht="21" x14ac:dyDescent="0.35">
      <c r="A77" s="46"/>
      <c r="B77" s="53"/>
      <c r="C77" s="53"/>
      <c r="D77" s="54"/>
      <c r="E77" s="54"/>
      <c r="F77" s="54"/>
      <c r="G77" s="54"/>
      <c r="H77" s="54"/>
      <c r="I77" s="54"/>
      <c r="J77" s="54"/>
      <c r="K77" s="54"/>
      <c r="L77" s="54"/>
      <c r="M77" s="1"/>
      <c r="N77" s="1"/>
      <c r="O77" s="1"/>
    </row>
    <row r="78" spans="1:15" ht="21" x14ac:dyDescent="0.35">
      <c r="A78" s="46"/>
      <c r="B78" s="53"/>
      <c r="C78" s="53"/>
      <c r="D78" s="54"/>
      <c r="E78" s="54"/>
      <c r="F78" s="54"/>
      <c r="G78" s="54"/>
      <c r="H78" s="54"/>
      <c r="I78" s="54"/>
      <c r="J78" s="54"/>
      <c r="K78" s="54"/>
      <c r="L78" s="54"/>
      <c r="M78" s="1"/>
      <c r="N78" s="1"/>
      <c r="O78" s="1"/>
    </row>
    <row r="79" spans="1:15" ht="21" x14ac:dyDescent="0.35">
      <c r="A79" s="46"/>
      <c r="B79" s="53"/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1"/>
      <c r="N79" s="1"/>
      <c r="O79" s="1"/>
    </row>
    <row r="80" spans="1:15" ht="21" x14ac:dyDescent="0.35">
      <c r="A80" s="46"/>
      <c r="B80" s="53"/>
      <c r="C80" s="53"/>
      <c r="D80" s="54"/>
      <c r="E80" s="54"/>
      <c r="F80" s="54"/>
      <c r="G80" s="54"/>
      <c r="H80" s="54"/>
      <c r="I80" s="54"/>
      <c r="J80" s="54"/>
      <c r="K80" s="54"/>
      <c r="L80" s="54"/>
      <c r="M80" s="1"/>
      <c r="N80" s="1"/>
      <c r="O80" s="1"/>
    </row>
    <row r="81" spans="1:12" ht="21" x14ac:dyDescent="0.35">
      <c r="A81" s="55"/>
      <c r="B81" s="56"/>
      <c r="C81" s="56"/>
      <c r="D81" s="57"/>
      <c r="E81" s="57"/>
      <c r="F81" s="57"/>
      <c r="G81" s="57"/>
      <c r="H81" s="57"/>
      <c r="I81" s="57"/>
      <c r="J81" s="57"/>
      <c r="K81" s="57"/>
      <c r="L81" s="57"/>
    </row>
    <row r="82" spans="1:12" ht="21" x14ac:dyDescent="0.35">
      <c r="A82" s="55"/>
      <c r="B82" s="56"/>
      <c r="C82" s="56"/>
      <c r="D82" s="57"/>
      <c r="E82" s="57"/>
      <c r="F82" s="57"/>
      <c r="G82" s="57"/>
      <c r="H82" s="57"/>
      <c r="I82" s="57"/>
      <c r="J82" s="57"/>
      <c r="K82" s="57"/>
      <c r="L82" s="57"/>
    </row>
    <row r="83" spans="1:12" ht="21" x14ac:dyDescent="0.35">
      <c r="A83" s="55"/>
      <c r="B83" s="56"/>
      <c r="C83" s="56"/>
      <c r="D83" s="57"/>
      <c r="E83" s="57"/>
      <c r="F83" s="57"/>
      <c r="G83" s="57"/>
      <c r="H83" s="57"/>
      <c r="I83" s="57"/>
      <c r="J83" s="57"/>
      <c r="K83" s="57"/>
      <c r="L83" s="57"/>
    </row>
    <row r="84" spans="1:12" ht="21" x14ac:dyDescent="0.35">
      <c r="A84" s="55"/>
      <c r="B84" s="56"/>
      <c r="C84" s="56"/>
      <c r="D84" s="57"/>
      <c r="E84" s="57"/>
      <c r="F84" s="57"/>
      <c r="G84" s="57"/>
      <c r="H84" s="57"/>
      <c r="I84" s="57"/>
      <c r="J84" s="57"/>
      <c r="K84" s="57"/>
      <c r="L84" s="57"/>
    </row>
  </sheetData>
  <mergeCells count="37">
    <mergeCell ref="B60:B65"/>
    <mergeCell ref="C65:D65"/>
    <mergeCell ref="C63:D63"/>
    <mergeCell ref="C64:D64"/>
    <mergeCell ref="E64:F64"/>
    <mergeCell ref="E65:F65"/>
    <mergeCell ref="C60:D60"/>
    <mergeCell ref="C61:D61"/>
    <mergeCell ref="C62:D62"/>
    <mergeCell ref="E60:F60"/>
    <mergeCell ref="E61:F61"/>
    <mergeCell ref="E62:F62"/>
    <mergeCell ref="G65:H6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E63:F63"/>
    <mergeCell ref="G6:G7"/>
    <mergeCell ref="H6:H7"/>
    <mergeCell ref="I6:K6"/>
    <mergeCell ref="G63:H63"/>
    <mergeCell ref="G64:H64"/>
    <mergeCell ref="J52:K52"/>
    <mergeCell ref="J53:K53"/>
    <mergeCell ref="G61:H61"/>
    <mergeCell ref="G62:H62"/>
    <mergeCell ref="G60:H60"/>
    <mergeCell ref="A52:I53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C42" sqref="C42:D42"/>
    </sheetView>
  </sheetViews>
  <sheetFormatPr defaultRowHeight="12.75" x14ac:dyDescent="0.2"/>
  <cols>
    <col min="1" max="1" width="6.28515625" customWidth="1"/>
    <col min="2" max="2" width="13.5703125" customWidth="1"/>
    <col min="3" max="3" width="13.42578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697</v>
      </c>
      <c r="C8" s="64" t="s">
        <v>698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5" t="s">
        <v>699</v>
      </c>
      <c r="C9" s="66" t="s">
        <v>529</v>
      </c>
      <c r="D9" s="33"/>
      <c r="E9" s="33"/>
      <c r="F9" s="32">
        <f t="shared" ref="F9:F30" si="0">D9+E9</f>
        <v>0</v>
      </c>
      <c r="G9" s="34" t="str">
        <f t="shared" ref="G9:G30" si="1">IF(F9&lt;13,"/","")</f>
        <v>/</v>
      </c>
      <c r="H9" s="34" t="str">
        <f t="shared" ref="H9:H30" si="2">IF(AND(F9&gt;=13,F9&lt;=14),"/","")</f>
        <v/>
      </c>
      <c r="I9" s="32" t="str">
        <f t="shared" ref="I9:I30" si="3">IF(AND(F9&gt;14,F9&lt;=17),"/","")</f>
        <v/>
      </c>
      <c r="J9" s="32" t="str">
        <f t="shared" ref="J9:J30" si="4">IF(AND(F9&gt;17,F9&lt;=19),"/","")</f>
        <v/>
      </c>
      <c r="K9" s="32" t="str">
        <f t="shared" ref="K9:K30" si="5">IF(AND(F9&gt;19,F9&lt;=25),"/","")</f>
        <v/>
      </c>
      <c r="L9" s="32" t="str">
        <f t="shared" ref="L9:L30" si="6">IF(F9&gt;=15,"ผ่าน","ไม่ผ่าน")</f>
        <v>ไม่ผ่าน</v>
      </c>
    </row>
    <row r="10" spans="1:12" ht="20.25" x14ac:dyDescent="0.2">
      <c r="A10" s="32">
        <v>3</v>
      </c>
      <c r="B10" s="63" t="s">
        <v>700</v>
      </c>
      <c r="C10" s="64" t="s">
        <v>701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3" t="s">
        <v>76</v>
      </c>
      <c r="C11" s="64" t="s">
        <v>702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3" t="s">
        <v>703</v>
      </c>
      <c r="C12" s="64" t="s">
        <v>704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72" t="s">
        <v>705</v>
      </c>
      <c r="C13" s="73" t="s">
        <v>706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5" t="s">
        <v>707</v>
      </c>
      <c r="C14" s="66" t="s">
        <v>708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709</v>
      </c>
      <c r="C15" s="64" t="s">
        <v>710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3" t="s">
        <v>537</v>
      </c>
      <c r="C16" s="64" t="s">
        <v>711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3" t="s">
        <v>712</v>
      </c>
      <c r="C17" s="64" t="s">
        <v>371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713</v>
      </c>
      <c r="C18" s="66" t="s">
        <v>714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715</v>
      </c>
      <c r="C19" s="64" t="s">
        <v>716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5" t="s">
        <v>28</v>
      </c>
      <c r="C20" s="66" t="s">
        <v>717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5" t="s">
        <v>718</v>
      </c>
      <c r="C21" s="66" t="s">
        <v>719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3" t="s">
        <v>720</v>
      </c>
      <c r="C22" s="64" t="s">
        <v>721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5" t="s">
        <v>722</v>
      </c>
      <c r="C23" s="66" t="s">
        <v>723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5" t="s">
        <v>67</v>
      </c>
      <c r="C24" s="66" t="s">
        <v>724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725</v>
      </c>
      <c r="C25" s="64" t="s">
        <v>726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3" t="s">
        <v>727</v>
      </c>
      <c r="C26" s="64" t="s">
        <v>728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5" t="s">
        <v>729</v>
      </c>
      <c r="C27" s="66" t="s">
        <v>730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7" t="s">
        <v>731</v>
      </c>
      <c r="C28" s="68" t="s">
        <v>732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3" t="s">
        <v>733</v>
      </c>
      <c r="C29" s="64" t="s">
        <v>734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7" t="s">
        <v>735</v>
      </c>
      <c r="C30" s="68" t="s">
        <v>736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5"/>
      <c r="B31" s="36"/>
      <c r="C31" s="36"/>
      <c r="D31" s="36"/>
      <c r="E31" s="36"/>
      <c r="F31" s="36"/>
      <c r="G31" s="36"/>
      <c r="H31" s="36"/>
      <c r="I31" s="37"/>
      <c r="J31" s="38" t="s">
        <v>95</v>
      </c>
      <c r="K31" s="38"/>
      <c r="L31" s="34">
        <f>COUNTIF(L8:L30,"ผ่าน")</f>
        <v>0</v>
      </c>
    </row>
    <row r="32" spans="1:12" ht="20.25" x14ac:dyDescent="0.3">
      <c r="A32" s="39"/>
      <c r="B32" s="40"/>
      <c r="C32" s="40"/>
      <c r="D32" s="40"/>
      <c r="E32" s="40"/>
      <c r="F32" s="40"/>
      <c r="G32" s="40"/>
      <c r="H32" s="40"/>
      <c r="I32" s="41"/>
      <c r="J32" s="42" t="s">
        <v>96</v>
      </c>
      <c r="K32" s="42"/>
      <c r="L32" s="34">
        <f>COUNTIF(L8:L30,"ไม่ผ่าน")</f>
        <v>23</v>
      </c>
    </row>
    <row r="33" spans="1:12" ht="20.25" x14ac:dyDescent="0.2">
      <c r="A33" s="13"/>
      <c r="B33" s="43" t="s">
        <v>13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20.25" x14ac:dyDescent="0.2">
      <c r="A34" s="13"/>
      <c r="B34" s="13"/>
      <c r="C34" s="13"/>
      <c r="D34" s="13"/>
      <c r="E34" s="13"/>
      <c r="F34" s="13" t="s">
        <v>14</v>
      </c>
      <c r="G34" s="13"/>
      <c r="H34" s="13"/>
      <c r="I34" s="13"/>
      <c r="J34" s="13"/>
      <c r="K34" s="13"/>
      <c r="L34" s="13"/>
    </row>
    <row r="35" spans="1:12" ht="20.25" x14ac:dyDescent="0.25">
      <c r="A35" s="13"/>
      <c r="B35" s="13"/>
      <c r="C35" s="13"/>
      <c r="D35" s="13"/>
      <c r="E35" s="13"/>
      <c r="F35" s="13"/>
      <c r="G35" s="44" t="s">
        <v>105</v>
      </c>
      <c r="H35" s="45"/>
      <c r="I35" s="44"/>
      <c r="J35" s="44"/>
      <c r="K35" s="44"/>
      <c r="L35" s="13"/>
    </row>
    <row r="36" spans="1:12" ht="20.25" x14ac:dyDescent="0.2">
      <c r="A36" s="13"/>
      <c r="B36" s="13"/>
      <c r="C36" s="13"/>
      <c r="D36" s="13"/>
      <c r="E36" s="13"/>
      <c r="F36" s="13"/>
      <c r="G36" s="13" t="s">
        <v>15</v>
      </c>
      <c r="H36" s="13"/>
      <c r="I36" s="13" t="s">
        <v>16</v>
      </c>
      <c r="J36" s="13"/>
      <c r="K36" s="13"/>
      <c r="L36" s="13"/>
    </row>
    <row r="37" spans="1:12" ht="20.25" x14ac:dyDescent="0.3">
      <c r="A37" s="46"/>
      <c r="B37" s="13"/>
      <c r="C37" s="13"/>
      <c r="D37" s="46"/>
      <c r="E37" s="46"/>
      <c r="F37" s="46"/>
      <c r="G37" s="46"/>
      <c r="H37" s="46"/>
      <c r="I37" s="46"/>
      <c r="J37" s="46"/>
      <c r="K37" s="46"/>
      <c r="L37" s="46"/>
    </row>
    <row r="38" spans="1:12" ht="20.25" x14ac:dyDescent="0.3">
      <c r="A38" s="46"/>
      <c r="B38" s="13"/>
      <c r="C38" s="13"/>
      <c r="D38" s="46"/>
      <c r="E38" s="46"/>
      <c r="F38" s="46"/>
      <c r="G38" s="46"/>
      <c r="H38" s="46"/>
      <c r="I38" s="46"/>
      <c r="J38" s="46"/>
      <c r="K38" s="46"/>
      <c r="L38" s="46"/>
    </row>
    <row r="39" spans="1:12" ht="20.25" x14ac:dyDescent="0.3">
      <c r="A39" s="46"/>
      <c r="B39" s="16" t="s">
        <v>89</v>
      </c>
      <c r="C39" s="19" t="s">
        <v>90</v>
      </c>
      <c r="D39" s="20"/>
      <c r="E39" s="47" t="s">
        <v>91</v>
      </c>
      <c r="F39" s="48"/>
      <c r="G39" s="47" t="s">
        <v>92</v>
      </c>
      <c r="H39" s="48"/>
      <c r="I39" s="46"/>
      <c r="J39" s="46"/>
      <c r="K39" s="46"/>
      <c r="L39" s="46"/>
    </row>
    <row r="40" spans="1:12" ht="20.25" x14ac:dyDescent="0.3">
      <c r="A40" s="46"/>
      <c r="B40" s="23"/>
      <c r="C40" s="49" t="s">
        <v>97</v>
      </c>
      <c r="D40" s="50"/>
      <c r="E40" s="51" t="s">
        <v>93</v>
      </c>
      <c r="F40" s="52"/>
      <c r="G40" s="51">
        <f>COUNTIF(K8:K30,"/")</f>
        <v>0</v>
      </c>
      <c r="H40" s="52"/>
      <c r="I40" s="46"/>
      <c r="J40" s="46"/>
      <c r="K40" s="46"/>
      <c r="L40" s="46"/>
    </row>
    <row r="41" spans="1:12" ht="20.25" x14ac:dyDescent="0.3">
      <c r="A41" s="46"/>
      <c r="B41" s="23"/>
      <c r="C41" s="49" t="s">
        <v>100</v>
      </c>
      <c r="D41" s="50"/>
      <c r="E41" s="51" t="s">
        <v>101</v>
      </c>
      <c r="F41" s="52"/>
      <c r="G41" s="51">
        <f>COUNTIF(J8:J30,"/")</f>
        <v>0</v>
      </c>
      <c r="H41" s="52"/>
      <c r="I41" s="46"/>
      <c r="J41" s="46"/>
      <c r="K41" s="46"/>
      <c r="L41" s="46"/>
    </row>
    <row r="42" spans="1:12" ht="20.25" x14ac:dyDescent="0.3">
      <c r="A42" s="46"/>
      <c r="B42" s="23"/>
      <c r="C42" s="74" t="s">
        <v>108</v>
      </c>
      <c r="D42" s="75"/>
      <c r="E42" s="51" t="s">
        <v>94</v>
      </c>
      <c r="F42" s="52"/>
      <c r="G42" s="51">
        <f>COUNTIF(I8:I30,"/")</f>
        <v>0</v>
      </c>
      <c r="H42" s="52"/>
      <c r="I42" s="46"/>
      <c r="J42" s="46"/>
      <c r="K42" s="46"/>
      <c r="L42" s="46"/>
    </row>
    <row r="43" spans="1:12" ht="20.25" x14ac:dyDescent="0.3">
      <c r="A43" s="46"/>
      <c r="B43" s="23"/>
      <c r="C43" s="49" t="s">
        <v>99</v>
      </c>
      <c r="D43" s="50"/>
      <c r="E43" s="51" t="s">
        <v>95</v>
      </c>
      <c r="F43" s="52"/>
      <c r="G43" s="51">
        <f>COUNTIF(H8:H30,"/")</f>
        <v>0</v>
      </c>
      <c r="H43" s="52"/>
      <c r="I43" s="46"/>
      <c r="J43" s="46"/>
      <c r="K43" s="46"/>
      <c r="L43" s="46"/>
    </row>
    <row r="44" spans="1:12" ht="20.25" x14ac:dyDescent="0.3">
      <c r="A44" s="46"/>
      <c r="B44" s="27"/>
      <c r="C44" s="49" t="s">
        <v>98</v>
      </c>
      <c r="D44" s="50"/>
      <c r="E44" s="51" t="s">
        <v>96</v>
      </c>
      <c r="F44" s="52"/>
      <c r="G44" s="51">
        <f>COUNTIF(G8:G30,"/")</f>
        <v>23</v>
      </c>
      <c r="H44" s="52"/>
      <c r="I44" s="46"/>
      <c r="J44" s="46"/>
      <c r="K44" s="46"/>
      <c r="L44" s="46"/>
    </row>
    <row r="45" spans="1:12" ht="20.25" x14ac:dyDescent="0.3">
      <c r="A45" s="46"/>
      <c r="B45" s="13"/>
      <c r="C45" s="13"/>
      <c r="D45" s="46"/>
      <c r="E45" s="46"/>
      <c r="F45" s="46"/>
      <c r="G45" s="46"/>
      <c r="H45" s="46"/>
      <c r="I45" s="46"/>
      <c r="J45" s="46"/>
      <c r="K45" s="46"/>
      <c r="L45" s="46"/>
    </row>
    <row r="46" spans="1:12" ht="20.25" x14ac:dyDescent="0.3">
      <c r="A46" s="46"/>
      <c r="B46" s="13"/>
      <c r="C46" s="13"/>
      <c r="D46" s="46"/>
      <c r="E46" s="46"/>
      <c r="F46" s="46"/>
      <c r="G46" s="46"/>
      <c r="H46" s="46"/>
      <c r="I46" s="46"/>
      <c r="J46" s="46"/>
      <c r="K46" s="46"/>
      <c r="L46" s="46"/>
    </row>
    <row r="47" spans="1:12" ht="20.25" x14ac:dyDescent="0.3">
      <c r="A47" s="46"/>
      <c r="B47" s="13"/>
      <c r="C47" s="13"/>
      <c r="D47" s="46"/>
      <c r="E47" s="46"/>
      <c r="F47" s="46"/>
      <c r="G47" s="46"/>
      <c r="H47" s="46"/>
      <c r="I47" s="46"/>
      <c r="J47" s="46"/>
      <c r="K47" s="46"/>
      <c r="L47" s="46"/>
    </row>
    <row r="48" spans="1:12" ht="21" x14ac:dyDescent="0.35">
      <c r="A48" s="46"/>
      <c r="B48" s="53"/>
      <c r="C48" s="53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21" x14ac:dyDescent="0.35">
      <c r="A49" s="46"/>
      <c r="B49" s="53"/>
      <c r="C49" s="53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21" x14ac:dyDescent="0.35">
      <c r="A50" s="46"/>
      <c r="B50" s="53"/>
      <c r="C50" s="53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21" x14ac:dyDescent="0.35">
      <c r="A51" s="46"/>
      <c r="B51" s="53"/>
      <c r="C51" s="53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21" x14ac:dyDescent="0.35">
      <c r="A52" s="46"/>
      <c r="B52" s="53"/>
      <c r="C52" s="53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21" x14ac:dyDescent="0.35">
      <c r="A53" s="46"/>
      <c r="B53" s="53"/>
      <c r="C53" s="53"/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21" x14ac:dyDescent="0.35">
      <c r="A54" s="46"/>
      <c r="B54" s="53"/>
      <c r="C54" s="53"/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21" x14ac:dyDescent="0.35">
      <c r="A55" s="46"/>
      <c r="B55" s="53"/>
      <c r="C55" s="53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21" x14ac:dyDescent="0.35">
      <c r="A56" s="46"/>
      <c r="B56" s="53"/>
      <c r="C56" s="53"/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21" x14ac:dyDescent="0.35">
      <c r="A57" s="46"/>
      <c r="B57" s="53"/>
      <c r="C57" s="53"/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21" x14ac:dyDescent="0.35">
      <c r="A58" s="46"/>
      <c r="B58" s="53"/>
      <c r="C58" s="53"/>
      <c r="D58" s="54"/>
      <c r="E58" s="54"/>
      <c r="F58" s="54"/>
      <c r="G58" s="54"/>
      <c r="H58" s="54"/>
      <c r="I58" s="54"/>
      <c r="J58" s="54"/>
      <c r="K58" s="54"/>
      <c r="L58" s="54"/>
    </row>
    <row r="59" spans="1:12" ht="21" x14ac:dyDescent="0.35">
      <c r="A59" s="46"/>
      <c r="B59" s="53"/>
      <c r="C59" s="53"/>
      <c r="D59" s="54"/>
      <c r="E59" s="54"/>
      <c r="F59" s="54"/>
      <c r="G59" s="54"/>
      <c r="H59" s="54"/>
      <c r="I59" s="54"/>
      <c r="J59" s="54"/>
      <c r="K59" s="54"/>
      <c r="L59" s="54"/>
    </row>
  </sheetData>
  <mergeCells count="37">
    <mergeCell ref="C44:D44"/>
    <mergeCell ref="E44:F44"/>
    <mergeCell ref="G44:H44"/>
    <mergeCell ref="C42:D42"/>
    <mergeCell ref="E42:F42"/>
    <mergeCell ref="G42:H42"/>
    <mergeCell ref="C43:D43"/>
    <mergeCell ref="E43:F43"/>
    <mergeCell ref="G43:H43"/>
    <mergeCell ref="B39:B44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D6:D7"/>
    <mergeCell ref="E6:E7"/>
    <mergeCell ref="G6:G7"/>
    <mergeCell ref="H6:H7"/>
    <mergeCell ref="I6:K6"/>
    <mergeCell ref="A31:I32"/>
    <mergeCell ref="J31:K31"/>
    <mergeCell ref="J32:K3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C42" sqref="C42:D42"/>
    </sheetView>
  </sheetViews>
  <sheetFormatPr defaultRowHeight="12.75" x14ac:dyDescent="0.2"/>
  <cols>
    <col min="1" max="1" width="6.7109375" customWidth="1"/>
    <col min="2" max="3" width="14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737</v>
      </c>
      <c r="C8" s="64" t="s">
        <v>738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5" t="s">
        <v>739</v>
      </c>
      <c r="C9" s="66" t="s">
        <v>72</v>
      </c>
      <c r="D9" s="33"/>
      <c r="E9" s="33"/>
      <c r="F9" s="32">
        <f t="shared" ref="F9:F30" si="0">D9+E9</f>
        <v>0</v>
      </c>
      <c r="G9" s="34" t="str">
        <f t="shared" ref="G9:G30" si="1">IF(F9&lt;13,"/","")</f>
        <v>/</v>
      </c>
      <c r="H9" s="34" t="str">
        <f t="shared" ref="H9:H30" si="2">IF(AND(F9&gt;=13,F9&lt;=14),"/","")</f>
        <v/>
      </c>
      <c r="I9" s="32" t="str">
        <f t="shared" ref="I9:I30" si="3">IF(AND(F9&gt;14,F9&lt;=17),"/","")</f>
        <v/>
      </c>
      <c r="J9" s="32" t="str">
        <f t="shared" ref="J9:J30" si="4">IF(AND(F9&gt;17,F9&lt;=19),"/","")</f>
        <v/>
      </c>
      <c r="K9" s="32" t="str">
        <f t="shared" ref="K9:K30" si="5">IF(AND(F9&gt;19,F9&lt;=25),"/","")</f>
        <v/>
      </c>
      <c r="L9" s="32" t="str">
        <f t="shared" ref="L9:L30" si="6">IF(F9&gt;=15,"ผ่าน","ไม่ผ่าน")</f>
        <v>ไม่ผ่าน</v>
      </c>
    </row>
    <row r="10" spans="1:12" ht="20.25" x14ac:dyDescent="0.2">
      <c r="A10" s="32">
        <v>3</v>
      </c>
      <c r="B10" s="65" t="s">
        <v>740</v>
      </c>
      <c r="C10" s="66" t="s">
        <v>79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3" t="s">
        <v>741</v>
      </c>
      <c r="C11" s="64" t="s">
        <v>742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7" t="s">
        <v>727</v>
      </c>
      <c r="C12" s="68" t="s">
        <v>743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5" t="s">
        <v>744</v>
      </c>
      <c r="C13" s="66" t="s">
        <v>745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3" t="s">
        <v>402</v>
      </c>
      <c r="C14" s="64" t="s">
        <v>746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747</v>
      </c>
      <c r="C15" s="64" t="s">
        <v>748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3" t="s">
        <v>25</v>
      </c>
      <c r="C16" s="64" t="s">
        <v>749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750</v>
      </c>
      <c r="C17" s="66" t="s">
        <v>751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752</v>
      </c>
      <c r="C18" s="66" t="s">
        <v>753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754</v>
      </c>
      <c r="C19" s="64" t="s">
        <v>755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3" t="s">
        <v>42</v>
      </c>
      <c r="C20" s="64" t="s">
        <v>756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3" t="s">
        <v>69</v>
      </c>
      <c r="C21" s="64" t="s">
        <v>757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3" t="s">
        <v>758</v>
      </c>
      <c r="C22" s="64" t="s">
        <v>759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5" t="s">
        <v>760</v>
      </c>
      <c r="C23" s="66" t="s">
        <v>761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3" t="s">
        <v>44</v>
      </c>
      <c r="C24" s="64" t="s">
        <v>762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763</v>
      </c>
      <c r="C25" s="64" t="s">
        <v>764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5" t="s">
        <v>765</v>
      </c>
      <c r="C26" s="66" t="s">
        <v>766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5" t="s">
        <v>767</v>
      </c>
      <c r="C27" s="66" t="s">
        <v>768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3" t="s">
        <v>29</v>
      </c>
      <c r="C28" s="64" t="s">
        <v>769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5" t="s">
        <v>770</v>
      </c>
      <c r="C29" s="66" t="s">
        <v>771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3" t="s">
        <v>51</v>
      </c>
      <c r="C30" s="64" t="s">
        <v>71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5"/>
      <c r="B31" s="36"/>
      <c r="C31" s="36"/>
      <c r="D31" s="36"/>
      <c r="E31" s="36"/>
      <c r="F31" s="36"/>
      <c r="G31" s="36"/>
      <c r="H31" s="36"/>
      <c r="I31" s="37"/>
      <c r="J31" s="38" t="s">
        <v>95</v>
      </c>
      <c r="K31" s="38"/>
      <c r="L31" s="34">
        <f>COUNTIF(L8:L30,"ผ่าน")</f>
        <v>0</v>
      </c>
    </row>
    <row r="32" spans="1:12" ht="20.25" x14ac:dyDescent="0.3">
      <c r="A32" s="39"/>
      <c r="B32" s="40"/>
      <c r="C32" s="40"/>
      <c r="D32" s="40"/>
      <c r="E32" s="40"/>
      <c r="F32" s="40"/>
      <c r="G32" s="40"/>
      <c r="H32" s="40"/>
      <c r="I32" s="41"/>
      <c r="J32" s="42" t="s">
        <v>96</v>
      </c>
      <c r="K32" s="42"/>
      <c r="L32" s="34">
        <f>COUNTIF(L8:L30,"ไม่ผ่าน")</f>
        <v>23</v>
      </c>
    </row>
    <row r="33" spans="1:12" ht="20.25" x14ac:dyDescent="0.2">
      <c r="A33" s="13"/>
      <c r="B33" s="43" t="s">
        <v>13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20.25" x14ac:dyDescent="0.2">
      <c r="A34" s="13"/>
      <c r="B34" s="13"/>
      <c r="C34" s="13"/>
      <c r="D34" s="13"/>
      <c r="E34" s="13"/>
      <c r="F34" s="13" t="s">
        <v>14</v>
      </c>
      <c r="G34" s="13"/>
      <c r="H34" s="13"/>
      <c r="I34" s="13"/>
      <c r="J34" s="13"/>
      <c r="K34" s="13"/>
      <c r="L34" s="13"/>
    </row>
    <row r="35" spans="1:12" ht="20.25" x14ac:dyDescent="0.25">
      <c r="A35" s="13"/>
      <c r="B35" s="13"/>
      <c r="C35" s="13"/>
      <c r="D35" s="13"/>
      <c r="E35" s="13"/>
      <c r="F35" s="13"/>
      <c r="G35" s="44" t="s">
        <v>105</v>
      </c>
      <c r="H35" s="45"/>
      <c r="I35" s="44"/>
      <c r="J35" s="44"/>
      <c r="K35" s="44"/>
      <c r="L35" s="13"/>
    </row>
    <row r="36" spans="1:12" ht="20.25" x14ac:dyDescent="0.2">
      <c r="A36" s="13"/>
      <c r="B36" s="13"/>
      <c r="C36" s="13"/>
      <c r="D36" s="13"/>
      <c r="E36" s="13"/>
      <c r="F36" s="13"/>
      <c r="G36" s="13" t="s">
        <v>15</v>
      </c>
      <c r="H36" s="13"/>
      <c r="I36" s="13" t="s">
        <v>16</v>
      </c>
      <c r="J36" s="13"/>
      <c r="K36" s="13"/>
      <c r="L36" s="13"/>
    </row>
    <row r="37" spans="1:12" ht="20.25" x14ac:dyDescent="0.3">
      <c r="A37" s="46"/>
      <c r="B37" s="13"/>
      <c r="C37" s="13"/>
      <c r="D37" s="46"/>
      <c r="E37" s="46"/>
      <c r="F37" s="46"/>
      <c r="G37" s="46"/>
      <c r="H37" s="46"/>
      <c r="I37" s="46"/>
      <c r="J37" s="46"/>
      <c r="K37" s="46"/>
      <c r="L37" s="46"/>
    </row>
    <row r="38" spans="1:12" ht="20.25" x14ac:dyDescent="0.3">
      <c r="A38" s="46"/>
      <c r="B38" s="13"/>
      <c r="C38" s="13"/>
      <c r="D38" s="46"/>
      <c r="E38" s="46"/>
      <c r="F38" s="46"/>
      <c r="G38" s="46"/>
      <c r="H38" s="46"/>
      <c r="I38" s="46"/>
      <c r="J38" s="46"/>
      <c r="K38" s="46"/>
      <c r="L38" s="46"/>
    </row>
    <row r="39" spans="1:12" ht="20.25" x14ac:dyDescent="0.3">
      <c r="A39" s="46"/>
      <c r="B39" s="16" t="s">
        <v>89</v>
      </c>
      <c r="C39" s="19" t="s">
        <v>90</v>
      </c>
      <c r="D39" s="20"/>
      <c r="E39" s="47" t="s">
        <v>91</v>
      </c>
      <c r="F39" s="48"/>
      <c r="G39" s="47" t="s">
        <v>92</v>
      </c>
      <c r="H39" s="48"/>
      <c r="I39" s="46"/>
      <c r="J39" s="46"/>
      <c r="K39" s="46"/>
      <c r="L39" s="46"/>
    </row>
    <row r="40" spans="1:12" ht="20.25" x14ac:dyDescent="0.3">
      <c r="A40" s="46"/>
      <c r="B40" s="23"/>
      <c r="C40" s="49" t="s">
        <v>97</v>
      </c>
      <c r="D40" s="50"/>
      <c r="E40" s="51" t="s">
        <v>93</v>
      </c>
      <c r="F40" s="52"/>
      <c r="G40" s="51">
        <f>COUNTIF(K8:K30,"/")</f>
        <v>0</v>
      </c>
      <c r="H40" s="52"/>
      <c r="I40" s="46"/>
      <c r="J40" s="46"/>
      <c r="K40" s="46"/>
      <c r="L40" s="46"/>
    </row>
    <row r="41" spans="1:12" ht="20.25" x14ac:dyDescent="0.3">
      <c r="A41" s="46"/>
      <c r="B41" s="23"/>
      <c r="C41" s="49" t="s">
        <v>100</v>
      </c>
      <c r="D41" s="50"/>
      <c r="E41" s="51" t="s">
        <v>101</v>
      </c>
      <c r="F41" s="52"/>
      <c r="G41" s="51">
        <f>COUNTIF(J8:J30,"/")</f>
        <v>0</v>
      </c>
      <c r="H41" s="52"/>
      <c r="I41" s="46"/>
      <c r="J41" s="46"/>
      <c r="K41" s="46"/>
      <c r="L41" s="46"/>
    </row>
    <row r="42" spans="1:12" ht="20.25" x14ac:dyDescent="0.3">
      <c r="A42" s="46"/>
      <c r="B42" s="23"/>
      <c r="C42" s="74" t="s">
        <v>108</v>
      </c>
      <c r="D42" s="75"/>
      <c r="E42" s="51" t="s">
        <v>94</v>
      </c>
      <c r="F42" s="52"/>
      <c r="G42" s="51">
        <f>COUNTIF(I8:I30,"/")</f>
        <v>0</v>
      </c>
      <c r="H42" s="52"/>
      <c r="I42" s="46"/>
      <c r="J42" s="46"/>
      <c r="K42" s="46"/>
      <c r="L42" s="46"/>
    </row>
    <row r="43" spans="1:12" ht="20.25" x14ac:dyDescent="0.3">
      <c r="A43" s="46"/>
      <c r="B43" s="23"/>
      <c r="C43" s="49" t="s">
        <v>99</v>
      </c>
      <c r="D43" s="50"/>
      <c r="E43" s="51" t="s">
        <v>95</v>
      </c>
      <c r="F43" s="52"/>
      <c r="G43" s="51">
        <f>COUNTIF(H8:H30,"/")</f>
        <v>0</v>
      </c>
      <c r="H43" s="52"/>
      <c r="I43" s="46"/>
      <c r="J43" s="46"/>
      <c r="K43" s="46"/>
      <c r="L43" s="46"/>
    </row>
    <row r="44" spans="1:12" ht="20.25" x14ac:dyDescent="0.3">
      <c r="A44" s="46"/>
      <c r="B44" s="27"/>
      <c r="C44" s="49" t="s">
        <v>98</v>
      </c>
      <c r="D44" s="50"/>
      <c r="E44" s="51" t="s">
        <v>96</v>
      </c>
      <c r="F44" s="52"/>
      <c r="G44" s="51">
        <f>COUNTIF(G8:G30,"/")</f>
        <v>23</v>
      </c>
      <c r="H44" s="52"/>
      <c r="I44" s="46"/>
      <c r="J44" s="46"/>
      <c r="K44" s="46"/>
      <c r="L44" s="46"/>
    </row>
    <row r="45" spans="1:12" ht="20.25" x14ac:dyDescent="0.3">
      <c r="A45" s="46"/>
      <c r="B45" s="13"/>
      <c r="C45" s="13"/>
      <c r="D45" s="46"/>
      <c r="E45" s="46"/>
      <c r="F45" s="46"/>
      <c r="G45" s="46"/>
      <c r="H45" s="46"/>
      <c r="I45" s="46"/>
      <c r="J45" s="46"/>
      <c r="K45" s="46"/>
      <c r="L45" s="46"/>
    </row>
    <row r="46" spans="1:12" ht="20.25" x14ac:dyDescent="0.3">
      <c r="A46" s="46"/>
      <c r="B46" s="13"/>
      <c r="C46" s="13"/>
      <c r="D46" s="46"/>
      <c r="E46" s="46"/>
      <c r="F46" s="46"/>
      <c r="G46" s="46"/>
      <c r="H46" s="46"/>
      <c r="I46" s="46"/>
      <c r="J46" s="46"/>
      <c r="K46" s="46"/>
      <c r="L46" s="46"/>
    </row>
    <row r="47" spans="1:12" ht="20.25" x14ac:dyDescent="0.3">
      <c r="A47" s="46"/>
      <c r="B47" s="13"/>
      <c r="C47" s="13"/>
      <c r="D47" s="46"/>
      <c r="E47" s="46"/>
      <c r="F47" s="46"/>
      <c r="G47" s="46"/>
      <c r="H47" s="46"/>
      <c r="I47" s="46"/>
      <c r="J47" s="46"/>
      <c r="K47" s="46"/>
      <c r="L47" s="46"/>
    </row>
    <row r="48" spans="1:12" ht="21" x14ac:dyDescent="0.35">
      <c r="A48" s="46"/>
      <c r="B48" s="53"/>
      <c r="C48" s="53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21" x14ac:dyDescent="0.35">
      <c r="A49" s="46"/>
      <c r="B49" s="53"/>
      <c r="C49" s="53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21" x14ac:dyDescent="0.35">
      <c r="A50" s="46"/>
      <c r="B50" s="53"/>
      <c r="C50" s="53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21" x14ac:dyDescent="0.35">
      <c r="A51" s="46"/>
      <c r="B51" s="53"/>
      <c r="C51" s="53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21" x14ac:dyDescent="0.35">
      <c r="A52" s="46"/>
      <c r="B52" s="53"/>
      <c r="C52" s="53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21" x14ac:dyDescent="0.35">
      <c r="A53" s="46"/>
      <c r="B53" s="53"/>
      <c r="C53" s="53"/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21" x14ac:dyDescent="0.35">
      <c r="A54" s="46"/>
      <c r="B54" s="53"/>
      <c r="C54" s="53"/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21" x14ac:dyDescent="0.35">
      <c r="A55" s="46"/>
      <c r="B55" s="53"/>
      <c r="C55" s="53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21" x14ac:dyDescent="0.35">
      <c r="A56" s="46"/>
      <c r="B56" s="53"/>
      <c r="C56" s="53"/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21" x14ac:dyDescent="0.35">
      <c r="A57" s="46"/>
      <c r="B57" s="53"/>
      <c r="C57" s="53"/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21" x14ac:dyDescent="0.35">
      <c r="A58" s="46"/>
      <c r="B58" s="53"/>
      <c r="C58" s="53"/>
      <c r="D58" s="54"/>
      <c r="E58" s="54"/>
      <c r="F58" s="54"/>
      <c r="G58" s="54"/>
      <c r="H58" s="54"/>
      <c r="I58" s="54"/>
      <c r="J58" s="54"/>
      <c r="K58" s="54"/>
      <c r="L58" s="54"/>
    </row>
    <row r="59" spans="1:12" ht="21" x14ac:dyDescent="0.35">
      <c r="A59" s="46"/>
      <c r="B59" s="53"/>
      <c r="C59" s="53"/>
      <c r="D59" s="54"/>
      <c r="E59" s="54"/>
      <c r="F59" s="54"/>
      <c r="G59" s="54"/>
      <c r="H59" s="54"/>
      <c r="I59" s="54"/>
      <c r="J59" s="54"/>
      <c r="K59" s="54"/>
      <c r="L59" s="54"/>
    </row>
  </sheetData>
  <mergeCells count="37">
    <mergeCell ref="C44:D44"/>
    <mergeCell ref="E44:F44"/>
    <mergeCell ref="G44:H44"/>
    <mergeCell ref="G41:H41"/>
    <mergeCell ref="C42:D42"/>
    <mergeCell ref="E42:F42"/>
    <mergeCell ref="G42:H42"/>
    <mergeCell ref="C43:D43"/>
    <mergeCell ref="E43:F43"/>
    <mergeCell ref="G43:H43"/>
    <mergeCell ref="J32:K32"/>
    <mergeCell ref="B39:B44"/>
    <mergeCell ref="C39:D39"/>
    <mergeCell ref="E39:F39"/>
    <mergeCell ref="G39:H39"/>
    <mergeCell ref="C40:D40"/>
    <mergeCell ref="E40:F40"/>
    <mergeCell ref="G40:H40"/>
    <mergeCell ref="C41:D41"/>
    <mergeCell ref="E41:F41"/>
    <mergeCell ref="F5:F7"/>
    <mergeCell ref="G5:K5"/>
    <mergeCell ref="L5:L7"/>
    <mergeCell ref="D6:D7"/>
    <mergeCell ref="E6:E7"/>
    <mergeCell ref="G6:G7"/>
    <mergeCell ref="H6:H7"/>
    <mergeCell ref="I6:K6"/>
    <mergeCell ref="A1:L1"/>
    <mergeCell ref="A2:L2"/>
    <mergeCell ref="A3:L3"/>
    <mergeCell ref="A5:A7"/>
    <mergeCell ref="B5:B7"/>
    <mergeCell ref="C5:C7"/>
    <mergeCell ref="D5:E5"/>
    <mergeCell ref="A31:I32"/>
    <mergeCell ref="J31:K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56" workbookViewId="0">
      <selection activeCell="C64" sqref="C64:D64"/>
    </sheetView>
  </sheetViews>
  <sheetFormatPr defaultRowHeight="12.75" x14ac:dyDescent="0.2"/>
  <cols>
    <col min="1" max="1" width="5.7109375" customWidth="1"/>
    <col min="2" max="2" width="13.5703125" customWidth="1"/>
    <col min="3" max="3" width="12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127.5" customHeight="1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186</v>
      </c>
      <c r="C8" s="64" t="s">
        <v>187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5" t="s">
        <v>188</v>
      </c>
      <c r="C9" s="66" t="s">
        <v>189</v>
      </c>
      <c r="D9" s="33"/>
      <c r="E9" s="33"/>
      <c r="F9" s="32">
        <f t="shared" ref="F9:F52" si="0">D9+E9</f>
        <v>0</v>
      </c>
      <c r="G9" s="34" t="str">
        <f t="shared" ref="G9:G52" si="1">IF(F9&lt;13,"/","")</f>
        <v>/</v>
      </c>
      <c r="H9" s="34" t="str">
        <f t="shared" ref="H9:H52" si="2">IF(AND(F9&gt;=13,F9&lt;=14),"/","")</f>
        <v/>
      </c>
      <c r="I9" s="32" t="str">
        <f t="shared" ref="I9:I52" si="3">IF(AND(F9&gt;14,F9&lt;=17),"/","")</f>
        <v/>
      </c>
      <c r="J9" s="32" t="str">
        <f t="shared" ref="J9:J52" si="4">IF(AND(F9&gt;17,F9&lt;=19),"/","")</f>
        <v/>
      </c>
      <c r="K9" s="32" t="str">
        <f t="shared" ref="K9:K52" si="5">IF(AND(F9&gt;19,F9&lt;=25),"/","")</f>
        <v/>
      </c>
      <c r="L9" s="32" t="str">
        <f t="shared" ref="L9:L52" si="6">IF(F9&gt;=15,"ผ่าน","ไม่ผ่าน")</f>
        <v>ไม่ผ่าน</v>
      </c>
    </row>
    <row r="10" spans="1:12" ht="20.25" x14ac:dyDescent="0.2">
      <c r="A10" s="32">
        <v>3</v>
      </c>
      <c r="B10" s="65" t="s">
        <v>190</v>
      </c>
      <c r="C10" s="66" t="s">
        <v>191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3" t="s">
        <v>192</v>
      </c>
      <c r="C11" s="64" t="s">
        <v>193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3" t="s">
        <v>194</v>
      </c>
      <c r="C12" s="64" t="s">
        <v>195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3" t="s">
        <v>196</v>
      </c>
      <c r="C13" s="64" t="s">
        <v>197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3" t="s">
        <v>198</v>
      </c>
      <c r="C14" s="64" t="s">
        <v>199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200</v>
      </c>
      <c r="C15" s="64" t="s">
        <v>201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5" t="s">
        <v>202</v>
      </c>
      <c r="C16" s="66" t="s">
        <v>203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30</v>
      </c>
      <c r="C17" s="66" t="s">
        <v>62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204</v>
      </c>
      <c r="C18" s="66" t="s">
        <v>205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206</v>
      </c>
      <c r="C19" s="64" t="s">
        <v>207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3" t="s">
        <v>208</v>
      </c>
      <c r="C20" s="64" t="s">
        <v>209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3" t="s">
        <v>210</v>
      </c>
      <c r="C21" s="64" t="s">
        <v>211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5" t="s">
        <v>212</v>
      </c>
      <c r="C22" s="66" t="s">
        <v>213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5" t="s">
        <v>214</v>
      </c>
      <c r="C23" s="66" t="s">
        <v>215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3" t="s">
        <v>216</v>
      </c>
      <c r="C24" s="64" t="s">
        <v>217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77</v>
      </c>
      <c r="C25" s="64" t="s">
        <v>218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5" t="s">
        <v>219</v>
      </c>
      <c r="C26" s="66" t="s">
        <v>220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5" t="s">
        <v>44</v>
      </c>
      <c r="C27" s="66" t="s">
        <v>221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7" t="s">
        <v>222</v>
      </c>
      <c r="C28" s="68" t="s">
        <v>223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3" t="s">
        <v>224</v>
      </c>
      <c r="C29" s="64" t="s">
        <v>225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3" t="s">
        <v>226</v>
      </c>
      <c r="C30" s="64" t="s">
        <v>227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5" t="s">
        <v>228</v>
      </c>
      <c r="C31" s="66" t="s">
        <v>229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3" t="s">
        <v>230</v>
      </c>
      <c r="C32" s="64" t="s">
        <v>231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5" t="s">
        <v>232</v>
      </c>
      <c r="C33" s="66" t="s">
        <v>233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2">
        <v>27</v>
      </c>
      <c r="B34" s="63" t="s">
        <v>234</v>
      </c>
      <c r="C34" s="64" t="s">
        <v>235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</row>
    <row r="35" spans="1:12" ht="20.25" x14ac:dyDescent="0.2">
      <c r="A35" s="32">
        <v>28</v>
      </c>
      <c r="B35" s="63" t="s">
        <v>86</v>
      </c>
      <c r="C35" s="64" t="s">
        <v>60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</row>
    <row r="36" spans="1:12" ht="20.25" x14ac:dyDescent="0.2">
      <c r="A36" s="32">
        <v>29</v>
      </c>
      <c r="B36" s="63" t="s">
        <v>236</v>
      </c>
      <c r="C36" s="64" t="s">
        <v>36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</row>
    <row r="37" spans="1:12" ht="20.25" x14ac:dyDescent="0.2">
      <c r="A37" s="32">
        <v>30</v>
      </c>
      <c r="B37" s="63" t="s">
        <v>237</v>
      </c>
      <c r="C37" s="64" t="s">
        <v>238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</row>
    <row r="38" spans="1:12" ht="20.25" x14ac:dyDescent="0.2">
      <c r="A38" s="32">
        <v>31</v>
      </c>
      <c r="B38" s="63" t="s">
        <v>239</v>
      </c>
      <c r="C38" s="64" t="s">
        <v>240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</row>
    <row r="39" spans="1:12" ht="20.25" x14ac:dyDescent="0.2">
      <c r="A39" s="32">
        <v>32</v>
      </c>
      <c r="B39" s="65" t="s">
        <v>241</v>
      </c>
      <c r="C39" s="66" t="s">
        <v>242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</row>
    <row r="40" spans="1:12" ht="20.25" x14ac:dyDescent="0.2">
      <c r="A40" s="32">
        <v>33</v>
      </c>
      <c r="B40" s="63" t="s">
        <v>243</v>
      </c>
      <c r="C40" s="64" t="s">
        <v>244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</row>
    <row r="41" spans="1:12" ht="20.25" x14ac:dyDescent="0.2">
      <c r="A41" s="32">
        <v>34</v>
      </c>
      <c r="B41" s="63" t="s">
        <v>245</v>
      </c>
      <c r="C41" s="64" t="s">
        <v>246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</row>
    <row r="42" spans="1:12" ht="20.25" x14ac:dyDescent="0.2">
      <c r="A42" s="32">
        <v>35</v>
      </c>
      <c r="B42" s="65" t="s">
        <v>247</v>
      </c>
      <c r="C42" s="66" t="s">
        <v>248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</row>
    <row r="43" spans="1:12" ht="20.25" x14ac:dyDescent="0.2">
      <c r="A43" s="32">
        <v>36</v>
      </c>
      <c r="B43" s="63" t="s">
        <v>249</v>
      </c>
      <c r="C43" s="64" t="s">
        <v>250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</row>
    <row r="44" spans="1:12" ht="20.25" x14ac:dyDescent="0.2">
      <c r="A44" s="32">
        <v>37</v>
      </c>
      <c r="B44" s="65" t="s">
        <v>251</v>
      </c>
      <c r="C44" s="66" t="s">
        <v>252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</row>
    <row r="45" spans="1:12" ht="20.25" x14ac:dyDescent="0.2">
      <c r="A45" s="32">
        <v>38</v>
      </c>
      <c r="B45" s="63" t="s">
        <v>253</v>
      </c>
      <c r="C45" s="64" t="s">
        <v>254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</row>
    <row r="46" spans="1:12" ht="20.25" x14ac:dyDescent="0.2">
      <c r="A46" s="32">
        <v>39</v>
      </c>
      <c r="B46" s="63" t="s">
        <v>255</v>
      </c>
      <c r="C46" s="64" t="s">
        <v>256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</row>
    <row r="47" spans="1:12" ht="20.25" x14ac:dyDescent="0.2">
      <c r="A47" s="32">
        <v>40</v>
      </c>
      <c r="B47" s="65" t="s">
        <v>257</v>
      </c>
      <c r="C47" s="66" t="s">
        <v>258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</row>
    <row r="48" spans="1:12" ht="20.25" x14ac:dyDescent="0.2">
      <c r="A48" s="32">
        <v>41</v>
      </c>
      <c r="B48" s="63" t="s">
        <v>259</v>
      </c>
      <c r="C48" s="64" t="s">
        <v>260</v>
      </c>
      <c r="D48" s="33"/>
      <c r="E48" s="33"/>
      <c r="F48" s="32">
        <f t="shared" si="0"/>
        <v>0</v>
      </c>
      <c r="G48" s="34" t="str">
        <f t="shared" si="1"/>
        <v>/</v>
      </c>
      <c r="H48" s="34" t="str">
        <f t="shared" si="2"/>
        <v/>
      </c>
      <c r="I48" s="32" t="str">
        <f t="shared" si="3"/>
        <v/>
      </c>
      <c r="J48" s="32" t="str">
        <f t="shared" si="4"/>
        <v/>
      </c>
      <c r="K48" s="32" t="str">
        <f t="shared" si="5"/>
        <v/>
      </c>
      <c r="L48" s="32" t="str">
        <f t="shared" si="6"/>
        <v>ไม่ผ่าน</v>
      </c>
    </row>
    <row r="49" spans="1:12" ht="20.25" x14ac:dyDescent="0.2">
      <c r="A49" s="32">
        <v>42</v>
      </c>
      <c r="B49" s="65" t="s">
        <v>261</v>
      </c>
      <c r="C49" s="66" t="s">
        <v>262</v>
      </c>
      <c r="D49" s="33"/>
      <c r="E49" s="33"/>
      <c r="F49" s="32">
        <f t="shared" si="0"/>
        <v>0</v>
      </c>
      <c r="G49" s="34" t="str">
        <f t="shared" si="1"/>
        <v>/</v>
      </c>
      <c r="H49" s="34" t="str">
        <f t="shared" si="2"/>
        <v/>
      </c>
      <c r="I49" s="32" t="str">
        <f t="shared" si="3"/>
        <v/>
      </c>
      <c r="J49" s="32" t="str">
        <f t="shared" si="4"/>
        <v/>
      </c>
      <c r="K49" s="32" t="str">
        <f t="shared" si="5"/>
        <v/>
      </c>
      <c r="L49" s="32" t="str">
        <f t="shared" si="6"/>
        <v>ไม่ผ่าน</v>
      </c>
    </row>
    <row r="50" spans="1:12" ht="20.25" x14ac:dyDescent="0.2">
      <c r="A50" s="32">
        <v>43</v>
      </c>
      <c r="B50" s="65" t="s">
        <v>263</v>
      </c>
      <c r="C50" s="66" t="s">
        <v>264</v>
      </c>
      <c r="D50" s="33"/>
      <c r="E50" s="33"/>
      <c r="F50" s="32">
        <f t="shared" si="0"/>
        <v>0</v>
      </c>
      <c r="G50" s="34" t="str">
        <f t="shared" si="1"/>
        <v>/</v>
      </c>
      <c r="H50" s="34" t="str">
        <f t="shared" si="2"/>
        <v/>
      </c>
      <c r="I50" s="32" t="str">
        <f t="shared" si="3"/>
        <v/>
      </c>
      <c r="J50" s="32" t="str">
        <f t="shared" si="4"/>
        <v/>
      </c>
      <c r="K50" s="32" t="str">
        <f t="shared" si="5"/>
        <v/>
      </c>
      <c r="L50" s="32" t="str">
        <f t="shared" si="6"/>
        <v>ไม่ผ่าน</v>
      </c>
    </row>
    <row r="51" spans="1:12" ht="20.25" x14ac:dyDescent="0.2">
      <c r="A51" s="32">
        <v>44</v>
      </c>
      <c r="B51" s="65" t="s">
        <v>265</v>
      </c>
      <c r="C51" s="66" t="s">
        <v>266</v>
      </c>
      <c r="D51" s="33"/>
      <c r="E51" s="33"/>
      <c r="F51" s="32">
        <f t="shared" si="0"/>
        <v>0</v>
      </c>
      <c r="G51" s="34" t="str">
        <f t="shared" si="1"/>
        <v>/</v>
      </c>
      <c r="H51" s="34" t="str">
        <f t="shared" si="2"/>
        <v/>
      </c>
      <c r="I51" s="32" t="str">
        <f t="shared" si="3"/>
        <v/>
      </c>
      <c r="J51" s="32" t="str">
        <f t="shared" si="4"/>
        <v/>
      </c>
      <c r="K51" s="32" t="str">
        <f t="shared" si="5"/>
        <v/>
      </c>
      <c r="L51" s="32" t="str">
        <f t="shared" si="6"/>
        <v>ไม่ผ่าน</v>
      </c>
    </row>
    <row r="52" spans="1:12" ht="20.25" x14ac:dyDescent="0.2">
      <c r="A52" s="32">
        <v>45</v>
      </c>
      <c r="B52" s="65" t="s">
        <v>267</v>
      </c>
      <c r="C52" s="66" t="s">
        <v>268</v>
      </c>
      <c r="D52" s="33"/>
      <c r="E52" s="33"/>
      <c r="F52" s="32">
        <f t="shared" si="0"/>
        <v>0</v>
      </c>
      <c r="G52" s="34" t="str">
        <f t="shared" si="1"/>
        <v>/</v>
      </c>
      <c r="H52" s="34" t="str">
        <f t="shared" si="2"/>
        <v/>
      </c>
      <c r="I52" s="32" t="str">
        <f t="shared" si="3"/>
        <v/>
      </c>
      <c r="J52" s="32" t="str">
        <f t="shared" si="4"/>
        <v/>
      </c>
      <c r="K52" s="32" t="str">
        <f t="shared" si="5"/>
        <v/>
      </c>
      <c r="L52" s="32" t="str">
        <f t="shared" si="6"/>
        <v>ไม่ผ่าน</v>
      </c>
    </row>
    <row r="53" spans="1:12" ht="20.25" x14ac:dyDescent="0.2">
      <c r="A53" s="35"/>
      <c r="B53" s="36"/>
      <c r="C53" s="36"/>
      <c r="D53" s="36"/>
      <c r="E53" s="36"/>
      <c r="F53" s="36"/>
      <c r="G53" s="36"/>
      <c r="H53" s="36"/>
      <c r="I53" s="37"/>
      <c r="J53" s="38" t="s">
        <v>95</v>
      </c>
      <c r="K53" s="38"/>
      <c r="L53" s="34">
        <f>COUNTIF(L8:L52,"ผ่าน")</f>
        <v>0</v>
      </c>
    </row>
    <row r="54" spans="1:12" ht="20.25" x14ac:dyDescent="0.3">
      <c r="A54" s="39"/>
      <c r="B54" s="40"/>
      <c r="C54" s="40"/>
      <c r="D54" s="40"/>
      <c r="E54" s="40"/>
      <c r="F54" s="40"/>
      <c r="G54" s="40"/>
      <c r="H54" s="40"/>
      <c r="I54" s="41"/>
      <c r="J54" s="42" t="s">
        <v>96</v>
      </c>
      <c r="K54" s="42"/>
      <c r="L54" s="34">
        <f>COUNTIF(L8:L52,"ไม่ผ่าน")</f>
        <v>45</v>
      </c>
    </row>
    <row r="55" spans="1:12" ht="20.25" x14ac:dyDescent="0.2">
      <c r="A55" s="13"/>
      <c r="B55" s="43" t="s">
        <v>13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 t="s">
        <v>14</v>
      </c>
      <c r="G56" s="13"/>
      <c r="H56" s="13"/>
      <c r="I56" s="13"/>
      <c r="J56" s="13"/>
      <c r="K56" s="13"/>
      <c r="L56" s="13"/>
    </row>
    <row r="57" spans="1:12" ht="20.25" x14ac:dyDescent="0.25">
      <c r="A57" s="13"/>
      <c r="B57" s="13"/>
      <c r="C57" s="13"/>
      <c r="D57" s="13"/>
      <c r="E57" s="13"/>
      <c r="F57" s="13"/>
      <c r="G57" s="44" t="s">
        <v>105</v>
      </c>
      <c r="H57" s="45"/>
      <c r="I57" s="44"/>
      <c r="J57" s="44"/>
      <c r="K57" s="44"/>
      <c r="L57" s="13"/>
    </row>
    <row r="58" spans="1:12" ht="20.25" x14ac:dyDescent="0.2">
      <c r="A58" s="13"/>
      <c r="B58" s="13"/>
      <c r="C58" s="13"/>
      <c r="D58" s="13"/>
      <c r="E58" s="13"/>
      <c r="F58" s="13"/>
      <c r="G58" s="13" t="s">
        <v>15</v>
      </c>
      <c r="H58" s="13"/>
      <c r="I58" s="13" t="s">
        <v>16</v>
      </c>
      <c r="J58" s="13"/>
      <c r="K58" s="13"/>
      <c r="L58" s="13"/>
    </row>
    <row r="59" spans="1:12" ht="20.25" x14ac:dyDescent="0.3">
      <c r="A59" s="46"/>
      <c r="B59" s="13"/>
      <c r="C59" s="13"/>
      <c r="D59" s="46"/>
      <c r="E59" s="46"/>
      <c r="F59" s="46"/>
      <c r="G59" s="46"/>
      <c r="H59" s="46"/>
      <c r="I59" s="46"/>
      <c r="J59" s="46"/>
      <c r="K59" s="46"/>
      <c r="L59" s="46"/>
    </row>
    <row r="60" spans="1:12" ht="20.25" x14ac:dyDescent="0.3">
      <c r="A60" s="46"/>
      <c r="B60" s="13"/>
      <c r="C60" s="13"/>
      <c r="D60" s="46"/>
      <c r="E60" s="46"/>
      <c r="F60" s="46"/>
      <c r="G60" s="46"/>
      <c r="H60" s="46"/>
      <c r="I60" s="46"/>
      <c r="J60" s="46"/>
      <c r="K60" s="46"/>
      <c r="L60" s="46"/>
    </row>
    <row r="61" spans="1:12" ht="20.25" x14ac:dyDescent="0.3">
      <c r="A61" s="46"/>
      <c r="B61" s="16" t="s">
        <v>89</v>
      </c>
      <c r="C61" s="19" t="s">
        <v>90</v>
      </c>
      <c r="D61" s="20"/>
      <c r="E61" s="47" t="s">
        <v>91</v>
      </c>
      <c r="F61" s="48"/>
      <c r="G61" s="47" t="s">
        <v>92</v>
      </c>
      <c r="H61" s="48"/>
      <c r="I61" s="46"/>
      <c r="J61" s="46"/>
      <c r="K61" s="46"/>
      <c r="L61" s="46"/>
    </row>
    <row r="62" spans="1:12" ht="20.25" x14ac:dyDescent="0.3">
      <c r="A62" s="46"/>
      <c r="B62" s="23"/>
      <c r="C62" s="49" t="s">
        <v>97</v>
      </c>
      <c r="D62" s="50"/>
      <c r="E62" s="51" t="s">
        <v>93</v>
      </c>
      <c r="F62" s="52"/>
      <c r="G62" s="51">
        <f>COUNTIF(K8:K52,"/")</f>
        <v>0</v>
      </c>
      <c r="H62" s="52"/>
      <c r="I62" s="46"/>
      <c r="J62" s="46"/>
      <c r="K62" s="46"/>
      <c r="L62" s="46"/>
    </row>
    <row r="63" spans="1:12" ht="20.25" x14ac:dyDescent="0.3">
      <c r="A63" s="46"/>
      <c r="B63" s="23"/>
      <c r="C63" s="49" t="s">
        <v>100</v>
      </c>
      <c r="D63" s="50"/>
      <c r="E63" s="51" t="s">
        <v>101</v>
      </c>
      <c r="F63" s="52"/>
      <c r="G63" s="51">
        <f>COUNTIF(J8:J52,"/")</f>
        <v>0</v>
      </c>
      <c r="H63" s="52"/>
      <c r="I63" s="46"/>
      <c r="J63" s="46"/>
      <c r="K63" s="46"/>
      <c r="L63" s="46"/>
    </row>
    <row r="64" spans="1:12" ht="20.25" x14ac:dyDescent="0.3">
      <c r="A64" s="46"/>
      <c r="B64" s="23"/>
      <c r="C64" s="74" t="s">
        <v>108</v>
      </c>
      <c r="D64" s="75"/>
      <c r="E64" s="51" t="s">
        <v>94</v>
      </c>
      <c r="F64" s="52"/>
      <c r="G64" s="51">
        <f>COUNTIF(I8:I52,"/")</f>
        <v>0</v>
      </c>
      <c r="H64" s="52"/>
      <c r="I64" s="46"/>
      <c r="J64" s="46"/>
      <c r="K64" s="46"/>
      <c r="L64" s="46"/>
    </row>
    <row r="65" spans="1:12" ht="20.25" x14ac:dyDescent="0.3">
      <c r="A65" s="46"/>
      <c r="B65" s="23"/>
      <c r="C65" s="49" t="s">
        <v>99</v>
      </c>
      <c r="D65" s="50"/>
      <c r="E65" s="51" t="s">
        <v>95</v>
      </c>
      <c r="F65" s="52"/>
      <c r="G65" s="51">
        <f>COUNTIF(H8:H52,"/")</f>
        <v>0</v>
      </c>
      <c r="H65" s="52"/>
      <c r="I65" s="46"/>
      <c r="J65" s="46"/>
      <c r="K65" s="46"/>
      <c r="L65" s="46"/>
    </row>
    <row r="66" spans="1:12" ht="20.25" x14ac:dyDescent="0.3">
      <c r="A66" s="46"/>
      <c r="B66" s="27"/>
      <c r="C66" s="49" t="s">
        <v>98</v>
      </c>
      <c r="D66" s="50"/>
      <c r="E66" s="51" t="s">
        <v>96</v>
      </c>
      <c r="F66" s="52"/>
      <c r="G66" s="51">
        <f>COUNTIF(G8:G52,"/")</f>
        <v>45</v>
      </c>
      <c r="H66" s="52"/>
      <c r="I66" s="46"/>
      <c r="J66" s="46"/>
      <c r="K66" s="46"/>
      <c r="L66" s="46"/>
    </row>
    <row r="67" spans="1:12" ht="20.25" x14ac:dyDescent="0.3">
      <c r="A67" s="46"/>
      <c r="B67" s="13"/>
      <c r="C67" s="13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20.25" x14ac:dyDescent="0.3">
      <c r="A68" s="46"/>
      <c r="B68" s="13"/>
      <c r="C68" s="13"/>
      <c r="D68" s="46"/>
      <c r="E68" s="46"/>
      <c r="F68" s="46"/>
      <c r="G68" s="46"/>
      <c r="H68" s="46"/>
      <c r="I68" s="46"/>
      <c r="J68" s="46"/>
      <c r="K68" s="46"/>
      <c r="L68" s="46"/>
    </row>
    <row r="69" spans="1:12" ht="20.25" x14ac:dyDescent="0.3">
      <c r="A69" s="46"/>
      <c r="B69" s="13"/>
      <c r="C69" s="13"/>
      <c r="D69" s="46"/>
      <c r="E69" s="46"/>
      <c r="F69" s="46"/>
      <c r="G69" s="46"/>
      <c r="H69" s="46"/>
      <c r="I69" s="46"/>
      <c r="J69" s="46"/>
      <c r="K69" s="46"/>
      <c r="L69" s="46"/>
    </row>
    <row r="70" spans="1:12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21" x14ac:dyDescent="0.35">
      <c r="A77" s="46"/>
      <c r="B77" s="53"/>
      <c r="C77" s="53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21" x14ac:dyDescent="0.35">
      <c r="A78" s="46"/>
      <c r="B78" s="53"/>
      <c r="C78" s="53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21" x14ac:dyDescent="0.35">
      <c r="A79" s="46"/>
      <c r="B79" s="53"/>
      <c r="C79" s="53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21" x14ac:dyDescent="0.35">
      <c r="A80" s="46"/>
      <c r="B80" s="53"/>
      <c r="C80" s="53"/>
      <c r="D80" s="54"/>
      <c r="E80" s="54"/>
      <c r="F80" s="54"/>
      <c r="G80" s="54"/>
      <c r="H80" s="54"/>
      <c r="I80" s="54"/>
      <c r="J80" s="54"/>
      <c r="K80" s="54"/>
      <c r="L80" s="54"/>
    </row>
    <row r="81" spans="1:12" ht="21" x14ac:dyDescent="0.35">
      <c r="A81" s="46"/>
      <c r="B81" s="53"/>
      <c r="C81" s="53"/>
      <c r="D81" s="54"/>
      <c r="E81" s="54"/>
      <c r="F81" s="54"/>
      <c r="G81" s="54"/>
      <c r="H81" s="54"/>
      <c r="I81" s="54"/>
      <c r="J81" s="54"/>
      <c r="K81" s="54"/>
      <c r="L81" s="54"/>
    </row>
  </sheetData>
  <mergeCells count="37">
    <mergeCell ref="C66:D66"/>
    <mergeCell ref="E66:F66"/>
    <mergeCell ref="G66:H66"/>
    <mergeCell ref="C64:D64"/>
    <mergeCell ref="E64:F64"/>
    <mergeCell ref="G64:H64"/>
    <mergeCell ref="C65:D65"/>
    <mergeCell ref="E65:F65"/>
    <mergeCell ref="G65:H65"/>
    <mergeCell ref="B61:B66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D6:D7"/>
    <mergeCell ref="E6:E7"/>
    <mergeCell ref="G6:G7"/>
    <mergeCell ref="H6:H7"/>
    <mergeCell ref="I6:K6"/>
    <mergeCell ref="A53:I54"/>
    <mergeCell ref="J53:K53"/>
    <mergeCell ref="J54:K5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58" workbookViewId="0">
      <selection activeCell="C64" sqref="C64:D64"/>
    </sheetView>
  </sheetViews>
  <sheetFormatPr defaultRowHeight="12.75" x14ac:dyDescent="0.2"/>
  <cols>
    <col min="1" max="1" width="5.85546875" customWidth="1"/>
    <col min="2" max="2" width="12.85546875" customWidth="1"/>
    <col min="3" max="3" width="12.5703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5" t="s">
        <v>269</v>
      </c>
      <c r="C8" s="69" t="s">
        <v>270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5" t="s">
        <v>52</v>
      </c>
      <c r="C9" s="69" t="s">
        <v>271</v>
      </c>
      <c r="D9" s="33"/>
      <c r="E9" s="33"/>
      <c r="F9" s="32">
        <f t="shared" ref="F9:F52" si="0">D9+E9</f>
        <v>0</v>
      </c>
      <c r="G9" s="34" t="str">
        <f t="shared" ref="G9:G52" si="1">IF(F9&lt;13,"/","")</f>
        <v>/</v>
      </c>
      <c r="H9" s="34" t="str">
        <f t="shared" ref="H9:H52" si="2">IF(AND(F9&gt;=13,F9&lt;=14),"/","")</f>
        <v/>
      </c>
      <c r="I9" s="32" t="str">
        <f t="shared" ref="I9:I52" si="3">IF(AND(F9&gt;14,F9&lt;=17),"/","")</f>
        <v/>
      </c>
      <c r="J9" s="32" t="str">
        <f t="shared" ref="J9:J52" si="4">IF(AND(F9&gt;17,F9&lt;=19),"/","")</f>
        <v/>
      </c>
      <c r="K9" s="32" t="str">
        <f t="shared" ref="K9:K52" si="5">IF(AND(F9&gt;19,F9&lt;=25),"/","")</f>
        <v/>
      </c>
      <c r="L9" s="32" t="str">
        <f t="shared" ref="L9:L52" si="6">IF(F9&gt;=15,"ผ่าน","ไม่ผ่าน")</f>
        <v>ไม่ผ่าน</v>
      </c>
    </row>
    <row r="10" spans="1:12" ht="20.25" x14ac:dyDescent="0.2">
      <c r="A10" s="32">
        <v>3</v>
      </c>
      <c r="B10" s="65" t="s">
        <v>272</v>
      </c>
      <c r="C10" s="69" t="s">
        <v>273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7" t="s">
        <v>274</v>
      </c>
      <c r="C11" s="70" t="s">
        <v>275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5" t="s">
        <v>276</v>
      </c>
      <c r="C12" s="69" t="s">
        <v>277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5" t="s">
        <v>278</v>
      </c>
      <c r="C13" s="69" t="s">
        <v>279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3" t="s">
        <v>280</v>
      </c>
      <c r="C14" s="71" t="s">
        <v>281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282</v>
      </c>
      <c r="C15" s="71" t="s">
        <v>283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3" t="s">
        <v>284</v>
      </c>
      <c r="C16" s="71" t="s">
        <v>285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3" t="s">
        <v>286</v>
      </c>
      <c r="C17" s="71" t="s">
        <v>285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287</v>
      </c>
      <c r="C18" s="69" t="s">
        <v>288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289</v>
      </c>
      <c r="C19" s="71" t="s">
        <v>290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3" t="s">
        <v>291</v>
      </c>
      <c r="C20" s="71" t="s">
        <v>292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5" t="s">
        <v>293</v>
      </c>
      <c r="C21" s="69" t="s">
        <v>294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3" t="s">
        <v>295</v>
      </c>
      <c r="C22" s="71" t="s">
        <v>296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5" t="s">
        <v>297</v>
      </c>
      <c r="C23" s="69" t="s">
        <v>53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3" t="s">
        <v>298</v>
      </c>
      <c r="C24" s="71" t="s">
        <v>299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5" t="s">
        <v>300</v>
      </c>
      <c r="C25" s="69" t="s">
        <v>301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5" t="s">
        <v>302</v>
      </c>
      <c r="C26" s="69" t="s">
        <v>57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3" t="s">
        <v>303</v>
      </c>
      <c r="C27" s="71" t="s">
        <v>304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5" t="s">
        <v>305</v>
      </c>
      <c r="C28" s="69" t="s">
        <v>306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3" t="s">
        <v>230</v>
      </c>
      <c r="C29" s="71" t="s">
        <v>307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5" t="s">
        <v>308</v>
      </c>
      <c r="C30" s="69" t="s">
        <v>309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3" t="s">
        <v>310</v>
      </c>
      <c r="C31" s="71" t="s">
        <v>311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3" t="s">
        <v>141</v>
      </c>
      <c r="C32" s="71" t="s">
        <v>312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3" t="s">
        <v>313</v>
      </c>
      <c r="C33" s="71" t="s">
        <v>314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2">
        <v>27</v>
      </c>
      <c r="B34" s="63" t="s">
        <v>315</v>
      </c>
      <c r="C34" s="71" t="s">
        <v>316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</row>
    <row r="35" spans="1:12" ht="20.25" x14ac:dyDescent="0.2">
      <c r="A35" s="32">
        <v>28</v>
      </c>
      <c r="B35" s="65" t="s">
        <v>73</v>
      </c>
      <c r="C35" s="69" t="s">
        <v>317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</row>
    <row r="36" spans="1:12" ht="20.25" x14ac:dyDescent="0.2">
      <c r="A36" s="32">
        <v>29</v>
      </c>
      <c r="B36" s="63" t="s">
        <v>318</v>
      </c>
      <c r="C36" s="71" t="s">
        <v>319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</row>
    <row r="37" spans="1:12" ht="20.25" x14ac:dyDescent="0.2">
      <c r="A37" s="32">
        <v>30</v>
      </c>
      <c r="B37" s="63" t="s">
        <v>320</v>
      </c>
      <c r="C37" s="71" t="s">
        <v>321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</row>
    <row r="38" spans="1:12" ht="20.25" x14ac:dyDescent="0.2">
      <c r="A38" s="32">
        <v>31</v>
      </c>
      <c r="B38" s="65" t="s">
        <v>141</v>
      </c>
      <c r="C38" s="69" t="s">
        <v>68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</row>
    <row r="39" spans="1:12" ht="20.25" x14ac:dyDescent="0.2">
      <c r="A39" s="32">
        <v>32</v>
      </c>
      <c r="B39" s="63" t="s">
        <v>322</v>
      </c>
      <c r="C39" s="71" t="s">
        <v>323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</row>
    <row r="40" spans="1:12" ht="20.25" x14ac:dyDescent="0.2">
      <c r="A40" s="32">
        <v>33</v>
      </c>
      <c r="B40" s="63" t="s">
        <v>324</v>
      </c>
      <c r="C40" s="71" t="s">
        <v>325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</row>
    <row r="41" spans="1:12" ht="20.25" x14ac:dyDescent="0.2">
      <c r="A41" s="32">
        <v>34</v>
      </c>
      <c r="B41" s="63" t="s">
        <v>326</v>
      </c>
      <c r="C41" s="71" t="s">
        <v>327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</row>
    <row r="42" spans="1:12" ht="20.25" x14ac:dyDescent="0.2">
      <c r="A42" s="32">
        <v>35</v>
      </c>
      <c r="B42" s="63" t="s">
        <v>328</v>
      </c>
      <c r="C42" s="71" t="s">
        <v>329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</row>
    <row r="43" spans="1:12" ht="20.25" x14ac:dyDescent="0.2">
      <c r="A43" s="32">
        <v>36</v>
      </c>
      <c r="B43" s="65" t="s">
        <v>65</v>
      </c>
      <c r="C43" s="69" t="s">
        <v>330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</row>
    <row r="44" spans="1:12" ht="20.25" x14ac:dyDescent="0.2">
      <c r="A44" s="32">
        <v>37</v>
      </c>
      <c r="B44" s="63" t="s">
        <v>331</v>
      </c>
      <c r="C44" s="71" t="s">
        <v>332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</row>
    <row r="45" spans="1:12" ht="20.25" x14ac:dyDescent="0.2">
      <c r="A45" s="32">
        <v>38</v>
      </c>
      <c r="B45" s="65" t="s">
        <v>333</v>
      </c>
      <c r="C45" s="69" t="s">
        <v>334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</row>
    <row r="46" spans="1:12" ht="20.25" x14ac:dyDescent="0.2">
      <c r="A46" s="32">
        <v>39</v>
      </c>
      <c r="B46" s="65" t="s">
        <v>335</v>
      </c>
      <c r="C46" s="69" t="s">
        <v>336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</row>
    <row r="47" spans="1:12" ht="20.25" x14ac:dyDescent="0.2">
      <c r="A47" s="32">
        <v>40</v>
      </c>
      <c r="B47" s="63" t="s">
        <v>337</v>
      </c>
      <c r="C47" s="71" t="s">
        <v>338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</row>
    <row r="48" spans="1:12" ht="20.25" x14ac:dyDescent="0.2">
      <c r="A48" s="32">
        <v>41</v>
      </c>
      <c r="B48" s="63" t="s">
        <v>32</v>
      </c>
      <c r="C48" s="71" t="s">
        <v>339</v>
      </c>
      <c r="D48" s="33"/>
      <c r="E48" s="33"/>
      <c r="F48" s="32">
        <f t="shared" si="0"/>
        <v>0</v>
      </c>
      <c r="G48" s="34" t="str">
        <f t="shared" si="1"/>
        <v>/</v>
      </c>
      <c r="H48" s="34" t="str">
        <f t="shared" si="2"/>
        <v/>
      </c>
      <c r="I48" s="32" t="str">
        <f t="shared" si="3"/>
        <v/>
      </c>
      <c r="J48" s="32" t="str">
        <f t="shared" si="4"/>
        <v/>
      </c>
      <c r="K48" s="32" t="str">
        <f t="shared" si="5"/>
        <v/>
      </c>
      <c r="L48" s="32" t="str">
        <f t="shared" si="6"/>
        <v>ไม่ผ่าน</v>
      </c>
    </row>
    <row r="49" spans="1:12" ht="20.25" x14ac:dyDescent="0.2">
      <c r="A49" s="32">
        <v>42</v>
      </c>
      <c r="B49" s="65" t="s">
        <v>25</v>
      </c>
      <c r="C49" s="69" t="s">
        <v>340</v>
      </c>
      <c r="D49" s="33"/>
      <c r="E49" s="33"/>
      <c r="F49" s="32">
        <f t="shared" si="0"/>
        <v>0</v>
      </c>
      <c r="G49" s="34" t="str">
        <f t="shared" si="1"/>
        <v>/</v>
      </c>
      <c r="H49" s="34" t="str">
        <f t="shared" si="2"/>
        <v/>
      </c>
      <c r="I49" s="32" t="str">
        <f t="shared" si="3"/>
        <v/>
      </c>
      <c r="J49" s="32" t="str">
        <f t="shared" si="4"/>
        <v/>
      </c>
      <c r="K49" s="32" t="str">
        <f t="shared" si="5"/>
        <v/>
      </c>
      <c r="L49" s="32" t="str">
        <f t="shared" si="6"/>
        <v>ไม่ผ่าน</v>
      </c>
    </row>
    <row r="50" spans="1:12" ht="20.25" x14ac:dyDescent="0.2">
      <c r="A50" s="32">
        <v>43</v>
      </c>
      <c r="B50" s="63" t="s">
        <v>341</v>
      </c>
      <c r="C50" s="71" t="s">
        <v>342</v>
      </c>
      <c r="D50" s="33"/>
      <c r="E50" s="33"/>
      <c r="F50" s="32">
        <f t="shared" si="0"/>
        <v>0</v>
      </c>
      <c r="G50" s="34" t="str">
        <f t="shared" si="1"/>
        <v>/</v>
      </c>
      <c r="H50" s="34" t="str">
        <f t="shared" si="2"/>
        <v/>
      </c>
      <c r="I50" s="32" t="str">
        <f t="shared" si="3"/>
        <v/>
      </c>
      <c r="J50" s="32" t="str">
        <f t="shared" si="4"/>
        <v/>
      </c>
      <c r="K50" s="32" t="str">
        <f t="shared" si="5"/>
        <v/>
      </c>
      <c r="L50" s="32" t="str">
        <f t="shared" si="6"/>
        <v>ไม่ผ่าน</v>
      </c>
    </row>
    <row r="51" spans="1:12" ht="20.25" x14ac:dyDescent="0.2">
      <c r="A51" s="32">
        <v>44</v>
      </c>
      <c r="B51" s="65" t="s">
        <v>343</v>
      </c>
      <c r="C51" s="69" t="s">
        <v>344</v>
      </c>
      <c r="D51" s="33"/>
      <c r="E51" s="33"/>
      <c r="F51" s="32">
        <f t="shared" si="0"/>
        <v>0</v>
      </c>
      <c r="G51" s="34" t="str">
        <f t="shared" si="1"/>
        <v>/</v>
      </c>
      <c r="H51" s="34" t="str">
        <f t="shared" si="2"/>
        <v/>
      </c>
      <c r="I51" s="32" t="str">
        <f t="shared" si="3"/>
        <v/>
      </c>
      <c r="J51" s="32" t="str">
        <f t="shared" si="4"/>
        <v/>
      </c>
      <c r="K51" s="32" t="str">
        <f t="shared" si="5"/>
        <v/>
      </c>
      <c r="L51" s="32" t="str">
        <f t="shared" si="6"/>
        <v>ไม่ผ่าน</v>
      </c>
    </row>
    <row r="52" spans="1:12" ht="20.25" x14ac:dyDescent="0.2">
      <c r="A52" s="32">
        <v>45</v>
      </c>
      <c r="B52" s="63" t="s">
        <v>345</v>
      </c>
      <c r="C52" s="71" t="s">
        <v>346</v>
      </c>
      <c r="D52" s="33"/>
      <c r="E52" s="33"/>
      <c r="F52" s="32">
        <f t="shared" si="0"/>
        <v>0</v>
      </c>
      <c r="G52" s="34" t="str">
        <f t="shared" si="1"/>
        <v>/</v>
      </c>
      <c r="H52" s="34" t="str">
        <f t="shared" si="2"/>
        <v/>
      </c>
      <c r="I52" s="32" t="str">
        <f t="shared" si="3"/>
        <v/>
      </c>
      <c r="J52" s="32" t="str">
        <f t="shared" si="4"/>
        <v/>
      </c>
      <c r="K52" s="32" t="str">
        <f t="shared" si="5"/>
        <v/>
      </c>
      <c r="L52" s="32" t="str">
        <f t="shared" si="6"/>
        <v>ไม่ผ่าน</v>
      </c>
    </row>
    <row r="53" spans="1:12" ht="20.25" x14ac:dyDescent="0.2">
      <c r="A53" s="35"/>
      <c r="B53" s="36"/>
      <c r="C53" s="36"/>
      <c r="D53" s="36"/>
      <c r="E53" s="36"/>
      <c r="F53" s="36"/>
      <c r="G53" s="36"/>
      <c r="H53" s="36"/>
      <c r="I53" s="37"/>
      <c r="J53" s="38" t="s">
        <v>95</v>
      </c>
      <c r="K53" s="38"/>
      <c r="L53" s="34">
        <f>COUNTIF(L8:L52,"ผ่าน")</f>
        <v>0</v>
      </c>
    </row>
    <row r="54" spans="1:12" ht="20.25" x14ac:dyDescent="0.3">
      <c r="A54" s="39"/>
      <c r="B54" s="40"/>
      <c r="C54" s="40"/>
      <c r="D54" s="40"/>
      <c r="E54" s="40"/>
      <c r="F54" s="40"/>
      <c r="G54" s="40"/>
      <c r="H54" s="40"/>
      <c r="I54" s="41"/>
      <c r="J54" s="42" t="s">
        <v>96</v>
      </c>
      <c r="K54" s="42"/>
      <c r="L54" s="34">
        <f>COUNTIF(L8:L52,"ไม่ผ่าน")</f>
        <v>45</v>
      </c>
    </row>
    <row r="55" spans="1:12" ht="20.25" x14ac:dyDescent="0.2">
      <c r="A55" s="13"/>
      <c r="B55" s="43" t="s">
        <v>13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20.25" x14ac:dyDescent="0.2">
      <c r="A56" s="13"/>
      <c r="B56" s="13"/>
      <c r="C56" s="13"/>
      <c r="D56" s="13"/>
      <c r="E56" s="13"/>
      <c r="F56" s="13" t="s">
        <v>14</v>
      </c>
      <c r="G56" s="13"/>
      <c r="H56" s="13"/>
      <c r="I56" s="13"/>
      <c r="J56" s="13"/>
      <c r="K56" s="13"/>
      <c r="L56" s="13"/>
    </row>
    <row r="57" spans="1:12" ht="20.25" x14ac:dyDescent="0.25">
      <c r="A57" s="13"/>
      <c r="B57" s="13"/>
      <c r="C57" s="13"/>
      <c r="D57" s="13"/>
      <c r="E57" s="13"/>
      <c r="F57" s="13"/>
      <c r="G57" s="44" t="s">
        <v>105</v>
      </c>
      <c r="H57" s="45"/>
      <c r="I57" s="44"/>
      <c r="J57" s="44"/>
      <c r="K57" s="44"/>
      <c r="L57" s="13"/>
    </row>
    <row r="58" spans="1:12" ht="20.25" x14ac:dyDescent="0.2">
      <c r="A58" s="13"/>
      <c r="B58" s="13"/>
      <c r="C58" s="13"/>
      <c r="D58" s="13"/>
      <c r="E58" s="13"/>
      <c r="F58" s="13"/>
      <c r="G58" s="13" t="s">
        <v>15</v>
      </c>
      <c r="H58" s="13"/>
      <c r="I58" s="13" t="s">
        <v>16</v>
      </c>
      <c r="J58" s="13"/>
      <c r="K58" s="13"/>
      <c r="L58" s="13"/>
    </row>
    <row r="59" spans="1:12" ht="20.25" x14ac:dyDescent="0.3">
      <c r="A59" s="46"/>
      <c r="B59" s="13"/>
      <c r="C59" s="13"/>
      <c r="D59" s="46"/>
      <c r="E59" s="46"/>
      <c r="F59" s="46"/>
      <c r="G59" s="46"/>
      <c r="H59" s="46"/>
      <c r="I59" s="46"/>
      <c r="J59" s="46"/>
      <c r="K59" s="46"/>
      <c r="L59" s="46"/>
    </row>
    <row r="60" spans="1:12" ht="20.25" x14ac:dyDescent="0.3">
      <c r="A60" s="46"/>
      <c r="B60" s="13"/>
      <c r="C60" s="13"/>
      <c r="D60" s="46"/>
      <c r="E60" s="46"/>
      <c r="F60" s="46"/>
      <c r="G60" s="46"/>
      <c r="H60" s="46"/>
      <c r="I60" s="46"/>
      <c r="J60" s="46"/>
      <c r="K60" s="46"/>
      <c r="L60" s="46"/>
    </row>
    <row r="61" spans="1:12" ht="20.25" x14ac:dyDescent="0.3">
      <c r="A61" s="46"/>
      <c r="B61" s="16" t="s">
        <v>89</v>
      </c>
      <c r="C61" s="19" t="s">
        <v>90</v>
      </c>
      <c r="D61" s="20"/>
      <c r="E61" s="47" t="s">
        <v>91</v>
      </c>
      <c r="F61" s="48"/>
      <c r="G61" s="47" t="s">
        <v>92</v>
      </c>
      <c r="H61" s="48"/>
      <c r="I61" s="46"/>
      <c r="J61" s="46"/>
      <c r="K61" s="46"/>
      <c r="L61" s="46"/>
    </row>
    <row r="62" spans="1:12" ht="20.25" x14ac:dyDescent="0.3">
      <c r="A62" s="46"/>
      <c r="B62" s="23"/>
      <c r="C62" s="49" t="s">
        <v>97</v>
      </c>
      <c r="D62" s="50"/>
      <c r="E62" s="51" t="s">
        <v>93</v>
      </c>
      <c r="F62" s="52"/>
      <c r="G62" s="51">
        <f>COUNTIF(K8:K52,"/")</f>
        <v>0</v>
      </c>
      <c r="H62" s="52"/>
      <c r="I62" s="46"/>
      <c r="J62" s="46"/>
      <c r="K62" s="46"/>
      <c r="L62" s="46"/>
    </row>
    <row r="63" spans="1:12" ht="20.25" x14ac:dyDescent="0.3">
      <c r="A63" s="46"/>
      <c r="B63" s="23"/>
      <c r="C63" s="49" t="s">
        <v>100</v>
      </c>
      <c r="D63" s="50"/>
      <c r="E63" s="51" t="s">
        <v>101</v>
      </c>
      <c r="F63" s="52"/>
      <c r="G63" s="51">
        <f>COUNTIF(J8:J52,"/")</f>
        <v>0</v>
      </c>
      <c r="H63" s="52"/>
      <c r="I63" s="46"/>
      <c r="J63" s="46"/>
      <c r="K63" s="46"/>
      <c r="L63" s="46"/>
    </row>
    <row r="64" spans="1:12" ht="20.25" x14ac:dyDescent="0.3">
      <c r="A64" s="46"/>
      <c r="B64" s="23"/>
      <c r="C64" s="74" t="s">
        <v>108</v>
      </c>
      <c r="D64" s="75"/>
      <c r="E64" s="51" t="s">
        <v>94</v>
      </c>
      <c r="F64" s="52"/>
      <c r="G64" s="51">
        <f>COUNTIF(I8:I52,"/")</f>
        <v>0</v>
      </c>
      <c r="H64" s="52"/>
      <c r="I64" s="46"/>
      <c r="J64" s="46"/>
      <c r="K64" s="46"/>
      <c r="L64" s="46"/>
    </row>
    <row r="65" spans="1:12" ht="20.25" x14ac:dyDescent="0.3">
      <c r="A65" s="46"/>
      <c r="B65" s="23"/>
      <c r="C65" s="49" t="s">
        <v>99</v>
      </c>
      <c r="D65" s="50"/>
      <c r="E65" s="51" t="s">
        <v>95</v>
      </c>
      <c r="F65" s="52"/>
      <c r="G65" s="51">
        <f>COUNTIF(H8:H52,"/")</f>
        <v>0</v>
      </c>
      <c r="H65" s="52"/>
      <c r="I65" s="46"/>
      <c r="J65" s="46"/>
      <c r="K65" s="46"/>
      <c r="L65" s="46"/>
    </row>
    <row r="66" spans="1:12" ht="20.25" x14ac:dyDescent="0.3">
      <c r="A66" s="46"/>
      <c r="B66" s="27"/>
      <c r="C66" s="49" t="s">
        <v>98</v>
      </c>
      <c r="D66" s="50"/>
      <c r="E66" s="51" t="s">
        <v>96</v>
      </c>
      <c r="F66" s="52"/>
      <c r="G66" s="51">
        <f>COUNTIF(G8:G52,"/")</f>
        <v>45</v>
      </c>
      <c r="H66" s="52"/>
      <c r="I66" s="46"/>
      <c r="J66" s="46"/>
      <c r="K66" s="46"/>
      <c r="L66" s="46"/>
    </row>
    <row r="67" spans="1:12" ht="20.25" x14ac:dyDescent="0.3">
      <c r="A67" s="46"/>
      <c r="B67" s="13"/>
      <c r="C67" s="13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20.25" x14ac:dyDescent="0.3">
      <c r="A68" s="46"/>
      <c r="B68" s="13"/>
      <c r="C68" s="13"/>
      <c r="D68" s="46"/>
      <c r="E68" s="46"/>
      <c r="F68" s="46"/>
      <c r="G68" s="46"/>
      <c r="H68" s="46"/>
      <c r="I68" s="46"/>
      <c r="J68" s="46"/>
      <c r="K68" s="46"/>
      <c r="L68" s="46"/>
    </row>
    <row r="69" spans="1:12" ht="20.25" x14ac:dyDescent="0.3">
      <c r="A69" s="46"/>
      <c r="B69" s="13"/>
      <c r="C69" s="13"/>
      <c r="D69" s="46"/>
      <c r="E69" s="46"/>
      <c r="F69" s="46"/>
      <c r="G69" s="46"/>
      <c r="H69" s="46"/>
      <c r="I69" s="46"/>
      <c r="J69" s="46"/>
      <c r="K69" s="46"/>
      <c r="L69" s="46"/>
    </row>
    <row r="70" spans="1:12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21" x14ac:dyDescent="0.35">
      <c r="A77" s="46"/>
      <c r="B77" s="53"/>
      <c r="C77" s="53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21" x14ac:dyDescent="0.35">
      <c r="A78" s="46"/>
      <c r="B78" s="53"/>
      <c r="C78" s="53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21" x14ac:dyDescent="0.35">
      <c r="A79" s="46"/>
      <c r="B79" s="53"/>
      <c r="C79" s="53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21" x14ac:dyDescent="0.35">
      <c r="A80" s="46"/>
      <c r="B80" s="53"/>
      <c r="C80" s="53"/>
      <c r="D80" s="54"/>
      <c r="E80" s="54"/>
      <c r="F80" s="54"/>
      <c r="G80" s="54"/>
      <c r="H80" s="54"/>
      <c r="I80" s="54"/>
      <c r="J80" s="54"/>
      <c r="K80" s="54"/>
      <c r="L80" s="54"/>
    </row>
    <row r="81" spans="1:12" ht="21" x14ac:dyDescent="0.35">
      <c r="A81" s="46"/>
      <c r="B81" s="53"/>
      <c r="C81" s="53"/>
      <c r="D81" s="54"/>
      <c r="E81" s="54"/>
      <c r="F81" s="54"/>
      <c r="G81" s="54"/>
      <c r="H81" s="54"/>
      <c r="I81" s="54"/>
      <c r="J81" s="54"/>
      <c r="K81" s="54"/>
      <c r="L81" s="54"/>
    </row>
  </sheetData>
  <mergeCells count="37">
    <mergeCell ref="C66:D66"/>
    <mergeCell ref="E66:F66"/>
    <mergeCell ref="G66:H66"/>
    <mergeCell ref="C64:D64"/>
    <mergeCell ref="E64:F64"/>
    <mergeCell ref="G64:H64"/>
    <mergeCell ref="C65:D65"/>
    <mergeCell ref="E65:F65"/>
    <mergeCell ref="G65:H65"/>
    <mergeCell ref="B61:B66"/>
    <mergeCell ref="C61:D61"/>
    <mergeCell ref="E61:F61"/>
    <mergeCell ref="G61:H61"/>
    <mergeCell ref="C62:D62"/>
    <mergeCell ref="E62:F62"/>
    <mergeCell ref="G62:H62"/>
    <mergeCell ref="C63:D63"/>
    <mergeCell ref="E63:F63"/>
    <mergeCell ref="G63:H63"/>
    <mergeCell ref="D6:D7"/>
    <mergeCell ref="E6:E7"/>
    <mergeCell ref="G6:G7"/>
    <mergeCell ref="H6:H7"/>
    <mergeCell ref="I6:K6"/>
    <mergeCell ref="A53:I54"/>
    <mergeCell ref="J53:K53"/>
    <mergeCell ref="J54:K54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58" workbookViewId="0">
      <selection activeCell="C63" sqref="C63:D63"/>
    </sheetView>
  </sheetViews>
  <sheetFormatPr defaultRowHeight="12.75" x14ac:dyDescent="0.2"/>
  <cols>
    <col min="1" max="1" width="5.7109375" customWidth="1"/>
    <col min="2" max="2" width="15.5703125" customWidth="1"/>
    <col min="3" max="3" width="11.1406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347</v>
      </c>
      <c r="C8" s="64" t="s">
        <v>348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3" t="s">
        <v>349</v>
      </c>
      <c r="C9" s="64" t="s">
        <v>350</v>
      </c>
      <c r="D9" s="33"/>
      <c r="E9" s="33"/>
      <c r="F9" s="32">
        <f t="shared" ref="F9:F51" si="0">D9+E9</f>
        <v>0</v>
      </c>
      <c r="G9" s="34" t="str">
        <f t="shared" ref="G9:G51" si="1">IF(F9&lt;13,"/","")</f>
        <v>/</v>
      </c>
      <c r="H9" s="34" t="str">
        <f t="shared" ref="H9:H51" si="2">IF(AND(F9&gt;=13,F9&lt;=14),"/","")</f>
        <v/>
      </c>
      <c r="I9" s="32" t="str">
        <f t="shared" ref="I9:I51" si="3">IF(AND(F9&gt;14,F9&lt;=17),"/","")</f>
        <v/>
      </c>
      <c r="J9" s="32" t="str">
        <f t="shared" ref="J9:J51" si="4">IF(AND(F9&gt;17,F9&lt;=19),"/","")</f>
        <v/>
      </c>
      <c r="K9" s="32" t="str">
        <f t="shared" ref="K9:K51" si="5">IF(AND(F9&gt;19,F9&lt;=25),"/","")</f>
        <v/>
      </c>
      <c r="L9" s="32" t="str">
        <f t="shared" ref="L9:L51" si="6">IF(F9&gt;=15,"ผ่าน","ไม่ผ่าน")</f>
        <v>ไม่ผ่าน</v>
      </c>
    </row>
    <row r="10" spans="1:12" ht="20.25" x14ac:dyDescent="0.2">
      <c r="A10" s="32">
        <v>3</v>
      </c>
      <c r="B10" s="63" t="s">
        <v>351</v>
      </c>
      <c r="C10" s="64" t="s">
        <v>352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5" t="s">
        <v>353</v>
      </c>
      <c r="C11" s="66" t="s">
        <v>354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5" t="s">
        <v>355</v>
      </c>
      <c r="C12" s="66" t="s">
        <v>356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5" t="s">
        <v>357</v>
      </c>
      <c r="C13" s="66" t="s">
        <v>358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5" t="s">
        <v>28</v>
      </c>
      <c r="C14" s="66" t="s">
        <v>359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5" t="s">
        <v>360</v>
      </c>
      <c r="C15" s="66" t="s">
        <v>361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5" t="s">
        <v>362</v>
      </c>
      <c r="C16" s="66" t="s">
        <v>363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364</v>
      </c>
      <c r="C17" s="66" t="s">
        <v>365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3" t="s">
        <v>88</v>
      </c>
      <c r="C18" s="64" t="s">
        <v>366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50</v>
      </c>
      <c r="C19" s="64" t="s">
        <v>367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3" t="s">
        <v>368</v>
      </c>
      <c r="C20" s="64" t="s">
        <v>369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5" t="s">
        <v>370</v>
      </c>
      <c r="C21" s="66" t="s">
        <v>371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5" t="s">
        <v>372</v>
      </c>
      <c r="C22" s="66" t="s">
        <v>373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3" t="s">
        <v>374</v>
      </c>
      <c r="C23" s="64" t="s">
        <v>375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3" t="s">
        <v>376</v>
      </c>
      <c r="C24" s="64" t="s">
        <v>377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378</v>
      </c>
      <c r="C25" s="64" t="s">
        <v>379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5" t="s">
        <v>380</v>
      </c>
      <c r="C26" s="66" t="s">
        <v>381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3" t="s">
        <v>382</v>
      </c>
      <c r="C27" s="64" t="s">
        <v>383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3" t="s">
        <v>384</v>
      </c>
      <c r="C28" s="64" t="s">
        <v>385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5" t="s">
        <v>386</v>
      </c>
      <c r="C29" s="66" t="s">
        <v>387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3" t="s">
        <v>388</v>
      </c>
      <c r="C30" s="64" t="s">
        <v>389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5" t="s">
        <v>24</v>
      </c>
      <c r="C31" s="66" t="s">
        <v>390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3" t="s">
        <v>391</v>
      </c>
      <c r="C32" s="64" t="s">
        <v>392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3" t="s">
        <v>393</v>
      </c>
      <c r="C33" s="64" t="s">
        <v>394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2">
        <v>27</v>
      </c>
      <c r="B34" s="65" t="s">
        <v>395</v>
      </c>
      <c r="C34" s="66" t="s">
        <v>396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</row>
    <row r="35" spans="1:12" ht="20.25" x14ac:dyDescent="0.2">
      <c r="A35" s="32">
        <v>28</v>
      </c>
      <c r="B35" s="67" t="s">
        <v>397</v>
      </c>
      <c r="C35" s="68" t="s">
        <v>398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</row>
    <row r="36" spans="1:12" ht="20.25" x14ac:dyDescent="0.2">
      <c r="A36" s="32">
        <v>29</v>
      </c>
      <c r="B36" s="63" t="s">
        <v>51</v>
      </c>
      <c r="C36" s="64" t="s">
        <v>399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</row>
    <row r="37" spans="1:12" ht="20.25" x14ac:dyDescent="0.2">
      <c r="A37" s="32">
        <v>30</v>
      </c>
      <c r="B37" s="65" t="s">
        <v>400</v>
      </c>
      <c r="C37" s="66" t="s">
        <v>401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</row>
    <row r="38" spans="1:12" ht="20.25" x14ac:dyDescent="0.2">
      <c r="A38" s="32">
        <v>31</v>
      </c>
      <c r="B38" s="63" t="s">
        <v>402</v>
      </c>
      <c r="C38" s="64" t="s">
        <v>403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</row>
    <row r="39" spans="1:12" ht="20.25" x14ac:dyDescent="0.2">
      <c r="A39" s="32">
        <v>32</v>
      </c>
      <c r="B39" s="63" t="s">
        <v>404</v>
      </c>
      <c r="C39" s="64" t="s">
        <v>405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</row>
    <row r="40" spans="1:12" ht="20.25" x14ac:dyDescent="0.2">
      <c r="A40" s="32">
        <v>33</v>
      </c>
      <c r="B40" s="63" t="s">
        <v>406</v>
      </c>
      <c r="C40" s="64" t="s">
        <v>407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</row>
    <row r="41" spans="1:12" ht="20.25" x14ac:dyDescent="0.2">
      <c r="A41" s="32">
        <v>34</v>
      </c>
      <c r="B41" s="63" t="s">
        <v>408</v>
      </c>
      <c r="C41" s="64" t="s">
        <v>409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</row>
    <row r="42" spans="1:12" ht="20.25" x14ac:dyDescent="0.2">
      <c r="A42" s="32">
        <v>35</v>
      </c>
      <c r="B42" s="65" t="s">
        <v>61</v>
      </c>
      <c r="C42" s="66" t="s">
        <v>80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</row>
    <row r="43" spans="1:12" ht="20.25" x14ac:dyDescent="0.2">
      <c r="A43" s="32">
        <v>36</v>
      </c>
      <c r="B43" s="63" t="s">
        <v>47</v>
      </c>
      <c r="C43" s="64" t="s">
        <v>410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</row>
    <row r="44" spans="1:12" ht="20.25" x14ac:dyDescent="0.2">
      <c r="A44" s="32">
        <v>37</v>
      </c>
      <c r="B44" s="63" t="s">
        <v>411</v>
      </c>
      <c r="C44" s="64" t="s">
        <v>412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</row>
    <row r="45" spans="1:12" ht="20.25" x14ac:dyDescent="0.2">
      <c r="A45" s="32">
        <v>38</v>
      </c>
      <c r="B45" s="63" t="s">
        <v>18</v>
      </c>
      <c r="C45" s="64" t="s">
        <v>413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</row>
    <row r="46" spans="1:12" ht="20.25" x14ac:dyDescent="0.2">
      <c r="A46" s="32">
        <v>39</v>
      </c>
      <c r="B46" s="63" t="s">
        <v>35</v>
      </c>
      <c r="C46" s="64" t="s">
        <v>414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</row>
    <row r="47" spans="1:12" ht="20.25" x14ac:dyDescent="0.2">
      <c r="A47" s="32">
        <v>40</v>
      </c>
      <c r="B47" s="65" t="s">
        <v>21</v>
      </c>
      <c r="C47" s="66" t="s">
        <v>415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</row>
    <row r="48" spans="1:12" ht="20.25" x14ac:dyDescent="0.2">
      <c r="A48" s="32">
        <v>41</v>
      </c>
      <c r="B48" s="63" t="s">
        <v>416</v>
      </c>
      <c r="C48" s="64" t="s">
        <v>417</v>
      </c>
      <c r="D48" s="33"/>
      <c r="E48" s="33"/>
      <c r="F48" s="32">
        <f t="shared" si="0"/>
        <v>0</v>
      </c>
      <c r="G48" s="34" t="str">
        <f t="shared" si="1"/>
        <v>/</v>
      </c>
      <c r="H48" s="34" t="str">
        <f t="shared" si="2"/>
        <v/>
      </c>
      <c r="I48" s="32" t="str">
        <f t="shared" si="3"/>
        <v/>
      </c>
      <c r="J48" s="32" t="str">
        <f t="shared" si="4"/>
        <v/>
      </c>
      <c r="K48" s="32" t="str">
        <f t="shared" si="5"/>
        <v/>
      </c>
      <c r="L48" s="32" t="str">
        <f t="shared" si="6"/>
        <v>ไม่ผ่าน</v>
      </c>
    </row>
    <row r="49" spans="1:12" ht="20.25" x14ac:dyDescent="0.2">
      <c r="A49" s="32">
        <v>42</v>
      </c>
      <c r="B49" s="63" t="s">
        <v>418</v>
      </c>
      <c r="C49" s="64" t="s">
        <v>419</v>
      </c>
      <c r="D49" s="33"/>
      <c r="E49" s="33"/>
      <c r="F49" s="32">
        <f t="shared" si="0"/>
        <v>0</v>
      </c>
      <c r="G49" s="34" t="str">
        <f t="shared" si="1"/>
        <v>/</v>
      </c>
      <c r="H49" s="34" t="str">
        <f t="shared" si="2"/>
        <v/>
      </c>
      <c r="I49" s="32" t="str">
        <f t="shared" si="3"/>
        <v/>
      </c>
      <c r="J49" s="32" t="str">
        <f t="shared" si="4"/>
        <v/>
      </c>
      <c r="K49" s="32" t="str">
        <f t="shared" si="5"/>
        <v/>
      </c>
      <c r="L49" s="32" t="str">
        <f t="shared" si="6"/>
        <v>ไม่ผ่าน</v>
      </c>
    </row>
    <row r="50" spans="1:12" ht="20.25" x14ac:dyDescent="0.2">
      <c r="A50" s="32">
        <v>43</v>
      </c>
      <c r="B50" s="65" t="s">
        <v>420</v>
      </c>
      <c r="C50" s="66" t="s">
        <v>421</v>
      </c>
      <c r="D50" s="33"/>
      <c r="E50" s="33"/>
      <c r="F50" s="32">
        <f t="shared" si="0"/>
        <v>0</v>
      </c>
      <c r="G50" s="34" t="str">
        <f t="shared" si="1"/>
        <v>/</v>
      </c>
      <c r="H50" s="34" t="str">
        <f t="shared" si="2"/>
        <v/>
      </c>
      <c r="I50" s="32" t="str">
        <f t="shared" si="3"/>
        <v/>
      </c>
      <c r="J50" s="32" t="str">
        <f t="shared" si="4"/>
        <v/>
      </c>
      <c r="K50" s="32" t="str">
        <f t="shared" si="5"/>
        <v/>
      </c>
      <c r="L50" s="32" t="str">
        <f t="shared" si="6"/>
        <v>ไม่ผ่าน</v>
      </c>
    </row>
    <row r="51" spans="1:12" ht="20.25" x14ac:dyDescent="0.2">
      <c r="A51" s="32">
        <v>44</v>
      </c>
      <c r="B51" s="65" t="s">
        <v>422</v>
      </c>
      <c r="C51" s="66" t="s">
        <v>423</v>
      </c>
      <c r="D51" s="33"/>
      <c r="E51" s="33"/>
      <c r="F51" s="32">
        <f t="shared" si="0"/>
        <v>0</v>
      </c>
      <c r="G51" s="34" t="str">
        <f t="shared" si="1"/>
        <v>/</v>
      </c>
      <c r="H51" s="34" t="str">
        <f t="shared" si="2"/>
        <v/>
      </c>
      <c r="I51" s="32" t="str">
        <f t="shared" si="3"/>
        <v/>
      </c>
      <c r="J51" s="32" t="str">
        <f t="shared" si="4"/>
        <v/>
      </c>
      <c r="K51" s="32" t="str">
        <f t="shared" si="5"/>
        <v/>
      </c>
      <c r="L51" s="32" t="str">
        <f t="shared" si="6"/>
        <v>ไม่ผ่าน</v>
      </c>
    </row>
    <row r="52" spans="1:12" ht="20.25" x14ac:dyDescent="0.2">
      <c r="A52" s="35"/>
      <c r="B52" s="36"/>
      <c r="C52" s="36"/>
      <c r="D52" s="36"/>
      <c r="E52" s="36"/>
      <c r="F52" s="36"/>
      <c r="G52" s="36"/>
      <c r="H52" s="36"/>
      <c r="I52" s="37"/>
      <c r="J52" s="38" t="s">
        <v>95</v>
      </c>
      <c r="K52" s="38"/>
      <c r="L52" s="34">
        <f>COUNTIF(L8:L51,"ผ่าน")</f>
        <v>0</v>
      </c>
    </row>
    <row r="53" spans="1:12" ht="20.25" x14ac:dyDescent="0.3">
      <c r="A53" s="39"/>
      <c r="B53" s="40"/>
      <c r="C53" s="40"/>
      <c r="D53" s="40"/>
      <c r="E53" s="40"/>
      <c r="F53" s="40"/>
      <c r="G53" s="40"/>
      <c r="H53" s="40"/>
      <c r="I53" s="41"/>
      <c r="J53" s="42" t="s">
        <v>96</v>
      </c>
      <c r="K53" s="42"/>
      <c r="L53" s="34">
        <f>COUNTIF(L8:L51,"ไม่ผ่าน")</f>
        <v>44</v>
      </c>
    </row>
    <row r="54" spans="1:12" ht="20.25" x14ac:dyDescent="0.2">
      <c r="A54" s="13"/>
      <c r="B54" s="43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5">
      <c r="A56" s="13"/>
      <c r="B56" s="13"/>
      <c r="C56" s="13"/>
      <c r="D56" s="13"/>
      <c r="E56" s="13"/>
      <c r="F56" s="13"/>
      <c r="G56" s="44" t="s">
        <v>105</v>
      </c>
      <c r="H56" s="45"/>
      <c r="I56" s="44"/>
      <c r="J56" s="44"/>
      <c r="K56" s="44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13" t="s">
        <v>15</v>
      </c>
      <c r="H57" s="13"/>
      <c r="I57" s="13" t="s">
        <v>16</v>
      </c>
      <c r="J57" s="13"/>
      <c r="K57" s="13"/>
      <c r="L57" s="13"/>
    </row>
    <row r="58" spans="1:12" ht="20.25" x14ac:dyDescent="0.3">
      <c r="A58" s="46"/>
      <c r="B58" s="13"/>
      <c r="C58" s="13"/>
      <c r="D58" s="46"/>
      <c r="E58" s="46"/>
      <c r="F58" s="46"/>
      <c r="G58" s="46"/>
      <c r="H58" s="46"/>
      <c r="I58" s="46"/>
      <c r="J58" s="46"/>
      <c r="K58" s="46"/>
      <c r="L58" s="46"/>
    </row>
    <row r="59" spans="1:12" ht="20.25" x14ac:dyDescent="0.3">
      <c r="A59" s="46"/>
      <c r="B59" s="13"/>
      <c r="C59" s="13"/>
      <c r="D59" s="46"/>
      <c r="E59" s="46"/>
      <c r="F59" s="46"/>
      <c r="G59" s="46"/>
      <c r="H59" s="46"/>
      <c r="I59" s="46"/>
      <c r="J59" s="46"/>
      <c r="K59" s="46"/>
      <c r="L59" s="46"/>
    </row>
    <row r="60" spans="1:12" ht="20.25" x14ac:dyDescent="0.3">
      <c r="A60" s="46"/>
      <c r="B60" s="16" t="s">
        <v>89</v>
      </c>
      <c r="C60" s="19" t="s">
        <v>90</v>
      </c>
      <c r="D60" s="20"/>
      <c r="E60" s="47" t="s">
        <v>91</v>
      </c>
      <c r="F60" s="48"/>
      <c r="G60" s="47" t="s">
        <v>92</v>
      </c>
      <c r="H60" s="48"/>
      <c r="I60" s="46"/>
      <c r="J60" s="46"/>
      <c r="K60" s="46"/>
      <c r="L60" s="46"/>
    </row>
    <row r="61" spans="1:12" ht="20.25" x14ac:dyDescent="0.3">
      <c r="A61" s="46"/>
      <c r="B61" s="23"/>
      <c r="C61" s="49" t="s">
        <v>97</v>
      </c>
      <c r="D61" s="50"/>
      <c r="E61" s="51" t="s">
        <v>93</v>
      </c>
      <c r="F61" s="52"/>
      <c r="G61" s="51">
        <f>COUNTIF(K8:K51,"/")</f>
        <v>0</v>
      </c>
      <c r="H61" s="52"/>
      <c r="I61" s="46"/>
      <c r="J61" s="46"/>
      <c r="K61" s="46"/>
      <c r="L61" s="46"/>
    </row>
    <row r="62" spans="1:12" ht="20.25" x14ac:dyDescent="0.3">
      <c r="A62" s="46"/>
      <c r="B62" s="23"/>
      <c r="C62" s="49" t="s">
        <v>100</v>
      </c>
      <c r="D62" s="50"/>
      <c r="E62" s="51" t="s">
        <v>101</v>
      </c>
      <c r="F62" s="52"/>
      <c r="G62" s="51">
        <f>COUNTIF(J8:J51,"/")</f>
        <v>0</v>
      </c>
      <c r="H62" s="52"/>
      <c r="I62" s="46"/>
      <c r="J62" s="46"/>
      <c r="K62" s="46"/>
      <c r="L62" s="46"/>
    </row>
    <row r="63" spans="1:12" ht="20.25" x14ac:dyDescent="0.3">
      <c r="A63" s="46"/>
      <c r="B63" s="23"/>
      <c r="C63" s="74" t="s">
        <v>108</v>
      </c>
      <c r="D63" s="75"/>
      <c r="E63" s="51" t="s">
        <v>94</v>
      </c>
      <c r="F63" s="52"/>
      <c r="G63" s="51">
        <f>COUNTIF(I8:I51,"/")</f>
        <v>0</v>
      </c>
      <c r="H63" s="52"/>
      <c r="I63" s="46"/>
      <c r="J63" s="46"/>
      <c r="K63" s="46"/>
      <c r="L63" s="46"/>
    </row>
    <row r="64" spans="1:12" ht="20.25" x14ac:dyDescent="0.3">
      <c r="A64" s="46"/>
      <c r="B64" s="23"/>
      <c r="C64" s="49" t="s">
        <v>99</v>
      </c>
      <c r="D64" s="50"/>
      <c r="E64" s="51" t="s">
        <v>95</v>
      </c>
      <c r="F64" s="52"/>
      <c r="G64" s="51">
        <f>COUNTIF(H8:H51,"/")</f>
        <v>0</v>
      </c>
      <c r="H64" s="52"/>
      <c r="I64" s="46"/>
      <c r="J64" s="46"/>
      <c r="K64" s="46"/>
      <c r="L64" s="46"/>
    </row>
    <row r="65" spans="1:12" ht="20.25" x14ac:dyDescent="0.3">
      <c r="A65" s="46"/>
      <c r="B65" s="27"/>
      <c r="C65" s="49" t="s">
        <v>98</v>
      </c>
      <c r="D65" s="50"/>
      <c r="E65" s="51" t="s">
        <v>96</v>
      </c>
      <c r="F65" s="52"/>
      <c r="G65" s="51">
        <f>COUNTIF(G8:G51,"/")</f>
        <v>44</v>
      </c>
      <c r="H65" s="52"/>
      <c r="I65" s="46"/>
      <c r="J65" s="46"/>
      <c r="K65" s="46"/>
      <c r="L65" s="46"/>
    </row>
    <row r="66" spans="1:12" ht="20.25" x14ac:dyDescent="0.3">
      <c r="A66" s="46"/>
      <c r="B66" s="13"/>
      <c r="C66" s="13"/>
      <c r="D66" s="46"/>
      <c r="E66" s="46"/>
      <c r="F66" s="46"/>
      <c r="G66" s="46"/>
      <c r="H66" s="46"/>
      <c r="I66" s="46"/>
      <c r="J66" s="46"/>
      <c r="K66" s="46"/>
      <c r="L66" s="46"/>
    </row>
    <row r="67" spans="1:12" ht="20.25" x14ac:dyDescent="0.3">
      <c r="A67" s="46"/>
      <c r="B67" s="13"/>
      <c r="C67" s="13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20.25" x14ac:dyDescent="0.3">
      <c r="A68" s="46"/>
      <c r="B68" s="13"/>
      <c r="C68" s="13"/>
      <c r="D68" s="46"/>
      <c r="E68" s="46"/>
      <c r="F68" s="46"/>
      <c r="G68" s="46"/>
      <c r="H68" s="46"/>
      <c r="I68" s="46"/>
      <c r="J68" s="46"/>
      <c r="K68" s="46"/>
      <c r="L68" s="46"/>
    </row>
    <row r="69" spans="1:12" ht="21" x14ac:dyDescent="0.35">
      <c r="A69" s="46"/>
      <c r="B69" s="53"/>
      <c r="C69" s="53"/>
      <c r="D69" s="54"/>
      <c r="E69" s="54"/>
      <c r="F69" s="54"/>
      <c r="G69" s="54"/>
      <c r="H69" s="54"/>
      <c r="I69" s="54"/>
      <c r="J69" s="54"/>
      <c r="K69" s="54"/>
      <c r="L69" s="54"/>
    </row>
    <row r="70" spans="1:12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21" x14ac:dyDescent="0.35">
      <c r="A77" s="46"/>
      <c r="B77" s="53"/>
      <c r="C77" s="53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21" x14ac:dyDescent="0.35">
      <c r="A78" s="46"/>
      <c r="B78" s="53"/>
      <c r="C78" s="53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21" x14ac:dyDescent="0.35">
      <c r="A79" s="46"/>
      <c r="B79" s="53"/>
      <c r="C79" s="53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21" x14ac:dyDescent="0.35">
      <c r="A80" s="46"/>
      <c r="B80" s="53"/>
      <c r="C80" s="53"/>
      <c r="D80" s="54"/>
      <c r="E80" s="54"/>
      <c r="F80" s="54"/>
      <c r="G80" s="54"/>
      <c r="H80" s="54"/>
      <c r="I80" s="54"/>
      <c r="J80" s="54"/>
      <c r="K80" s="54"/>
      <c r="L80" s="54"/>
    </row>
  </sheetData>
  <mergeCells count="37"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D6:D7"/>
    <mergeCell ref="E6:E7"/>
    <mergeCell ref="G6:G7"/>
    <mergeCell ref="H6:H7"/>
    <mergeCell ref="I6:K6"/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8" workbookViewId="0">
      <selection activeCell="C33" sqref="C33:D33"/>
    </sheetView>
  </sheetViews>
  <sheetFormatPr defaultRowHeight="12.75" x14ac:dyDescent="0.2"/>
  <cols>
    <col min="1" max="1" width="6.28515625" customWidth="1"/>
    <col min="2" max="2" width="13.140625" customWidth="1"/>
    <col min="3" max="3" width="12.285156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424</v>
      </c>
      <c r="C8" s="64" t="s">
        <v>425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3" t="s">
        <v>426</v>
      </c>
      <c r="C9" s="64" t="s">
        <v>427</v>
      </c>
      <c r="D9" s="33"/>
      <c r="E9" s="33"/>
      <c r="F9" s="32">
        <f t="shared" ref="F9:F21" si="0">D9+E9</f>
        <v>0</v>
      </c>
      <c r="G9" s="34" t="str">
        <f t="shared" ref="G9:G21" si="1">IF(F9&lt;13,"/","")</f>
        <v>/</v>
      </c>
      <c r="H9" s="34" t="str">
        <f t="shared" ref="H9:H21" si="2">IF(AND(F9&gt;=13,F9&lt;=14),"/","")</f>
        <v/>
      </c>
      <c r="I9" s="32" t="str">
        <f t="shared" ref="I9:I21" si="3">IF(AND(F9&gt;14,F9&lt;=17),"/","")</f>
        <v/>
      </c>
      <c r="J9" s="32" t="str">
        <f t="shared" ref="J9:J21" si="4">IF(AND(F9&gt;17,F9&lt;=19),"/","")</f>
        <v/>
      </c>
      <c r="K9" s="32" t="str">
        <f t="shared" ref="K9:K21" si="5">IF(AND(F9&gt;19,F9&lt;=25),"/","")</f>
        <v/>
      </c>
      <c r="L9" s="32" t="str">
        <f t="shared" ref="L9:L21" si="6">IF(F9&gt;=15,"ผ่าน","ไม่ผ่าน")</f>
        <v>ไม่ผ่าน</v>
      </c>
    </row>
    <row r="10" spans="1:12" ht="20.25" x14ac:dyDescent="0.2">
      <c r="A10" s="32">
        <v>3</v>
      </c>
      <c r="B10" s="65" t="s">
        <v>428</v>
      </c>
      <c r="C10" s="66" t="s">
        <v>429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3" t="s">
        <v>430</v>
      </c>
      <c r="C11" s="64" t="s">
        <v>431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3" t="s">
        <v>18</v>
      </c>
      <c r="C12" s="64" t="s">
        <v>432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3" t="s">
        <v>433</v>
      </c>
      <c r="C13" s="64" t="s">
        <v>434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5" t="s">
        <v>435</v>
      </c>
      <c r="C14" s="66" t="s">
        <v>436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5" t="s">
        <v>437</v>
      </c>
      <c r="C15" s="66" t="s">
        <v>438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3" t="s">
        <v>439</v>
      </c>
      <c r="C16" s="64" t="s">
        <v>440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441</v>
      </c>
      <c r="C17" s="66" t="s">
        <v>442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443</v>
      </c>
      <c r="C18" s="66" t="s">
        <v>444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343</v>
      </c>
      <c r="C19" s="64" t="s">
        <v>445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5" t="s">
        <v>41</v>
      </c>
      <c r="C20" s="66" t="s">
        <v>446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3" t="s">
        <v>78</v>
      </c>
      <c r="C21" s="64" t="s">
        <v>447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5"/>
      <c r="B22" s="36"/>
      <c r="C22" s="36"/>
      <c r="D22" s="36"/>
      <c r="E22" s="36"/>
      <c r="F22" s="36"/>
      <c r="G22" s="36"/>
      <c r="H22" s="36"/>
      <c r="I22" s="37"/>
      <c r="J22" s="38" t="s">
        <v>95</v>
      </c>
      <c r="K22" s="38"/>
      <c r="L22" s="34">
        <f>COUNTIF(L8:L21,"ผ่าน")</f>
        <v>0</v>
      </c>
    </row>
    <row r="23" spans="1:12" ht="20.25" x14ac:dyDescent="0.3">
      <c r="A23" s="39"/>
      <c r="B23" s="40"/>
      <c r="C23" s="40"/>
      <c r="D23" s="40"/>
      <c r="E23" s="40"/>
      <c r="F23" s="40"/>
      <c r="G23" s="40"/>
      <c r="H23" s="40"/>
      <c r="I23" s="41"/>
      <c r="J23" s="42" t="s">
        <v>96</v>
      </c>
      <c r="K23" s="42"/>
      <c r="L23" s="34">
        <f>COUNTIF(L8:L21,"ไม่ผ่าน")</f>
        <v>14</v>
      </c>
    </row>
    <row r="24" spans="1:12" ht="20.25" x14ac:dyDescent="0.2">
      <c r="A24" s="13"/>
      <c r="B24" s="43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20.25" x14ac:dyDescent="0.2">
      <c r="A25" s="13"/>
      <c r="B25" s="13"/>
      <c r="C25" s="13"/>
      <c r="D25" s="13"/>
      <c r="E25" s="13"/>
      <c r="F25" s="13" t="s">
        <v>14</v>
      </c>
      <c r="G25" s="13"/>
      <c r="H25" s="13"/>
      <c r="I25" s="13"/>
      <c r="J25" s="13"/>
      <c r="K25" s="13"/>
      <c r="L25" s="13"/>
    </row>
    <row r="26" spans="1:12" ht="20.25" x14ac:dyDescent="0.25">
      <c r="A26" s="13"/>
      <c r="B26" s="13"/>
      <c r="C26" s="13"/>
      <c r="D26" s="13"/>
      <c r="E26" s="13"/>
      <c r="F26" s="13"/>
      <c r="G26" s="44" t="s">
        <v>105</v>
      </c>
      <c r="H26" s="45"/>
      <c r="I26" s="44"/>
      <c r="J26" s="44"/>
      <c r="K26" s="44"/>
      <c r="L26" s="13"/>
    </row>
    <row r="27" spans="1:12" ht="20.25" x14ac:dyDescent="0.2">
      <c r="A27" s="13"/>
      <c r="B27" s="13"/>
      <c r="C27" s="13"/>
      <c r="D27" s="13"/>
      <c r="E27" s="13"/>
      <c r="F27" s="13"/>
      <c r="G27" s="13" t="s">
        <v>15</v>
      </c>
      <c r="H27" s="13"/>
      <c r="I27" s="13" t="s">
        <v>16</v>
      </c>
      <c r="J27" s="13"/>
      <c r="K27" s="13"/>
      <c r="L27" s="13"/>
    </row>
    <row r="28" spans="1:12" ht="20.25" x14ac:dyDescent="0.3">
      <c r="A28" s="46"/>
      <c r="B28" s="13"/>
      <c r="C28" s="13"/>
      <c r="D28" s="46"/>
      <c r="E28" s="46"/>
      <c r="F28" s="46"/>
      <c r="G28" s="46"/>
      <c r="H28" s="46"/>
      <c r="I28" s="46"/>
      <c r="J28" s="46"/>
      <c r="K28" s="46"/>
      <c r="L28" s="46"/>
    </row>
    <row r="29" spans="1:12" ht="20.25" x14ac:dyDescent="0.3">
      <c r="A29" s="46"/>
      <c r="B29" s="13"/>
      <c r="C29" s="13"/>
      <c r="D29" s="46"/>
      <c r="E29" s="46"/>
      <c r="F29" s="46"/>
      <c r="G29" s="46"/>
      <c r="H29" s="46"/>
      <c r="I29" s="46"/>
      <c r="J29" s="46"/>
      <c r="K29" s="46"/>
      <c r="L29" s="46"/>
    </row>
    <row r="30" spans="1:12" ht="20.25" x14ac:dyDescent="0.3">
      <c r="A30" s="46"/>
      <c r="B30" s="16" t="s">
        <v>89</v>
      </c>
      <c r="C30" s="19" t="s">
        <v>90</v>
      </c>
      <c r="D30" s="20"/>
      <c r="E30" s="47" t="s">
        <v>91</v>
      </c>
      <c r="F30" s="48"/>
      <c r="G30" s="47" t="s">
        <v>92</v>
      </c>
      <c r="H30" s="48"/>
      <c r="I30" s="46"/>
      <c r="J30" s="46"/>
      <c r="K30" s="46"/>
      <c r="L30" s="46"/>
    </row>
    <row r="31" spans="1:12" ht="20.25" x14ac:dyDescent="0.3">
      <c r="A31" s="46"/>
      <c r="B31" s="23"/>
      <c r="C31" s="49" t="s">
        <v>97</v>
      </c>
      <c r="D31" s="50"/>
      <c r="E31" s="51" t="s">
        <v>93</v>
      </c>
      <c r="F31" s="52"/>
      <c r="G31" s="51">
        <f>COUNTIF(K8:K21,"/")</f>
        <v>0</v>
      </c>
      <c r="H31" s="52"/>
      <c r="I31" s="46"/>
      <c r="J31" s="46"/>
      <c r="K31" s="46"/>
      <c r="L31" s="46"/>
    </row>
    <row r="32" spans="1:12" ht="20.25" x14ac:dyDescent="0.3">
      <c r="A32" s="46"/>
      <c r="B32" s="23"/>
      <c r="C32" s="49" t="s">
        <v>100</v>
      </c>
      <c r="D32" s="50"/>
      <c r="E32" s="51" t="s">
        <v>101</v>
      </c>
      <c r="F32" s="52"/>
      <c r="G32" s="51">
        <f>COUNTIF(J8:J21,"/")</f>
        <v>0</v>
      </c>
      <c r="H32" s="52"/>
      <c r="I32" s="46"/>
      <c r="J32" s="46"/>
      <c r="K32" s="46"/>
      <c r="L32" s="46"/>
    </row>
    <row r="33" spans="1:12" ht="20.25" x14ac:dyDescent="0.3">
      <c r="A33" s="46"/>
      <c r="B33" s="23"/>
      <c r="C33" s="74" t="s">
        <v>108</v>
      </c>
      <c r="D33" s="75"/>
      <c r="E33" s="51" t="s">
        <v>94</v>
      </c>
      <c r="F33" s="52"/>
      <c r="G33" s="51">
        <f>COUNTIF(I8:I21,"/")</f>
        <v>0</v>
      </c>
      <c r="H33" s="52"/>
      <c r="I33" s="46"/>
      <c r="J33" s="46"/>
      <c r="K33" s="46"/>
      <c r="L33" s="46"/>
    </row>
    <row r="34" spans="1:12" ht="20.25" x14ac:dyDescent="0.3">
      <c r="A34" s="46"/>
      <c r="B34" s="23"/>
      <c r="C34" s="49" t="s">
        <v>99</v>
      </c>
      <c r="D34" s="50"/>
      <c r="E34" s="51" t="s">
        <v>95</v>
      </c>
      <c r="F34" s="52"/>
      <c r="G34" s="51">
        <f>COUNTIF(H8:H21,"/")</f>
        <v>0</v>
      </c>
      <c r="H34" s="52"/>
      <c r="I34" s="46"/>
      <c r="J34" s="46"/>
      <c r="K34" s="46"/>
      <c r="L34" s="46"/>
    </row>
    <row r="35" spans="1:12" ht="20.25" x14ac:dyDescent="0.3">
      <c r="A35" s="46"/>
      <c r="B35" s="27"/>
      <c r="C35" s="49" t="s">
        <v>98</v>
      </c>
      <c r="D35" s="50"/>
      <c r="E35" s="51" t="s">
        <v>96</v>
      </c>
      <c r="F35" s="52"/>
      <c r="G35" s="51">
        <f>COUNTIF(G8:G21,"/")</f>
        <v>14</v>
      </c>
      <c r="H35" s="52"/>
      <c r="I35" s="46"/>
      <c r="J35" s="46"/>
      <c r="K35" s="46"/>
      <c r="L35" s="46"/>
    </row>
    <row r="36" spans="1:12" ht="20.25" x14ac:dyDescent="0.3">
      <c r="A36" s="46"/>
      <c r="B36" s="13"/>
      <c r="C36" s="13"/>
      <c r="D36" s="46"/>
      <c r="E36" s="46"/>
      <c r="F36" s="46"/>
      <c r="G36" s="46"/>
      <c r="H36" s="46"/>
      <c r="I36" s="46"/>
      <c r="J36" s="46"/>
      <c r="K36" s="46"/>
      <c r="L36" s="46"/>
    </row>
    <row r="37" spans="1:12" ht="20.25" x14ac:dyDescent="0.3">
      <c r="A37" s="46"/>
      <c r="B37" s="13"/>
      <c r="C37" s="13"/>
      <c r="D37" s="46"/>
      <c r="E37" s="46"/>
      <c r="F37" s="46"/>
      <c r="G37" s="46"/>
      <c r="H37" s="46"/>
      <c r="I37" s="46"/>
      <c r="J37" s="46"/>
      <c r="K37" s="46"/>
      <c r="L37" s="46"/>
    </row>
    <row r="38" spans="1:12" ht="20.25" x14ac:dyDescent="0.3">
      <c r="A38" s="46"/>
      <c r="B38" s="13"/>
      <c r="C38" s="13"/>
      <c r="D38" s="46"/>
      <c r="E38" s="46"/>
      <c r="F38" s="46"/>
      <c r="G38" s="46"/>
      <c r="H38" s="46"/>
      <c r="I38" s="46"/>
      <c r="J38" s="46"/>
      <c r="K38" s="46"/>
      <c r="L38" s="46"/>
    </row>
    <row r="39" spans="1:12" ht="21" x14ac:dyDescent="0.35">
      <c r="A39" s="46"/>
      <c r="B39" s="53"/>
      <c r="C39" s="53"/>
      <c r="D39" s="54"/>
      <c r="E39" s="54"/>
      <c r="F39" s="54"/>
      <c r="G39" s="54"/>
      <c r="H39" s="54"/>
      <c r="I39" s="54"/>
      <c r="J39" s="54"/>
      <c r="K39" s="54"/>
      <c r="L39" s="54"/>
    </row>
    <row r="40" spans="1:12" ht="21" x14ac:dyDescent="0.35">
      <c r="A40" s="46"/>
      <c r="B40" s="53"/>
      <c r="C40" s="53"/>
      <c r="D40" s="54"/>
      <c r="E40" s="54"/>
      <c r="F40" s="54"/>
      <c r="G40" s="54"/>
      <c r="H40" s="54"/>
      <c r="I40" s="54"/>
      <c r="J40" s="54"/>
      <c r="K40" s="54"/>
      <c r="L40" s="54"/>
    </row>
    <row r="41" spans="1:12" ht="21" x14ac:dyDescent="0.35">
      <c r="A41" s="46"/>
      <c r="B41" s="53"/>
      <c r="C41" s="53"/>
      <c r="D41" s="54"/>
      <c r="E41" s="54"/>
      <c r="F41" s="54"/>
      <c r="G41" s="54"/>
      <c r="H41" s="54"/>
      <c r="I41" s="54"/>
      <c r="J41" s="54"/>
      <c r="K41" s="54"/>
      <c r="L41" s="54"/>
    </row>
    <row r="42" spans="1:12" ht="21" x14ac:dyDescent="0.35">
      <c r="A42" s="46"/>
      <c r="B42" s="53"/>
      <c r="C42" s="53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21" x14ac:dyDescent="0.35">
      <c r="A43" s="46"/>
      <c r="B43" s="53"/>
      <c r="C43" s="53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21" x14ac:dyDescent="0.35">
      <c r="A44" s="46"/>
      <c r="B44" s="53"/>
      <c r="C44" s="53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21" x14ac:dyDescent="0.35">
      <c r="A45" s="46"/>
      <c r="B45" s="53"/>
      <c r="C45" s="53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21" x14ac:dyDescent="0.35">
      <c r="A46" s="46"/>
      <c r="B46" s="53"/>
      <c r="C46" s="53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21" x14ac:dyDescent="0.35">
      <c r="A47" s="46"/>
      <c r="B47" s="53"/>
      <c r="C47" s="53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21" x14ac:dyDescent="0.35">
      <c r="A48" s="46"/>
      <c r="B48" s="53"/>
      <c r="C48" s="53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21" x14ac:dyDescent="0.35">
      <c r="A49" s="46"/>
      <c r="B49" s="53"/>
      <c r="C49" s="53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21" x14ac:dyDescent="0.35">
      <c r="A50" s="46"/>
      <c r="B50" s="53"/>
      <c r="C50" s="53"/>
      <c r="D50" s="54"/>
      <c r="E50" s="54"/>
      <c r="F50" s="54"/>
      <c r="G50" s="54"/>
      <c r="H50" s="54"/>
      <c r="I50" s="54"/>
      <c r="J50" s="54"/>
      <c r="K50" s="54"/>
      <c r="L50" s="54"/>
    </row>
  </sheetData>
  <mergeCells count="37">
    <mergeCell ref="C35:D35"/>
    <mergeCell ref="E35:F35"/>
    <mergeCell ref="G35:H35"/>
    <mergeCell ref="C33:D33"/>
    <mergeCell ref="E33:F33"/>
    <mergeCell ref="G33:H33"/>
    <mergeCell ref="C34:D34"/>
    <mergeCell ref="E34:F34"/>
    <mergeCell ref="G34:H34"/>
    <mergeCell ref="B30:B35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D6:D7"/>
    <mergeCell ref="E6:E7"/>
    <mergeCell ref="G6:G7"/>
    <mergeCell ref="H6:H7"/>
    <mergeCell ref="I6:K6"/>
    <mergeCell ref="A22:I23"/>
    <mergeCell ref="J22:K22"/>
    <mergeCell ref="J23:K2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58" workbookViewId="0">
      <selection activeCell="C63" sqref="C63:D63"/>
    </sheetView>
  </sheetViews>
  <sheetFormatPr defaultRowHeight="12.75" x14ac:dyDescent="0.2"/>
  <cols>
    <col min="1" max="1" width="6.140625" customWidth="1"/>
    <col min="2" max="2" width="13.42578125" customWidth="1"/>
    <col min="3" max="3" width="12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5" t="s">
        <v>448</v>
      </c>
      <c r="C8" s="69" t="s">
        <v>449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5" t="s">
        <v>450</v>
      </c>
      <c r="C9" s="69" t="s">
        <v>451</v>
      </c>
      <c r="D9" s="33"/>
      <c r="E9" s="33"/>
      <c r="F9" s="32">
        <f t="shared" ref="F9:F51" si="0">D9+E9</f>
        <v>0</v>
      </c>
      <c r="G9" s="34" t="str">
        <f t="shared" ref="G9:G51" si="1">IF(F9&lt;13,"/","")</f>
        <v>/</v>
      </c>
      <c r="H9" s="34" t="str">
        <f t="shared" ref="H9:H51" si="2">IF(AND(F9&gt;=13,F9&lt;=14),"/","")</f>
        <v/>
      </c>
      <c r="I9" s="32" t="str">
        <f t="shared" ref="I9:I51" si="3">IF(AND(F9&gt;14,F9&lt;=17),"/","")</f>
        <v/>
      </c>
      <c r="J9" s="32" t="str">
        <f t="shared" ref="J9:J51" si="4">IF(AND(F9&gt;17,F9&lt;=19),"/","")</f>
        <v/>
      </c>
      <c r="K9" s="32" t="str">
        <f t="shared" ref="K9:K51" si="5">IF(AND(F9&gt;19,F9&lt;=25),"/","")</f>
        <v/>
      </c>
      <c r="L9" s="32" t="str">
        <f t="shared" ref="L9:L51" si="6">IF(F9&gt;=15,"ผ่าน","ไม่ผ่าน")</f>
        <v>ไม่ผ่าน</v>
      </c>
    </row>
    <row r="10" spans="1:12" ht="20.25" x14ac:dyDescent="0.2">
      <c r="A10" s="32">
        <v>3</v>
      </c>
      <c r="B10" s="63" t="s">
        <v>452</v>
      </c>
      <c r="C10" s="71" t="s">
        <v>453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5" t="s">
        <v>454</v>
      </c>
      <c r="C11" s="69" t="s">
        <v>455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5" t="s">
        <v>456</v>
      </c>
      <c r="C12" s="69" t="s">
        <v>457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5" t="s">
        <v>458</v>
      </c>
      <c r="C13" s="69" t="s">
        <v>459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7" t="s">
        <v>460</v>
      </c>
      <c r="C14" s="70" t="s">
        <v>461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462</v>
      </c>
      <c r="C15" s="71" t="s">
        <v>463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5" t="s">
        <v>464</v>
      </c>
      <c r="C16" s="69" t="s">
        <v>465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466</v>
      </c>
      <c r="C17" s="69" t="s">
        <v>467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72" t="s">
        <v>34</v>
      </c>
      <c r="C18" s="73" t="s">
        <v>468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469</v>
      </c>
      <c r="C19" s="71" t="s">
        <v>392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5" t="s">
        <v>470</v>
      </c>
      <c r="C20" s="69" t="s">
        <v>471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5" t="s">
        <v>472</v>
      </c>
      <c r="C21" s="69" t="s">
        <v>473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3" t="s">
        <v>474</v>
      </c>
      <c r="C22" s="71" t="s">
        <v>63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3" t="s">
        <v>475</v>
      </c>
      <c r="C23" s="71" t="s">
        <v>476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3" t="s">
        <v>477</v>
      </c>
      <c r="C24" s="71" t="s">
        <v>478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479</v>
      </c>
      <c r="C25" s="71" t="s">
        <v>480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5" t="s">
        <v>481</v>
      </c>
      <c r="C26" s="69" t="s">
        <v>482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3" t="s">
        <v>483</v>
      </c>
      <c r="C27" s="71" t="s">
        <v>484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3" t="s">
        <v>485</v>
      </c>
      <c r="C28" s="71" t="s">
        <v>486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3" t="s">
        <v>487</v>
      </c>
      <c r="C29" s="71" t="s">
        <v>488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5" t="s">
        <v>489</v>
      </c>
      <c r="C30" s="69" t="s">
        <v>490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5" t="s">
        <v>491</v>
      </c>
      <c r="C31" s="69" t="s">
        <v>492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3" t="s">
        <v>493</v>
      </c>
      <c r="C32" s="71" t="s">
        <v>494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5" t="s">
        <v>85</v>
      </c>
      <c r="C33" s="69" t="s">
        <v>495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2">
        <v>27</v>
      </c>
      <c r="B34" s="63" t="s">
        <v>51</v>
      </c>
      <c r="C34" s="71" t="s">
        <v>496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</row>
    <row r="35" spans="1:12" ht="20.25" x14ac:dyDescent="0.2">
      <c r="A35" s="32">
        <v>28</v>
      </c>
      <c r="B35" s="63" t="s">
        <v>184</v>
      </c>
      <c r="C35" s="71" t="s">
        <v>414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</row>
    <row r="36" spans="1:12" ht="20.25" x14ac:dyDescent="0.2">
      <c r="A36" s="32">
        <v>29</v>
      </c>
      <c r="B36" s="63" t="s">
        <v>497</v>
      </c>
      <c r="C36" s="71" t="s">
        <v>58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</row>
    <row r="37" spans="1:12" ht="20.25" x14ac:dyDescent="0.2">
      <c r="A37" s="32">
        <v>30</v>
      </c>
      <c r="B37" s="63" t="s">
        <v>69</v>
      </c>
      <c r="C37" s="71" t="s">
        <v>498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</row>
    <row r="38" spans="1:12" ht="20.25" x14ac:dyDescent="0.2">
      <c r="A38" s="32">
        <v>31</v>
      </c>
      <c r="B38" s="63" t="s">
        <v>46</v>
      </c>
      <c r="C38" s="71" t="s">
        <v>499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</row>
    <row r="39" spans="1:12" ht="20.25" x14ac:dyDescent="0.2">
      <c r="A39" s="32">
        <v>32</v>
      </c>
      <c r="B39" s="63" t="s">
        <v>500</v>
      </c>
      <c r="C39" s="71" t="s">
        <v>501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</row>
    <row r="40" spans="1:12" ht="20.25" x14ac:dyDescent="0.2">
      <c r="A40" s="32">
        <v>33</v>
      </c>
      <c r="B40" s="65" t="s">
        <v>502</v>
      </c>
      <c r="C40" s="69" t="s">
        <v>187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</row>
    <row r="41" spans="1:12" ht="20.25" x14ac:dyDescent="0.2">
      <c r="A41" s="32">
        <v>34</v>
      </c>
      <c r="B41" s="63" t="s">
        <v>503</v>
      </c>
      <c r="C41" s="71" t="s">
        <v>504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</row>
    <row r="42" spans="1:12" ht="20.25" x14ac:dyDescent="0.2">
      <c r="A42" s="32">
        <v>35</v>
      </c>
      <c r="B42" s="65" t="s">
        <v>335</v>
      </c>
      <c r="C42" s="69" t="s">
        <v>505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</row>
    <row r="43" spans="1:12" ht="20.25" x14ac:dyDescent="0.2">
      <c r="A43" s="32">
        <v>36</v>
      </c>
      <c r="B43" s="63" t="s">
        <v>506</v>
      </c>
      <c r="C43" s="71" t="s">
        <v>507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</row>
    <row r="44" spans="1:12" ht="20.25" x14ac:dyDescent="0.2">
      <c r="A44" s="32">
        <v>37</v>
      </c>
      <c r="B44" s="63" t="s">
        <v>508</v>
      </c>
      <c r="C44" s="71" t="s">
        <v>509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</row>
    <row r="45" spans="1:12" ht="20.25" x14ac:dyDescent="0.2">
      <c r="A45" s="32">
        <v>38</v>
      </c>
      <c r="B45" s="65" t="s">
        <v>510</v>
      </c>
      <c r="C45" s="69" t="s">
        <v>511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</row>
    <row r="46" spans="1:12" ht="20.25" x14ac:dyDescent="0.2">
      <c r="A46" s="32">
        <v>39</v>
      </c>
      <c r="B46" s="65" t="s">
        <v>84</v>
      </c>
      <c r="C46" s="69" t="s">
        <v>512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</row>
    <row r="47" spans="1:12" ht="20.25" x14ac:dyDescent="0.2">
      <c r="A47" s="32">
        <v>40</v>
      </c>
      <c r="B47" s="63" t="s">
        <v>40</v>
      </c>
      <c r="C47" s="71" t="s">
        <v>513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</row>
    <row r="48" spans="1:12" ht="20.25" x14ac:dyDescent="0.2">
      <c r="A48" s="32">
        <v>41</v>
      </c>
      <c r="B48" s="65" t="s">
        <v>514</v>
      </c>
      <c r="C48" s="69" t="s">
        <v>515</v>
      </c>
      <c r="D48" s="33"/>
      <c r="E48" s="33"/>
      <c r="F48" s="32">
        <f t="shared" si="0"/>
        <v>0</v>
      </c>
      <c r="G48" s="34" t="str">
        <f t="shared" si="1"/>
        <v>/</v>
      </c>
      <c r="H48" s="34" t="str">
        <f t="shared" si="2"/>
        <v/>
      </c>
      <c r="I48" s="32" t="str">
        <f t="shared" si="3"/>
        <v/>
      </c>
      <c r="J48" s="32" t="str">
        <f t="shared" si="4"/>
        <v/>
      </c>
      <c r="K48" s="32" t="str">
        <f t="shared" si="5"/>
        <v/>
      </c>
      <c r="L48" s="32" t="str">
        <f t="shared" si="6"/>
        <v>ไม่ผ่าน</v>
      </c>
    </row>
    <row r="49" spans="1:12" ht="20.25" x14ac:dyDescent="0.2">
      <c r="A49" s="32">
        <v>42</v>
      </c>
      <c r="B49" s="65" t="s">
        <v>516</v>
      </c>
      <c r="C49" s="69" t="s">
        <v>517</v>
      </c>
      <c r="D49" s="33"/>
      <c r="E49" s="33"/>
      <c r="F49" s="32">
        <f t="shared" si="0"/>
        <v>0</v>
      </c>
      <c r="G49" s="34" t="str">
        <f t="shared" si="1"/>
        <v>/</v>
      </c>
      <c r="H49" s="34" t="str">
        <f t="shared" si="2"/>
        <v/>
      </c>
      <c r="I49" s="32" t="str">
        <f t="shared" si="3"/>
        <v/>
      </c>
      <c r="J49" s="32" t="str">
        <f t="shared" si="4"/>
        <v/>
      </c>
      <c r="K49" s="32" t="str">
        <f t="shared" si="5"/>
        <v/>
      </c>
      <c r="L49" s="32" t="str">
        <f t="shared" si="6"/>
        <v>ไม่ผ่าน</v>
      </c>
    </row>
    <row r="50" spans="1:12" ht="20.25" x14ac:dyDescent="0.2">
      <c r="A50" s="32">
        <v>43</v>
      </c>
      <c r="B50" s="63" t="s">
        <v>518</v>
      </c>
      <c r="C50" s="71" t="s">
        <v>519</v>
      </c>
      <c r="D50" s="33"/>
      <c r="E50" s="33"/>
      <c r="F50" s="32">
        <f t="shared" si="0"/>
        <v>0</v>
      </c>
      <c r="G50" s="34" t="str">
        <f t="shared" si="1"/>
        <v>/</v>
      </c>
      <c r="H50" s="34" t="str">
        <f t="shared" si="2"/>
        <v/>
      </c>
      <c r="I50" s="32" t="str">
        <f t="shared" si="3"/>
        <v/>
      </c>
      <c r="J50" s="32" t="str">
        <f t="shared" si="4"/>
        <v/>
      </c>
      <c r="K50" s="32" t="str">
        <f t="shared" si="5"/>
        <v/>
      </c>
      <c r="L50" s="32" t="str">
        <f t="shared" si="6"/>
        <v>ไม่ผ่าน</v>
      </c>
    </row>
    <row r="51" spans="1:12" ht="20.25" x14ac:dyDescent="0.2">
      <c r="A51" s="32">
        <v>44</v>
      </c>
      <c r="B51" s="63" t="s">
        <v>520</v>
      </c>
      <c r="C51" s="64" t="s">
        <v>31</v>
      </c>
      <c r="D51" s="33"/>
      <c r="E51" s="33"/>
      <c r="F51" s="32">
        <f t="shared" si="0"/>
        <v>0</v>
      </c>
      <c r="G51" s="34" t="str">
        <f t="shared" si="1"/>
        <v>/</v>
      </c>
      <c r="H51" s="34" t="str">
        <f t="shared" si="2"/>
        <v/>
      </c>
      <c r="I51" s="32" t="str">
        <f t="shared" si="3"/>
        <v/>
      </c>
      <c r="J51" s="32" t="str">
        <f t="shared" si="4"/>
        <v/>
      </c>
      <c r="K51" s="32" t="str">
        <f t="shared" si="5"/>
        <v/>
      </c>
      <c r="L51" s="32" t="str">
        <f t="shared" si="6"/>
        <v>ไม่ผ่าน</v>
      </c>
    </row>
    <row r="52" spans="1:12" ht="20.25" x14ac:dyDescent="0.2">
      <c r="A52" s="35"/>
      <c r="B52" s="36"/>
      <c r="C52" s="36"/>
      <c r="D52" s="36"/>
      <c r="E52" s="36"/>
      <c r="F52" s="36"/>
      <c r="G52" s="36"/>
      <c r="H52" s="36"/>
      <c r="I52" s="37"/>
      <c r="J52" s="38" t="s">
        <v>95</v>
      </c>
      <c r="K52" s="38"/>
      <c r="L52" s="34">
        <f>COUNTIF(L8:L51,"ผ่าน")</f>
        <v>0</v>
      </c>
    </row>
    <row r="53" spans="1:12" ht="20.25" x14ac:dyDescent="0.3">
      <c r="A53" s="39"/>
      <c r="B53" s="40"/>
      <c r="C53" s="40"/>
      <c r="D53" s="40"/>
      <c r="E53" s="40"/>
      <c r="F53" s="40"/>
      <c r="G53" s="40"/>
      <c r="H53" s="40"/>
      <c r="I53" s="41"/>
      <c r="J53" s="42" t="s">
        <v>96</v>
      </c>
      <c r="K53" s="42"/>
      <c r="L53" s="34">
        <f>COUNTIF(L8:L51,"ไม่ผ่าน")</f>
        <v>44</v>
      </c>
    </row>
    <row r="54" spans="1:12" ht="20.25" x14ac:dyDescent="0.2">
      <c r="A54" s="13"/>
      <c r="B54" s="43" t="s">
        <v>13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t="20.25" x14ac:dyDescent="0.2">
      <c r="A55" s="13"/>
      <c r="B55" s="13"/>
      <c r="C55" s="13"/>
      <c r="D55" s="13"/>
      <c r="E55" s="13"/>
      <c r="F55" s="13" t="s">
        <v>14</v>
      </c>
      <c r="G55" s="13"/>
      <c r="H55" s="13"/>
      <c r="I55" s="13"/>
      <c r="J55" s="13"/>
      <c r="K55" s="13"/>
      <c r="L55" s="13"/>
    </row>
    <row r="56" spans="1:12" ht="20.25" x14ac:dyDescent="0.25">
      <c r="A56" s="13"/>
      <c r="B56" s="13"/>
      <c r="C56" s="13"/>
      <c r="D56" s="13"/>
      <c r="E56" s="13"/>
      <c r="F56" s="13"/>
      <c r="G56" s="44" t="s">
        <v>105</v>
      </c>
      <c r="H56" s="45"/>
      <c r="I56" s="44"/>
      <c r="J56" s="44"/>
      <c r="K56" s="44"/>
      <c r="L56" s="13"/>
    </row>
    <row r="57" spans="1:12" ht="20.25" x14ac:dyDescent="0.2">
      <c r="A57" s="13"/>
      <c r="B57" s="13"/>
      <c r="C57" s="13"/>
      <c r="D57" s="13"/>
      <c r="E57" s="13"/>
      <c r="F57" s="13"/>
      <c r="G57" s="13" t="s">
        <v>15</v>
      </c>
      <c r="H57" s="13"/>
      <c r="I57" s="13" t="s">
        <v>16</v>
      </c>
      <c r="J57" s="13"/>
      <c r="K57" s="13"/>
      <c r="L57" s="13"/>
    </row>
    <row r="58" spans="1:12" ht="20.25" x14ac:dyDescent="0.3">
      <c r="A58" s="46"/>
      <c r="B58" s="13"/>
      <c r="C58" s="13"/>
      <c r="D58" s="46"/>
      <c r="E58" s="46"/>
      <c r="F58" s="46"/>
      <c r="G58" s="46"/>
      <c r="H58" s="46"/>
      <c r="I58" s="46"/>
      <c r="J58" s="46"/>
      <c r="K58" s="46"/>
      <c r="L58" s="46"/>
    </row>
    <row r="59" spans="1:12" ht="20.25" x14ac:dyDescent="0.3">
      <c r="A59" s="46"/>
      <c r="B59" s="13"/>
      <c r="C59" s="13"/>
      <c r="D59" s="46"/>
      <c r="E59" s="46"/>
      <c r="F59" s="46"/>
      <c r="G59" s="46"/>
      <c r="H59" s="46"/>
      <c r="I59" s="46"/>
      <c r="J59" s="46"/>
      <c r="K59" s="46"/>
      <c r="L59" s="46"/>
    </row>
    <row r="60" spans="1:12" ht="20.25" x14ac:dyDescent="0.3">
      <c r="A60" s="46"/>
      <c r="B60" s="16" t="s">
        <v>89</v>
      </c>
      <c r="C60" s="19" t="s">
        <v>90</v>
      </c>
      <c r="D60" s="20"/>
      <c r="E60" s="47" t="s">
        <v>91</v>
      </c>
      <c r="F60" s="48"/>
      <c r="G60" s="47" t="s">
        <v>92</v>
      </c>
      <c r="H60" s="48"/>
      <c r="I60" s="46"/>
      <c r="J60" s="46"/>
      <c r="K60" s="46"/>
      <c r="L60" s="46"/>
    </row>
    <row r="61" spans="1:12" ht="20.25" x14ac:dyDescent="0.3">
      <c r="A61" s="46"/>
      <c r="B61" s="23"/>
      <c r="C61" s="49" t="s">
        <v>97</v>
      </c>
      <c r="D61" s="50"/>
      <c r="E61" s="51" t="s">
        <v>93</v>
      </c>
      <c r="F61" s="52"/>
      <c r="G61" s="51">
        <f>COUNTIF(K8:K51,"/")</f>
        <v>0</v>
      </c>
      <c r="H61" s="52"/>
      <c r="I61" s="46"/>
      <c r="J61" s="46"/>
      <c r="K61" s="46"/>
      <c r="L61" s="46"/>
    </row>
    <row r="62" spans="1:12" ht="20.25" x14ac:dyDescent="0.3">
      <c r="A62" s="46"/>
      <c r="B62" s="23"/>
      <c r="C62" s="49" t="s">
        <v>100</v>
      </c>
      <c r="D62" s="50"/>
      <c r="E62" s="51" t="s">
        <v>101</v>
      </c>
      <c r="F62" s="52"/>
      <c r="G62" s="51">
        <f>COUNTIF(J8:J51,"/")</f>
        <v>0</v>
      </c>
      <c r="H62" s="52"/>
      <c r="I62" s="46"/>
      <c r="J62" s="46"/>
      <c r="K62" s="46"/>
      <c r="L62" s="46"/>
    </row>
    <row r="63" spans="1:12" ht="20.25" x14ac:dyDescent="0.3">
      <c r="A63" s="46"/>
      <c r="B63" s="23"/>
      <c r="C63" s="74" t="s">
        <v>108</v>
      </c>
      <c r="D63" s="75"/>
      <c r="E63" s="51" t="s">
        <v>94</v>
      </c>
      <c r="F63" s="52"/>
      <c r="G63" s="51">
        <f>COUNTIF(I8:I51,"/")</f>
        <v>0</v>
      </c>
      <c r="H63" s="52"/>
      <c r="I63" s="46"/>
      <c r="J63" s="46"/>
      <c r="K63" s="46"/>
      <c r="L63" s="46"/>
    </row>
    <row r="64" spans="1:12" ht="20.25" x14ac:dyDescent="0.3">
      <c r="A64" s="46"/>
      <c r="B64" s="23"/>
      <c r="C64" s="49" t="s">
        <v>99</v>
      </c>
      <c r="D64" s="50"/>
      <c r="E64" s="51" t="s">
        <v>95</v>
      </c>
      <c r="F64" s="52"/>
      <c r="G64" s="51">
        <f>COUNTIF(H8:H51,"/")</f>
        <v>0</v>
      </c>
      <c r="H64" s="52"/>
      <c r="I64" s="46"/>
      <c r="J64" s="46"/>
      <c r="K64" s="46"/>
      <c r="L64" s="46"/>
    </row>
    <row r="65" spans="1:12" ht="20.25" x14ac:dyDescent="0.3">
      <c r="A65" s="46"/>
      <c r="B65" s="27"/>
      <c r="C65" s="49" t="s">
        <v>98</v>
      </c>
      <c r="D65" s="50"/>
      <c r="E65" s="51" t="s">
        <v>96</v>
      </c>
      <c r="F65" s="52"/>
      <c r="G65" s="51">
        <f>COUNTIF(G8:G51,"/")</f>
        <v>44</v>
      </c>
      <c r="H65" s="52"/>
      <c r="I65" s="46"/>
      <c r="J65" s="46"/>
      <c r="K65" s="46"/>
      <c r="L65" s="46"/>
    </row>
    <row r="66" spans="1:12" ht="20.25" x14ac:dyDescent="0.3">
      <c r="A66" s="46"/>
      <c r="B66" s="13"/>
      <c r="C66" s="13"/>
      <c r="D66" s="46"/>
      <c r="E66" s="46"/>
      <c r="F66" s="46"/>
      <c r="G66" s="46"/>
      <c r="H66" s="46"/>
      <c r="I66" s="46"/>
      <c r="J66" s="46"/>
      <c r="K66" s="46"/>
      <c r="L66" s="46"/>
    </row>
    <row r="67" spans="1:12" ht="20.25" x14ac:dyDescent="0.3">
      <c r="A67" s="46"/>
      <c r="B67" s="13"/>
      <c r="C67" s="13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20.25" x14ac:dyDescent="0.3">
      <c r="A68" s="46"/>
      <c r="B68" s="13"/>
      <c r="C68" s="13"/>
      <c r="D68" s="46"/>
      <c r="E68" s="46"/>
      <c r="F68" s="46"/>
      <c r="G68" s="46"/>
      <c r="H68" s="46"/>
      <c r="I68" s="46"/>
      <c r="J68" s="46"/>
      <c r="K68" s="46"/>
      <c r="L68" s="46"/>
    </row>
    <row r="69" spans="1:12" ht="21" x14ac:dyDescent="0.35">
      <c r="A69" s="46"/>
      <c r="B69" s="53"/>
      <c r="C69" s="53"/>
      <c r="D69" s="54"/>
      <c r="E69" s="54"/>
      <c r="F69" s="54"/>
      <c r="G69" s="54"/>
      <c r="H69" s="54"/>
      <c r="I69" s="54"/>
      <c r="J69" s="54"/>
      <c r="K69" s="54"/>
      <c r="L69" s="54"/>
    </row>
    <row r="70" spans="1:12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21" x14ac:dyDescent="0.35">
      <c r="A77" s="46"/>
      <c r="B77" s="53"/>
      <c r="C77" s="53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21" x14ac:dyDescent="0.35">
      <c r="A78" s="46"/>
      <c r="B78" s="53"/>
      <c r="C78" s="53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21" x14ac:dyDescent="0.35">
      <c r="A79" s="46"/>
      <c r="B79" s="53"/>
      <c r="C79" s="53"/>
      <c r="D79" s="54"/>
      <c r="E79" s="54"/>
      <c r="F79" s="54"/>
      <c r="G79" s="54"/>
      <c r="H79" s="54"/>
      <c r="I79" s="54"/>
      <c r="J79" s="54"/>
      <c r="K79" s="54"/>
      <c r="L79" s="54"/>
    </row>
    <row r="80" spans="1:12" ht="21" x14ac:dyDescent="0.35">
      <c r="A80" s="46"/>
      <c r="B80" s="53"/>
      <c r="C80" s="53"/>
      <c r="D80" s="54"/>
      <c r="E80" s="54"/>
      <c r="F80" s="54"/>
      <c r="G80" s="54"/>
      <c r="H80" s="54"/>
      <c r="I80" s="54"/>
      <c r="J80" s="54"/>
      <c r="K80" s="54"/>
      <c r="L80" s="54"/>
    </row>
  </sheetData>
  <mergeCells count="37">
    <mergeCell ref="C65:D65"/>
    <mergeCell ref="E65:F65"/>
    <mergeCell ref="G65:H65"/>
    <mergeCell ref="C63:D63"/>
    <mergeCell ref="E63:F63"/>
    <mergeCell ref="G63:H63"/>
    <mergeCell ref="C64:D64"/>
    <mergeCell ref="E64:F64"/>
    <mergeCell ref="G64:H64"/>
    <mergeCell ref="B60:B65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D6:D7"/>
    <mergeCell ref="E6:E7"/>
    <mergeCell ref="G6:G7"/>
    <mergeCell ref="H6:H7"/>
    <mergeCell ref="I6:K6"/>
    <mergeCell ref="A52:I53"/>
    <mergeCell ref="J52:K52"/>
    <mergeCell ref="J53:K5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58" workbookViewId="0">
      <selection activeCell="C62" sqref="C62:D62"/>
    </sheetView>
  </sheetViews>
  <sheetFormatPr defaultRowHeight="12.75" x14ac:dyDescent="0.2"/>
  <cols>
    <col min="1" max="1" width="6.42578125" customWidth="1"/>
    <col min="2" max="2" width="15.7109375" customWidth="1"/>
    <col min="3" max="3" width="13.855468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128</v>
      </c>
      <c r="C8" s="64" t="s">
        <v>521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3" t="s">
        <v>522</v>
      </c>
      <c r="C9" s="64" t="s">
        <v>523</v>
      </c>
      <c r="D9" s="33"/>
      <c r="E9" s="33"/>
      <c r="F9" s="32">
        <f t="shared" ref="F9:F50" si="0">D9+E9</f>
        <v>0</v>
      </c>
      <c r="G9" s="34" t="str">
        <f t="shared" ref="G9:G50" si="1">IF(F9&lt;13,"/","")</f>
        <v>/</v>
      </c>
      <c r="H9" s="34" t="str">
        <f t="shared" ref="H9:H50" si="2">IF(AND(F9&gt;=13,F9&lt;=14),"/","")</f>
        <v/>
      </c>
      <c r="I9" s="32" t="str">
        <f t="shared" ref="I9:I50" si="3">IF(AND(F9&gt;14,F9&lt;=17),"/","")</f>
        <v/>
      </c>
      <c r="J9" s="32" t="str">
        <f t="shared" ref="J9:J50" si="4">IF(AND(F9&gt;17,F9&lt;=19),"/","")</f>
        <v/>
      </c>
      <c r="K9" s="32" t="str">
        <f t="shared" ref="K9:K50" si="5">IF(AND(F9&gt;19,F9&lt;=25),"/","")</f>
        <v/>
      </c>
      <c r="L9" s="32" t="str">
        <f t="shared" ref="L9:L50" si="6">IF(F9&gt;=15,"ผ่าน","ไม่ผ่าน")</f>
        <v>ไม่ผ่าน</v>
      </c>
    </row>
    <row r="10" spans="1:12" ht="20.25" x14ac:dyDescent="0.2">
      <c r="A10" s="32">
        <v>3</v>
      </c>
      <c r="B10" s="65" t="s">
        <v>524</v>
      </c>
      <c r="C10" s="66" t="s">
        <v>525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5" t="s">
        <v>526</v>
      </c>
      <c r="C11" s="66" t="s">
        <v>527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3" t="s">
        <v>528</v>
      </c>
      <c r="C12" s="64" t="s">
        <v>529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3" t="s">
        <v>530</v>
      </c>
      <c r="C13" s="64" t="s">
        <v>531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3" t="s">
        <v>532</v>
      </c>
      <c r="C14" s="64" t="s">
        <v>533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534</v>
      </c>
      <c r="C15" s="64" t="s">
        <v>535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5" t="s">
        <v>27</v>
      </c>
      <c r="C16" s="66" t="s">
        <v>536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3" t="s">
        <v>537</v>
      </c>
      <c r="C17" s="64" t="s">
        <v>538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3" t="s">
        <v>539</v>
      </c>
      <c r="C18" s="64" t="s">
        <v>540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541</v>
      </c>
      <c r="C19" s="64" t="s">
        <v>542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3" t="s">
        <v>543</v>
      </c>
      <c r="C20" s="64" t="s">
        <v>544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3" t="s">
        <v>545</v>
      </c>
      <c r="C21" s="64" t="s">
        <v>546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7" t="s">
        <v>547</v>
      </c>
      <c r="C22" s="68" t="s">
        <v>548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5" t="s">
        <v>315</v>
      </c>
      <c r="C23" s="66" t="s">
        <v>549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5" t="s">
        <v>550</v>
      </c>
      <c r="C24" s="66" t="s">
        <v>549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551</v>
      </c>
      <c r="C25" s="64" t="s">
        <v>552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3" t="s">
        <v>553</v>
      </c>
      <c r="C26" s="64" t="s">
        <v>554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5" t="s">
        <v>555</v>
      </c>
      <c r="C27" s="66" t="s">
        <v>43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5" t="s">
        <v>556</v>
      </c>
      <c r="C28" s="66" t="s">
        <v>557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5" t="s">
        <v>23</v>
      </c>
      <c r="C29" s="66" t="s">
        <v>476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3" t="s">
        <v>558</v>
      </c>
      <c r="C30" s="64" t="s">
        <v>559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5" t="s">
        <v>560</v>
      </c>
      <c r="C31" s="66" t="s">
        <v>561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5" t="s">
        <v>562</v>
      </c>
      <c r="C32" s="66" t="s">
        <v>563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3" t="s">
        <v>564</v>
      </c>
      <c r="C33" s="64" t="s">
        <v>565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2">
        <v>27</v>
      </c>
      <c r="B34" s="63" t="s">
        <v>64</v>
      </c>
      <c r="C34" s="64" t="s">
        <v>566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</row>
    <row r="35" spans="1:12" ht="20.25" x14ac:dyDescent="0.2">
      <c r="A35" s="32">
        <v>28</v>
      </c>
      <c r="B35" s="65" t="s">
        <v>38</v>
      </c>
      <c r="C35" s="66" t="s">
        <v>334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</row>
    <row r="36" spans="1:12" ht="20.25" x14ac:dyDescent="0.2">
      <c r="A36" s="32">
        <v>29</v>
      </c>
      <c r="B36" s="65" t="s">
        <v>567</v>
      </c>
      <c r="C36" s="66" t="s">
        <v>568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</row>
    <row r="37" spans="1:12" ht="20.25" x14ac:dyDescent="0.2">
      <c r="A37" s="32">
        <v>30</v>
      </c>
      <c r="B37" s="65" t="s">
        <v>48</v>
      </c>
      <c r="C37" s="66" t="s">
        <v>569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</row>
    <row r="38" spans="1:12" ht="20.25" x14ac:dyDescent="0.2">
      <c r="A38" s="32">
        <v>31</v>
      </c>
      <c r="B38" s="63" t="s">
        <v>570</v>
      </c>
      <c r="C38" s="64" t="s">
        <v>571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</row>
    <row r="39" spans="1:12" ht="20.25" x14ac:dyDescent="0.2">
      <c r="A39" s="32">
        <v>32</v>
      </c>
      <c r="B39" s="65" t="s">
        <v>82</v>
      </c>
      <c r="C39" s="66" t="s">
        <v>572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</row>
    <row r="40" spans="1:12" ht="20.25" x14ac:dyDescent="0.2">
      <c r="A40" s="32">
        <v>33</v>
      </c>
      <c r="B40" s="65" t="s">
        <v>65</v>
      </c>
      <c r="C40" s="66" t="s">
        <v>573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</row>
    <row r="41" spans="1:12" ht="20.25" x14ac:dyDescent="0.2">
      <c r="A41" s="32">
        <v>34</v>
      </c>
      <c r="B41" s="63" t="s">
        <v>574</v>
      </c>
      <c r="C41" s="64" t="s">
        <v>575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</row>
    <row r="42" spans="1:12" ht="20.25" x14ac:dyDescent="0.2">
      <c r="A42" s="32">
        <v>35</v>
      </c>
      <c r="B42" s="63" t="s">
        <v>49</v>
      </c>
      <c r="C42" s="64" t="s">
        <v>576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</row>
    <row r="43" spans="1:12" ht="20.25" x14ac:dyDescent="0.2">
      <c r="A43" s="32">
        <v>36</v>
      </c>
      <c r="B43" s="65" t="s">
        <v>577</v>
      </c>
      <c r="C43" s="66" t="s">
        <v>578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</row>
    <row r="44" spans="1:12" ht="20.25" x14ac:dyDescent="0.2">
      <c r="A44" s="32">
        <v>37</v>
      </c>
      <c r="B44" s="65" t="s">
        <v>579</v>
      </c>
      <c r="C44" s="66" t="s">
        <v>580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</row>
    <row r="45" spans="1:12" ht="20.25" x14ac:dyDescent="0.2">
      <c r="A45" s="32">
        <v>38</v>
      </c>
      <c r="B45" s="63" t="s">
        <v>182</v>
      </c>
      <c r="C45" s="64" t="s">
        <v>581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</row>
    <row r="46" spans="1:12" ht="20.25" x14ac:dyDescent="0.2">
      <c r="A46" s="32">
        <v>39</v>
      </c>
      <c r="B46" s="65" t="s">
        <v>582</v>
      </c>
      <c r="C46" s="66" t="s">
        <v>37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</row>
    <row r="47" spans="1:12" ht="20.25" x14ac:dyDescent="0.2">
      <c r="A47" s="32">
        <v>40</v>
      </c>
      <c r="B47" s="65" t="s">
        <v>583</v>
      </c>
      <c r="C47" s="66" t="s">
        <v>584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</row>
    <row r="48" spans="1:12" ht="20.25" x14ac:dyDescent="0.2">
      <c r="A48" s="32">
        <v>41</v>
      </c>
      <c r="B48" s="63" t="s">
        <v>585</v>
      </c>
      <c r="C48" s="64" t="s">
        <v>586</v>
      </c>
      <c r="D48" s="33"/>
      <c r="E48" s="33"/>
      <c r="F48" s="32">
        <f t="shared" si="0"/>
        <v>0</v>
      </c>
      <c r="G48" s="34" t="str">
        <f t="shared" si="1"/>
        <v>/</v>
      </c>
      <c r="H48" s="34" t="str">
        <f t="shared" si="2"/>
        <v/>
      </c>
      <c r="I48" s="32" t="str">
        <f t="shared" si="3"/>
        <v/>
      </c>
      <c r="J48" s="32" t="str">
        <f t="shared" si="4"/>
        <v/>
      </c>
      <c r="K48" s="32" t="str">
        <f t="shared" si="5"/>
        <v/>
      </c>
      <c r="L48" s="32" t="str">
        <f t="shared" si="6"/>
        <v>ไม่ผ่าน</v>
      </c>
    </row>
    <row r="49" spans="1:12" ht="20.25" x14ac:dyDescent="0.2">
      <c r="A49" s="32">
        <v>42</v>
      </c>
      <c r="B49" s="63" t="s">
        <v>555</v>
      </c>
      <c r="C49" s="64" t="s">
        <v>587</v>
      </c>
      <c r="D49" s="33"/>
      <c r="E49" s="33"/>
      <c r="F49" s="32">
        <f t="shared" si="0"/>
        <v>0</v>
      </c>
      <c r="G49" s="34" t="str">
        <f t="shared" si="1"/>
        <v>/</v>
      </c>
      <c r="H49" s="34" t="str">
        <f t="shared" si="2"/>
        <v/>
      </c>
      <c r="I49" s="32" t="str">
        <f t="shared" si="3"/>
        <v/>
      </c>
      <c r="J49" s="32" t="str">
        <f t="shared" si="4"/>
        <v/>
      </c>
      <c r="K49" s="32" t="str">
        <f t="shared" si="5"/>
        <v/>
      </c>
      <c r="L49" s="32" t="str">
        <f t="shared" si="6"/>
        <v>ไม่ผ่าน</v>
      </c>
    </row>
    <row r="50" spans="1:12" ht="20.25" x14ac:dyDescent="0.2">
      <c r="A50" s="32">
        <v>43</v>
      </c>
      <c r="B50" s="63" t="s">
        <v>588</v>
      </c>
      <c r="C50" s="64" t="s">
        <v>589</v>
      </c>
      <c r="D50" s="33"/>
      <c r="E50" s="33"/>
      <c r="F50" s="32">
        <f t="shared" si="0"/>
        <v>0</v>
      </c>
      <c r="G50" s="34" t="str">
        <f t="shared" si="1"/>
        <v>/</v>
      </c>
      <c r="H50" s="34" t="str">
        <f t="shared" si="2"/>
        <v/>
      </c>
      <c r="I50" s="32" t="str">
        <f t="shared" si="3"/>
        <v/>
      </c>
      <c r="J50" s="32" t="str">
        <f t="shared" si="4"/>
        <v/>
      </c>
      <c r="K50" s="32" t="str">
        <f t="shared" si="5"/>
        <v/>
      </c>
      <c r="L50" s="32" t="str">
        <f t="shared" si="6"/>
        <v>ไม่ผ่าน</v>
      </c>
    </row>
    <row r="51" spans="1:12" ht="20.25" x14ac:dyDescent="0.2">
      <c r="A51" s="35"/>
      <c r="B51" s="36"/>
      <c r="C51" s="36"/>
      <c r="D51" s="36"/>
      <c r="E51" s="36"/>
      <c r="F51" s="36"/>
      <c r="G51" s="36"/>
      <c r="H51" s="36"/>
      <c r="I51" s="37"/>
      <c r="J51" s="38" t="s">
        <v>95</v>
      </c>
      <c r="K51" s="38"/>
      <c r="L51" s="34">
        <f>COUNTIF(L8:L50,"ผ่าน")</f>
        <v>0</v>
      </c>
    </row>
    <row r="52" spans="1:12" ht="20.25" x14ac:dyDescent="0.3">
      <c r="A52" s="39"/>
      <c r="B52" s="40"/>
      <c r="C52" s="40"/>
      <c r="D52" s="40"/>
      <c r="E52" s="40"/>
      <c r="F52" s="40"/>
      <c r="G52" s="40"/>
      <c r="H52" s="40"/>
      <c r="I52" s="41"/>
      <c r="J52" s="42" t="s">
        <v>96</v>
      </c>
      <c r="K52" s="42"/>
      <c r="L52" s="34">
        <f>COUNTIF(L8:L50,"ไม่ผ่าน")</f>
        <v>43</v>
      </c>
    </row>
    <row r="53" spans="1:12" ht="20.25" x14ac:dyDescent="0.2">
      <c r="A53" s="13"/>
      <c r="B53" s="43" t="s">
        <v>13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20.25" x14ac:dyDescent="0.2">
      <c r="A54" s="13"/>
      <c r="B54" s="13"/>
      <c r="C54" s="13"/>
      <c r="D54" s="13"/>
      <c r="E54" s="13"/>
      <c r="F54" s="13" t="s">
        <v>14</v>
      </c>
      <c r="G54" s="13"/>
      <c r="H54" s="13"/>
      <c r="I54" s="13"/>
      <c r="J54" s="13"/>
      <c r="K54" s="13"/>
      <c r="L54" s="13"/>
    </row>
    <row r="55" spans="1:12" ht="20.25" x14ac:dyDescent="0.25">
      <c r="A55" s="13"/>
      <c r="B55" s="13"/>
      <c r="C55" s="13"/>
      <c r="D55" s="13"/>
      <c r="E55" s="13"/>
      <c r="F55" s="13"/>
      <c r="G55" s="44" t="s">
        <v>105</v>
      </c>
      <c r="H55" s="45"/>
      <c r="I55" s="44"/>
      <c r="J55" s="44"/>
      <c r="K55" s="44"/>
      <c r="L55" s="13"/>
    </row>
    <row r="56" spans="1:12" ht="20.25" x14ac:dyDescent="0.2">
      <c r="A56" s="13"/>
      <c r="B56" s="13"/>
      <c r="C56" s="13"/>
      <c r="D56" s="13"/>
      <c r="E56" s="13"/>
      <c r="F56" s="13"/>
      <c r="G56" s="13" t="s">
        <v>15</v>
      </c>
      <c r="H56" s="13"/>
      <c r="I56" s="13" t="s">
        <v>16</v>
      </c>
      <c r="J56" s="13"/>
      <c r="K56" s="13"/>
      <c r="L56" s="13"/>
    </row>
    <row r="57" spans="1:12" ht="20.25" x14ac:dyDescent="0.3">
      <c r="A57" s="46"/>
      <c r="B57" s="13"/>
      <c r="C57" s="13"/>
      <c r="D57" s="46"/>
      <c r="E57" s="46"/>
      <c r="F57" s="46"/>
      <c r="G57" s="46"/>
      <c r="H57" s="46"/>
      <c r="I57" s="46"/>
      <c r="J57" s="46"/>
      <c r="K57" s="46"/>
      <c r="L57" s="46"/>
    </row>
    <row r="58" spans="1:12" ht="20.25" x14ac:dyDescent="0.3">
      <c r="A58" s="46"/>
      <c r="B58" s="13"/>
      <c r="C58" s="13"/>
      <c r="D58" s="46"/>
      <c r="E58" s="46"/>
      <c r="F58" s="46"/>
      <c r="G58" s="46"/>
      <c r="H58" s="46"/>
      <c r="I58" s="46"/>
      <c r="J58" s="46"/>
      <c r="K58" s="46"/>
      <c r="L58" s="46"/>
    </row>
    <row r="59" spans="1:12" ht="20.25" x14ac:dyDescent="0.3">
      <c r="A59" s="46"/>
      <c r="B59" s="16" t="s">
        <v>89</v>
      </c>
      <c r="C59" s="19" t="s">
        <v>90</v>
      </c>
      <c r="D59" s="20"/>
      <c r="E59" s="47" t="s">
        <v>91</v>
      </c>
      <c r="F59" s="48"/>
      <c r="G59" s="47" t="s">
        <v>92</v>
      </c>
      <c r="H59" s="48"/>
      <c r="I59" s="46"/>
      <c r="J59" s="46"/>
      <c r="K59" s="46"/>
      <c r="L59" s="46"/>
    </row>
    <row r="60" spans="1:12" ht="20.25" x14ac:dyDescent="0.3">
      <c r="A60" s="46"/>
      <c r="B60" s="23"/>
      <c r="C60" s="49" t="s">
        <v>97</v>
      </c>
      <c r="D60" s="50"/>
      <c r="E60" s="51" t="s">
        <v>93</v>
      </c>
      <c r="F60" s="52"/>
      <c r="G60" s="51">
        <f>COUNTIF(K8:K50,"/")</f>
        <v>0</v>
      </c>
      <c r="H60" s="52"/>
      <c r="I60" s="46"/>
      <c r="J60" s="46"/>
      <c r="K60" s="46"/>
      <c r="L60" s="46"/>
    </row>
    <row r="61" spans="1:12" ht="20.25" x14ac:dyDescent="0.3">
      <c r="A61" s="46"/>
      <c r="B61" s="23"/>
      <c r="C61" s="49" t="s">
        <v>100</v>
      </c>
      <c r="D61" s="50"/>
      <c r="E61" s="51" t="s">
        <v>101</v>
      </c>
      <c r="F61" s="52"/>
      <c r="G61" s="51">
        <f>COUNTIF(J8:J50,"/")</f>
        <v>0</v>
      </c>
      <c r="H61" s="52"/>
      <c r="I61" s="46"/>
      <c r="J61" s="46"/>
      <c r="K61" s="46"/>
      <c r="L61" s="46"/>
    </row>
    <row r="62" spans="1:12" ht="20.25" x14ac:dyDescent="0.3">
      <c r="A62" s="46"/>
      <c r="B62" s="23"/>
      <c r="C62" s="74" t="s">
        <v>108</v>
      </c>
      <c r="D62" s="75"/>
      <c r="E62" s="51" t="s">
        <v>94</v>
      </c>
      <c r="F62" s="52"/>
      <c r="G62" s="51">
        <f>COUNTIF(I8:I50,"/")</f>
        <v>0</v>
      </c>
      <c r="H62" s="52"/>
      <c r="I62" s="46"/>
      <c r="J62" s="46"/>
      <c r="K62" s="46"/>
      <c r="L62" s="46"/>
    </row>
    <row r="63" spans="1:12" ht="20.25" x14ac:dyDescent="0.3">
      <c r="A63" s="46"/>
      <c r="B63" s="23"/>
      <c r="C63" s="49" t="s">
        <v>99</v>
      </c>
      <c r="D63" s="50"/>
      <c r="E63" s="51" t="s">
        <v>95</v>
      </c>
      <c r="F63" s="52"/>
      <c r="G63" s="51">
        <f>COUNTIF(H8:H50,"/")</f>
        <v>0</v>
      </c>
      <c r="H63" s="52"/>
      <c r="I63" s="46"/>
      <c r="J63" s="46"/>
      <c r="K63" s="46"/>
      <c r="L63" s="46"/>
    </row>
    <row r="64" spans="1:12" ht="20.25" x14ac:dyDescent="0.3">
      <c r="A64" s="46"/>
      <c r="B64" s="27"/>
      <c r="C64" s="49" t="s">
        <v>98</v>
      </c>
      <c r="D64" s="50"/>
      <c r="E64" s="51" t="s">
        <v>96</v>
      </c>
      <c r="F64" s="52"/>
      <c r="G64" s="51">
        <f>COUNTIF(G8:G50,"/")</f>
        <v>43</v>
      </c>
      <c r="H64" s="52"/>
      <c r="I64" s="46"/>
      <c r="J64" s="46"/>
      <c r="K64" s="46"/>
      <c r="L64" s="46"/>
    </row>
    <row r="65" spans="1:12" ht="20.25" x14ac:dyDescent="0.3">
      <c r="A65" s="46"/>
      <c r="B65" s="13"/>
      <c r="C65" s="13"/>
      <c r="D65" s="46"/>
      <c r="E65" s="46"/>
      <c r="F65" s="46"/>
      <c r="G65" s="46"/>
      <c r="H65" s="46"/>
      <c r="I65" s="46"/>
      <c r="J65" s="46"/>
      <c r="K65" s="46"/>
      <c r="L65" s="46"/>
    </row>
    <row r="66" spans="1:12" ht="20.25" x14ac:dyDescent="0.3">
      <c r="A66" s="46"/>
      <c r="B66" s="13"/>
      <c r="C66" s="13"/>
      <c r="D66" s="46"/>
      <c r="E66" s="46"/>
      <c r="F66" s="46"/>
      <c r="G66" s="46"/>
      <c r="H66" s="46"/>
      <c r="I66" s="46"/>
      <c r="J66" s="46"/>
      <c r="K66" s="46"/>
      <c r="L66" s="46"/>
    </row>
    <row r="67" spans="1:12" ht="20.25" x14ac:dyDescent="0.3">
      <c r="A67" s="46"/>
      <c r="B67" s="13"/>
      <c r="C67" s="13"/>
      <c r="D67" s="46"/>
      <c r="E67" s="46"/>
      <c r="F67" s="46"/>
      <c r="G67" s="46"/>
      <c r="H67" s="46"/>
      <c r="I67" s="46"/>
      <c r="J67" s="46"/>
      <c r="K67" s="46"/>
      <c r="L67" s="46"/>
    </row>
    <row r="68" spans="1:12" ht="21" x14ac:dyDescent="0.35">
      <c r="A68" s="46"/>
      <c r="B68" s="53"/>
      <c r="C68" s="53"/>
      <c r="D68" s="54"/>
      <c r="E68" s="54"/>
      <c r="F68" s="54"/>
      <c r="G68" s="54"/>
      <c r="H68" s="54"/>
      <c r="I68" s="54"/>
      <c r="J68" s="54"/>
      <c r="K68" s="54"/>
      <c r="L68" s="54"/>
    </row>
    <row r="69" spans="1:12" ht="21" x14ac:dyDescent="0.35">
      <c r="A69" s="46"/>
      <c r="B69" s="53"/>
      <c r="C69" s="53"/>
      <c r="D69" s="54"/>
      <c r="E69" s="54"/>
      <c r="F69" s="54"/>
      <c r="G69" s="54"/>
      <c r="H69" s="54"/>
      <c r="I69" s="54"/>
      <c r="J69" s="54"/>
      <c r="K69" s="54"/>
      <c r="L69" s="54"/>
    </row>
    <row r="70" spans="1:12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</row>
    <row r="77" spans="1:12" ht="21" x14ac:dyDescent="0.35">
      <c r="A77" s="46"/>
      <c r="B77" s="53"/>
      <c r="C77" s="53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21" x14ac:dyDescent="0.35">
      <c r="A78" s="46"/>
      <c r="B78" s="53"/>
      <c r="C78" s="53"/>
      <c r="D78" s="54"/>
      <c r="E78" s="54"/>
      <c r="F78" s="54"/>
      <c r="G78" s="54"/>
      <c r="H78" s="54"/>
      <c r="I78" s="54"/>
      <c r="J78" s="54"/>
      <c r="K78" s="54"/>
      <c r="L78" s="54"/>
    </row>
    <row r="79" spans="1:12" ht="21" x14ac:dyDescent="0.35">
      <c r="A79" s="46"/>
      <c r="B79" s="53"/>
      <c r="C79" s="53"/>
      <c r="D79" s="54"/>
      <c r="E79" s="54"/>
      <c r="F79" s="54"/>
      <c r="G79" s="54"/>
      <c r="H79" s="54"/>
      <c r="I79" s="54"/>
      <c r="J79" s="54"/>
      <c r="K79" s="54"/>
      <c r="L79" s="54"/>
    </row>
  </sheetData>
  <mergeCells count="37">
    <mergeCell ref="C64:D64"/>
    <mergeCell ref="E64:F64"/>
    <mergeCell ref="G64:H64"/>
    <mergeCell ref="C62:D62"/>
    <mergeCell ref="E62:F62"/>
    <mergeCell ref="G62:H62"/>
    <mergeCell ref="C63:D63"/>
    <mergeCell ref="E63:F63"/>
    <mergeCell ref="G63:H63"/>
    <mergeCell ref="B59:B64"/>
    <mergeCell ref="C59:D59"/>
    <mergeCell ref="E59:F59"/>
    <mergeCell ref="G59:H59"/>
    <mergeCell ref="C60:D60"/>
    <mergeCell ref="E60:F60"/>
    <mergeCell ref="G60:H60"/>
    <mergeCell ref="C61:D61"/>
    <mergeCell ref="E61:F61"/>
    <mergeCell ref="G61:H61"/>
    <mergeCell ref="D6:D7"/>
    <mergeCell ref="E6:E7"/>
    <mergeCell ref="G6:G7"/>
    <mergeCell ref="H6:H7"/>
    <mergeCell ref="I6:K6"/>
    <mergeCell ref="A51:I52"/>
    <mergeCell ref="J51:K51"/>
    <mergeCell ref="J52:K5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8" workbookViewId="0">
      <selection activeCell="C45" sqref="C45:D45"/>
    </sheetView>
  </sheetViews>
  <sheetFormatPr defaultRowHeight="12.75" x14ac:dyDescent="0.2"/>
  <cols>
    <col min="1" max="1" width="7" customWidth="1"/>
    <col min="2" max="2" width="15.85546875" customWidth="1"/>
    <col min="3" max="3" width="13.570312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5" t="s">
        <v>19</v>
      </c>
      <c r="C8" s="66" t="s">
        <v>590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3" t="s">
        <v>537</v>
      </c>
      <c r="C9" s="64" t="s">
        <v>591</v>
      </c>
      <c r="D9" s="33"/>
      <c r="E9" s="33"/>
      <c r="F9" s="32">
        <f t="shared" ref="F9:F33" si="0">D9+E9</f>
        <v>0</v>
      </c>
      <c r="G9" s="34" t="str">
        <f t="shared" ref="G9:G33" si="1">IF(F9&lt;13,"/","")</f>
        <v>/</v>
      </c>
      <c r="H9" s="34" t="str">
        <f t="shared" ref="H9:H33" si="2">IF(AND(F9&gt;=13,F9&lt;=14),"/","")</f>
        <v/>
      </c>
      <c r="I9" s="32" t="str">
        <f t="shared" ref="I9:I33" si="3">IF(AND(F9&gt;14,F9&lt;=17),"/","")</f>
        <v/>
      </c>
      <c r="J9" s="32" t="str">
        <f t="shared" ref="J9:J33" si="4">IF(AND(F9&gt;17,F9&lt;=19),"/","")</f>
        <v/>
      </c>
      <c r="K9" s="32" t="str">
        <f t="shared" ref="K9:K33" si="5">IF(AND(F9&gt;19,F9&lt;=25),"/","")</f>
        <v/>
      </c>
      <c r="L9" s="32" t="str">
        <f t="shared" ref="L9:L33" si="6">IF(F9&gt;=15,"ผ่าน","ไม่ผ่าน")</f>
        <v>ไม่ผ่าน</v>
      </c>
    </row>
    <row r="10" spans="1:12" ht="20.25" x14ac:dyDescent="0.2">
      <c r="A10" s="32">
        <v>3</v>
      </c>
      <c r="B10" s="63" t="s">
        <v>592</v>
      </c>
      <c r="C10" s="64" t="s">
        <v>593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3" t="s">
        <v>594</v>
      </c>
      <c r="C11" s="64" t="s">
        <v>595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5" t="s">
        <v>596</v>
      </c>
      <c r="C12" s="66" t="s">
        <v>597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5" t="s">
        <v>598</v>
      </c>
      <c r="C13" s="66" t="s">
        <v>597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5" t="s">
        <v>599</v>
      </c>
      <c r="C14" s="66" t="s">
        <v>600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601</v>
      </c>
      <c r="C15" s="64" t="s">
        <v>602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7" t="s">
        <v>603</v>
      </c>
      <c r="C16" s="68" t="s">
        <v>604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605</v>
      </c>
      <c r="C17" s="66" t="s">
        <v>606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607</v>
      </c>
      <c r="C18" s="66" t="s">
        <v>608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5" t="s">
        <v>609</v>
      </c>
      <c r="C19" s="66" t="s">
        <v>56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5" t="s">
        <v>610</v>
      </c>
      <c r="C20" s="66" t="s">
        <v>611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5" t="s">
        <v>612</v>
      </c>
      <c r="C21" s="66" t="s">
        <v>613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5" t="s">
        <v>614</v>
      </c>
      <c r="C22" s="66" t="s">
        <v>615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3" t="s">
        <v>616</v>
      </c>
      <c r="C23" s="64" t="s">
        <v>617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3" t="s">
        <v>618</v>
      </c>
      <c r="C24" s="64" t="s">
        <v>619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5" t="s">
        <v>620</v>
      </c>
      <c r="C25" s="69" t="s">
        <v>621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3" t="s">
        <v>370</v>
      </c>
      <c r="C26" s="64" t="s">
        <v>622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3" t="s">
        <v>623</v>
      </c>
      <c r="C27" s="64" t="s">
        <v>624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3" t="s">
        <v>625</v>
      </c>
      <c r="C28" s="64" t="s">
        <v>626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3" t="s">
        <v>627</v>
      </c>
      <c r="C29" s="64" t="s">
        <v>628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3" t="s">
        <v>422</v>
      </c>
      <c r="C30" s="64" t="s">
        <v>629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5" t="s">
        <v>630</v>
      </c>
      <c r="C31" s="66" t="s">
        <v>631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3" t="s">
        <v>632</v>
      </c>
      <c r="C32" s="64" t="s">
        <v>633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3" t="s">
        <v>634</v>
      </c>
      <c r="C33" s="64" t="s">
        <v>330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5"/>
      <c r="B34" s="36"/>
      <c r="C34" s="36"/>
      <c r="D34" s="36"/>
      <c r="E34" s="36"/>
      <c r="F34" s="36"/>
      <c r="G34" s="36"/>
      <c r="H34" s="36"/>
      <c r="I34" s="37"/>
      <c r="J34" s="38" t="s">
        <v>95</v>
      </c>
      <c r="K34" s="38"/>
      <c r="L34" s="34">
        <f>COUNTIF(L8:L33,"ผ่าน")</f>
        <v>0</v>
      </c>
    </row>
    <row r="35" spans="1:12" ht="20.25" x14ac:dyDescent="0.3">
      <c r="A35" s="39"/>
      <c r="B35" s="40"/>
      <c r="C35" s="40"/>
      <c r="D35" s="40"/>
      <c r="E35" s="40"/>
      <c r="F35" s="40"/>
      <c r="G35" s="40"/>
      <c r="H35" s="40"/>
      <c r="I35" s="41"/>
      <c r="J35" s="42" t="s">
        <v>96</v>
      </c>
      <c r="K35" s="42"/>
      <c r="L35" s="34">
        <f>COUNTIF(L8:L33,"ไม่ผ่าน")</f>
        <v>26</v>
      </c>
    </row>
    <row r="36" spans="1:12" ht="20.25" x14ac:dyDescent="0.2">
      <c r="A36" s="13"/>
      <c r="B36" s="43" t="s">
        <v>13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0.25" x14ac:dyDescent="0.2">
      <c r="A37" s="13"/>
      <c r="B37" s="13"/>
      <c r="C37" s="13"/>
      <c r="D37" s="13"/>
      <c r="E37" s="13"/>
      <c r="F37" s="13" t="s">
        <v>14</v>
      </c>
      <c r="G37" s="13"/>
      <c r="H37" s="13"/>
      <c r="I37" s="13"/>
      <c r="J37" s="13"/>
      <c r="K37" s="13"/>
      <c r="L37" s="13"/>
    </row>
    <row r="38" spans="1:12" ht="20.25" x14ac:dyDescent="0.25">
      <c r="A38" s="13"/>
      <c r="B38" s="13"/>
      <c r="C38" s="13"/>
      <c r="D38" s="13"/>
      <c r="E38" s="13"/>
      <c r="F38" s="13"/>
      <c r="G38" s="44" t="s">
        <v>105</v>
      </c>
      <c r="H38" s="45"/>
      <c r="I38" s="44"/>
      <c r="J38" s="44"/>
      <c r="K38" s="44"/>
      <c r="L38" s="13"/>
    </row>
    <row r="39" spans="1:12" ht="20.25" x14ac:dyDescent="0.2">
      <c r="A39" s="13"/>
      <c r="B39" s="13"/>
      <c r="C39" s="13"/>
      <c r="D39" s="13"/>
      <c r="E39" s="13"/>
      <c r="F39" s="13"/>
      <c r="G39" s="13" t="s">
        <v>15</v>
      </c>
      <c r="H39" s="13"/>
      <c r="I39" s="13" t="s">
        <v>16</v>
      </c>
      <c r="J39" s="13"/>
      <c r="K39" s="13"/>
      <c r="L39" s="13"/>
    </row>
    <row r="40" spans="1:12" ht="20.25" x14ac:dyDescent="0.3">
      <c r="A40" s="46"/>
      <c r="B40" s="13"/>
      <c r="C40" s="13"/>
      <c r="D40" s="46"/>
      <c r="E40" s="46"/>
      <c r="F40" s="46"/>
      <c r="G40" s="46"/>
      <c r="H40" s="46"/>
      <c r="I40" s="46"/>
      <c r="J40" s="46"/>
      <c r="K40" s="46"/>
      <c r="L40" s="46"/>
    </row>
    <row r="41" spans="1:12" ht="20.25" x14ac:dyDescent="0.3">
      <c r="A41" s="46"/>
      <c r="B41" s="13"/>
      <c r="C41" s="13"/>
      <c r="D41" s="46"/>
      <c r="E41" s="46"/>
      <c r="F41" s="46"/>
      <c r="G41" s="46"/>
      <c r="H41" s="46"/>
      <c r="I41" s="46"/>
      <c r="J41" s="46"/>
      <c r="K41" s="46"/>
      <c r="L41" s="46"/>
    </row>
    <row r="42" spans="1:12" ht="20.25" x14ac:dyDescent="0.3">
      <c r="A42" s="46"/>
      <c r="B42" s="16" t="s">
        <v>89</v>
      </c>
      <c r="C42" s="19" t="s">
        <v>90</v>
      </c>
      <c r="D42" s="20"/>
      <c r="E42" s="47" t="s">
        <v>91</v>
      </c>
      <c r="F42" s="48"/>
      <c r="G42" s="47" t="s">
        <v>92</v>
      </c>
      <c r="H42" s="48"/>
      <c r="I42" s="46"/>
      <c r="J42" s="46"/>
      <c r="K42" s="46"/>
      <c r="L42" s="46"/>
    </row>
    <row r="43" spans="1:12" ht="20.25" x14ac:dyDescent="0.3">
      <c r="A43" s="46"/>
      <c r="B43" s="23"/>
      <c r="C43" s="49" t="s">
        <v>97</v>
      </c>
      <c r="D43" s="50"/>
      <c r="E43" s="51" t="s">
        <v>93</v>
      </c>
      <c r="F43" s="52"/>
      <c r="G43" s="51">
        <f>COUNTIF(K8:K33,"/")</f>
        <v>0</v>
      </c>
      <c r="H43" s="52"/>
      <c r="I43" s="46"/>
      <c r="J43" s="46"/>
      <c r="K43" s="46"/>
      <c r="L43" s="46"/>
    </row>
    <row r="44" spans="1:12" ht="20.25" x14ac:dyDescent="0.3">
      <c r="A44" s="46"/>
      <c r="B44" s="23"/>
      <c r="C44" s="49" t="s">
        <v>100</v>
      </c>
      <c r="D44" s="50"/>
      <c r="E44" s="51" t="s">
        <v>101</v>
      </c>
      <c r="F44" s="52"/>
      <c r="G44" s="51">
        <f>COUNTIF(J8:J33,"/")</f>
        <v>0</v>
      </c>
      <c r="H44" s="52"/>
      <c r="I44" s="46"/>
      <c r="J44" s="46"/>
      <c r="K44" s="46"/>
      <c r="L44" s="46"/>
    </row>
    <row r="45" spans="1:12" ht="20.25" x14ac:dyDescent="0.3">
      <c r="A45" s="46"/>
      <c r="B45" s="23"/>
      <c r="C45" s="74" t="s">
        <v>108</v>
      </c>
      <c r="D45" s="75"/>
      <c r="E45" s="51" t="s">
        <v>94</v>
      </c>
      <c r="F45" s="52"/>
      <c r="G45" s="51">
        <f>COUNTIF(I8:I33,"/")</f>
        <v>0</v>
      </c>
      <c r="H45" s="52"/>
      <c r="I45" s="46"/>
      <c r="J45" s="46"/>
      <c r="K45" s="46"/>
      <c r="L45" s="46"/>
    </row>
    <row r="46" spans="1:12" ht="20.25" x14ac:dyDescent="0.3">
      <c r="A46" s="46"/>
      <c r="B46" s="23"/>
      <c r="C46" s="49" t="s">
        <v>99</v>
      </c>
      <c r="D46" s="50"/>
      <c r="E46" s="51" t="s">
        <v>95</v>
      </c>
      <c r="F46" s="52"/>
      <c r="G46" s="51">
        <f>COUNTIF(H8:H33,"/")</f>
        <v>0</v>
      </c>
      <c r="H46" s="52"/>
      <c r="I46" s="46"/>
      <c r="J46" s="46"/>
      <c r="K46" s="46"/>
      <c r="L46" s="46"/>
    </row>
    <row r="47" spans="1:12" ht="20.25" x14ac:dyDescent="0.3">
      <c r="A47" s="46"/>
      <c r="B47" s="27"/>
      <c r="C47" s="49" t="s">
        <v>98</v>
      </c>
      <c r="D47" s="50"/>
      <c r="E47" s="51" t="s">
        <v>96</v>
      </c>
      <c r="F47" s="52"/>
      <c r="G47" s="51">
        <f>COUNTIF(G8:G33,"/")</f>
        <v>26</v>
      </c>
      <c r="H47" s="52"/>
      <c r="I47" s="46"/>
      <c r="J47" s="46"/>
      <c r="K47" s="46"/>
      <c r="L47" s="46"/>
    </row>
    <row r="48" spans="1:12" ht="20.25" x14ac:dyDescent="0.3">
      <c r="A48" s="46"/>
      <c r="B48" s="13"/>
      <c r="C48" s="13"/>
      <c r="D48" s="46"/>
      <c r="E48" s="46"/>
      <c r="F48" s="46"/>
      <c r="G48" s="46"/>
      <c r="H48" s="46"/>
      <c r="I48" s="46"/>
      <c r="J48" s="46"/>
      <c r="K48" s="46"/>
      <c r="L48" s="46"/>
    </row>
    <row r="49" spans="1:12" ht="20.25" x14ac:dyDescent="0.3">
      <c r="A49" s="46"/>
      <c r="B49" s="13"/>
      <c r="C49" s="13"/>
      <c r="D49" s="46"/>
      <c r="E49" s="46"/>
      <c r="F49" s="46"/>
      <c r="G49" s="46"/>
      <c r="H49" s="46"/>
      <c r="I49" s="46"/>
      <c r="J49" s="46"/>
      <c r="K49" s="46"/>
      <c r="L49" s="46"/>
    </row>
    <row r="50" spans="1:12" ht="20.25" x14ac:dyDescent="0.3">
      <c r="A50" s="46"/>
      <c r="B50" s="13"/>
      <c r="C50" s="13"/>
      <c r="D50" s="46"/>
      <c r="E50" s="46"/>
      <c r="F50" s="46"/>
      <c r="G50" s="46"/>
      <c r="H50" s="46"/>
      <c r="I50" s="46"/>
      <c r="J50" s="46"/>
      <c r="K50" s="46"/>
      <c r="L50" s="46"/>
    </row>
    <row r="51" spans="1:12" ht="21" x14ac:dyDescent="0.35">
      <c r="A51" s="46"/>
      <c r="B51" s="53"/>
      <c r="C51" s="53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21" x14ac:dyDescent="0.35">
      <c r="A52" s="46"/>
      <c r="B52" s="53"/>
      <c r="C52" s="53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21" x14ac:dyDescent="0.35">
      <c r="A53" s="46"/>
      <c r="B53" s="53"/>
      <c r="C53" s="53"/>
      <c r="D53" s="54"/>
      <c r="E53" s="54"/>
      <c r="F53" s="54"/>
      <c r="G53" s="54"/>
      <c r="H53" s="54"/>
      <c r="I53" s="54"/>
      <c r="J53" s="54"/>
      <c r="K53" s="54"/>
      <c r="L53" s="54"/>
    </row>
    <row r="54" spans="1:12" ht="21" x14ac:dyDescent="0.35">
      <c r="A54" s="46"/>
      <c r="B54" s="53"/>
      <c r="C54" s="53"/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21" x14ac:dyDescent="0.35">
      <c r="A55" s="46"/>
      <c r="B55" s="53"/>
      <c r="C55" s="53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21" x14ac:dyDescent="0.35">
      <c r="A56" s="46"/>
      <c r="B56" s="53"/>
      <c r="C56" s="53"/>
      <c r="D56" s="54"/>
      <c r="E56" s="54"/>
      <c r="F56" s="54"/>
      <c r="G56" s="54"/>
      <c r="H56" s="54"/>
      <c r="I56" s="54"/>
      <c r="J56" s="54"/>
      <c r="K56" s="54"/>
      <c r="L56" s="54"/>
    </row>
    <row r="57" spans="1:12" ht="21" x14ac:dyDescent="0.35">
      <c r="A57" s="46"/>
      <c r="B57" s="53"/>
      <c r="C57" s="53"/>
      <c r="D57" s="54"/>
      <c r="E57" s="54"/>
      <c r="F57" s="54"/>
      <c r="G57" s="54"/>
      <c r="H57" s="54"/>
      <c r="I57" s="54"/>
      <c r="J57" s="54"/>
      <c r="K57" s="54"/>
      <c r="L57" s="54"/>
    </row>
    <row r="58" spans="1:12" ht="21" x14ac:dyDescent="0.35">
      <c r="A58" s="46"/>
      <c r="B58" s="53"/>
      <c r="C58" s="53"/>
      <c r="D58" s="54"/>
      <c r="E58" s="54"/>
      <c r="F58" s="54"/>
      <c r="G58" s="54"/>
      <c r="H58" s="54"/>
      <c r="I58" s="54"/>
      <c r="J58" s="54"/>
      <c r="K58" s="54"/>
      <c r="L58" s="54"/>
    </row>
    <row r="59" spans="1:12" ht="21" x14ac:dyDescent="0.35">
      <c r="A59" s="46"/>
      <c r="B59" s="53"/>
      <c r="C59" s="53"/>
      <c r="D59" s="54"/>
      <c r="E59" s="54"/>
      <c r="F59" s="54"/>
      <c r="G59" s="54"/>
      <c r="H59" s="54"/>
      <c r="I59" s="54"/>
      <c r="J59" s="54"/>
      <c r="K59" s="54"/>
      <c r="L59" s="54"/>
    </row>
    <row r="60" spans="1:12" ht="21" x14ac:dyDescent="0.35">
      <c r="A60" s="46"/>
      <c r="B60" s="53"/>
      <c r="C60" s="53"/>
      <c r="D60" s="54"/>
      <c r="E60" s="54"/>
      <c r="F60" s="54"/>
      <c r="G60" s="54"/>
      <c r="H60" s="54"/>
      <c r="I60" s="54"/>
      <c r="J60" s="54"/>
      <c r="K60" s="54"/>
      <c r="L60" s="54"/>
    </row>
    <row r="61" spans="1:12" ht="21" x14ac:dyDescent="0.35">
      <c r="A61" s="46"/>
      <c r="B61" s="53"/>
      <c r="C61" s="53"/>
      <c r="D61" s="54"/>
      <c r="E61" s="54"/>
      <c r="F61" s="54"/>
      <c r="G61" s="54"/>
      <c r="H61" s="54"/>
      <c r="I61" s="54"/>
      <c r="J61" s="54"/>
      <c r="K61" s="54"/>
      <c r="L61" s="54"/>
    </row>
    <row r="62" spans="1:12" ht="21" x14ac:dyDescent="0.35">
      <c r="A62" s="46"/>
      <c r="B62" s="53"/>
      <c r="C62" s="53"/>
      <c r="D62" s="54"/>
      <c r="E62" s="54"/>
      <c r="F62" s="54"/>
      <c r="G62" s="54"/>
      <c r="H62" s="54"/>
      <c r="I62" s="54"/>
      <c r="J62" s="54"/>
      <c r="K62" s="54"/>
      <c r="L62" s="54"/>
    </row>
  </sheetData>
  <mergeCells count="37">
    <mergeCell ref="C47:D47"/>
    <mergeCell ref="E47:F47"/>
    <mergeCell ref="G47:H47"/>
    <mergeCell ref="C45:D45"/>
    <mergeCell ref="E45:F45"/>
    <mergeCell ref="G45:H45"/>
    <mergeCell ref="C46:D46"/>
    <mergeCell ref="E46:F46"/>
    <mergeCell ref="G46:H46"/>
    <mergeCell ref="B42:B47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D6:D7"/>
    <mergeCell ref="E6:E7"/>
    <mergeCell ref="G6:G7"/>
    <mergeCell ref="H6:H7"/>
    <mergeCell ref="I6:K6"/>
    <mergeCell ref="A34:I35"/>
    <mergeCell ref="J34:K34"/>
    <mergeCell ref="J35:K3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58" workbookViewId="0">
      <selection activeCell="C59" sqref="C59:D59"/>
    </sheetView>
  </sheetViews>
  <sheetFormatPr defaultRowHeight="12.75" x14ac:dyDescent="0.2"/>
  <cols>
    <col min="1" max="1" width="6.28515625" customWidth="1"/>
    <col min="2" max="2" width="14.7109375" customWidth="1"/>
    <col min="3" max="3" width="15.7109375" customWidth="1"/>
  </cols>
  <sheetData>
    <row r="1" spans="1:12" ht="20.25" x14ac:dyDescent="0.3">
      <c r="A1" s="58" t="s">
        <v>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0.25" x14ac:dyDescent="0.3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0.25" x14ac:dyDescent="0.3">
      <c r="A3" s="58" t="s">
        <v>106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1" x14ac:dyDescent="0.3">
      <c r="A4" s="59" t="s">
        <v>2</v>
      </c>
      <c r="B4" s="60"/>
      <c r="C4" s="14"/>
      <c r="D4" s="61"/>
      <c r="E4" s="14"/>
      <c r="F4" s="15"/>
      <c r="G4" s="15"/>
      <c r="H4" s="15"/>
      <c r="I4" s="61"/>
      <c r="J4" s="61"/>
      <c r="K4" s="62"/>
      <c r="L4" s="62"/>
    </row>
    <row r="5" spans="1:12" ht="20.25" x14ac:dyDescent="0.2">
      <c r="A5" s="16" t="s">
        <v>0</v>
      </c>
      <c r="B5" s="17" t="s">
        <v>3</v>
      </c>
      <c r="C5" s="18" t="s">
        <v>4</v>
      </c>
      <c r="D5" s="19" t="s">
        <v>5</v>
      </c>
      <c r="E5" s="20"/>
      <c r="F5" s="21" t="s">
        <v>102</v>
      </c>
      <c r="G5" s="19" t="s">
        <v>5</v>
      </c>
      <c r="H5" s="22"/>
      <c r="I5" s="22"/>
      <c r="J5" s="22"/>
      <c r="K5" s="20"/>
      <c r="L5" s="21" t="s">
        <v>6</v>
      </c>
    </row>
    <row r="6" spans="1:12" ht="20.25" x14ac:dyDescent="0.2">
      <c r="A6" s="23"/>
      <c r="B6" s="24"/>
      <c r="C6" s="25"/>
      <c r="D6" s="21" t="s">
        <v>103</v>
      </c>
      <c r="E6" s="21" t="s">
        <v>104</v>
      </c>
      <c r="F6" s="26"/>
      <c r="G6" s="21" t="s">
        <v>7</v>
      </c>
      <c r="H6" s="21" t="s">
        <v>8</v>
      </c>
      <c r="I6" s="19" t="s">
        <v>9</v>
      </c>
      <c r="J6" s="22"/>
      <c r="K6" s="20"/>
      <c r="L6" s="26"/>
    </row>
    <row r="7" spans="1:12" ht="78.75" x14ac:dyDescent="0.2">
      <c r="A7" s="27"/>
      <c r="B7" s="28"/>
      <c r="C7" s="29"/>
      <c r="D7" s="30"/>
      <c r="E7" s="30"/>
      <c r="F7" s="30"/>
      <c r="G7" s="30"/>
      <c r="H7" s="30"/>
      <c r="I7" s="31" t="s">
        <v>10</v>
      </c>
      <c r="J7" s="31" t="s">
        <v>11</v>
      </c>
      <c r="K7" s="31" t="s">
        <v>12</v>
      </c>
      <c r="L7" s="30"/>
    </row>
    <row r="8" spans="1:12" ht="20.25" x14ac:dyDescent="0.2">
      <c r="A8" s="32">
        <v>1</v>
      </c>
      <c r="B8" s="63" t="s">
        <v>74</v>
      </c>
      <c r="C8" s="64" t="s">
        <v>75</v>
      </c>
      <c r="D8" s="33"/>
      <c r="E8" s="33"/>
      <c r="F8" s="32">
        <f>D8+E8</f>
        <v>0</v>
      </c>
      <c r="G8" s="34" t="str">
        <f>IF(F8&lt;13,"/","")</f>
        <v>/</v>
      </c>
      <c r="H8" s="34" t="str">
        <f>IF(AND(F8&gt;=13,F8&lt;=14),"/","")</f>
        <v/>
      </c>
      <c r="I8" s="32" t="str">
        <f>IF(AND(F8&gt;14,F8&lt;=17),"/","")</f>
        <v/>
      </c>
      <c r="J8" s="32" t="str">
        <f>IF(AND(F8&gt;17,F8&lt;=19),"/","")</f>
        <v/>
      </c>
      <c r="K8" s="32" t="str">
        <f>IF(AND(F8&gt;19,F8&lt;=25),"/","")</f>
        <v/>
      </c>
      <c r="L8" s="32" t="str">
        <f>IF(F8&gt;=15,"ผ่าน","ไม่ผ่าน")</f>
        <v>ไม่ผ่าน</v>
      </c>
    </row>
    <row r="9" spans="1:12" ht="20.25" x14ac:dyDescent="0.2">
      <c r="A9" s="32">
        <v>2</v>
      </c>
      <c r="B9" s="65" t="s">
        <v>17</v>
      </c>
      <c r="C9" s="66" t="s">
        <v>635</v>
      </c>
      <c r="D9" s="33"/>
      <c r="E9" s="33"/>
      <c r="F9" s="32">
        <f t="shared" ref="F9:F47" si="0">D9+E9</f>
        <v>0</v>
      </c>
      <c r="G9" s="34" t="str">
        <f t="shared" ref="G9:G47" si="1">IF(F9&lt;13,"/","")</f>
        <v>/</v>
      </c>
      <c r="H9" s="34" t="str">
        <f t="shared" ref="H9:H47" si="2">IF(AND(F9&gt;=13,F9&lt;=14),"/","")</f>
        <v/>
      </c>
      <c r="I9" s="32" t="str">
        <f t="shared" ref="I9:I47" si="3">IF(AND(F9&gt;14,F9&lt;=17),"/","")</f>
        <v/>
      </c>
      <c r="J9" s="32" t="str">
        <f t="shared" ref="J9:J47" si="4">IF(AND(F9&gt;17,F9&lt;=19),"/","")</f>
        <v/>
      </c>
      <c r="K9" s="32" t="str">
        <f t="shared" ref="K9:K47" si="5">IF(AND(F9&gt;19,F9&lt;=25),"/","")</f>
        <v/>
      </c>
      <c r="L9" s="32" t="str">
        <f t="shared" ref="L9:L47" si="6">IF(F9&gt;=15,"ผ่าน","ไม่ผ่าน")</f>
        <v>ไม่ผ่าน</v>
      </c>
    </row>
    <row r="10" spans="1:12" ht="20.25" x14ac:dyDescent="0.2">
      <c r="A10" s="32">
        <v>3</v>
      </c>
      <c r="B10" s="63" t="s">
        <v>636</v>
      </c>
      <c r="C10" s="64" t="s">
        <v>637</v>
      </c>
      <c r="D10" s="33"/>
      <c r="E10" s="33"/>
      <c r="F10" s="32">
        <f t="shared" si="0"/>
        <v>0</v>
      </c>
      <c r="G10" s="34" t="str">
        <f t="shared" si="1"/>
        <v>/</v>
      </c>
      <c r="H10" s="34" t="str">
        <f t="shared" si="2"/>
        <v/>
      </c>
      <c r="I10" s="32" t="str">
        <f t="shared" si="3"/>
        <v/>
      </c>
      <c r="J10" s="32" t="str">
        <f t="shared" si="4"/>
        <v/>
      </c>
      <c r="K10" s="32" t="str">
        <f t="shared" si="5"/>
        <v/>
      </c>
      <c r="L10" s="32" t="str">
        <f t="shared" si="6"/>
        <v>ไม่ผ่าน</v>
      </c>
    </row>
    <row r="11" spans="1:12" ht="20.25" x14ac:dyDescent="0.2">
      <c r="A11" s="32">
        <v>4</v>
      </c>
      <c r="B11" s="63" t="s">
        <v>638</v>
      </c>
      <c r="C11" s="64" t="s">
        <v>593</v>
      </c>
      <c r="D11" s="33"/>
      <c r="E11" s="33"/>
      <c r="F11" s="32">
        <f t="shared" si="0"/>
        <v>0</v>
      </c>
      <c r="G11" s="34" t="str">
        <f t="shared" si="1"/>
        <v>/</v>
      </c>
      <c r="H11" s="34" t="str">
        <f t="shared" si="2"/>
        <v/>
      </c>
      <c r="I11" s="32" t="str">
        <f t="shared" si="3"/>
        <v/>
      </c>
      <c r="J11" s="32" t="str">
        <f t="shared" si="4"/>
        <v/>
      </c>
      <c r="K11" s="32" t="str">
        <f t="shared" si="5"/>
        <v/>
      </c>
      <c r="L11" s="32" t="str">
        <f t="shared" si="6"/>
        <v>ไม่ผ่าน</v>
      </c>
    </row>
    <row r="12" spans="1:12" ht="20.25" x14ac:dyDescent="0.2">
      <c r="A12" s="32">
        <v>5</v>
      </c>
      <c r="B12" s="65" t="s">
        <v>639</v>
      </c>
      <c r="C12" s="66" t="s">
        <v>640</v>
      </c>
      <c r="D12" s="33"/>
      <c r="E12" s="33"/>
      <c r="F12" s="32">
        <f t="shared" si="0"/>
        <v>0</v>
      </c>
      <c r="G12" s="34" t="str">
        <f t="shared" si="1"/>
        <v>/</v>
      </c>
      <c r="H12" s="34" t="str">
        <f t="shared" si="2"/>
        <v/>
      </c>
      <c r="I12" s="32" t="str">
        <f t="shared" si="3"/>
        <v/>
      </c>
      <c r="J12" s="32" t="str">
        <f t="shared" si="4"/>
        <v/>
      </c>
      <c r="K12" s="32" t="str">
        <f t="shared" si="5"/>
        <v/>
      </c>
      <c r="L12" s="32" t="str">
        <f t="shared" si="6"/>
        <v>ไม่ผ่าน</v>
      </c>
    </row>
    <row r="13" spans="1:12" ht="20.25" x14ac:dyDescent="0.2">
      <c r="A13" s="32">
        <v>6</v>
      </c>
      <c r="B13" s="65" t="s">
        <v>641</v>
      </c>
      <c r="C13" s="66" t="s">
        <v>642</v>
      </c>
      <c r="D13" s="33"/>
      <c r="E13" s="33"/>
      <c r="F13" s="32">
        <f t="shared" si="0"/>
        <v>0</v>
      </c>
      <c r="G13" s="34" t="str">
        <f t="shared" si="1"/>
        <v>/</v>
      </c>
      <c r="H13" s="34" t="str">
        <f t="shared" si="2"/>
        <v/>
      </c>
      <c r="I13" s="32" t="str">
        <f t="shared" si="3"/>
        <v/>
      </c>
      <c r="J13" s="32" t="str">
        <f t="shared" si="4"/>
        <v/>
      </c>
      <c r="K13" s="32" t="str">
        <f t="shared" si="5"/>
        <v/>
      </c>
      <c r="L13" s="32" t="str">
        <f t="shared" si="6"/>
        <v>ไม่ผ่าน</v>
      </c>
    </row>
    <row r="14" spans="1:12" ht="20.25" x14ac:dyDescent="0.2">
      <c r="A14" s="32">
        <v>7</v>
      </c>
      <c r="B14" s="65" t="s">
        <v>643</v>
      </c>
      <c r="C14" s="66" t="s">
        <v>54</v>
      </c>
      <c r="D14" s="33"/>
      <c r="E14" s="33"/>
      <c r="F14" s="32">
        <f t="shared" si="0"/>
        <v>0</v>
      </c>
      <c r="G14" s="34" t="str">
        <f t="shared" si="1"/>
        <v>/</v>
      </c>
      <c r="H14" s="34" t="str">
        <f t="shared" si="2"/>
        <v/>
      </c>
      <c r="I14" s="32" t="str">
        <f t="shared" si="3"/>
        <v/>
      </c>
      <c r="J14" s="32" t="str">
        <f t="shared" si="4"/>
        <v/>
      </c>
      <c r="K14" s="32" t="str">
        <f t="shared" si="5"/>
        <v/>
      </c>
      <c r="L14" s="32" t="str">
        <f t="shared" si="6"/>
        <v>ไม่ผ่าน</v>
      </c>
    </row>
    <row r="15" spans="1:12" ht="20.25" x14ac:dyDescent="0.2">
      <c r="A15" s="32">
        <v>8</v>
      </c>
      <c r="B15" s="63" t="s">
        <v>33</v>
      </c>
      <c r="C15" s="64" t="s">
        <v>644</v>
      </c>
      <c r="D15" s="33"/>
      <c r="E15" s="33"/>
      <c r="F15" s="32">
        <f t="shared" si="0"/>
        <v>0</v>
      </c>
      <c r="G15" s="34" t="str">
        <f t="shared" si="1"/>
        <v>/</v>
      </c>
      <c r="H15" s="34" t="str">
        <f t="shared" si="2"/>
        <v/>
      </c>
      <c r="I15" s="32" t="str">
        <f t="shared" si="3"/>
        <v/>
      </c>
      <c r="J15" s="32" t="str">
        <f t="shared" si="4"/>
        <v/>
      </c>
      <c r="K15" s="32" t="str">
        <f t="shared" si="5"/>
        <v/>
      </c>
      <c r="L15" s="32" t="str">
        <f t="shared" si="6"/>
        <v>ไม่ผ่าน</v>
      </c>
    </row>
    <row r="16" spans="1:12" ht="20.25" x14ac:dyDescent="0.2">
      <c r="A16" s="32">
        <v>9</v>
      </c>
      <c r="B16" s="63" t="s">
        <v>645</v>
      </c>
      <c r="C16" s="64" t="s">
        <v>646</v>
      </c>
      <c r="D16" s="33"/>
      <c r="E16" s="33"/>
      <c r="F16" s="32">
        <f t="shared" si="0"/>
        <v>0</v>
      </c>
      <c r="G16" s="34" t="str">
        <f t="shared" si="1"/>
        <v>/</v>
      </c>
      <c r="H16" s="34" t="str">
        <f t="shared" si="2"/>
        <v/>
      </c>
      <c r="I16" s="32" t="str">
        <f t="shared" si="3"/>
        <v/>
      </c>
      <c r="J16" s="32" t="str">
        <f t="shared" si="4"/>
        <v/>
      </c>
      <c r="K16" s="32" t="str">
        <f t="shared" si="5"/>
        <v/>
      </c>
      <c r="L16" s="32" t="str">
        <f t="shared" si="6"/>
        <v>ไม่ผ่าน</v>
      </c>
    </row>
    <row r="17" spans="1:12" ht="20.25" x14ac:dyDescent="0.2">
      <c r="A17" s="32">
        <v>10</v>
      </c>
      <c r="B17" s="65" t="s">
        <v>45</v>
      </c>
      <c r="C17" s="66" t="s">
        <v>647</v>
      </c>
      <c r="D17" s="33"/>
      <c r="E17" s="33"/>
      <c r="F17" s="32">
        <f t="shared" si="0"/>
        <v>0</v>
      </c>
      <c r="G17" s="34" t="str">
        <f t="shared" si="1"/>
        <v>/</v>
      </c>
      <c r="H17" s="34" t="str">
        <f t="shared" si="2"/>
        <v/>
      </c>
      <c r="I17" s="32" t="str">
        <f t="shared" si="3"/>
        <v/>
      </c>
      <c r="J17" s="32" t="str">
        <f t="shared" si="4"/>
        <v/>
      </c>
      <c r="K17" s="32" t="str">
        <f t="shared" si="5"/>
        <v/>
      </c>
      <c r="L17" s="32" t="str">
        <f t="shared" si="6"/>
        <v>ไม่ผ่าน</v>
      </c>
    </row>
    <row r="18" spans="1:12" ht="20.25" x14ac:dyDescent="0.2">
      <c r="A18" s="32">
        <v>11</v>
      </c>
      <c r="B18" s="65" t="s">
        <v>648</v>
      </c>
      <c r="C18" s="66" t="s">
        <v>649</v>
      </c>
      <c r="D18" s="33"/>
      <c r="E18" s="33"/>
      <c r="F18" s="32">
        <f t="shared" si="0"/>
        <v>0</v>
      </c>
      <c r="G18" s="34" t="str">
        <f t="shared" si="1"/>
        <v>/</v>
      </c>
      <c r="H18" s="34" t="str">
        <f t="shared" si="2"/>
        <v/>
      </c>
      <c r="I18" s="32" t="str">
        <f t="shared" si="3"/>
        <v/>
      </c>
      <c r="J18" s="32" t="str">
        <f t="shared" si="4"/>
        <v/>
      </c>
      <c r="K18" s="32" t="str">
        <f t="shared" si="5"/>
        <v/>
      </c>
      <c r="L18" s="32" t="str">
        <f t="shared" si="6"/>
        <v>ไม่ผ่าน</v>
      </c>
    </row>
    <row r="19" spans="1:12" ht="20.25" x14ac:dyDescent="0.2">
      <c r="A19" s="32">
        <v>12</v>
      </c>
      <c r="B19" s="63" t="s">
        <v>650</v>
      </c>
      <c r="C19" s="64" t="s">
        <v>651</v>
      </c>
      <c r="D19" s="33"/>
      <c r="E19" s="33"/>
      <c r="F19" s="32">
        <f t="shared" si="0"/>
        <v>0</v>
      </c>
      <c r="G19" s="34" t="str">
        <f t="shared" si="1"/>
        <v>/</v>
      </c>
      <c r="H19" s="34" t="str">
        <f t="shared" si="2"/>
        <v/>
      </c>
      <c r="I19" s="32" t="str">
        <f t="shared" si="3"/>
        <v/>
      </c>
      <c r="J19" s="32" t="str">
        <f t="shared" si="4"/>
        <v/>
      </c>
      <c r="K19" s="32" t="str">
        <f t="shared" si="5"/>
        <v/>
      </c>
      <c r="L19" s="32" t="str">
        <f t="shared" si="6"/>
        <v>ไม่ผ่าน</v>
      </c>
    </row>
    <row r="20" spans="1:12" ht="20.25" x14ac:dyDescent="0.2">
      <c r="A20" s="32">
        <v>13</v>
      </c>
      <c r="B20" s="63" t="s">
        <v>652</v>
      </c>
      <c r="C20" s="64" t="s">
        <v>653</v>
      </c>
      <c r="D20" s="33"/>
      <c r="E20" s="33"/>
      <c r="F20" s="32">
        <f t="shared" si="0"/>
        <v>0</v>
      </c>
      <c r="G20" s="34" t="str">
        <f t="shared" si="1"/>
        <v>/</v>
      </c>
      <c r="H20" s="34" t="str">
        <f t="shared" si="2"/>
        <v/>
      </c>
      <c r="I20" s="32" t="str">
        <f t="shared" si="3"/>
        <v/>
      </c>
      <c r="J20" s="32" t="str">
        <f t="shared" si="4"/>
        <v/>
      </c>
      <c r="K20" s="32" t="str">
        <f t="shared" si="5"/>
        <v/>
      </c>
      <c r="L20" s="32" t="str">
        <f t="shared" si="6"/>
        <v>ไม่ผ่าน</v>
      </c>
    </row>
    <row r="21" spans="1:12" ht="20.25" x14ac:dyDescent="0.2">
      <c r="A21" s="32">
        <v>14</v>
      </c>
      <c r="B21" s="67" t="s">
        <v>654</v>
      </c>
      <c r="C21" s="68" t="s">
        <v>655</v>
      </c>
      <c r="D21" s="33"/>
      <c r="E21" s="33"/>
      <c r="F21" s="32">
        <f t="shared" si="0"/>
        <v>0</v>
      </c>
      <c r="G21" s="34" t="str">
        <f t="shared" si="1"/>
        <v>/</v>
      </c>
      <c r="H21" s="34" t="str">
        <f t="shared" si="2"/>
        <v/>
      </c>
      <c r="I21" s="32" t="str">
        <f t="shared" si="3"/>
        <v/>
      </c>
      <c r="J21" s="32" t="str">
        <f t="shared" si="4"/>
        <v/>
      </c>
      <c r="K21" s="32" t="str">
        <f t="shared" si="5"/>
        <v/>
      </c>
      <c r="L21" s="32" t="str">
        <f t="shared" si="6"/>
        <v>ไม่ผ่าน</v>
      </c>
    </row>
    <row r="22" spans="1:12" ht="20.25" x14ac:dyDescent="0.2">
      <c r="A22" s="32">
        <v>15</v>
      </c>
      <c r="B22" s="65" t="s">
        <v>656</v>
      </c>
      <c r="C22" s="66" t="s">
        <v>657</v>
      </c>
      <c r="D22" s="33"/>
      <c r="E22" s="33"/>
      <c r="F22" s="32">
        <f t="shared" si="0"/>
        <v>0</v>
      </c>
      <c r="G22" s="34" t="str">
        <f t="shared" si="1"/>
        <v>/</v>
      </c>
      <c r="H22" s="34" t="str">
        <f t="shared" si="2"/>
        <v/>
      </c>
      <c r="I22" s="32" t="str">
        <f t="shared" si="3"/>
        <v/>
      </c>
      <c r="J22" s="32" t="str">
        <f t="shared" si="4"/>
        <v/>
      </c>
      <c r="K22" s="32" t="str">
        <f t="shared" si="5"/>
        <v/>
      </c>
      <c r="L22" s="32" t="str">
        <f t="shared" si="6"/>
        <v>ไม่ผ่าน</v>
      </c>
    </row>
    <row r="23" spans="1:12" ht="20.25" x14ac:dyDescent="0.2">
      <c r="A23" s="32">
        <v>16</v>
      </c>
      <c r="B23" s="63" t="s">
        <v>658</v>
      </c>
      <c r="C23" s="64" t="s">
        <v>659</v>
      </c>
      <c r="D23" s="33"/>
      <c r="E23" s="33"/>
      <c r="F23" s="32">
        <f t="shared" si="0"/>
        <v>0</v>
      </c>
      <c r="G23" s="34" t="str">
        <f t="shared" si="1"/>
        <v>/</v>
      </c>
      <c r="H23" s="34" t="str">
        <f t="shared" si="2"/>
        <v/>
      </c>
      <c r="I23" s="32" t="str">
        <f t="shared" si="3"/>
        <v/>
      </c>
      <c r="J23" s="32" t="str">
        <f t="shared" si="4"/>
        <v/>
      </c>
      <c r="K23" s="32" t="str">
        <f t="shared" si="5"/>
        <v/>
      </c>
      <c r="L23" s="32" t="str">
        <f t="shared" si="6"/>
        <v>ไม่ผ่าน</v>
      </c>
    </row>
    <row r="24" spans="1:12" ht="20.25" x14ac:dyDescent="0.2">
      <c r="A24" s="32">
        <v>17</v>
      </c>
      <c r="B24" s="65" t="s">
        <v>660</v>
      </c>
      <c r="C24" s="66" t="s">
        <v>661</v>
      </c>
      <c r="D24" s="33"/>
      <c r="E24" s="33"/>
      <c r="F24" s="32">
        <f t="shared" si="0"/>
        <v>0</v>
      </c>
      <c r="G24" s="34" t="str">
        <f t="shared" si="1"/>
        <v>/</v>
      </c>
      <c r="H24" s="34" t="str">
        <f t="shared" si="2"/>
        <v/>
      </c>
      <c r="I24" s="32" t="str">
        <f t="shared" si="3"/>
        <v/>
      </c>
      <c r="J24" s="32" t="str">
        <f t="shared" si="4"/>
        <v/>
      </c>
      <c r="K24" s="32" t="str">
        <f t="shared" si="5"/>
        <v/>
      </c>
      <c r="L24" s="32" t="str">
        <f t="shared" si="6"/>
        <v>ไม่ผ่าน</v>
      </c>
    </row>
    <row r="25" spans="1:12" ht="20.25" x14ac:dyDescent="0.2">
      <c r="A25" s="32">
        <v>18</v>
      </c>
      <c r="B25" s="63" t="s">
        <v>662</v>
      </c>
      <c r="C25" s="64" t="s">
        <v>663</v>
      </c>
      <c r="D25" s="33"/>
      <c r="E25" s="33"/>
      <c r="F25" s="32">
        <f t="shared" si="0"/>
        <v>0</v>
      </c>
      <c r="G25" s="34" t="str">
        <f t="shared" si="1"/>
        <v>/</v>
      </c>
      <c r="H25" s="34" t="str">
        <f t="shared" si="2"/>
        <v/>
      </c>
      <c r="I25" s="32" t="str">
        <f t="shared" si="3"/>
        <v/>
      </c>
      <c r="J25" s="32" t="str">
        <f t="shared" si="4"/>
        <v/>
      </c>
      <c r="K25" s="32" t="str">
        <f t="shared" si="5"/>
        <v/>
      </c>
      <c r="L25" s="32" t="str">
        <f t="shared" si="6"/>
        <v>ไม่ผ่าน</v>
      </c>
    </row>
    <row r="26" spans="1:12" ht="20.25" x14ac:dyDescent="0.2">
      <c r="A26" s="32">
        <v>19</v>
      </c>
      <c r="B26" s="65" t="s">
        <v>664</v>
      </c>
      <c r="C26" s="66" t="s">
        <v>665</v>
      </c>
      <c r="D26" s="33"/>
      <c r="E26" s="33"/>
      <c r="F26" s="32">
        <f t="shared" si="0"/>
        <v>0</v>
      </c>
      <c r="G26" s="34" t="str">
        <f t="shared" si="1"/>
        <v>/</v>
      </c>
      <c r="H26" s="34" t="str">
        <f t="shared" si="2"/>
        <v/>
      </c>
      <c r="I26" s="32" t="str">
        <f t="shared" si="3"/>
        <v/>
      </c>
      <c r="J26" s="32" t="str">
        <f t="shared" si="4"/>
        <v/>
      </c>
      <c r="K26" s="32" t="str">
        <f t="shared" si="5"/>
        <v/>
      </c>
      <c r="L26" s="32" t="str">
        <f t="shared" si="6"/>
        <v>ไม่ผ่าน</v>
      </c>
    </row>
    <row r="27" spans="1:12" ht="20.25" x14ac:dyDescent="0.2">
      <c r="A27" s="32">
        <v>20</v>
      </c>
      <c r="B27" s="65" t="s">
        <v>666</v>
      </c>
      <c r="C27" s="66" t="s">
        <v>667</v>
      </c>
      <c r="D27" s="33"/>
      <c r="E27" s="33"/>
      <c r="F27" s="32">
        <f t="shared" si="0"/>
        <v>0</v>
      </c>
      <c r="G27" s="34" t="str">
        <f t="shared" si="1"/>
        <v>/</v>
      </c>
      <c r="H27" s="34" t="str">
        <f t="shared" si="2"/>
        <v/>
      </c>
      <c r="I27" s="32" t="str">
        <f t="shared" si="3"/>
        <v/>
      </c>
      <c r="J27" s="32" t="str">
        <f t="shared" si="4"/>
        <v/>
      </c>
      <c r="K27" s="32" t="str">
        <f t="shared" si="5"/>
        <v/>
      </c>
      <c r="L27" s="32" t="str">
        <f t="shared" si="6"/>
        <v>ไม่ผ่าน</v>
      </c>
    </row>
    <row r="28" spans="1:12" ht="20.25" x14ac:dyDescent="0.2">
      <c r="A28" s="32">
        <v>21</v>
      </c>
      <c r="B28" s="63" t="s">
        <v>668</v>
      </c>
      <c r="C28" s="64" t="s">
        <v>669</v>
      </c>
      <c r="D28" s="33"/>
      <c r="E28" s="33"/>
      <c r="F28" s="32">
        <f t="shared" si="0"/>
        <v>0</v>
      </c>
      <c r="G28" s="34" t="str">
        <f t="shared" si="1"/>
        <v>/</v>
      </c>
      <c r="H28" s="34" t="str">
        <f t="shared" si="2"/>
        <v/>
      </c>
      <c r="I28" s="32" t="str">
        <f t="shared" si="3"/>
        <v/>
      </c>
      <c r="J28" s="32" t="str">
        <f t="shared" si="4"/>
        <v/>
      </c>
      <c r="K28" s="32" t="str">
        <f t="shared" si="5"/>
        <v/>
      </c>
      <c r="L28" s="32" t="str">
        <f t="shared" si="6"/>
        <v>ไม่ผ่าน</v>
      </c>
    </row>
    <row r="29" spans="1:12" ht="20.25" x14ac:dyDescent="0.2">
      <c r="A29" s="32">
        <v>22</v>
      </c>
      <c r="B29" s="65" t="s">
        <v>670</v>
      </c>
      <c r="C29" s="66" t="s">
        <v>671</v>
      </c>
      <c r="D29" s="33"/>
      <c r="E29" s="33"/>
      <c r="F29" s="32">
        <f t="shared" si="0"/>
        <v>0</v>
      </c>
      <c r="G29" s="34" t="str">
        <f t="shared" si="1"/>
        <v>/</v>
      </c>
      <c r="H29" s="34" t="str">
        <f t="shared" si="2"/>
        <v/>
      </c>
      <c r="I29" s="32" t="str">
        <f t="shared" si="3"/>
        <v/>
      </c>
      <c r="J29" s="32" t="str">
        <f t="shared" si="4"/>
        <v/>
      </c>
      <c r="K29" s="32" t="str">
        <f t="shared" si="5"/>
        <v/>
      </c>
      <c r="L29" s="32" t="str">
        <f t="shared" si="6"/>
        <v>ไม่ผ่าน</v>
      </c>
    </row>
    <row r="30" spans="1:12" ht="20.25" x14ac:dyDescent="0.2">
      <c r="A30" s="32">
        <v>23</v>
      </c>
      <c r="B30" s="65" t="s">
        <v>39</v>
      </c>
      <c r="C30" s="66" t="s">
        <v>672</v>
      </c>
      <c r="D30" s="33"/>
      <c r="E30" s="33"/>
      <c r="F30" s="32">
        <f t="shared" si="0"/>
        <v>0</v>
      </c>
      <c r="G30" s="34" t="str">
        <f t="shared" si="1"/>
        <v>/</v>
      </c>
      <c r="H30" s="34" t="str">
        <f t="shared" si="2"/>
        <v/>
      </c>
      <c r="I30" s="32" t="str">
        <f t="shared" si="3"/>
        <v/>
      </c>
      <c r="J30" s="32" t="str">
        <f t="shared" si="4"/>
        <v/>
      </c>
      <c r="K30" s="32" t="str">
        <f t="shared" si="5"/>
        <v/>
      </c>
      <c r="L30" s="32" t="str">
        <f t="shared" si="6"/>
        <v>ไม่ผ่าน</v>
      </c>
    </row>
    <row r="31" spans="1:12" ht="20.25" x14ac:dyDescent="0.2">
      <c r="A31" s="32">
        <v>24</v>
      </c>
      <c r="B31" s="65" t="s">
        <v>208</v>
      </c>
      <c r="C31" s="66" t="s">
        <v>673</v>
      </c>
      <c r="D31" s="33"/>
      <c r="E31" s="33"/>
      <c r="F31" s="32">
        <f t="shared" si="0"/>
        <v>0</v>
      </c>
      <c r="G31" s="34" t="str">
        <f t="shared" si="1"/>
        <v>/</v>
      </c>
      <c r="H31" s="34" t="str">
        <f t="shared" si="2"/>
        <v/>
      </c>
      <c r="I31" s="32" t="str">
        <f t="shared" si="3"/>
        <v/>
      </c>
      <c r="J31" s="32" t="str">
        <f t="shared" si="4"/>
        <v/>
      </c>
      <c r="K31" s="32" t="str">
        <f t="shared" si="5"/>
        <v/>
      </c>
      <c r="L31" s="32" t="str">
        <f t="shared" si="6"/>
        <v>ไม่ผ่าน</v>
      </c>
    </row>
    <row r="32" spans="1:12" ht="20.25" x14ac:dyDescent="0.2">
      <c r="A32" s="32">
        <v>25</v>
      </c>
      <c r="B32" s="63" t="s">
        <v>674</v>
      </c>
      <c r="C32" s="64" t="s">
        <v>675</v>
      </c>
      <c r="D32" s="33"/>
      <c r="E32" s="33"/>
      <c r="F32" s="32">
        <f t="shared" si="0"/>
        <v>0</v>
      </c>
      <c r="G32" s="34" t="str">
        <f t="shared" si="1"/>
        <v>/</v>
      </c>
      <c r="H32" s="34" t="str">
        <f t="shared" si="2"/>
        <v/>
      </c>
      <c r="I32" s="32" t="str">
        <f t="shared" si="3"/>
        <v/>
      </c>
      <c r="J32" s="32" t="str">
        <f t="shared" si="4"/>
        <v/>
      </c>
      <c r="K32" s="32" t="str">
        <f t="shared" si="5"/>
        <v/>
      </c>
      <c r="L32" s="32" t="str">
        <f t="shared" si="6"/>
        <v>ไม่ผ่าน</v>
      </c>
    </row>
    <row r="33" spans="1:12" ht="20.25" x14ac:dyDescent="0.2">
      <c r="A33" s="32">
        <v>26</v>
      </c>
      <c r="B33" s="63" t="s">
        <v>676</v>
      </c>
      <c r="C33" s="64" t="s">
        <v>55</v>
      </c>
      <c r="D33" s="33"/>
      <c r="E33" s="33"/>
      <c r="F33" s="32">
        <f t="shared" si="0"/>
        <v>0</v>
      </c>
      <c r="G33" s="34" t="str">
        <f t="shared" si="1"/>
        <v>/</v>
      </c>
      <c r="H33" s="34" t="str">
        <f t="shared" si="2"/>
        <v/>
      </c>
      <c r="I33" s="32" t="str">
        <f t="shared" si="3"/>
        <v/>
      </c>
      <c r="J33" s="32" t="str">
        <f t="shared" si="4"/>
        <v/>
      </c>
      <c r="K33" s="32" t="str">
        <f t="shared" si="5"/>
        <v/>
      </c>
      <c r="L33" s="32" t="str">
        <f t="shared" si="6"/>
        <v>ไม่ผ่าน</v>
      </c>
    </row>
    <row r="34" spans="1:12" ht="20.25" x14ac:dyDescent="0.2">
      <c r="A34" s="32">
        <v>27</v>
      </c>
      <c r="B34" s="65" t="s">
        <v>46</v>
      </c>
      <c r="C34" s="66" t="s">
        <v>677</v>
      </c>
      <c r="D34" s="33"/>
      <c r="E34" s="33"/>
      <c r="F34" s="32">
        <f t="shared" si="0"/>
        <v>0</v>
      </c>
      <c r="G34" s="34" t="str">
        <f t="shared" si="1"/>
        <v>/</v>
      </c>
      <c r="H34" s="34" t="str">
        <f t="shared" si="2"/>
        <v/>
      </c>
      <c r="I34" s="32" t="str">
        <f t="shared" si="3"/>
        <v/>
      </c>
      <c r="J34" s="32" t="str">
        <f t="shared" si="4"/>
        <v/>
      </c>
      <c r="K34" s="32" t="str">
        <f t="shared" si="5"/>
        <v/>
      </c>
      <c r="L34" s="32" t="str">
        <f t="shared" si="6"/>
        <v>ไม่ผ่าน</v>
      </c>
    </row>
    <row r="35" spans="1:12" ht="20.25" x14ac:dyDescent="0.2">
      <c r="A35" s="32">
        <v>28</v>
      </c>
      <c r="B35" s="65" t="s">
        <v>20</v>
      </c>
      <c r="C35" s="66" t="s">
        <v>678</v>
      </c>
      <c r="D35" s="33"/>
      <c r="E35" s="33"/>
      <c r="F35" s="32">
        <f t="shared" si="0"/>
        <v>0</v>
      </c>
      <c r="G35" s="34" t="str">
        <f t="shared" si="1"/>
        <v>/</v>
      </c>
      <c r="H35" s="34" t="str">
        <f t="shared" si="2"/>
        <v/>
      </c>
      <c r="I35" s="32" t="str">
        <f t="shared" si="3"/>
        <v/>
      </c>
      <c r="J35" s="32" t="str">
        <f t="shared" si="4"/>
        <v/>
      </c>
      <c r="K35" s="32" t="str">
        <f t="shared" si="5"/>
        <v/>
      </c>
      <c r="L35" s="32" t="str">
        <f t="shared" si="6"/>
        <v>ไม่ผ่าน</v>
      </c>
    </row>
    <row r="36" spans="1:12" ht="20.25" x14ac:dyDescent="0.2">
      <c r="A36" s="32">
        <v>29</v>
      </c>
      <c r="B36" s="63" t="s">
        <v>469</v>
      </c>
      <c r="C36" s="64" t="s">
        <v>679</v>
      </c>
      <c r="D36" s="33"/>
      <c r="E36" s="33"/>
      <c r="F36" s="32">
        <f t="shared" si="0"/>
        <v>0</v>
      </c>
      <c r="G36" s="34" t="str">
        <f t="shared" si="1"/>
        <v>/</v>
      </c>
      <c r="H36" s="34" t="str">
        <f t="shared" si="2"/>
        <v/>
      </c>
      <c r="I36" s="32" t="str">
        <f t="shared" si="3"/>
        <v/>
      </c>
      <c r="J36" s="32" t="str">
        <f t="shared" si="4"/>
        <v/>
      </c>
      <c r="K36" s="32" t="str">
        <f t="shared" si="5"/>
        <v/>
      </c>
      <c r="L36" s="32" t="str">
        <f t="shared" si="6"/>
        <v>ไม่ผ่าน</v>
      </c>
    </row>
    <row r="37" spans="1:12" ht="20.25" x14ac:dyDescent="0.2">
      <c r="A37" s="32">
        <v>30</v>
      </c>
      <c r="B37" s="65" t="s">
        <v>680</v>
      </c>
      <c r="C37" s="66" t="s">
        <v>681</v>
      </c>
      <c r="D37" s="33"/>
      <c r="E37" s="33"/>
      <c r="F37" s="32">
        <f t="shared" si="0"/>
        <v>0</v>
      </c>
      <c r="G37" s="34" t="str">
        <f t="shared" si="1"/>
        <v>/</v>
      </c>
      <c r="H37" s="34" t="str">
        <f t="shared" si="2"/>
        <v/>
      </c>
      <c r="I37" s="32" t="str">
        <f t="shared" si="3"/>
        <v/>
      </c>
      <c r="J37" s="32" t="str">
        <f t="shared" si="4"/>
        <v/>
      </c>
      <c r="K37" s="32" t="str">
        <f t="shared" si="5"/>
        <v/>
      </c>
      <c r="L37" s="32" t="str">
        <f t="shared" si="6"/>
        <v>ไม่ผ่าน</v>
      </c>
    </row>
    <row r="38" spans="1:12" ht="20.25" x14ac:dyDescent="0.2">
      <c r="A38" s="32">
        <v>31</v>
      </c>
      <c r="B38" s="65" t="s">
        <v>682</v>
      </c>
      <c r="C38" s="66" t="s">
        <v>363</v>
      </c>
      <c r="D38" s="33"/>
      <c r="E38" s="33"/>
      <c r="F38" s="32">
        <f t="shared" si="0"/>
        <v>0</v>
      </c>
      <c r="G38" s="34" t="str">
        <f t="shared" si="1"/>
        <v>/</v>
      </c>
      <c r="H38" s="34" t="str">
        <f t="shared" si="2"/>
        <v/>
      </c>
      <c r="I38" s="32" t="str">
        <f t="shared" si="3"/>
        <v/>
      </c>
      <c r="J38" s="32" t="str">
        <f t="shared" si="4"/>
        <v/>
      </c>
      <c r="K38" s="32" t="str">
        <f t="shared" si="5"/>
        <v/>
      </c>
      <c r="L38" s="32" t="str">
        <f t="shared" si="6"/>
        <v>ไม่ผ่าน</v>
      </c>
    </row>
    <row r="39" spans="1:12" ht="20.25" x14ac:dyDescent="0.2">
      <c r="A39" s="32">
        <v>32</v>
      </c>
      <c r="B39" s="65" t="s">
        <v>182</v>
      </c>
      <c r="C39" s="66" t="s">
        <v>330</v>
      </c>
      <c r="D39" s="33"/>
      <c r="E39" s="33"/>
      <c r="F39" s="32">
        <f t="shared" si="0"/>
        <v>0</v>
      </c>
      <c r="G39" s="34" t="str">
        <f t="shared" si="1"/>
        <v>/</v>
      </c>
      <c r="H39" s="34" t="str">
        <f t="shared" si="2"/>
        <v/>
      </c>
      <c r="I39" s="32" t="str">
        <f t="shared" si="3"/>
        <v/>
      </c>
      <c r="J39" s="32" t="str">
        <f t="shared" si="4"/>
        <v/>
      </c>
      <c r="K39" s="32" t="str">
        <f t="shared" si="5"/>
        <v/>
      </c>
      <c r="L39" s="32" t="str">
        <f t="shared" si="6"/>
        <v>ไม่ผ่าน</v>
      </c>
    </row>
    <row r="40" spans="1:12" ht="20.25" x14ac:dyDescent="0.2">
      <c r="A40" s="32">
        <v>33</v>
      </c>
      <c r="B40" s="65" t="s">
        <v>683</v>
      </c>
      <c r="C40" s="66" t="s">
        <v>684</v>
      </c>
      <c r="D40" s="33"/>
      <c r="E40" s="33"/>
      <c r="F40" s="32">
        <f t="shared" si="0"/>
        <v>0</v>
      </c>
      <c r="G40" s="34" t="str">
        <f t="shared" si="1"/>
        <v>/</v>
      </c>
      <c r="H40" s="34" t="str">
        <f t="shared" si="2"/>
        <v/>
      </c>
      <c r="I40" s="32" t="str">
        <f t="shared" si="3"/>
        <v/>
      </c>
      <c r="J40" s="32" t="str">
        <f t="shared" si="4"/>
        <v/>
      </c>
      <c r="K40" s="32" t="str">
        <f t="shared" si="5"/>
        <v/>
      </c>
      <c r="L40" s="32" t="str">
        <f t="shared" si="6"/>
        <v>ไม่ผ่าน</v>
      </c>
    </row>
    <row r="41" spans="1:12" ht="20.25" x14ac:dyDescent="0.2">
      <c r="A41" s="32">
        <v>34</v>
      </c>
      <c r="B41" s="63" t="s">
        <v>20</v>
      </c>
      <c r="C41" s="64" t="s">
        <v>685</v>
      </c>
      <c r="D41" s="33"/>
      <c r="E41" s="33"/>
      <c r="F41" s="32">
        <f t="shared" si="0"/>
        <v>0</v>
      </c>
      <c r="G41" s="34" t="str">
        <f t="shared" si="1"/>
        <v>/</v>
      </c>
      <c r="H41" s="34" t="str">
        <f t="shared" si="2"/>
        <v/>
      </c>
      <c r="I41" s="32" t="str">
        <f t="shared" si="3"/>
        <v/>
      </c>
      <c r="J41" s="32" t="str">
        <f t="shared" si="4"/>
        <v/>
      </c>
      <c r="K41" s="32" t="str">
        <f t="shared" si="5"/>
        <v/>
      </c>
      <c r="L41" s="32" t="str">
        <f t="shared" si="6"/>
        <v>ไม่ผ่าน</v>
      </c>
    </row>
    <row r="42" spans="1:12" ht="20.25" x14ac:dyDescent="0.2">
      <c r="A42" s="32">
        <v>35</v>
      </c>
      <c r="B42" s="63" t="s">
        <v>83</v>
      </c>
      <c r="C42" s="64" t="s">
        <v>686</v>
      </c>
      <c r="D42" s="33"/>
      <c r="E42" s="33"/>
      <c r="F42" s="32">
        <f t="shared" si="0"/>
        <v>0</v>
      </c>
      <c r="G42" s="34" t="str">
        <f t="shared" si="1"/>
        <v>/</v>
      </c>
      <c r="H42" s="34" t="str">
        <f t="shared" si="2"/>
        <v/>
      </c>
      <c r="I42" s="32" t="str">
        <f t="shared" si="3"/>
        <v/>
      </c>
      <c r="J42" s="32" t="str">
        <f t="shared" si="4"/>
        <v/>
      </c>
      <c r="K42" s="32" t="str">
        <f t="shared" si="5"/>
        <v/>
      </c>
      <c r="L42" s="32" t="str">
        <f t="shared" si="6"/>
        <v>ไม่ผ่าน</v>
      </c>
    </row>
    <row r="43" spans="1:12" ht="20.25" x14ac:dyDescent="0.2">
      <c r="A43" s="32">
        <v>36</v>
      </c>
      <c r="B43" s="63" t="s">
        <v>687</v>
      </c>
      <c r="C43" s="64" t="s">
        <v>688</v>
      </c>
      <c r="D43" s="33"/>
      <c r="E43" s="33"/>
      <c r="F43" s="32">
        <f t="shared" si="0"/>
        <v>0</v>
      </c>
      <c r="G43" s="34" t="str">
        <f t="shared" si="1"/>
        <v>/</v>
      </c>
      <c r="H43" s="34" t="str">
        <f t="shared" si="2"/>
        <v/>
      </c>
      <c r="I43" s="32" t="str">
        <f t="shared" si="3"/>
        <v/>
      </c>
      <c r="J43" s="32" t="str">
        <f t="shared" si="4"/>
        <v/>
      </c>
      <c r="K43" s="32" t="str">
        <f t="shared" si="5"/>
        <v/>
      </c>
      <c r="L43" s="32" t="str">
        <f t="shared" si="6"/>
        <v>ไม่ผ่าน</v>
      </c>
    </row>
    <row r="44" spans="1:12" ht="20.25" x14ac:dyDescent="0.2">
      <c r="A44" s="32">
        <v>37</v>
      </c>
      <c r="B44" s="65" t="s">
        <v>689</v>
      </c>
      <c r="C44" s="66" t="s">
        <v>690</v>
      </c>
      <c r="D44" s="33"/>
      <c r="E44" s="33"/>
      <c r="F44" s="32">
        <f t="shared" si="0"/>
        <v>0</v>
      </c>
      <c r="G44" s="34" t="str">
        <f t="shared" si="1"/>
        <v>/</v>
      </c>
      <c r="H44" s="34" t="str">
        <f t="shared" si="2"/>
        <v/>
      </c>
      <c r="I44" s="32" t="str">
        <f t="shared" si="3"/>
        <v/>
      </c>
      <c r="J44" s="32" t="str">
        <f t="shared" si="4"/>
        <v/>
      </c>
      <c r="K44" s="32" t="str">
        <f t="shared" si="5"/>
        <v/>
      </c>
      <c r="L44" s="32" t="str">
        <f t="shared" si="6"/>
        <v>ไม่ผ่าน</v>
      </c>
    </row>
    <row r="45" spans="1:12" ht="20.25" x14ac:dyDescent="0.2">
      <c r="A45" s="32">
        <v>38</v>
      </c>
      <c r="B45" s="63" t="s">
        <v>691</v>
      </c>
      <c r="C45" s="64" t="s">
        <v>692</v>
      </c>
      <c r="D45" s="33"/>
      <c r="E45" s="33"/>
      <c r="F45" s="32">
        <f t="shared" si="0"/>
        <v>0</v>
      </c>
      <c r="G45" s="34" t="str">
        <f t="shared" si="1"/>
        <v>/</v>
      </c>
      <c r="H45" s="34" t="str">
        <f t="shared" si="2"/>
        <v/>
      </c>
      <c r="I45" s="32" t="str">
        <f t="shared" si="3"/>
        <v/>
      </c>
      <c r="J45" s="32" t="str">
        <f t="shared" si="4"/>
        <v/>
      </c>
      <c r="K45" s="32" t="str">
        <f t="shared" si="5"/>
        <v/>
      </c>
      <c r="L45" s="32" t="str">
        <f t="shared" si="6"/>
        <v>ไม่ผ่าน</v>
      </c>
    </row>
    <row r="46" spans="1:12" ht="20.25" x14ac:dyDescent="0.2">
      <c r="A46" s="32">
        <v>39</v>
      </c>
      <c r="B46" s="63" t="s">
        <v>693</v>
      </c>
      <c r="C46" s="64" t="s">
        <v>694</v>
      </c>
      <c r="D46" s="33"/>
      <c r="E46" s="33"/>
      <c r="F46" s="32">
        <f t="shared" si="0"/>
        <v>0</v>
      </c>
      <c r="G46" s="34" t="str">
        <f t="shared" si="1"/>
        <v>/</v>
      </c>
      <c r="H46" s="34" t="str">
        <f t="shared" si="2"/>
        <v/>
      </c>
      <c r="I46" s="32" t="str">
        <f t="shared" si="3"/>
        <v/>
      </c>
      <c r="J46" s="32" t="str">
        <f t="shared" si="4"/>
        <v/>
      </c>
      <c r="K46" s="32" t="str">
        <f t="shared" si="5"/>
        <v/>
      </c>
      <c r="L46" s="32" t="str">
        <f t="shared" si="6"/>
        <v>ไม่ผ่าน</v>
      </c>
    </row>
    <row r="47" spans="1:12" ht="20.25" x14ac:dyDescent="0.2">
      <c r="A47" s="32">
        <v>40</v>
      </c>
      <c r="B47" s="63" t="s">
        <v>695</v>
      </c>
      <c r="C47" s="64" t="s">
        <v>696</v>
      </c>
      <c r="D47" s="33"/>
      <c r="E47" s="33"/>
      <c r="F47" s="32">
        <f t="shared" si="0"/>
        <v>0</v>
      </c>
      <c r="G47" s="34" t="str">
        <f t="shared" si="1"/>
        <v>/</v>
      </c>
      <c r="H47" s="34" t="str">
        <f t="shared" si="2"/>
        <v/>
      </c>
      <c r="I47" s="32" t="str">
        <f t="shared" si="3"/>
        <v/>
      </c>
      <c r="J47" s="32" t="str">
        <f t="shared" si="4"/>
        <v/>
      </c>
      <c r="K47" s="32" t="str">
        <f t="shared" si="5"/>
        <v/>
      </c>
      <c r="L47" s="32" t="str">
        <f t="shared" si="6"/>
        <v>ไม่ผ่าน</v>
      </c>
    </row>
    <row r="48" spans="1:12" ht="20.25" x14ac:dyDescent="0.2">
      <c r="A48" s="35"/>
      <c r="B48" s="36"/>
      <c r="C48" s="36"/>
      <c r="D48" s="36"/>
      <c r="E48" s="36"/>
      <c r="F48" s="36"/>
      <c r="G48" s="36"/>
      <c r="H48" s="36"/>
      <c r="I48" s="37"/>
      <c r="J48" s="38" t="s">
        <v>95</v>
      </c>
      <c r="K48" s="38"/>
      <c r="L48" s="34">
        <f>COUNTIF(L8:L47,"ผ่าน")</f>
        <v>0</v>
      </c>
    </row>
    <row r="49" spans="1:12" ht="20.25" x14ac:dyDescent="0.3">
      <c r="A49" s="39"/>
      <c r="B49" s="40"/>
      <c r="C49" s="40"/>
      <c r="D49" s="40"/>
      <c r="E49" s="40"/>
      <c r="F49" s="40"/>
      <c r="G49" s="40"/>
      <c r="H49" s="40"/>
      <c r="I49" s="41"/>
      <c r="J49" s="42" t="s">
        <v>96</v>
      </c>
      <c r="K49" s="42"/>
      <c r="L49" s="34">
        <f>COUNTIF(L8:L47,"ไม่ผ่าน")</f>
        <v>40</v>
      </c>
    </row>
    <row r="50" spans="1:12" ht="20.25" x14ac:dyDescent="0.2">
      <c r="A50" s="13"/>
      <c r="B50" s="43" t="s">
        <v>13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20.25" x14ac:dyDescent="0.2">
      <c r="A51" s="13"/>
      <c r="B51" s="13"/>
      <c r="C51" s="13"/>
      <c r="D51" s="13"/>
      <c r="E51" s="13"/>
      <c r="F51" s="13" t="s">
        <v>14</v>
      </c>
      <c r="G51" s="13"/>
      <c r="H51" s="13"/>
      <c r="I51" s="13"/>
      <c r="J51" s="13"/>
      <c r="K51" s="13"/>
      <c r="L51" s="13"/>
    </row>
    <row r="52" spans="1:12" ht="20.25" x14ac:dyDescent="0.25">
      <c r="A52" s="13"/>
      <c r="B52" s="13"/>
      <c r="C52" s="13"/>
      <c r="D52" s="13"/>
      <c r="E52" s="13"/>
      <c r="F52" s="13"/>
      <c r="G52" s="44" t="s">
        <v>105</v>
      </c>
      <c r="H52" s="45"/>
      <c r="I52" s="44"/>
      <c r="J52" s="44"/>
      <c r="K52" s="44"/>
      <c r="L52" s="13"/>
    </row>
    <row r="53" spans="1:12" ht="20.25" x14ac:dyDescent="0.2">
      <c r="A53" s="13"/>
      <c r="B53" s="13"/>
      <c r="C53" s="13"/>
      <c r="D53" s="13"/>
      <c r="E53" s="13"/>
      <c r="F53" s="13"/>
      <c r="G53" s="13" t="s">
        <v>15</v>
      </c>
      <c r="H53" s="13"/>
      <c r="I53" s="13" t="s">
        <v>16</v>
      </c>
      <c r="J53" s="13"/>
      <c r="K53" s="13"/>
      <c r="L53" s="13"/>
    </row>
    <row r="54" spans="1:12" ht="20.25" x14ac:dyDescent="0.3">
      <c r="A54" s="46"/>
      <c r="B54" s="13"/>
      <c r="C54" s="13"/>
      <c r="D54" s="46"/>
      <c r="E54" s="46"/>
      <c r="F54" s="46"/>
      <c r="G54" s="46"/>
      <c r="H54" s="46"/>
      <c r="I54" s="46"/>
      <c r="J54" s="46"/>
      <c r="K54" s="46"/>
      <c r="L54" s="46"/>
    </row>
    <row r="55" spans="1:12" ht="20.25" x14ac:dyDescent="0.3">
      <c r="A55" s="46"/>
      <c r="B55" s="13"/>
      <c r="C55" s="13"/>
      <c r="D55" s="46"/>
      <c r="E55" s="46"/>
      <c r="F55" s="46"/>
      <c r="G55" s="46"/>
      <c r="H55" s="46"/>
      <c r="I55" s="46"/>
      <c r="J55" s="46"/>
      <c r="K55" s="46"/>
      <c r="L55" s="46"/>
    </row>
    <row r="56" spans="1:12" ht="20.25" x14ac:dyDescent="0.3">
      <c r="A56" s="46"/>
      <c r="B56" s="16" t="s">
        <v>89</v>
      </c>
      <c r="C56" s="19" t="s">
        <v>90</v>
      </c>
      <c r="D56" s="20"/>
      <c r="E56" s="47" t="s">
        <v>91</v>
      </c>
      <c r="F56" s="48"/>
      <c r="G56" s="47" t="s">
        <v>92</v>
      </c>
      <c r="H56" s="48"/>
      <c r="I56" s="46"/>
      <c r="J56" s="46"/>
      <c r="K56" s="46"/>
      <c r="L56" s="46"/>
    </row>
    <row r="57" spans="1:12" ht="20.25" x14ac:dyDescent="0.3">
      <c r="A57" s="46"/>
      <c r="B57" s="23"/>
      <c r="C57" s="49" t="s">
        <v>97</v>
      </c>
      <c r="D57" s="50"/>
      <c r="E57" s="51" t="s">
        <v>93</v>
      </c>
      <c r="F57" s="52"/>
      <c r="G57" s="51">
        <f>COUNTIF(K8:K47,"/")</f>
        <v>0</v>
      </c>
      <c r="H57" s="52"/>
      <c r="I57" s="46"/>
      <c r="J57" s="46"/>
      <c r="K57" s="46"/>
      <c r="L57" s="46"/>
    </row>
    <row r="58" spans="1:12" ht="20.25" x14ac:dyDescent="0.3">
      <c r="A58" s="46"/>
      <c r="B58" s="23"/>
      <c r="C58" s="49" t="s">
        <v>100</v>
      </c>
      <c r="D58" s="50"/>
      <c r="E58" s="51" t="s">
        <v>101</v>
      </c>
      <c r="F58" s="52"/>
      <c r="G58" s="51">
        <f>COUNTIF(J8:J47,"/")</f>
        <v>0</v>
      </c>
      <c r="H58" s="52"/>
      <c r="I58" s="46"/>
      <c r="J58" s="46"/>
      <c r="K58" s="46"/>
      <c r="L58" s="46"/>
    </row>
    <row r="59" spans="1:12" ht="20.25" x14ac:dyDescent="0.3">
      <c r="A59" s="46"/>
      <c r="B59" s="23"/>
      <c r="C59" s="74" t="s">
        <v>108</v>
      </c>
      <c r="D59" s="75"/>
      <c r="E59" s="51" t="s">
        <v>94</v>
      </c>
      <c r="F59" s="52"/>
      <c r="G59" s="51">
        <f>COUNTIF(I8:I47,"/")</f>
        <v>0</v>
      </c>
      <c r="H59" s="52"/>
      <c r="I59" s="46"/>
      <c r="J59" s="46"/>
      <c r="K59" s="46"/>
      <c r="L59" s="46"/>
    </row>
    <row r="60" spans="1:12" ht="20.25" x14ac:dyDescent="0.3">
      <c r="A60" s="46"/>
      <c r="B60" s="23"/>
      <c r="C60" s="49" t="s">
        <v>99</v>
      </c>
      <c r="D60" s="50"/>
      <c r="E60" s="51" t="s">
        <v>95</v>
      </c>
      <c r="F60" s="52"/>
      <c r="G60" s="51">
        <f>COUNTIF(H8:H47,"/")</f>
        <v>0</v>
      </c>
      <c r="H60" s="52"/>
      <c r="I60" s="46"/>
      <c r="J60" s="46"/>
      <c r="K60" s="46"/>
      <c r="L60" s="46"/>
    </row>
    <row r="61" spans="1:12" ht="20.25" x14ac:dyDescent="0.3">
      <c r="A61" s="46"/>
      <c r="B61" s="27"/>
      <c r="C61" s="49" t="s">
        <v>98</v>
      </c>
      <c r="D61" s="50"/>
      <c r="E61" s="51" t="s">
        <v>96</v>
      </c>
      <c r="F61" s="52"/>
      <c r="G61" s="51">
        <f>COUNTIF(G8:G47,"/")</f>
        <v>40</v>
      </c>
      <c r="H61" s="52"/>
      <c r="I61" s="46"/>
      <c r="J61" s="46"/>
      <c r="K61" s="46"/>
      <c r="L61" s="46"/>
    </row>
    <row r="62" spans="1:12" ht="20.25" x14ac:dyDescent="0.3">
      <c r="A62" s="46"/>
      <c r="B62" s="13"/>
      <c r="C62" s="13"/>
      <c r="D62" s="46"/>
      <c r="E62" s="46"/>
      <c r="F62" s="46"/>
      <c r="G62" s="46"/>
      <c r="H62" s="46"/>
      <c r="I62" s="46"/>
      <c r="J62" s="46"/>
      <c r="K62" s="46"/>
      <c r="L62" s="46"/>
    </row>
    <row r="63" spans="1:12" ht="20.25" x14ac:dyDescent="0.3">
      <c r="A63" s="46"/>
      <c r="B63" s="13"/>
      <c r="C63" s="13"/>
      <c r="D63" s="46"/>
      <c r="E63" s="46"/>
      <c r="F63" s="46"/>
      <c r="G63" s="46"/>
      <c r="H63" s="46"/>
      <c r="I63" s="46"/>
      <c r="J63" s="46"/>
      <c r="K63" s="46"/>
      <c r="L63" s="46"/>
    </row>
    <row r="64" spans="1:12" ht="20.25" x14ac:dyDescent="0.3">
      <c r="A64" s="46"/>
      <c r="B64" s="13"/>
      <c r="C64" s="13"/>
      <c r="D64" s="46"/>
      <c r="E64" s="46"/>
      <c r="F64" s="46"/>
      <c r="G64" s="46"/>
      <c r="H64" s="46"/>
      <c r="I64" s="46"/>
      <c r="J64" s="46"/>
      <c r="K64" s="46"/>
      <c r="L64" s="46"/>
    </row>
    <row r="65" spans="1:12" ht="21" x14ac:dyDescent="0.35">
      <c r="A65" s="46"/>
      <c r="B65" s="53"/>
      <c r="C65" s="53"/>
      <c r="D65" s="54"/>
      <c r="E65" s="54"/>
      <c r="F65" s="54"/>
      <c r="G65" s="54"/>
      <c r="H65" s="54"/>
      <c r="I65" s="54"/>
      <c r="J65" s="54"/>
      <c r="K65" s="54"/>
      <c r="L65" s="54"/>
    </row>
    <row r="66" spans="1:12" ht="21" x14ac:dyDescent="0.35">
      <c r="A66" s="46"/>
      <c r="B66" s="53"/>
      <c r="C66" s="53"/>
      <c r="D66" s="54"/>
      <c r="E66" s="54"/>
      <c r="F66" s="54"/>
      <c r="G66" s="54"/>
      <c r="H66" s="54"/>
      <c r="I66" s="54"/>
      <c r="J66" s="54"/>
      <c r="K66" s="54"/>
      <c r="L66" s="54"/>
    </row>
    <row r="67" spans="1:12" ht="21" x14ac:dyDescent="0.35">
      <c r="A67" s="46"/>
      <c r="B67" s="53"/>
      <c r="C67" s="53"/>
      <c r="D67" s="54"/>
      <c r="E67" s="54"/>
      <c r="F67" s="54"/>
      <c r="G67" s="54"/>
      <c r="H67" s="54"/>
      <c r="I67" s="54"/>
      <c r="J67" s="54"/>
      <c r="K67" s="54"/>
      <c r="L67" s="54"/>
    </row>
    <row r="68" spans="1:12" ht="21" x14ac:dyDescent="0.35">
      <c r="A68" s="46"/>
      <c r="B68" s="53"/>
      <c r="C68" s="53"/>
      <c r="D68" s="54"/>
      <c r="E68" s="54"/>
      <c r="F68" s="54"/>
      <c r="G68" s="54"/>
      <c r="H68" s="54"/>
      <c r="I68" s="54"/>
      <c r="J68" s="54"/>
      <c r="K68" s="54"/>
      <c r="L68" s="54"/>
    </row>
    <row r="69" spans="1:12" ht="21" x14ac:dyDescent="0.35">
      <c r="A69" s="46"/>
      <c r="B69" s="53"/>
      <c r="C69" s="53"/>
      <c r="D69" s="54"/>
      <c r="E69" s="54"/>
      <c r="F69" s="54"/>
      <c r="G69" s="54"/>
      <c r="H69" s="54"/>
      <c r="I69" s="54"/>
      <c r="J69" s="54"/>
      <c r="K69" s="54"/>
      <c r="L69" s="54"/>
    </row>
    <row r="70" spans="1:12" ht="21" x14ac:dyDescent="0.35">
      <c r="A70" s="46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</row>
    <row r="71" spans="1:12" ht="21" x14ac:dyDescent="0.35">
      <c r="A71" s="46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</row>
    <row r="72" spans="1:12" ht="21" x14ac:dyDescent="0.35">
      <c r="A72" s="46"/>
      <c r="B72" s="53"/>
      <c r="C72" s="53"/>
      <c r="D72" s="54"/>
      <c r="E72" s="54"/>
      <c r="F72" s="54"/>
      <c r="G72" s="54"/>
      <c r="H72" s="54"/>
      <c r="I72" s="54"/>
      <c r="J72" s="54"/>
      <c r="K72" s="54"/>
      <c r="L72" s="54"/>
    </row>
    <row r="73" spans="1:12" ht="21" x14ac:dyDescent="0.35">
      <c r="A73" s="46"/>
      <c r="B73" s="53"/>
      <c r="C73" s="53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21" x14ac:dyDescent="0.35">
      <c r="A74" s="46"/>
      <c r="B74" s="53"/>
      <c r="C74" s="53"/>
      <c r="D74" s="54"/>
      <c r="E74" s="54"/>
      <c r="F74" s="54"/>
      <c r="G74" s="54"/>
      <c r="H74" s="54"/>
      <c r="I74" s="54"/>
      <c r="J74" s="54"/>
      <c r="K74" s="54"/>
      <c r="L74" s="54"/>
    </row>
    <row r="75" spans="1:12" ht="21" x14ac:dyDescent="0.35">
      <c r="A75" s="46"/>
      <c r="B75" s="53"/>
      <c r="C75" s="53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21" x14ac:dyDescent="0.35">
      <c r="A76" s="46"/>
      <c r="B76" s="53"/>
      <c r="C76" s="53"/>
      <c r="D76" s="54"/>
      <c r="E76" s="54"/>
      <c r="F76" s="54"/>
      <c r="G76" s="54"/>
      <c r="H76" s="54"/>
      <c r="I76" s="54"/>
      <c r="J76" s="54"/>
      <c r="K76" s="54"/>
      <c r="L76" s="54"/>
    </row>
  </sheetData>
  <mergeCells count="37">
    <mergeCell ref="C61:D61"/>
    <mergeCell ref="E61:F61"/>
    <mergeCell ref="G61:H61"/>
    <mergeCell ref="C59:D59"/>
    <mergeCell ref="E59:F59"/>
    <mergeCell ref="G59:H59"/>
    <mergeCell ref="C60:D60"/>
    <mergeCell ref="E60:F60"/>
    <mergeCell ref="G60:H60"/>
    <mergeCell ref="B56:B61"/>
    <mergeCell ref="C56:D56"/>
    <mergeCell ref="E56:F56"/>
    <mergeCell ref="G56:H56"/>
    <mergeCell ref="C57:D57"/>
    <mergeCell ref="E57:F57"/>
    <mergeCell ref="G57:H57"/>
    <mergeCell ref="C58:D58"/>
    <mergeCell ref="E58:F58"/>
    <mergeCell ref="G58:H58"/>
    <mergeCell ref="D6:D7"/>
    <mergeCell ref="E6:E7"/>
    <mergeCell ref="G6:G7"/>
    <mergeCell ref="H6:H7"/>
    <mergeCell ref="I6:K6"/>
    <mergeCell ref="A48:I49"/>
    <mergeCell ref="J48:K48"/>
    <mergeCell ref="J49:K49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2019-12-31T07:55:06Z</dcterms:modified>
</cp:coreProperties>
</file>