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480" yWindow="105" windowWidth="9150" windowHeight="3030" tabRatio="813" activeTab="9"/>
  </bookViews>
  <sheets>
    <sheet name="ห้อง 1 " sheetId="143" r:id="rId1"/>
    <sheet name="ห้อง 2" sheetId="144" r:id="rId2"/>
    <sheet name="ห้อง 3" sheetId="145" r:id="rId3"/>
    <sheet name="ห้อง 4" sheetId="139" r:id="rId4"/>
    <sheet name="ห้อง 5" sheetId="140" r:id="rId5"/>
    <sheet name="ห้อง 6" sheetId="141" r:id="rId6"/>
    <sheet name="ห้อง 7" sheetId="142" r:id="rId7"/>
    <sheet name="ห้อง 8" sheetId="137" r:id="rId8"/>
    <sheet name="ห้อง 9" sheetId="146" r:id="rId9"/>
    <sheet name="ห้อง 10" sheetId="136" r:id="rId10"/>
  </sheets>
  <definedNames>
    <definedName name="_xlnm._FilterDatabase" localSheetId="0" hidden="1">'ห้อง 1 '!$B$8:$C$30</definedName>
    <definedName name="_xlnm._FilterDatabase" localSheetId="9" hidden="1">'ห้อง 10'!$B$8:$C$38</definedName>
    <definedName name="_xlnm._FilterDatabase" localSheetId="1" hidden="1">'ห้อง 2'!$B$8:$C$30</definedName>
    <definedName name="_xlnm._FilterDatabase" localSheetId="2" hidden="1">'ห้อง 3'!$B$8:$C$30</definedName>
    <definedName name="_xlnm._FilterDatabase" localSheetId="3" hidden="1">'ห้อง 4'!$B$8:$C$30</definedName>
    <definedName name="_xlnm._FilterDatabase" localSheetId="4" hidden="1">'ห้อง 5'!$B$8:$C$30</definedName>
    <definedName name="_xlnm._FilterDatabase" localSheetId="5" hidden="1">'ห้อง 6'!$B$8:$C$30</definedName>
    <definedName name="_xlnm._FilterDatabase" localSheetId="6" hidden="1">'ห้อง 7'!$B$8:$C$30</definedName>
    <definedName name="_xlnm._FilterDatabase" localSheetId="7" hidden="1">'ห้อง 8'!$B$8:$C$42</definedName>
    <definedName name="_xlnm._FilterDatabase" localSheetId="8" hidden="1">'ห้อง 9'!$B$8:$C$43</definedName>
  </definedNames>
  <calcPr calcId="144525"/>
</workbook>
</file>

<file path=xl/calcChain.xml><?xml version="1.0" encoding="utf-8"?>
<calcChain xmlns="http://schemas.openxmlformats.org/spreadsheetml/2006/main">
  <c r="H68" i="143" l="1"/>
  <c r="H67" i="144"/>
  <c r="H66" i="144"/>
  <c r="H65" i="144"/>
  <c r="H64" i="144"/>
  <c r="H63" i="144"/>
  <c r="H68" i="145"/>
  <c r="H67" i="139"/>
  <c r="H66" i="139"/>
  <c r="H65" i="139"/>
  <c r="H64" i="139"/>
  <c r="H63" i="139"/>
  <c r="H63" i="140"/>
  <c r="H62" i="140"/>
  <c r="H61" i="140"/>
  <c r="H60" i="140"/>
  <c r="H59" i="140"/>
  <c r="H68" i="141"/>
  <c r="H64" i="141"/>
  <c r="H63" i="142"/>
  <c r="H62" i="142"/>
  <c r="H61" i="142"/>
  <c r="H60" i="142"/>
  <c r="H59" i="142"/>
  <c r="H55" i="137"/>
  <c r="H54" i="137"/>
  <c r="H53" i="137"/>
  <c r="H52" i="137"/>
  <c r="H51" i="137"/>
  <c r="H59" i="146"/>
  <c r="H58" i="146"/>
  <c r="H57" i="146"/>
  <c r="H56" i="146"/>
  <c r="H55" i="146"/>
  <c r="H57" i="136"/>
  <c r="H56" i="136"/>
  <c r="H55" i="136"/>
  <c r="H54" i="136"/>
  <c r="H53" i="136"/>
  <c r="H67" i="141"/>
  <c r="H66" i="141"/>
  <c r="H65" i="141"/>
  <c r="H67" i="145"/>
  <c r="H66" i="145"/>
  <c r="H65" i="145"/>
  <c r="H64" i="145"/>
  <c r="H67" i="143"/>
  <c r="H66" i="143"/>
  <c r="H65" i="143"/>
  <c r="H64" i="143"/>
  <c r="G9" i="136"/>
  <c r="H9" i="136"/>
  <c r="I9" i="136"/>
  <c r="J9" i="136"/>
  <c r="K9" i="136"/>
  <c r="L9" i="136"/>
  <c r="G10" i="136"/>
  <c r="H10" i="136"/>
  <c r="I10" i="136"/>
  <c r="J10" i="136"/>
  <c r="K10" i="136"/>
  <c r="L10" i="136"/>
  <c r="G11" i="136"/>
  <c r="H11" i="136"/>
  <c r="I11" i="136"/>
  <c r="J11" i="136"/>
  <c r="K11" i="136"/>
  <c r="L11" i="136"/>
  <c r="G12" i="136"/>
  <c r="H12" i="136"/>
  <c r="I12" i="136"/>
  <c r="J12" i="136"/>
  <c r="K12" i="136"/>
  <c r="L12" i="136"/>
  <c r="G13" i="136"/>
  <c r="H13" i="136"/>
  <c r="I13" i="136"/>
  <c r="J13" i="136"/>
  <c r="K13" i="136"/>
  <c r="L13" i="136"/>
  <c r="G14" i="136"/>
  <c r="H14" i="136"/>
  <c r="I14" i="136"/>
  <c r="J14" i="136"/>
  <c r="K14" i="136"/>
  <c r="L14" i="136"/>
  <c r="G15" i="136"/>
  <c r="H15" i="136"/>
  <c r="I15" i="136"/>
  <c r="J15" i="136"/>
  <c r="K15" i="136"/>
  <c r="L15" i="136"/>
  <c r="G16" i="136"/>
  <c r="H16" i="136"/>
  <c r="I16" i="136"/>
  <c r="J16" i="136"/>
  <c r="K16" i="136"/>
  <c r="L16" i="136"/>
  <c r="G17" i="136"/>
  <c r="H17" i="136"/>
  <c r="I17" i="136"/>
  <c r="J17" i="136"/>
  <c r="K17" i="136"/>
  <c r="L17" i="136"/>
  <c r="G18" i="136"/>
  <c r="H18" i="136"/>
  <c r="I18" i="136"/>
  <c r="J18" i="136"/>
  <c r="K18" i="136"/>
  <c r="L18" i="136"/>
  <c r="G19" i="136"/>
  <c r="H19" i="136"/>
  <c r="I19" i="136"/>
  <c r="J19" i="136"/>
  <c r="K19" i="136"/>
  <c r="L19" i="136"/>
  <c r="G20" i="136"/>
  <c r="H20" i="136"/>
  <c r="I20" i="136"/>
  <c r="J20" i="136"/>
  <c r="K20" i="136"/>
  <c r="L20" i="136"/>
  <c r="G21" i="136"/>
  <c r="H21" i="136"/>
  <c r="I21" i="136"/>
  <c r="J21" i="136"/>
  <c r="K21" i="136"/>
  <c r="L21" i="136"/>
  <c r="G22" i="136"/>
  <c r="H22" i="136"/>
  <c r="I22" i="136"/>
  <c r="J22" i="136"/>
  <c r="K22" i="136"/>
  <c r="L22" i="136"/>
  <c r="G23" i="136"/>
  <c r="H23" i="136"/>
  <c r="I23" i="136"/>
  <c r="J23" i="136"/>
  <c r="K23" i="136"/>
  <c r="L23" i="136"/>
  <c r="G24" i="136"/>
  <c r="H24" i="136"/>
  <c r="I24" i="136"/>
  <c r="J24" i="136"/>
  <c r="K24" i="136"/>
  <c r="L24" i="136"/>
  <c r="G25" i="136"/>
  <c r="H25" i="136"/>
  <c r="I25" i="136"/>
  <c r="J25" i="136"/>
  <c r="K25" i="136"/>
  <c r="L25" i="136"/>
  <c r="G26" i="136"/>
  <c r="H26" i="136"/>
  <c r="I26" i="136"/>
  <c r="J26" i="136"/>
  <c r="K26" i="136"/>
  <c r="L26" i="136"/>
  <c r="G27" i="136"/>
  <c r="H27" i="136"/>
  <c r="I27" i="136"/>
  <c r="J27" i="136"/>
  <c r="K27" i="136"/>
  <c r="L27" i="136"/>
  <c r="G28" i="136"/>
  <c r="H28" i="136"/>
  <c r="I28" i="136"/>
  <c r="J28" i="136"/>
  <c r="K28" i="136"/>
  <c r="L28" i="136"/>
  <c r="G29" i="136"/>
  <c r="H29" i="136"/>
  <c r="I29" i="136"/>
  <c r="J29" i="136"/>
  <c r="K29" i="136"/>
  <c r="L29" i="136"/>
  <c r="G30" i="136"/>
  <c r="H30" i="136"/>
  <c r="I30" i="136"/>
  <c r="J30" i="136"/>
  <c r="K30" i="136"/>
  <c r="L30" i="136"/>
  <c r="G31" i="136"/>
  <c r="H31" i="136"/>
  <c r="I31" i="136"/>
  <c r="J31" i="136"/>
  <c r="K31" i="136"/>
  <c r="L31" i="136"/>
  <c r="G32" i="136"/>
  <c r="H32" i="136"/>
  <c r="I32" i="136"/>
  <c r="J32" i="136"/>
  <c r="K32" i="136"/>
  <c r="L32" i="136"/>
  <c r="G33" i="136"/>
  <c r="H33" i="136"/>
  <c r="I33" i="136"/>
  <c r="J33" i="136"/>
  <c r="K33" i="136"/>
  <c r="L33" i="136"/>
  <c r="G34" i="136"/>
  <c r="H34" i="136"/>
  <c r="I34" i="136"/>
  <c r="J34" i="136"/>
  <c r="K34" i="136"/>
  <c r="L34" i="136"/>
  <c r="G35" i="136"/>
  <c r="H35" i="136"/>
  <c r="I35" i="136"/>
  <c r="J35" i="136"/>
  <c r="K35" i="136"/>
  <c r="L35" i="136"/>
  <c r="G36" i="136"/>
  <c r="H36" i="136"/>
  <c r="I36" i="136"/>
  <c r="J36" i="136"/>
  <c r="K36" i="136"/>
  <c r="L36" i="136"/>
  <c r="G37" i="136"/>
  <c r="H37" i="136"/>
  <c r="I37" i="136"/>
  <c r="J37" i="136"/>
  <c r="K37" i="136"/>
  <c r="L37" i="136"/>
  <c r="G38" i="136"/>
  <c r="H38" i="136"/>
  <c r="I38" i="136"/>
  <c r="J38" i="136"/>
  <c r="K38" i="136"/>
  <c r="L38" i="136"/>
  <c r="G39" i="136"/>
  <c r="H39" i="136"/>
  <c r="I39" i="136"/>
  <c r="J39" i="136"/>
  <c r="K39" i="136"/>
  <c r="L39" i="136"/>
  <c r="G40" i="136"/>
  <c r="H40" i="136"/>
  <c r="I40" i="136"/>
  <c r="J40" i="136"/>
  <c r="K40" i="136"/>
  <c r="L40" i="136"/>
  <c r="G41" i="136"/>
  <c r="H41" i="136"/>
  <c r="I41" i="136"/>
  <c r="J41" i="136"/>
  <c r="K41" i="136"/>
  <c r="L41" i="136"/>
  <c r="G42" i="136"/>
  <c r="H42" i="136"/>
  <c r="I42" i="136"/>
  <c r="J42" i="136"/>
  <c r="K42" i="136"/>
  <c r="L42" i="136"/>
  <c r="G43" i="136"/>
  <c r="H43" i="136"/>
  <c r="I43" i="136"/>
  <c r="J43" i="136"/>
  <c r="K43" i="136"/>
  <c r="L43" i="136"/>
  <c r="G44" i="136"/>
  <c r="H44" i="136"/>
  <c r="I44" i="136"/>
  <c r="J44" i="136"/>
  <c r="K44" i="136"/>
  <c r="L44" i="136"/>
  <c r="G9" i="146"/>
  <c r="H9" i="146"/>
  <c r="I9" i="146"/>
  <c r="J9" i="146"/>
  <c r="K9" i="146"/>
  <c r="L9" i="146"/>
  <c r="G10" i="146"/>
  <c r="H10" i="146"/>
  <c r="I10" i="146"/>
  <c r="J10" i="146"/>
  <c r="K10" i="146"/>
  <c r="L10" i="146"/>
  <c r="G11" i="146"/>
  <c r="H11" i="146"/>
  <c r="I11" i="146"/>
  <c r="J11" i="146"/>
  <c r="K11" i="146"/>
  <c r="L11" i="146"/>
  <c r="G12" i="146"/>
  <c r="H12" i="146"/>
  <c r="I12" i="146"/>
  <c r="J12" i="146"/>
  <c r="K12" i="146"/>
  <c r="L12" i="146"/>
  <c r="G13" i="146"/>
  <c r="H13" i="146"/>
  <c r="I13" i="146"/>
  <c r="J13" i="146"/>
  <c r="K13" i="146"/>
  <c r="L13" i="146"/>
  <c r="G14" i="146"/>
  <c r="H14" i="146"/>
  <c r="I14" i="146"/>
  <c r="J14" i="146"/>
  <c r="K14" i="146"/>
  <c r="L14" i="146"/>
  <c r="G15" i="146"/>
  <c r="H15" i="146"/>
  <c r="I15" i="146"/>
  <c r="J15" i="146"/>
  <c r="K15" i="146"/>
  <c r="L15" i="146"/>
  <c r="G16" i="146"/>
  <c r="H16" i="146"/>
  <c r="I16" i="146"/>
  <c r="J16" i="146"/>
  <c r="K16" i="146"/>
  <c r="L16" i="146"/>
  <c r="G17" i="146"/>
  <c r="H17" i="146"/>
  <c r="I17" i="146"/>
  <c r="J17" i="146"/>
  <c r="K17" i="146"/>
  <c r="L17" i="146"/>
  <c r="G18" i="146"/>
  <c r="H18" i="146"/>
  <c r="I18" i="146"/>
  <c r="J18" i="146"/>
  <c r="K18" i="146"/>
  <c r="L18" i="146"/>
  <c r="G19" i="146"/>
  <c r="H19" i="146"/>
  <c r="I19" i="146"/>
  <c r="J19" i="146"/>
  <c r="K19" i="146"/>
  <c r="L19" i="146"/>
  <c r="G20" i="146"/>
  <c r="H20" i="146"/>
  <c r="I20" i="146"/>
  <c r="J20" i="146"/>
  <c r="K20" i="146"/>
  <c r="L20" i="146"/>
  <c r="G21" i="146"/>
  <c r="H21" i="146"/>
  <c r="I21" i="146"/>
  <c r="J21" i="146"/>
  <c r="K21" i="146"/>
  <c r="L21" i="146"/>
  <c r="G22" i="146"/>
  <c r="H22" i="146"/>
  <c r="I22" i="146"/>
  <c r="J22" i="146"/>
  <c r="K22" i="146"/>
  <c r="L22" i="146"/>
  <c r="G23" i="146"/>
  <c r="H23" i="146"/>
  <c r="I23" i="146"/>
  <c r="J23" i="146"/>
  <c r="K23" i="146"/>
  <c r="L23" i="146"/>
  <c r="G24" i="146"/>
  <c r="H24" i="146"/>
  <c r="I24" i="146"/>
  <c r="J24" i="146"/>
  <c r="K24" i="146"/>
  <c r="L24" i="146"/>
  <c r="G25" i="146"/>
  <c r="H25" i="146"/>
  <c r="I25" i="146"/>
  <c r="J25" i="146"/>
  <c r="K25" i="146"/>
  <c r="L25" i="146"/>
  <c r="G26" i="146"/>
  <c r="H26" i="146"/>
  <c r="I26" i="146"/>
  <c r="J26" i="146"/>
  <c r="K26" i="146"/>
  <c r="L26" i="146"/>
  <c r="G27" i="146"/>
  <c r="H27" i="146"/>
  <c r="I27" i="146"/>
  <c r="J27" i="146"/>
  <c r="K27" i="146"/>
  <c r="L27" i="146"/>
  <c r="G28" i="146"/>
  <c r="H28" i="146"/>
  <c r="I28" i="146"/>
  <c r="J28" i="146"/>
  <c r="K28" i="146"/>
  <c r="L28" i="146"/>
  <c r="G29" i="146"/>
  <c r="H29" i="146"/>
  <c r="I29" i="146"/>
  <c r="J29" i="146"/>
  <c r="K29" i="146"/>
  <c r="L29" i="146"/>
  <c r="G30" i="146"/>
  <c r="H30" i="146"/>
  <c r="I30" i="146"/>
  <c r="J30" i="146"/>
  <c r="K30" i="146"/>
  <c r="L30" i="146"/>
  <c r="G31" i="146"/>
  <c r="H31" i="146"/>
  <c r="I31" i="146"/>
  <c r="J31" i="146"/>
  <c r="K31" i="146"/>
  <c r="L31" i="146"/>
  <c r="G32" i="146"/>
  <c r="H32" i="146"/>
  <c r="I32" i="146"/>
  <c r="J32" i="146"/>
  <c r="K32" i="146"/>
  <c r="L32" i="146"/>
  <c r="G33" i="146"/>
  <c r="H33" i="146"/>
  <c r="I33" i="146"/>
  <c r="J33" i="146"/>
  <c r="K33" i="146"/>
  <c r="L33" i="146"/>
  <c r="G34" i="146"/>
  <c r="H34" i="146"/>
  <c r="I34" i="146"/>
  <c r="J34" i="146"/>
  <c r="K34" i="146"/>
  <c r="L34" i="146"/>
  <c r="G35" i="146"/>
  <c r="H35" i="146"/>
  <c r="I35" i="146"/>
  <c r="J35" i="146"/>
  <c r="K35" i="146"/>
  <c r="L35" i="146"/>
  <c r="G36" i="146"/>
  <c r="H36" i="146"/>
  <c r="I36" i="146"/>
  <c r="J36" i="146"/>
  <c r="K36" i="146"/>
  <c r="L36" i="146"/>
  <c r="G37" i="146"/>
  <c r="H37" i="146"/>
  <c r="I37" i="146"/>
  <c r="J37" i="146"/>
  <c r="K37" i="146"/>
  <c r="L37" i="146"/>
  <c r="G38" i="146"/>
  <c r="H38" i="146"/>
  <c r="I38" i="146"/>
  <c r="J38" i="146"/>
  <c r="K38" i="146"/>
  <c r="L38" i="146"/>
  <c r="G39" i="146"/>
  <c r="H39" i="146"/>
  <c r="I39" i="146"/>
  <c r="J39" i="146"/>
  <c r="K39" i="146"/>
  <c r="L39" i="146"/>
  <c r="G40" i="146"/>
  <c r="H40" i="146"/>
  <c r="I40" i="146"/>
  <c r="J40" i="146"/>
  <c r="K40" i="146"/>
  <c r="L40" i="146"/>
  <c r="G41" i="146"/>
  <c r="H41" i="146"/>
  <c r="I41" i="146"/>
  <c r="J41" i="146"/>
  <c r="K41" i="146"/>
  <c r="L41" i="146"/>
  <c r="G42" i="146"/>
  <c r="H42" i="146"/>
  <c r="I42" i="146"/>
  <c r="J42" i="146"/>
  <c r="K42" i="146"/>
  <c r="L42" i="146"/>
  <c r="G43" i="146"/>
  <c r="H43" i="146"/>
  <c r="I43" i="146"/>
  <c r="J43" i="146"/>
  <c r="K43" i="146"/>
  <c r="L43" i="146"/>
  <c r="G44" i="146"/>
  <c r="H44" i="146"/>
  <c r="I44" i="146"/>
  <c r="J44" i="146"/>
  <c r="K44" i="146"/>
  <c r="L44" i="146"/>
  <c r="G45" i="146"/>
  <c r="H45" i="146"/>
  <c r="I45" i="146"/>
  <c r="J45" i="146"/>
  <c r="K45" i="146"/>
  <c r="L45" i="146"/>
  <c r="G46" i="146"/>
  <c r="H46" i="146"/>
  <c r="I46" i="146"/>
  <c r="J46" i="146"/>
  <c r="K46" i="146"/>
  <c r="L46" i="146"/>
  <c r="G9" i="137"/>
  <c r="H9" i="137"/>
  <c r="I9" i="137"/>
  <c r="J9" i="137"/>
  <c r="K9" i="137"/>
  <c r="L9" i="137"/>
  <c r="G10" i="137"/>
  <c r="H10" i="137"/>
  <c r="I10" i="137"/>
  <c r="J10" i="137"/>
  <c r="K10" i="137"/>
  <c r="L10" i="137"/>
  <c r="G11" i="137"/>
  <c r="H11" i="137"/>
  <c r="I11" i="137"/>
  <c r="J11" i="137"/>
  <c r="K11" i="137"/>
  <c r="L11" i="137"/>
  <c r="G12" i="137"/>
  <c r="H12" i="137"/>
  <c r="I12" i="137"/>
  <c r="J12" i="137"/>
  <c r="K12" i="137"/>
  <c r="L12" i="137"/>
  <c r="G13" i="137"/>
  <c r="H13" i="137"/>
  <c r="I13" i="137"/>
  <c r="J13" i="137"/>
  <c r="K13" i="137"/>
  <c r="L13" i="137"/>
  <c r="G14" i="137"/>
  <c r="H14" i="137"/>
  <c r="I14" i="137"/>
  <c r="J14" i="137"/>
  <c r="K14" i="137"/>
  <c r="L14" i="137"/>
  <c r="G15" i="137"/>
  <c r="H15" i="137"/>
  <c r="I15" i="137"/>
  <c r="J15" i="137"/>
  <c r="K15" i="137"/>
  <c r="L15" i="137"/>
  <c r="G16" i="137"/>
  <c r="H16" i="137"/>
  <c r="I16" i="137"/>
  <c r="J16" i="137"/>
  <c r="K16" i="137"/>
  <c r="L16" i="137"/>
  <c r="G17" i="137"/>
  <c r="H17" i="137"/>
  <c r="I17" i="137"/>
  <c r="J17" i="137"/>
  <c r="K17" i="137"/>
  <c r="L17" i="137"/>
  <c r="G18" i="137"/>
  <c r="H18" i="137"/>
  <c r="I18" i="137"/>
  <c r="J18" i="137"/>
  <c r="K18" i="137"/>
  <c r="L18" i="137"/>
  <c r="G19" i="137"/>
  <c r="H19" i="137"/>
  <c r="I19" i="137"/>
  <c r="J19" i="137"/>
  <c r="K19" i="137"/>
  <c r="L19" i="137"/>
  <c r="G20" i="137"/>
  <c r="H20" i="137"/>
  <c r="I20" i="137"/>
  <c r="J20" i="137"/>
  <c r="K20" i="137"/>
  <c r="L20" i="137"/>
  <c r="G21" i="137"/>
  <c r="H21" i="137"/>
  <c r="I21" i="137"/>
  <c r="J21" i="137"/>
  <c r="K21" i="137"/>
  <c r="L21" i="137"/>
  <c r="G22" i="137"/>
  <c r="H22" i="137"/>
  <c r="I22" i="137"/>
  <c r="J22" i="137"/>
  <c r="K22" i="137"/>
  <c r="L22" i="137"/>
  <c r="G23" i="137"/>
  <c r="H23" i="137"/>
  <c r="I23" i="137"/>
  <c r="J23" i="137"/>
  <c r="K23" i="137"/>
  <c r="L23" i="137"/>
  <c r="G24" i="137"/>
  <c r="H24" i="137"/>
  <c r="I24" i="137"/>
  <c r="J24" i="137"/>
  <c r="K24" i="137"/>
  <c r="L24" i="137"/>
  <c r="G25" i="137"/>
  <c r="H25" i="137"/>
  <c r="I25" i="137"/>
  <c r="J25" i="137"/>
  <c r="K25" i="137"/>
  <c r="L25" i="137"/>
  <c r="G26" i="137"/>
  <c r="H26" i="137"/>
  <c r="I26" i="137"/>
  <c r="J26" i="137"/>
  <c r="K26" i="137"/>
  <c r="L26" i="137"/>
  <c r="G27" i="137"/>
  <c r="H27" i="137"/>
  <c r="I27" i="137"/>
  <c r="J27" i="137"/>
  <c r="K27" i="137"/>
  <c r="L27" i="137"/>
  <c r="G28" i="137"/>
  <c r="H28" i="137"/>
  <c r="I28" i="137"/>
  <c r="J28" i="137"/>
  <c r="K28" i="137"/>
  <c r="L28" i="137"/>
  <c r="G29" i="137"/>
  <c r="H29" i="137"/>
  <c r="I29" i="137"/>
  <c r="J29" i="137"/>
  <c r="K29" i="137"/>
  <c r="L29" i="137"/>
  <c r="G30" i="137"/>
  <c r="H30" i="137"/>
  <c r="I30" i="137"/>
  <c r="J30" i="137"/>
  <c r="K30" i="137"/>
  <c r="L30" i="137"/>
  <c r="G31" i="137"/>
  <c r="H31" i="137"/>
  <c r="I31" i="137"/>
  <c r="J31" i="137"/>
  <c r="K31" i="137"/>
  <c r="L31" i="137"/>
  <c r="G32" i="137"/>
  <c r="H32" i="137"/>
  <c r="I32" i="137"/>
  <c r="J32" i="137"/>
  <c r="K32" i="137"/>
  <c r="L32" i="137"/>
  <c r="G33" i="137"/>
  <c r="H33" i="137"/>
  <c r="I33" i="137"/>
  <c r="J33" i="137"/>
  <c r="K33" i="137"/>
  <c r="L33" i="137"/>
  <c r="G34" i="137"/>
  <c r="H34" i="137"/>
  <c r="I34" i="137"/>
  <c r="J34" i="137"/>
  <c r="K34" i="137"/>
  <c r="L34" i="137"/>
  <c r="G35" i="137"/>
  <c r="H35" i="137"/>
  <c r="I35" i="137"/>
  <c r="J35" i="137"/>
  <c r="K35" i="137"/>
  <c r="L35" i="137"/>
  <c r="G36" i="137"/>
  <c r="H36" i="137"/>
  <c r="I36" i="137"/>
  <c r="J36" i="137"/>
  <c r="K36" i="137"/>
  <c r="L36" i="137"/>
  <c r="G37" i="137"/>
  <c r="H37" i="137"/>
  <c r="I37" i="137"/>
  <c r="J37" i="137"/>
  <c r="K37" i="137"/>
  <c r="L37" i="137"/>
  <c r="G38" i="137"/>
  <c r="H38" i="137"/>
  <c r="I38" i="137"/>
  <c r="J38" i="137"/>
  <c r="K38" i="137"/>
  <c r="L38" i="137"/>
  <c r="G39" i="137"/>
  <c r="H39" i="137"/>
  <c r="I39" i="137"/>
  <c r="J39" i="137"/>
  <c r="K39" i="137"/>
  <c r="L39" i="137"/>
  <c r="G40" i="137"/>
  <c r="H40" i="137"/>
  <c r="I40" i="137"/>
  <c r="J40" i="137"/>
  <c r="K40" i="137"/>
  <c r="L40" i="137"/>
  <c r="G41" i="137"/>
  <c r="H41" i="137"/>
  <c r="I41" i="137"/>
  <c r="J41" i="137"/>
  <c r="K41" i="137"/>
  <c r="L41" i="137"/>
  <c r="G42" i="137"/>
  <c r="H42" i="137"/>
  <c r="I42" i="137"/>
  <c r="J42" i="137"/>
  <c r="K42" i="137"/>
  <c r="L42" i="137"/>
  <c r="G9" i="142"/>
  <c r="H9" i="142"/>
  <c r="I9" i="142"/>
  <c r="J9" i="142"/>
  <c r="K9" i="142"/>
  <c r="L9" i="142"/>
  <c r="G10" i="142"/>
  <c r="H10" i="142"/>
  <c r="I10" i="142"/>
  <c r="J10" i="142"/>
  <c r="K10" i="142"/>
  <c r="L10" i="142"/>
  <c r="G11" i="142"/>
  <c r="H11" i="142"/>
  <c r="I11" i="142"/>
  <c r="J11" i="142"/>
  <c r="K11" i="142"/>
  <c r="L11" i="142"/>
  <c r="G12" i="142"/>
  <c r="H12" i="142"/>
  <c r="I12" i="142"/>
  <c r="J12" i="142"/>
  <c r="K12" i="142"/>
  <c r="L12" i="142"/>
  <c r="G13" i="142"/>
  <c r="H13" i="142"/>
  <c r="I13" i="142"/>
  <c r="J13" i="142"/>
  <c r="K13" i="142"/>
  <c r="L13" i="142"/>
  <c r="G14" i="142"/>
  <c r="H14" i="142"/>
  <c r="I14" i="142"/>
  <c r="J14" i="142"/>
  <c r="K14" i="142"/>
  <c r="L14" i="142"/>
  <c r="G15" i="142"/>
  <c r="H15" i="142"/>
  <c r="I15" i="142"/>
  <c r="J15" i="142"/>
  <c r="K15" i="142"/>
  <c r="L15" i="142"/>
  <c r="G16" i="142"/>
  <c r="H16" i="142"/>
  <c r="I16" i="142"/>
  <c r="J16" i="142"/>
  <c r="K16" i="142"/>
  <c r="L16" i="142"/>
  <c r="G17" i="142"/>
  <c r="H17" i="142"/>
  <c r="I17" i="142"/>
  <c r="J17" i="142"/>
  <c r="K17" i="142"/>
  <c r="L17" i="142"/>
  <c r="G18" i="142"/>
  <c r="H18" i="142"/>
  <c r="I18" i="142"/>
  <c r="J18" i="142"/>
  <c r="K18" i="142"/>
  <c r="L18" i="142"/>
  <c r="G19" i="142"/>
  <c r="H19" i="142"/>
  <c r="I19" i="142"/>
  <c r="J19" i="142"/>
  <c r="K19" i="142"/>
  <c r="L19" i="142"/>
  <c r="G20" i="142"/>
  <c r="H20" i="142"/>
  <c r="I20" i="142"/>
  <c r="J20" i="142"/>
  <c r="K20" i="142"/>
  <c r="L20" i="142"/>
  <c r="G21" i="142"/>
  <c r="H21" i="142"/>
  <c r="I21" i="142"/>
  <c r="J21" i="142"/>
  <c r="K21" i="142"/>
  <c r="L21" i="142"/>
  <c r="G22" i="142"/>
  <c r="H22" i="142"/>
  <c r="I22" i="142"/>
  <c r="J22" i="142"/>
  <c r="K22" i="142"/>
  <c r="L22" i="142"/>
  <c r="G23" i="142"/>
  <c r="H23" i="142"/>
  <c r="I23" i="142"/>
  <c r="J23" i="142"/>
  <c r="K23" i="142"/>
  <c r="L23" i="142"/>
  <c r="G24" i="142"/>
  <c r="H24" i="142"/>
  <c r="I24" i="142"/>
  <c r="J24" i="142"/>
  <c r="K24" i="142"/>
  <c r="L24" i="142"/>
  <c r="G25" i="142"/>
  <c r="H25" i="142"/>
  <c r="I25" i="142"/>
  <c r="J25" i="142"/>
  <c r="K25" i="142"/>
  <c r="L25" i="142"/>
  <c r="G26" i="142"/>
  <c r="H26" i="142"/>
  <c r="I26" i="142"/>
  <c r="J26" i="142"/>
  <c r="K26" i="142"/>
  <c r="L26" i="142"/>
  <c r="G27" i="142"/>
  <c r="H27" i="142"/>
  <c r="I27" i="142"/>
  <c r="J27" i="142"/>
  <c r="K27" i="142"/>
  <c r="L27" i="142"/>
  <c r="G28" i="142"/>
  <c r="H28" i="142"/>
  <c r="I28" i="142"/>
  <c r="J28" i="142"/>
  <c r="K28" i="142"/>
  <c r="L28" i="142"/>
  <c r="G29" i="142"/>
  <c r="H29" i="142"/>
  <c r="I29" i="142"/>
  <c r="J29" i="142"/>
  <c r="K29" i="142"/>
  <c r="L29" i="142"/>
  <c r="G30" i="142"/>
  <c r="H30" i="142"/>
  <c r="I30" i="142"/>
  <c r="J30" i="142"/>
  <c r="K30" i="142"/>
  <c r="L30" i="142"/>
  <c r="G31" i="142"/>
  <c r="H31" i="142"/>
  <c r="I31" i="142"/>
  <c r="J31" i="142"/>
  <c r="K31" i="142"/>
  <c r="L31" i="142"/>
  <c r="G32" i="142"/>
  <c r="H32" i="142"/>
  <c r="I32" i="142"/>
  <c r="J32" i="142"/>
  <c r="K32" i="142"/>
  <c r="L32" i="142"/>
  <c r="G33" i="142"/>
  <c r="H33" i="142"/>
  <c r="I33" i="142"/>
  <c r="J33" i="142"/>
  <c r="K33" i="142"/>
  <c r="L33" i="142"/>
  <c r="G34" i="142"/>
  <c r="H34" i="142"/>
  <c r="I34" i="142"/>
  <c r="J34" i="142"/>
  <c r="K34" i="142"/>
  <c r="L34" i="142"/>
  <c r="G35" i="142"/>
  <c r="H35" i="142"/>
  <c r="I35" i="142"/>
  <c r="J35" i="142"/>
  <c r="K35" i="142"/>
  <c r="L35" i="142"/>
  <c r="G36" i="142"/>
  <c r="H36" i="142"/>
  <c r="I36" i="142"/>
  <c r="J36" i="142"/>
  <c r="K36" i="142"/>
  <c r="L36" i="142"/>
  <c r="G37" i="142"/>
  <c r="H37" i="142"/>
  <c r="I37" i="142"/>
  <c r="J37" i="142"/>
  <c r="K37" i="142"/>
  <c r="L37" i="142"/>
  <c r="G38" i="142"/>
  <c r="H38" i="142"/>
  <c r="I38" i="142"/>
  <c r="J38" i="142"/>
  <c r="K38" i="142"/>
  <c r="L38" i="142"/>
  <c r="G39" i="142"/>
  <c r="H39" i="142"/>
  <c r="I39" i="142"/>
  <c r="J39" i="142"/>
  <c r="K39" i="142"/>
  <c r="L39" i="142"/>
  <c r="G40" i="142"/>
  <c r="H40" i="142"/>
  <c r="I40" i="142"/>
  <c r="J40" i="142"/>
  <c r="K40" i="142"/>
  <c r="L40" i="142"/>
  <c r="G41" i="142"/>
  <c r="H41" i="142"/>
  <c r="I41" i="142"/>
  <c r="J41" i="142"/>
  <c r="K41" i="142"/>
  <c r="L41" i="142"/>
  <c r="G42" i="142"/>
  <c r="H42" i="142"/>
  <c r="I42" i="142"/>
  <c r="J42" i="142"/>
  <c r="K42" i="142"/>
  <c r="L42" i="142"/>
  <c r="G43" i="142"/>
  <c r="H43" i="142"/>
  <c r="I43" i="142"/>
  <c r="J43" i="142"/>
  <c r="K43" i="142"/>
  <c r="L43" i="142"/>
  <c r="G44" i="142"/>
  <c r="H44" i="142"/>
  <c r="I44" i="142"/>
  <c r="J44" i="142"/>
  <c r="K44" i="142"/>
  <c r="L44" i="142"/>
  <c r="G45" i="142"/>
  <c r="H45" i="142"/>
  <c r="I45" i="142"/>
  <c r="J45" i="142"/>
  <c r="K45" i="142"/>
  <c r="L45" i="142"/>
  <c r="G46" i="142"/>
  <c r="H46" i="142"/>
  <c r="I46" i="142"/>
  <c r="J46" i="142"/>
  <c r="K46" i="142"/>
  <c r="L46" i="142"/>
  <c r="G47" i="142"/>
  <c r="H47" i="142"/>
  <c r="I47" i="142"/>
  <c r="J47" i="142"/>
  <c r="K47" i="142"/>
  <c r="L47" i="142"/>
  <c r="G48" i="142"/>
  <c r="H48" i="142"/>
  <c r="I48" i="142"/>
  <c r="J48" i="142"/>
  <c r="K48" i="142"/>
  <c r="L48" i="142"/>
  <c r="G49" i="142"/>
  <c r="H49" i="142"/>
  <c r="I49" i="142"/>
  <c r="J49" i="142"/>
  <c r="K49" i="142"/>
  <c r="L49" i="142"/>
  <c r="G50" i="142"/>
  <c r="H50" i="142"/>
  <c r="I50" i="142"/>
  <c r="J50" i="142"/>
  <c r="K50" i="142"/>
  <c r="L50" i="142"/>
  <c r="G9" i="141"/>
  <c r="H9" i="141"/>
  <c r="I9" i="141"/>
  <c r="J9" i="141"/>
  <c r="K9" i="141"/>
  <c r="L9" i="141"/>
  <c r="G10" i="141"/>
  <c r="H10" i="141"/>
  <c r="I10" i="141"/>
  <c r="J10" i="141"/>
  <c r="K10" i="141"/>
  <c r="L10" i="141"/>
  <c r="G11" i="141"/>
  <c r="H11" i="141"/>
  <c r="I11" i="141"/>
  <c r="J11" i="141"/>
  <c r="K11" i="141"/>
  <c r="L11" i="141"/>
  <c r="G12" i="141"/>
  <c r="H12" i="141"/>
  <c r="I12" i="141"/>
  <c r="J12" i="141"/>
  <c r="K12" i="141"/>
  <c r="L12" i="141"/>
  <c r="G13" i="141"/>
  <c r="H13" i="141"/>
  <c r="I13" i="141"/>
  <c r="J13" i="141"/>
  <c r="K13" i="141"/>
  <c r="L13" i="141"/>
  <c r="G14" i="141"/>
  <c r="H14" i="141"/>
  <c r="I14" i="141"/>
  <c r="J14" i="141"/>
  <c r="K14" i="141"/>
  <c r="L14" i="141"/>
  <c r="G15" i="141"/>
  <c r="H15" i="141"/>
  <c r="I15" i="141"/>
  <c r="J15" i="141"/>
  <c r="K15" i="141"/>
  <c r="L15" i="141"/>
  <c r="G16" i="141"/>
  <c r="H16" i="141"/>
  <c r="I16" i="141"/>
  <c r="J16" i="141"/>
  <c r="K16" i="141"/>
  <c r="L16" i="141"/>
  <c r="G17" i="141"/>
  <c r="H17" i="141"/>
  <c r="I17" i="141"/>
  <c r="J17" i="141"/>
  <c r="K17" i="141"/>
  <c r="L17" i="141"/>
  <c r="G18" i="141"/>
  <c r="H18" i="141"/>
  <c r="I18" i="141"/>
  <c r="J18" i="141"/>
  <c r="K18" i="141"/>
  <c r="L18" i="141"/>
  <c r="G19" i="141"/>
  <c r="H19" i="141"/>
  <c r="I19" i="141"/>
  <c r="J19" i="141"/>
  <c r="K19" i="141"/>
  <c r="L19" i="141"/>
  <c r="G20" i="141"/>
  <c r="H20" i="141"/>
  <c r="I20" i="141"/>
  <c r="J20" i="141"/>
  <c r="K20" i="141"/>
  <c r="L20" i="141"/>
  <c r="G21" i="141"/>
  <c r="H21" i="141"/>
  <c r="I21" i="141"/>
  <c r="J21" i="141"/>
  <c r="K21" i="141"/>
  <c r="L21" i="141"/>
  <c r="G22" i="141"/>
  <c r="H22" i="141"/>
  <c r="I22" i="141"/>
  <c r="J22" i="141"/>
  <c r="K22" i="141"/>
  <c r="L22" i="141"/>
  <c r="G23" i="141"/>
  <c r="H23" i="141"/>
  <c r="I23" i="141"/>
  <c r="J23" i="141"/>
  <c r="K23" i="141"/>
  <c r="L23" i="141"/>
  <c r="G24" i="141"/>
  <c r="H24" i="141"/>
  <c r="I24" i="141"/>
  <c r="J24" i="141"/>
  <c r="K24" i="141"/>
  <c r="L24" i="141"/>
  <c r="G25" i="141"/>
  <c r="H25" i="141"/>
  <c r="I25" i="141"/>
  <c r="J25" i="141"/>
  <c r="K25" i="141"/>
  <c r="L25" i="141"/>
  <c r="G26" i="141"/>
  <c r="H26" i="141"/>
  <c r="I26" i="141"/>
  <c r="J26" i="141"/>
  <c r="K26" i="141"/>
  <c r="L26" i="141"/>
  <c r="G27" i="141"/>
  <c r="H27" i="141"/>
  <c r="I27" i="141"/>
  <c r="J27" i="141"/>
  <c r="K27" i="141"/>
  <c r="L27" i="141"/>
  <c r="G28" i="141"/>
  <c r="H28" i="141"/>
  <c r="I28" i="141"/>
  <c r="J28" i="141"/>
  <c r="K28" i="141"/>
  <c r="L28" i="141"/>
  <c r="G29" i="141"/>
  <c r="H29" i="141"/>
  <c r="I29" i="141"/>
  <c r="J29" i="141"/>
  <c r="K29" i="141"/>
  <c r="L29" i="141"/>
  <c r="G30" i="141"/>
  <c r="H30" i="141"/>
  <c r="I30" i="141"/>
  <c r="J30" i="141"/>
  <c r="K30" i="141"/>
  <c r="L30" i="141"/>
  <c r="G31" i="141"/>
  <c r="H31" i="141"/>
  <c r="I31" i="141"/>
  <c r="J31" i="141"/>
  <c r="K31" i="141"/>
  <c r="L31" i="141"/>
  <c r="G32" i="141"/>
  <c r="H32" i="141"/>
  <c r="I32" i="141"/>
  <c r="J32" i="141"/>
  <c r="K32" i="141"/>
  <c r="L32" i="141"/>
  <c r="G33" i="141"/>
  <c r="H33" i="141"/>
  <c r="I33" i="141"/>
  <c r="J33" i="141"/>
  <c r="K33" i="141"/>
  <c r="L33" i="141"/>
  <c r="G34" i="141"/>
  <c r="H34" i="141"/>
  <c r="I34" i="141"/>
  <c r="J34" i="141"/>
  <c r="K34" i="141"/>
  <c r="L34" i="141"/>
  <c r="G35" i="141"/>
  <c r="H35" i="141"/>
  <c r="I35" i="141"/>
  <c r="J35" i="141"/>
  <c r="K35" i="141"/>
  <c r="L35" i="141"/>
  <c r="G36" i="141"/>
  <c r="H36" i="141"/>
  <c r="I36" i="141"/>
  <c r="J36" i="141"/>
  <c r="K36" i="141"/>
  <c r="L36" i="141"/>
  <c r="G37" i="141"/>
  <c r="H37" i="141"/>
  <c r="I37" i="141"/>
  <c r="J37" i="141"/>
  <c r="K37" i="141"/>
  <c r="L37" i="141"/>
  <c r="G38" i="141"/>
  <c r="H38" i="141"/>
  <c r="I38" i="141"/>
  <c r="J38" i="141"/>
  <c r="K38" i="141"/>
  <c r="L38" i="141"/>
  <c r="G39" i="141"/>
  <c r="H39" i="141"/>
  <c r="I39" i="141"/>
  <c r="J39" i="141"/>
  <c r="K39" i="141"/>
  <c r="L39" i="141"/>
  <c r="G40" i="141"/>
  <c r="H40" i="141"/>
  <c r="I40" i="141"/>
  <c r="J40" i="141"/>
  <c r="K40" i="141"/>
  <c r="L40" i="141"/>
  <c r="G41" i="141"/>
  <c r="H41" i="141"/>
  <c r="I41" i="141"/>
  <c r="J41" i="141"/>
  <c r="K41" i="141"/>
  <c r="L41" i="141"/>
  <c r="G42" i="141"/>
  <c r="H42" i="141"/>
  <c r="I42" i="141"/>
  <c r="J42" i="141"/>
  <c r="K42" i="141"/>
  <c r="L42" i="141"/>
  <c r="G43" i="141"/>
  <c r="H43" i="141"/>
  <c r="I43" i="141"/>
  <c r="J43" i="141"/>
  <c r="K43" i="141"/>
  <c r="L43" i="141"/>
  <c r="G44" i="141"/>
  <c r="H44" i="141"/>
  <c r="I44" i="141"/>
  <c r="J44" i="141"/>
  <c r="K44" i="141"/>
  <c r="L44" i="141"/>
  <c r="G45" i="141"/>
  <c r="H45" i="141"/>
  <c r="I45" i="141"/>
  <c r="J45" i="141"/>
  <c r="K45" i="141"/>
  <c r="L45" i="141"/>
  <c r="G46" i="141"/>
  <c r="H46" i="141"/>
  <c r="I46" i="141"/>
  <c r="J46" i="141"/>
  <c r="K46" i="141"/>
  <c r="L46" i="141"/>
  <c r="G47" i="141"/>
  <c r="H47" i="141"/>
  <c r="I47" i="141"/>
  <c r="J47" i="141"/>
  <c r="K47" i="141"/>
  <c r="L47" i="141"/>
  <c r="G48" i="141"/>
  <c r="H48" i="141"/>
  <c r="I48" i="141"/>
  <c r="J48" i="141"/>
  <c r="K48" i="141"/>
  <c r="L48" i="141"/>
  <c r="G49" i="141"/>
  <c r="H49" i="141"/>
  <c r="I49" i="141"/>
  <c r="J49" i="141"/>
  <c r="K49" i="141"/>
  <c r="L49" i="141"/>
  <c r="G50" i="141"/>
  <c r="H50" i="141"/>
  <c r="I50" i="141"/>
  <c r="J50" i="141"/>
  <c r="K50" i="141"/>
  <c r="L50" i="141"/>
  <c r="G51" i="141"/>
  <c r="H51" i="141"/>
  <c r="I51" i="141"/>
  <c r="J51" i="141"/>
  <c r="K51" i="141"/>
  <c r="L51" i="141"/>
  <c r="G52" i="141"/>
  <c r="H52" i="141"/>
  <c r="I52" i="141"/>
  <c r="J52" i="141"/>
  <c r="K52" i="141"/>
  <c r="L52" i="141"/>
  <c r="G53" i="141"/>
  <c r="H53" i="141"/>
  <c r="I53" i="141"/>
  <c r="J53" i="141"/>
  <c r="K53" i="141"/>
  <c r="L53" i="141"/>
  <c r="G54" i="141"/>
  <c r="H54" i="141"/>
  <c r="I54" i="141"/>
  <c r="J54" i="141"/>
  <c r="K54" i="141"/>
  <c r="L54" i="141"/>
  <c r="G55" i="141"/>
  <c r="H55" i="141"/>
  <c r="I55" i="141"/>
  <c r="J55" i="141"/>
  <c r="K55" i="141"/>
  <c r="L55" i="141"/>
  <c r="G9" i="140"/>
  <c r="H9" i="140"/>
  <c r="I9" i="140"/>
  <c r="J9" i="140"/>
  <c r="K9" i="140"/>
  <c r="L9" i="140"/>
  <c r="G10" i="140"/>
  <c r="H10" i="140"/>
  <c r="I10" i="140"/>
  <c r="J10" i="140"/>
  <c r="K10" i="140"/>
  <c r="L10" i="140"/>
  <c r="G11" i="140"/>
  <c r="H11" i="140"/>
  <c r="I11" i="140"/>
  <c r="J11" i="140"/>
  <c r="K11" i="140"/>
  <c r="L11" i="140"/>
  <c r="G12" i="140"/>
  <c r="H12" i="140"/>
  <c r="I12" i="140"/>
  <c r="J12" i="140"/>
  <c r="K12" i="140"/>
  <c r="L12" i="140"/>
  <c r="G13" i="140"/>
  <c r="H13" i="140"/>
  <c r="I13" i="140"/>
  <c r="J13" i="140"/>
  <c r="K13" i="140"/>
  <c r="L13" i="140"/>
  <c r="G14" i="140"/>
  <c r="H14" i="140"/>
  <c r="I14" i="140"/>
  <c r="J14" i="140"/>
  <c r="K14" i="140"/>
  <c r="L14" i="140"/>
  <c r="G15" i="140"/>
  <c r="H15" i="140"/>
  <c r="I15" i="140"/>
  <c r="J15" i="140"/>
  <c r="K15" i="140"/>
  <c r="L15" i="140"/>
  <c r="G16" i="140"/>
  <c r="H16" i="140"/>
  <c r="I16" i="140"/>
  <c r="J16" i="140"/>
  <c r="K16" i="140"/>
  <c r="L16" i="140"/>
  <c r="G17" i="140"/>
  <c r="H17" i="140"/>
  <c r="I17" i="140"/>
  <c r="J17" i="140"/>
  <c r="K17" i="140"/>
  <c r="L17" i="140"/>
  <c r="G18" i="140"/>
  <c r="H18" i="140"/>
  <c r="I18" i="140"/>
  <c r="J18" i="140"/>
  <c r="K18" i="140"/>
  <c r="L18" i="140"/>
  <c r="G19" i="140"/>
  <c r="H19" i="140"/>
  <c r="I19" i="140"/>
  <c r="J19" i="140"/>
  <c r="K19" i="140"/>
  <c r="L19" i="140"/>
  <c r="G20" i="140"/>
  <c r="H20" i="140"/>
  <c r="I20" i="140"/>
  <c r="J20" i="140"/>
  <c r="K20" i="140"/>
  <c r="L20" i="140"/>
  <c r="G21" i="140"/>
  <c r="H21" i="140"/>
  <c r="I21" i="140"/>
  <c r="J21" i="140"/>
  <c r="K21" i="140"/>
  <c r="L21" i="140"/>
  <c r="G22" i="140"/>
  <c r="H22" i="140"/>
  <c r="I22" i="140"/>
  <c r="J22" i="140"/>
  <c r="K22" i="140"/>
  <c r="L22" i="140"/>
  <c r="G23" i="140"/>
  <c r="H23" i="140"/>
  <c r="I23" i="140"/>
  <c r="J23" i="140"/>
  <c r="K23" i="140"/>
  <c r="L23" i="140"/>
  <c r="G24" i="140"/>
  <c r="H24" i="140"/>
  <c r="I24" i="140"/>
  <c r="J24" i="140"/>
  <c r="K24" i="140"/>
  <c r="L24" i="140"/>
  <c r="G25" i="140"/>
  <c r="H25" i="140"/>
  <c r="I25" i="140"/>
  <c r="J25" i="140"/>
  <c r="K25" i="140"/>
  <c r="L25" i="140"/>
  <c r="G26" i="140"/>
  <c r="H26" i="140"/>
  <c r="I26" i="140"/>
  <c r="J26" i="140"/>
  <c r="K26" i="140"/>
  <c r="L26" i="140"/>
  <c r="G27" i="140"/>
  <c r="H27" i="140"/>
  <c r="I27" i="140"/>
  <c r="J27" i="140"/>
  <c r="K27" i="140"/>
  <c r="L27" i="140"/>
  <c r="G28" i="140"/>
  <c r="H28" i="140"/>
  <c r="I28" i="140"/>
  <c r="J28" i="140"/>
  <c r="K28" i="140"/>
  <c r="L28" i="140"/>
  <c r="G29" i="140"/>
  <c r="H29" i="140"/>
  <c r="I29" i="140"/>
  <c r="J29" i="140"/>
  <c r="K29" i="140"/>
  <c r="L29" i="140"/>
  <c r="G30" i="140"/>
  <c r="H30" i="140"/>
  <c r="I30" i="140"/>
  <c r="J30" i="140"/>
  <c r="K30" i="140"/>
  <c r="L30" i="140"/>
  <c r="G31" i="140"/>
  <c r="H31" i="140"/>
  <c r="I31" i="140"/>
  <c r="J31" i="140"/>
  <c r="K31" i="140"/>
  <c r="L31" i="140"/>
  <c r="G32" i="140"/>
  <c r="H32" i="140"/>
  <c r="I32" i="140"/>
  <c r="J32" i="140"/>
  <c r="K32" i="140"/>
  <c r="L32" i="140"/>
  <c r="G33" i="140"/>
  <c r="H33" i="140"/>
  <c r="I33" i="140"/>
  <c r="J33" i="140"/>
  <c r="K33" i="140"/>
  <c r="L33" i="140"/>
  <c r="G34" i="140"/>
  <c r="H34" i="140"/>
  <c r="I34" i="140"/>
  <c r="J34" i="140"/>
  <c r="K34" i="140"/>
  <c r="L34" i="140"/>
  <c r="G35" i="140"/>
  <c r="H35" i="140"/>
  <c r="I35" i="140"/>
  <c r="J35" i="140"/>
  <c r="K35" i="140"/>
  <c r="L35" i="140"/>
  <c r="G36" i="140"/>
  <c r="H36" i="140"/>
  <c r="I36" i="140"/>
  <c r="J36" i="140"/>
  <c r="K36" i="140"/>
  <c r="L36" i="140"/>
  <c r="G37" i="140"/>
  <c r="H37" i="140"/>
  <c r="I37" i="140"/>
  <c r="J37" i="140"/>
  <c r="K37" i="140"/>
  <c r="L37" i="140"/>
  <c r="G38" i="140"/>
  <c r="H38" i="140"/>
  <c r="I38" i="140"/>
  <c r="J38" i="140"/>
  <c r="K38" i="140"/>
  <c r="L38" i="140"/>
  <c r="G39" i="140"/>
  <c r="H39" i="140"/>
  <c r="I39" i="140"/>
  <c r="J39" i="140"/>
  <c r="K39" i="140"/>
  <c r="L39" i="140"/>
  <c r="G40" i="140"/>
  <c r="H40" i="140"/>
  <c r="I40" i="140"/>
  <c r="J40" i="140"/>
  <c r="K40" i="140"/>
  <c r="L40" i="140"/>
  <c r="G41" i="140"/>
  <c r="H41" i="140"/>
  <c r="I41" i="140"/>
  <c r="J41" i="140"/>
  <c r="K41" i="140"/>
  <c r="L41" i="140"/>
  <c r="G42" i="140"/>
  <c r="H42" i="140"/>
  <c r="I42" i="140"/>
  <c r="J42" i="140"/>
  <c r="K42" i="140"/>
  <c r="L42" i="140"/>
  <c r="G43" i="140"/>
  <c r="H43" i="140"/>
  <c r="I43" i="140"/>
  <c r="J43" i="140"/>
  <c r="K43" i="140"/>
  <c r="L43" i="140"/>
  <c r="G44" i="140"/>
  <c r="H44" i="140"/>
  <c r="I44" i="140"/>
  <c r="J44" i="140"/>
  <c r="K44" i="140"/>
  <c r="L44" i="140"/>
  <c r="G45" i="140"/>
  <c r="H45" i="140"/>
  <c r="I45" i="140"/>
  <c r="J45" i="140"/>
  <c r="K45" i="140"/>
  <c r="L45" i="140"/>
  <c r="G46" i="140"/>
  <c r="H46" i="140"/>
  <c r="I46" i="140"/>
  <c r="J46" i="140"/>
  <c r="K46" i="140"/>
  <c r="L46" i="140"/>
  <c r="G47" i="140"/>
  <c r="H47" i="140"/>
  <c r="I47" i="140"/>
  <c r="J47" i="140"/>
  <c r="K47" i="140"/>
  <c r="L47" i="140"/>
  <c r="G48" i="140"/>
  <c r="H48" i="140"/>
  <c r="I48" i="140"/>
  <c r="J48" i="140"/>
  <c r="K48" i="140"/>
  <c r="L48" i="140"/>
  <c r="G49" i="140"/>
  <c r="H49" i="140"/>
  <c r="I49" i="140"/>
  <c r="J49" i="140"/>
  <c r="K49" i="140"/>
  <c r="L49" i="140"/>
  <c r="G50" i="140"/>
  <c r="H50" i="140"/>
  <c r="I50" i="140"/>
  <c r="J50" i="140"/>
  <c r="K50" i="140"/>
  <c r="L50" i="140"/>
  <c r="G9" i="139"/>
  <c r="H9" i="139"/>
  <c r="I9" i="139"/>
  <c r="J9" i="139"/>
  <c r="K9" i="139"/>
  <c r="L9" i="139"/>
  <c r="G10" i="139"/>
  <c r="H10" i="139"/>
  <c r="I10" i="139"/>
  <c r="J10" i="139"/>
  <c r="K10" i="139"/>
  <c r="L10" i="139"/>
  <c r="G11" i="139"/>
  <c r="H11" i="139"/>
  <c r="I11" i="139"/>
  <c r="J11" i="139"/>
  <c r="K11" i="139"/>
  <c r="L11" i="139"/>
  <c r="G12" i="139"/>
  <c r="H12" i="139"/>
  <c r="I12" i="139"/>
  <c r="J12" i="139"/>
  <c r="K12" i="139"/>
  <c r="L12" i="139"/>
  <c r="G13" i="139"/>
  <c r="H13" i="139"/>
  <c r="I13" i="139"/>
  <c r="J13" i="139"/>
  <c r="K13" i="139"/>
  <c r="L13" i="139"/>
  <c r="G14" i="139"/>
  <c r="H14" i="139"/>
  <c r="I14" i="139"/>
  <c r="J14" i="139"/>
  <c r="K14" i="139"/>
  <c r="L14" i="139"/>
  <c r="G15" i="139"/>
  <c r="H15" i="139"/>
  <c r="I15" i="139"/>
  <c r="J15" i="139"/>
  <c r="K15" i="139"/>
  <c r="L15" i="139"/>
  <c r="G16" i="139"/>
  <c r="H16" i="139"/>
  <c r="I16" i="139"/>
  <c r="J16" i="139"/>
  <c r="K16" i="139"/>
  <c r="L16" i="139"/>
  <c r="G17" i="139"/>
  <c r="H17" i="139"/>
  <c r="I17" i="139"/>
  <c r="J17" i="139"/>
  <c r="K17" i="139"/>
  <c r="L17" i="139"/>
  <c r="G18" i="139"/>
  <c r="H18" i="139"/>
  <c r="I18" i="139"/>
  <c r="J18" i="139"/>
  <c r="K18" i="139"/>
  <c r="L18" i="139"/>
  <c r="G19" i="139"/>
  <c r="H19" i="139"/>
  <c r="I19" i="139"/>
  <c r="J19" i="139"/>
  <c r="K19" i="139"/>
  <c r="L19" i="139"/>
  <c r="G20" i="139"/>
  <c r="H20" i="139"/>
  <c r="I20" i="139"/>
  <c r="J20" i="139"/>
  <c r="K20" i="139"/>
  <c r="L20" i="139"/>
  <c r="G21" i="139"/>
  <c r="H21" i="139"/>
  <c r="I21" i="139"/>
  <c r="J21" i="139"/>
  <c r="K21" i="139"/>
  <c r="L21" i="139"/>
  <c r="G22" i="139"/>
  <c r="H22" i="139"/>
  <c r="I22" i="139"/>
  <c r="J22" i="139"/>
  <c r="K22" i="139"/>
  <c r="L22" i="139"/>
  <c r="G23" i="139"/>
  <c r="H23" i="139"/>
  <c r="I23" i="139"/>
  <c r="J23" i="139"/>
  <c r="K23" i="139"/>
  <c r="L23" i="139"/>
  <c r="G24" i="139"/>
  <c r="H24" i="139"/>
  <c r="I24" i="139"/>
  <c r="J24" i="139"/>
  <c r="K24" i="139"/>
  <c r="L24" i="139"/>
  <c r="G25" i="139"/>
  <c r="H25" i="139"/>
  <c r="I25" i="139"/>
  <c r="J25" i="139"/>
  <c r="K25" i="139"/>
  <c r="L25" i="139"/>
  <c r="G26" i="139"/>
  <c r="H26" i="139"/>
  <c r="I26" i="139"/>
  <c r="J26" i="139"/>
  <c r="K26" i="139"/>
  <c r="L26" i="139"/>
  <c r="G27" i="139"/>
  <c r="H27" i="139"/>
  <c r="I27" i="139"/>
  <c r="J27" i="139"/>
  <c r="K27" i="139"/>
  <c r="L27" i="139"/>
  <c r="G28" i="139"/>
  <c r="H28" i="139"/>
  <c r="I28" i="139"/>
  <c r="J28" i="139"/>
  <c r="K28" i="139"/>
  <c r="L28" i="139"/>
  <c r="G29" i="139"/>
  <c r="H29" i="139"/>
  <c r="I29" i="139"/>
  <c r="J29" i="139"/>
  <c r="K29" i="139"/>
  <c r="L29" i="139"/>
  <c r="G30" i="139"/>
  <c r="H30" i="139"/>
  <c r="I30" i="139"/>
  <c r="J30" i="139"/>
  <c r="K30" i="139"/>
  <c r="L30" i="139"/>
  <c r="G31" i="139"/>
  <c r="H31" i="139"/>
  <c r="I31" i="139"/>
  <c r="J31" i="139"/>
  <c r="K31" i="139"/>
  <c r="L31" i="139"/>
  <c r="G32" i="139"/>
  <c r="H32" i="139"/>
  <c r="I32" i="139"/>
  <c r="J32" i="139"/>
  <c r="K32" i="139"/>
  <c r="L32" i="139"/>
  <c r="G33" i="139"/>
  <c r="H33" i="139"/>
  <c r="I33" i="139"/>
  <c r="J33" i="139"/>
  <c r="K33" i="139"/>
  <c r="L33" i="139"/>
  <c r="G34" i="139"/>
  <c r="H34" i="139"/>
  <c r="I34" i="139"/>
  <c r="J34" i="139"/>
  <c r="K34" i="139"/>
  <c r="L34" i="139"/>
  <c r="G35" i="139"/>
  <c r="H35" i="139"/>
  <c r="I35" i="139"/>
  <c r="J35" i="139"/>
  <c r="K35" i="139"/>
  <c r="L35" i="139"/>
  <c r="G36" i="139"/>
  <c r="H36" i="139"/>
  <c r="I36" i="139"/>
  <c r="J36" i="139"/>
  <c r="K36" i="139"/>
  <c r="L36" i="139"/>
  <c r="G37" i="139"/>
  <c r="H37" i="139"/>
  <c r="I37" i="139"/>
  <c r="J37" i="139"/>
  <c r="K37" i="139"/>
  <c r="L37" i="139"/>
  <c r="G38" i="139"/>
  <c r="H38" i="139"/>
  <c r="I38" i="139"/>
  <c r="J38" i="139"/>
  <c r="K38" i="139"/>
  <c r="L38" i="139"/>
  <c r="G39" i="139"/>
  <c r="H39" i="139"/>
  <c r="I39" i="139"/>
  <c r="J39" i="139"/>
  <c r="K39" i="139"/>
  <c r="L39" i="139"/>
  <c r="G40" i="139"/>
  <c r="H40" i="139"/>
  <c r="I40" i="139"/>
  <c r="J40" i="139"/>
  <c r="K40" i="139"/>
  <c r="L40" i="139"/>
  <c r="G41" i="139"/>
  <c r="H41" i="139"/>
  <c r="I41" i="139"/>
  <c r="J41" i="139"/>
  <c r="K41" i="139"/>
  <c r="L41" i="139"/>
  <c r="G42" i="139"/>
  <c r="H42" i="139"/>
  <c r="I42" i="139"/>
  <c r="J42" i="139"/>
  <c r="K42" i="139"/>
  <c r="L42" i="139"/>
  <c r="G43" i="139"/>
  <c r="H43" i="139"/>
  <c r="I43" i="139"/>
  <c r="J43" i="139"/>
  <c r="K43" i="139"/>
  <c r="L43" i="139"/>
  <c r="G44" i="139"/>
  <c r="H44" i="139"/>
  <c r="I44" i="139"/>
  <c r="J44" i="139"/>
  <c r="K44" i="139"/>
  <c r="L44" i="139"/>
  <c r="G45" i="139"/>
  <c r="H45" i="139"/>
  <c r="I45" i="139"/>
  <c r="J45" i="139"/>
  <c r="K45" i="139"/>
  <c r="L45" i="139"/>
  <c r="G46" i="139"/>
  <c r="H46" i="139"/>
  <c r="I46" i="139"/>
  <c r="J46" i="139"/>
  <c r="K46" i="139"/>
  <c r="L46" i="139"/>
  <c r="G47" i="139"/>
  <c r="H47" i="139"/>
  <c r="I47" i="139"/>
  <c r="J47" i="139"/>
  <c r="K47" i="139"/>
  <c r="L47" i="139"/>
  <c r="G48" i="139"/>
  <c r="H48" i="139"/>
  <c r="I48" i="139"/>
  <c r="J48" i="139"/>
  <c r="K48" i="139"/>
  <c r="L48" i="139"/>
  <c r="G49" i="139"/>
  <c r="H49" i="139"/>
  <c r="I49" i="139"/>
  <c r="J49" i="139"/>
  <c r="K49" i="139"/>
  <c r="L49" i="139"/>
  <c r="G50" i="139"/>
  <c r="H50" i="139"/>
  <c r="I50" i="139"/>
  <c r="J50" i="139"/>
  <c r="K50" i="139"/>
  <c r="L50" i="139"/>
  <c r="G51" i="139"/>
  <c r="H51" i="139"/>
  <c r="I51" i="139"/>
  <c r="J51" i="139"/>
  <c r="K51" i="139"/>
  <c r="L51" i="139"/>
  <c r="G52" i="139"/>
  <c r="H52" i="139"/>
  <c r="I52" i="139"/>
  <c r="J52" i="139"/>
  <c r="K52" i="139"/>
  <c r="L52" i="139"/>
  <c r="G53" i="139"/>
  <c r="H53" i="139"/>
  <c r="I53" i="139"/>
  <c r="J53" i="139"/>
  <c r="K53" i="139"/>
  <c r="L53" i="139"/>
  <c r="G54" i="139"/>
  <c r="H54" i="139"/>
  <c r="I54" i="139"/>
  <c r="J54" i="139"/>
  <c r="K54" i="139"/>
  <c r="L54" i="139"/>
  <c r="G9" i="145"/>
  <c r="H9" i="145"/>
  <c r="I9" i="145"/>
  <c r="J9" i="145"/>
  <c r="K9" i="145"/>
  <c r="L9" i="145"/>
  <c r="G10" i="145"/>
  <c r="H10" i="145"/>
  <c r="I10" i="145"/>
  <c r="J10" i="145"/>
  <c r="K10" i="145"/>
  <c r="L10" i="145"/>
  <c r="G11" i="145"/>
  <c r="H11" i="145"/>
  <c r="I11" i="145"/>
  <c r="J11" i="145"/>
  <c r="K11" i="145"/>
  <c r="L11" i="145"/>
  <c r="G12" i="145"/>
  <c r="H12" i="145"/>
  <c r="I12" i="145"/>
  <c r="J12" i="145"/>
  <c r="K12" i="145"/>
  <c r="L12" i="145"/>
  <c r="G13" i="145"/>
  <c r="H13" i="145"/>
  <c r="I13" i="145"/>
  <c r="J13" i="145"/>
  <c r="K13" i="145"/>
  <c r="L13" i="145"/>
  <c r="G14" i="145"/>
  <c r="H14" i="145"/>
  <c r="I14" i="145"/>
  <c r="J14" i="145"/>
  <c r="K14" i="145"/>
  <c r="L14" i="145"/>
  <c r="G15" i="145"/>
  <c r="H15" i="145"/>
  <c r="I15" i="145"/>
  <c r="J15" i="145"/>
  <c r="K15" i="145"/>
  <c r="L15" i="145"/>
  <c r="G16" i="145"/>
  <c r="H16" i="145"/>
  <c r="I16" i="145"/>
  <c r="J16" i="145"/>
  <c r="K16" i="145"/>
  <c r="L16" i="145"/>
  <c r="G17" i="145"/>
  <c r="H17" i="145"/>
  <c r="I17" i="145"/>
  <c r="J17" i="145"/>
  <c r="K17" i="145"/>
  <c r="L17" i="145"/>
  <c r="G18" i="145"/>
  <c r="H18" i="145"/>
  <c r="I18" i="145"/>
  <c r="J18" i="145"/>
  <c r="K18" i="145"/>
  <c r="L18" i="145"/>
  <c r="G19" i="145"/>
  <c r="H19" i="145"/>
  <c r="I19" i="145"/>
  <c r="J19" i="145"/>
  <c r="K19" i="145"/>
  <c r="L19" i="145"/>
  <c r="G20" i="145"/>
  <c r="H20" i="145"/>
  <c r="I20" i="145"/>
  <c r="J20" i="145"/>
  <c r="K20" i="145"/>
  <c r="L20" i="145"/>
  <c r="G21" i="145"/>
  <c r="H21" i="145"/>
  <c r="I21" i="145"/>
  <c r="J21" i="145"/>
  <c r="K21" i="145"/>
  <c r="L21" i="145"/>
  <c r="G22" i="145"/>
  <c r="H22" i="145"/>
  <c r="I22" i="145"/>
  <c r="J22" i="145"/>
  <c r="K22" i="145"/>
  <c r="L22" i="145"/>
  <c r="G23" i="145"/>
  <c r="H23" i="145"/>
  <c r="I23" i="145"/>
  <c r="J23" i="145"/>
  <c r="K23" i="145"/>
  <c r="L23" i="145"/>
  <c r="G24" i="145"/>
  <c r="H24" i="145"/>
  <c r="I24" i="145"/>
  <c r="J24" i="145"/>
  <c r="K24" i="145"/>
  <c r="L24" i="145"/>
  <c r="G25" i="145"/>
  <c r="H25" i="145"/>
  <c r="I25" i="145"/>
  <c r="J25" i="145"/>
  <c r="K25" i="145"/>
  <c r="L25" i="145"/>
  <c r="G26" i="145"/>
  <c r="H26" i="145"/>
  <c r="I26" i="145"/>
  <c r="J26" i="145"/>
  <c r="K26" i="145"/>
  <c r="L26" i="145"/>
  <c r="G27" i="145"/>
  <c r="H27" i="145"/>
  <c r="I27" i="145"/>
  <c r="J27" i="145"/>
  <c r="K27" i="145"/>
  <c r="L27" i="145"/>
  <c r="G28" i="145"/>
  <c r="H28" i="145"/>
  <c r="I28" i="145"/>
  <c r="J28" i="145"/>
  <c r="K28" i="145"/>
  <c r="L28" i="145"/>
  <c r="G29" i="145"/>
  <c r="H29" i="145"/>
  <c r="I29" i="145"/>
  <c r="J29" i="145"/>
  <c r="K29" i="145"/>
  <c r="L29" i="145"/>
  <c r="G30" i="145"/>
  <c r="H30" i="145"/>
  <c r="I30" i="145"/>
  <c r="J30" i="145"/>
  <c r="K30" i="145"/>
  <c r="L30" i="145"/>
  <c r="G31" i="145"/>
  <c r="H31" i="145"/>
  <c r="I31" i="145"/>
  <c r="J31" i="145"/>
  <c r="K31" i="145"/>
  <c r="L31" i="145"/>
  <c r="G32" i="145"/>
  <c r="H32" i="145"/>
  <c r="I32" i="145"/>
  <c r="J32" i="145"/>
  <c r="K32" i="145"/>
  <c r="L32" i="145"/>
  <c r="G33" i="145"/>
  <c r="H33" i="145"/>
  <c r="I33" i="145"/>
  <c r="J33" i="145"/>
  <c r="K33" i="145"/>
  <c r="L33" i="145"/>
  <c r="G34" i="145"/>
  <c r="H34" i="145"/>
  <c r="I34" i="145"/>
  <c r="J34" i="145"/>
  <c r="K34" i="145"/>
  <c r="L34" i="145"/>
  <c r="G35" i="145"/>
  <c r="H35" i="145"/>
  <c r="I35" i="145"/>
  <c r="J35" i="145"/>
  <c r="K35" i="145"/>
  <c r="L35" i="145"/>
  <c r="G36" i="145"/>
  <c r="H36" i="145"/>
  <c r="I36" i="145"/>
  <c r="J36" i="145"/>
  <c r="K36" i="145"/>
  <c r="L36" i="145"/>
  <c r="G37" i="145"/>
  <c r="H37" i="145"/>
  <c r="I37" i="145"/>
  <c r="J37" i="145"/>
  <c r="K37" i="145"/>
  <c r="L37" i="145"/>
  <c r="G38" i="145"/>
  <c r="H38" i="145"/>
  <c r="I38" i="145"/>
  <c r="J38" i="145"/>
  <c r="K38" i="145"/>
  <c r="L38" i="145"/>
  <c r="G39" i="145"/>
  <c r="H39" i="145"/>
  <c r="I39" i="145"/>
  <c r="J39" i="145"/>
  <c r="K39" i="145"/>
  <c r="L39" i="145"/>
  <c r="G40" i="145"/>
  <c r="H40" i="145"/>
  <c r="I40" i="145"/>
  <c r="J40" i="145"/>
  <c r="K40" i="145"/>
  <c r="L40" i="145"/>
  <c r="G41" i="145"/>
  <c r="H41" i="145"/>
  <c r="I41" i="145"/>
  <c r="J41" i="145"/>
  <c r="K41" i="145"/>
  <c r="L41" i="145"/>
  <c r="G42" i="145"/>
  <c r="H42" i="145"/>
  <c r="I42" i="145"/>
  <c r="J42" i="145"/>
  <c r="K42" i="145"/>
  <c r="L42" i="145"/>
  <c r="G43" i="145"/>
  <c r="H43" i="145"/>
  <c r="I43" i="145"/>
  <c r="J43" i="145"/>
  <c r="K43" i="145"/>
  <c r="L43" i="145"/>
  <c r="G44" i="145"/>
  <c r="H44" i="145"/>
  <c r="I44" i="145"/>
  <c r="J44" i="145"/>
  <c r="K44" i="145"/>
  <c r="L44" i="145"/>
  <c r="G45" i="145"/>
  <c r="H45" i="145"/>
  <c r="I45" i="145"/>
  <c r="J45" i="145"/>
  <c r="K45" i="145"/>
  <c r="L45" i="145"/>
  <c r="G46" i="145"/>
  <c r="H46" i="145"/>
  <c r="I46" i="145"/>
  <c r="J46" i="145"/>
  <c r="K46" i="145"/>
  <c r="L46" i="145"/>
  <c r="G47" i="145"/>
  <c r="H47" i="145"/>
  <c r="I47" i="145"/>
  <c r="J47" i="145"/>
  <c r="K47" i="145"/>
  <c r="L47" i="145"/>
  <c r="G48" i="145"/>
  <c r="H48" i="145"/>
  <c r="I48" i="145"/>
  <c r="J48" i="145"/>
  <c r="K48" i="145"/>
  <c r="L48" i="145"/>
  <c r="G49" i="145"/>
  <c r="H49" i="145"/>
  <c r="I49" i="145"/>
  <c r="J49" i="145"/>
  <c r="K49" i="145"/>
  <c r="L49" i="145"/>
  <c r="G50" i="145"/>
  <c r="H50" i="145"/>
  <c r="I50" i="145"/>
  <c r="J50" i="145"/>
  <c r="K50" i="145"/>
  <c r="L50" i="145"/>
  <c r="G51" i="145"/>
  <c r="H51" i="145"/>
  <c r="I51" i="145"/>
  <c r="J51" i="145"/>
  <c r="K51" i="145"/>
  <c r="L51" i="145"/>
  <c r="G52" i="145"/>
  <c r="H52" i="145"/>
  <c r="I52" i="145"/>
  <c r="J52" i="145"/>
  <c r="K52" i="145"/>
  <c r="L52" i="145"/>
  <c r="G53" i="145"/>
  <c r="H53" i="145"/>
  <c r="I53" i="145"/>
  <c r="J53" i="145"/>
  <c r="K53" i="145"/>
  <c r="L53" i="145"/>
  <c r="G54" i="145"/>
  <c r="H54" i="145"/>
  <c r="I54" i="145"/>
  <c r="J54" i="145"/>
  <c r="K54" i="145"/>
  <c r="L54" i="145"/>
  <c r="G55" i="145"/>
  <c r="H55" i="145"/>
  <c r="I55" i="145"/>
  <c r="J55" i="145"/>
  <c r="K55" i="145"/>
  <c r="L55" i="145"/>
  <c r="G9" i="144"/>
  <c r="H9" i="144"/>
  <c r="I9" i="144"/>
  <c r="J9" i="144"/>
  <c r="K9" i="144"/>
  <c r="L9" i="144"/>
  <c r="G10" i="144"/>
  <c r="H10" i="144"/>
  <c r="I10" i="144"/>
  <c r="J10" i="144"/>
  <c r="K10" i="144"/>
  <c r="L10" i="144"/>
  <c r="G11" i="144"/>
  <c r="H11" i="144"/>
  <c r="I11" i="144"/>
  <c r="J11" i="144"/>
  <c r="K11" i="144"/>
  <c r="L11" i="144"/>
  <c r="G12" i="144"/>
  <c r="H12" i="144"/>
  <c r="I12" i="144"/>
  <c r="J12" i="144"/>
  <c r="K12" i="144"/>
  <c r="L12" i="144"/>
  <c r="G13" i="144"/>
  <c r="H13" i="144"/>
  <c r="I13" i="144"/>
  <c r="J13" i="144"/>
  <c r="K13" i="144"/>
  <c r="L13" i="144"/>
  <c r="G14" i="144"/>
  <c r="H14" i="144"/>
  <c r="I14" i="144"/>
  <c r="J14" i="144"/>
  <c r="K14" i="144"/>
  <c r="L14" i="144"/>
  <c r="G15" i="144"/>
  <c r="H15" i="144"/>
  <c r="I15" i="144"/>
  <c r="J15" i="144"/>
  <c r="K15" i="144"/>
  <c r="L15" i="144"/>
  <c r="G16" i="144"/>
  <c r="H16" i="144"/>
  <c r="I16" i="144"/>
  <c r="J16" i="144"/>
  <c r="K16" i="144"/>
  <c r="L16" i="144"/>
  <c r="G17" i="144"/>
  <c r="H17" i="144"/>
  <c r="I17" i="144"/>
  <c r="J17" i="144"/>
  <c r="K17" i="144"/>
  <c r="L17" i="144"/>
  <c r="G18" i="144"/>
  <c r="H18" i="144"/>
  <c r="I18" i="144"/>
  <c r="J18" i="144"/>
  <c r="K18" i="144"/>
  <c r="L18" i="144"/>
  <c r="G19" i="144"/>
  <c r="H19" i="144"/>
  <c r="I19" i="144"/>
  <c r="J19" i="144"/>
  <c r="K19" i="144"/>
  <c r="L19" i="144"/>
  <c r="G20" i="144"/>
  <c r="H20" i="144"/>
  <c r="I20" i="144"/>
  <c r="J20" i="144"/>
  <c r="K20" i="144"/>
  <c r="L20" i="144"/>
  <c r="G21" i="144"/>
  <c r="H21" i="144"/>
  <c r="I21" i="144"/>
  <c r="J21" i="144"/>
  <c r="K21" i="144"/>
  <c r="L21" i="144"/>
  <c r="G22" i="144"/>
  <c r="H22" i="144"/>
  <c r="I22" i="144"/>
  <c r="J22" i="144"/>
  <c r="K22" i="144"/>
  <c r="L22" i="144"/>
  <c r="G23" i="144"/>
  <c r="H23" i="144"/>
  <c r="I23" i="144"/>
  <c r="J23" i="144"/>
  <c r="K23" i="144"/>
  <c r="L23" i="144"/>
  <c r="G24" i="144"/>
  <c r="H24" i="144"/>
  <c r="I24" i="144"/>
  <c r="J24" i="144"/>
  <c r="K24" i="144"/>
  <c r="L24" i="144"/>
  <c r="G25" i="144"/>
  <c r="H25" i="144"/>
  <c r="I25" i="144"/>
  <c r="J25" i="144"/>
  <c r="K25" i="144"/>
  <c r="L25" i="144"/>
  <c r="G26" i="144"/>
  <c r="H26" i="144"/>
  <c r="I26" i="144"/>
  <c r="J26" i="144"/>
  <c r="K26" i="144"/>
  <c r="L26" i="144"/>
  <c r="G27" i="144"/>
  <c r="H27" i="144"/>
  <c r="I27" i="144"/>
  <c r="J27" i="144"/>
  <c r="K27" i="144"/>
  <c r="L27" i="144"/>
  <c r="G28" i="144"/>
  <c r="H28" i="144"/>
  <c r="I28" i="144"/>
  <c r="J28" i="144"/>
  <c r="K28" i="144"/>
  <c r="L28" i="144"/>
  <c r="G29" i="144"/>
  <c r="H29" i="144"/>
  <c r="I29" i="144"/>
  <c r="J29" i="144"/>
  <c r="K29" i="144"/>
  <c r="L29" i="144"/>
  <c r="G30" i="144"/>
  <c r="H30" i="144"/>
  <c r="I30" i="144"/>
  <c r="J30" i="144"/>
  <c r="K30" i="144"/>
  <c r="L30" i="144"/>
  <c r="G31" i="144"/>
  <c r="H31" i="144"/>
  <c r="I31" i="144"/>
  <c r="J31" i="144"/>
  <c r="K31" i="144"/>
  <c r="L31" i="144"/>
  <c r="G32" i="144"/>
  <c r="H32" i="144"/>
  <c r="I32" i="144"/>
  <c r="J32" i="144"/>
  <c r="K32" i="144"/>
  <c r="L32" i="144"/>
  <c r="G33" i="144"/>
  <c r="H33" i="144"/>
  <c r="I33" i="144"/>
  <c r="J33" i="144"/>
  <c r="K33" i="144"/>
  <c r="L33" i="144"/>
  <c r="G34" i="144"/>
  <c r="H34" i="144"/>
  <c r="I34" i="144"/>
  <c r="J34" i="144"/>
  <c r="K34" i="144"/>
  <c r="L34" i="144"/>
  <c r="G35" i="144"/>
  <c r="H35" i="144"/>
  <c r="I35" i="144"/>
  <c r="J35" i="144"/>
  <c r="K35" i="144"/>
  <c r="L35" i="144"/>
  <c r="G36" i="144"/>
  <c r="H36" i="144"/>
  <c r="I36" i="144"/>
  <c r="J36" i="144"/>
  <c r="K36" i="144"/>
  <c r="L36" i="144"/>
  <c r="G37" i="144"/>
  <c r="H37" i="144"/>
  <c r="I37" i="144"/>
  <c r="J37" i="144"/>
  <c r="K37" i="144"/>
  <c r="L37" i="144"/>
  <c r="G38" i="144"/>
  <c r="H38" i="144"/>
  <c r="I38" i="144"/>
  <c r="J38" i="144"/>
  <c r="K38" i="144"/>
  <c r="L38" i="144"/>
  <c r="G39" i="144"/>
  <c r="H39" i="144"/>
  <c r="I39" i="144"/>
  <c r="J39" i="144"/>
  <c r="K39" i="144"/>
  <c r="L39" i="144"/>
  <c r="G40" i="144"/>
  <c r="H40" i="144"/>
  <c r="I40" i="144"/>
  <c r="J40" i="144"/>
  <c r="K40" i="144"/>
  <c r="L40" i="144"/>
  <c r="G41" i="144"/>
  <c r="H41" i="144"/>
  <c r="I41" i="144"/>
  <c r="J41" i="144"/>
  <c r="K41" i="144"/>
  <c r="L41" i="144"/>
  <c r="G42" i="144"/>
  <c r="H42" i="144"/>
  <c r="I42" i="144"/>
  <c r="J42" i="144"/>
  <c r="K42" i="144"/>
  <c r="L42" i="144"/>
  <c r="G43" i="144"/>
  <c r="H43" i="144"/>
  <c r="I43" i="144"/>
  <c r="J43" i="144"/>
  <c r="K43" i="144"/>
  <c r="L43" i="144"/>
  <c r="G44" i="144"/>
  <c r="H44" i="144"/>
  <c r="I44" i="144"/>
  <c r="J44" i="144"/>
  <c r="K44" i="144"/>
  <c r="L44" i="144"/>
  <c r="G45" i="144"/>
  <c r="H45" i="144"/>
  <c r="I45" i="144"/>
  <c r="J45" i="144"/>
  <c r="K45" i="144"/>
  <c r="L45" i="144"/>
  <c r="G46" i="144"/>
  <c r="H46" i="144"/>
  <c r="I46" i="144"/>
  <c r="J46" i="144"/>
  <c r="K46" i="144"/>
  <c r="L46" i="144"/>
  <c r="G47" i="144"/>
  <c r="H47" i="144"/>
  <c r="I47" i="144"/>
  <c r="J47" i="144"/>
  <c r="K47" i="144"/>
  <c r="L47" i="144"/>
  <c r="G48" i="144"/>
  <c r="H48" i="144"/>
  <c r="I48" i="144"/>
  <c r="J48" i="144"/>
  <c r="K48" i="144"/>
  <c r="L48" i="144"/>
  <c r="G49" i="144"/>
  <c r="H49" i="144"/>
  <c r="I49" i="144"/>
  <c r="J49" i="144"/>
  <c r="K49" i="144"/>
  <c r="L49" i="144"/>
  <c r="G50" i="144"/>
  <c r="H50" i="144"/>
  <c r="I50" i="144"/>
  <c r="J50" i="144"/>
  <c r="K50" i="144"/>
  <c r="L50" i="144"/>
  <c r="G51" i="144"/>
  <c r="H51" i="144"/>
  <c r="I51" i="144"/>
  <c r="J51" i="144"/>
  <c r="K51" i="144"/>
  <c r="L51" i="144"/>
  <c r="G52" i="144"/>
  <c r="H52" i="144"/>
  <c r="I52" i="144"/>
  <c r="J52" i="144"/>
  <c r="K52" i="144"/>
  <c r="L52" i="144"/>
  <c r="G53" i="144"/>
  <c r="H53" i="144"/>
  <c r="I53" i="144"/>
  <c r="J53" i="144"/>
  <c r="K53" i="144"/>
  <c r="L53" i="144"/>
  <c r="G54" i="144"/>
  <c r="H54" i="144"/>
  <c r="I54" i="144"/>
  <c r="J54" i="144"/>
  <c r="K54" i="144"/>
  <c r="L54" i="144"/>
  <c r="G9" i="143"/>
  <c r="H9" i="143"/>
  <c r="I9" i="143"/>
  <c r="J9" i="143"/>
  <c r="K9" i="143"/>
  <c r="L9" i="143"/>
  <c r="G10" i="143"/>
  <c r="H10" i="143"/>
  <c r="I10" i="143"/>
  <c r="J10" i="143"/>
  <c r="K10" i="143"/>
  <c r="L10" i="143"/>
  <c r="G11" i="143"/>
  <c r="H11" i="143"/>
  <c r="I11" i="143"/>
  <c r="J11" i="143"/>
  <c r="K11" i="143"/>
  <c r="L11" i="143"/>
  <c r="G12" i="143"/>
  <c r="H12" i="143"/>
  <c r="I12" i="143"/>
  <c r="J12" i="143"/>
  <c r="K12" i="143"/>
  <c r="L12" i="143"/>
  <c r="G13" i="143"/>
  <c r="H13" i="143"/>
  <c r="I13" i="143"/>
  <c r="J13" i="143"/>
  <c r="K13" i="143"/>
  <c r="L13" i="143"/>
  <c r="G14" i="143"/>
  <c r="H14" i="143"/>
  <c r="I14" i="143"/>
  <c r="J14" i="143"/>
  <c r="K14" i="143"/>
  <c r="L14" i="143"/>
  <c r="G15" i="143"/>
  <c r="H15" i="143"/>
  <c r="I15" i="143"/>
  <c r="J15" i="143"/>
  <c r="K15" i="143"/>
  <c r="L15" i="143"/>
  <c r="G16" i="143"/>
  <c r="H16" i="143"/>
  <c r="I16" i="143"/>
  <c r="J16" i="143"/>
  <c r="K16" i="143"/>
  <c r="L16" i="143"/>
  <c r="G17" i="143"/>
  <c r="H17" i="143"/>
  <c r="I17" i="143"/>
  <c r="J17" i="143"/>
  <c r="K17" i="143"/>
  <c r="L17" i="143"/>
  <c r="G18" i="143"/>
  <c r="H18" i="143"/>
  <c r="I18" i="143"/>
  <c r="J18" i="143"/>
  <c r="K18" i="143"/>
  <c r="L18" i="143"/>
  <c r="G19" i="143"/>
  <c r="H19" i="143"/>
  <c r="I19" i="143"/>
  <c r="J19" i="143"/>
  <c r="K19" i="143"/>
  <c r="L19" i="143"/>
  <c r="G20" i="143"/>
  <c r="H20" i="143"/>
  <c r="I20" i="143"/>
  <c r="J20" i="143"/>
  <c r="K20" i="143"/>
  <c r="L20" i="143"/>
  <c r="G21" i="143"/>
  <c r="H21" i="143"/>
  <c r="I21" i="143"/>
  <c r="J21" i="143"/>
  <c r="K21" i="143"/>
  <c r="L21" i="143"/>
  <c r="G22" i="143"/>
  <c r="H22" i="143"/>
  <c r="I22" i="143"/>
  <c r="J22" i="143"/>
  <c r="K22" i="143"/>
  <c r="L22" i="143"/>
  <c r="G23" i="143"/>
  <c r="H23" i="143"/>
  <c r="I23" i="143"/>
  <c r="J23" i="143"/>
  <c r="K23" i="143"/>
  <c r="L23" i="143"/>
  <c r="G24" i="143"/>
  <c r="H24" i="143"/>
  <c r="I24" i="143"/>
  <c r="J24" i="143"/>
  <c r="K24" i="143"/>
  <c r="L24" i="143"/>
  <c r="G25" i="143"/>
  <c r="H25" i="143"/>
  <c r="I25" i="143"/>
  <c r="J25" i="143"/>
  <c r="K25" i="143"/>
  <c r="L25" i="143"/>
  <c r="G26" i="143"/>
  <c r="H26" i="143"/>
  <c r="I26" i="143"/>
  <c r="J26" i="143"/>
  <c r="K26" i="143"/>
  <c r="L26" i="143"/>
  <c r="G27" i="143"/>
  <c r="H27" i="143"/>
  <c r="I27" i="143"/>
  <c r="J27" i="143"/>
  <c r="K27" i="143"/>
  <c r="L27" i="143"/>
  <c r="G28" i="143"/>
  <c r="H28" i="143"/>
  <c r="I28" i="143"/>
  <c r="J28" i="143"/>
  <c r="K28" i="143"/>
  <c r="L28" i="143"/>
  <c r="G29" i="143"/>
  <c r="H29" i="143"/>
  <c r="I29" i="143"/>
  <c r="J29" i="143"/>
  <c r="K29" i="143"/>
  <c r="L29" i="143"/>
  <c r="G30" i="143"/>
  <c r="H30" i="143"/>
  <c r="I30" i="143"/>
  <c r="J30" i="143"/>
  <c r="K30" i="143"/>
  <c r="L30" i="143"/>
  <c r="G31" i="143"/>
  <c r="H31" i="143"/>
  <c r="I31" i="143"/>
  <c r="J31" i="143"/>
  <c r="K31" i="143"/>
  <c r="L31" i="143"/>
  <c r="G32" i="143"/>
  <c r="H32" i="143"/>
  <c r="I32" i="143"/>
  <c r="J32" i="143"/>
  <c r="K32" i="143"/>
  <c r="L32" i="143"/>
  <c r="G33" i="143"/>
  <c r="H33" i="143"/>
  <c r="I33" i="143"/>
  <c r="J33" i="143"/>
  <c r="K33" i="143"/>
  <c r="L33" i="143"/>
  <c r="G34" i="143"/>
  <c r="H34" i="143"/>
  <c r="I34" i="143"/>
  <c r="J34" i="143"/>
  <c r="K34" i="143"/>
  <c r="L34" i="143"/>
  <c r="G35" i="143"/>
  <c r="H35" i="143"/>
  <c r="I35" i="143"/>
  <c r="J35" i="143"/>
  <c r="K35" i="143"/>
  <c r="L35" i="143"/>
  <c r="G36" i="143"/>
  <c r="H36" i="143"/>
  <c r="I36" i="143"/>
  <c r="J36" i="143"/>
  <c r="K36" i="143"/>
  <c r="L36" i="143"/>
  <c r="G37" i="143"/>
  <c r="H37" i="143"/>
  <c r="I37" i="143"/>
  <c r="J37" i="143"/>
  <c r="K37" i="143"/>
  <c r="L37" i="143"/>
  <c r="G38" i="143"/>
  <c r="H38" i="143"/>
  <c r="I38" i="143"/>
  <c r="J38" i="143"/>
  <c r="K38" i="143"/>
  <c r="L38" i="143"/>
  <c r="G39" i="143"/>
  <c r="H39" i="143"/>
  <c r="I39" i="143"/>
  <c r="J39" i="143"/>
  <c r="K39" i="143"/>
  <c r="L39" i="143"/>
  <c r="G40" i="143"/>
  <c r="H40" i="143"/>
  <c r="I40" i="143"/>
  <c r="J40" i="143"/>
  <c r="K40" i="143"/>
  <c r="L40" i="143"/>
  <c r="G41" i="143"/>
  <c r="H41" i="143"/>
  <c r="I41" i="143"/>
  <c r="J41" i="143"/>
  <c r="K41" i="143"/>
  <c r="L41" i="143"/>
  <c r="G42" i="143"/>
  <c r="H42" i="143"/>
  <c r="I42" i="143"/>
  <c r="J42" i="143"/>
  <c r="K42" i="143"/>
  <c r="L42" i="143"/>
  <c r="G43" i="143"/>
  <c r="H43" i="143"/>
  <c r="I43" i="143"/>
  <c r="J43" i="143"/>
  <c r="K43" i="143"/>
  <c r="L43" i="143"/>
  <c r="G44" i="143"/>
  <c r="H44" i="143"/>
  <c r="I44" i="143"/>
  <c r="J44" i="143"/>
  <c r="K44" i="143"/>
  <c r="L44" i="143"/>
  <c r="G45" i="143"/>
  <c r="H45" i="143"/>
  <c r="I45" i="143"/>
  <c r="J45" i="143"/>
  <c r="K45" i="143"/>
  <c r="L45" i="143"/>
  <c r="G46" i="143"/>
  <c r="H46" i="143"/>
  <c r="I46" i="143"/>
  <c r="J46" i="143"/>
  <c r="K46" i="143"/>
  <c r="L46" i="143"/>
  <c r="G47" i="143"/>
  <c r="H47" i="143"/>
  <c r="I47" i="143"/>
  <c r="J47" i="143"/>
  <c r="K47" i="143"/>
  <c r="L47" i="143"/>
  <c r="G48" i="143"/>
  <c r="H48" i="143"/>
  <c r="I48" i="143"/>
  <c r="J48" i="143"/>
  <c r="K48" i="143"/>
  <c r="L48" i="143"/>
  <c r="G49" i="143"/>
  <c r="H49" i="143"/>
  <c r="I49" i="143"/>
  <c r="J49" i="143"/>
  <c r="K49" i="143"/>
  <c r="L49" i="143"/>
  <c r="G50" i="143"/>
  <c r="H50" i="143"/>
  <c r="I50" i="143"/>
  <c r="J50" i="143"/>
  <c r="K50" i="143"/>
  <c r="L50" i="143"/>
  <c r="G51" i="143"/>
  <c r="H51" i="143"/>
  <c r="I51" i="143"/>
  <c r="J51" i="143"/>
  <c r="K51" i="143"/>
  <c r="L51" i="143"/>
  <c r="G52" i="143"/>
  <c r="H52" i="143"/>
  <c r="I52" i="143"/>
  <c r="J52" i="143"/>
  <c r="K52" i="143"/>
  <c r="L52" i="143"/>
  <c r="G53" i="143"/>
  <c r="H53" i="143"/>
  <c r="I53" i="143"/>
  <c r="J53" i="143"/>
  <c r="K53" i="143"/>
  <c r="L53" i="143"/>
  <c r="G54" i="143"/>
  <c r="H54" i="143"/>
  <c r="I54" i="143"/>
  <c r="J54" i="143"/>
  <c r="K54" i="143"/>
  <c r="L54" i="143"/>
  <c r="G55" i="143"/>
  <c r="H55" i="143"/>
  <c r="I55" i="143"/>
  <c r="J55" i="143"/>
  <c r="K55" i="143"/>
  <c r="L55" i="143"/>
  <c r="L8" i="136"/>
  <c r="K8" i="136"/>
  <c r="J8" i="136"/>
  <c r="I8" i="136"/>
  <c r="H8" i="136"/>
  <c r="G8" i="136"/>
  <c r="L8" i="146"/>
  <c r="K8" i="146"/>
  <c r="J8" i="146"/>
  <c r="I8" i="146"/>
  <c r="H8" i="146"/>
  <c r="G8" i="146"/>
  <c r="L8" i="137"/>
  <c r="K8" i="137"/>
  <c r="J8" i="137"/>
  <c r="I8" i="137"/>
  <c r="H8" i="137"/>
  <c r="G8" i="137"/>
  <c r="L8" i="142"/>
  <c r="K8" i="142"/>
  <c r="J8" i="142"/>
  <c r="I8" i="142"/>
  <c r="H8" i="142"/>
  <c r="G8" i="142"/>
  <c r="L8" i="141"/>
  <c r="K8" i="141"/>
  <c r="J8" i="141"/>
  <c r="I8" i="141"/>
  <c r="H8" i="141"/>
  <c r="G8" i="141"/>
  <c r="L8" i="140"/>
  <c r="K8" i="140"/>
  <c r="J8" i="140"/>
  <c r="I8" i="140"/>
  <c r="H8" i="140"/>
  <c r="G8" i="140"/>
  <c r="L8" i="139"/>
  <c r="K8" i="139"/>
  <c r="J8" i="139"/>
  <c r="I8" i="139"/>
  <c r="H8" i="139"/>
  <c r="G8" i="139"/>
  <c r="L8" i="145"/>
  <c r="K8" i="145"/>
  <c r="J8" i="145"/>
  <c r="I8" i="145"/>
  <c r="H8" i="145"/>
  <c r="G8" i="145"/>
  <c r="L8" i="144"/>
  <c r="K8" i="144"/>
  <c r="J8" i="144"/>
  <c r="I8" i="144"/>
  <c r="H8" i="144"/>
  <c r="G8" i="144"/>
  <c r="L8" i="143"/>
  <c r="K8" i="143"/>
  <c r="J8" i="143"/>
  <c r="I8" i="143"/>
  <c r="H8" i="143"/>
  <c r="G8" i="143"/>
  <c r="F9" i="143" l="1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F23" i="143"/>
  <c r="F24" i="143"/>
  <c r="F25" i="143"/>
  <c r="F26" i="143"/>
  <c r="F27" i="143"/>
  <c r="F28" i="143"/>
  <c r="F29" i="143"/>
  <c r="F30" i="143"/>
  <c r="F31" i="143"/>
  <c r="F32" i="143"/>
  <c r="F33" i="143"/>
  <c r="F34" i="143"/>
  <c r="F35" i="143"/>
  <c r="F36" i="143"/>
  <c r="F37" i="143"/>
  <c r="F38" i="143"/>
  <c r="F39" i="143"/>
  <c r="F40" i="143"/>
  <c r="F41" i="143"/>
  <c r="F42" i="143"/>
  <c r="F43" i="143"/>
  <c r="F44" i="143"/>
  <c r="F45" i="143"/>
  <c r="F46" i="143"/>
  <c r="F47" i="143"/>
  <c r="F48" i="143"/>
  <c r="F49" i="143"/>
  <c r="F50" i="143"/>
  <c r="F51" i="143"/>
  <c r="F52" i="143"/>
  <c r="F53" i="143"/>
  <c r="F54" i="143"/>
  <c r="F55" i="143"/>
  <c r="F8" i="143"/>
  <c r="F9" i="144"/>
  <c r="F10" i="144"/>
  <c r="F11" i="144"/>
  <c r="F12" i="144"/>
  <c r="F13" i="144"/>
  <c r="F14" i="144"/>
  <c r="F15" i="144"/>
  <c r="F16" i="144"/>
  <c r="F17" i="144"/>
  <c r="F18" i="144"/>
  <c r="F19" i="144"/>
  <c r="F20" i="144"/>
  <c r="F21" i="144"/>
  <c r="F22" i="144"/>
  <c r="F23" i="144"/>
  <c r="F24" i="144"/>
  <c r="F25" i="144"/>
  <c r="F26" i="144"/>
  <c r="F27" i="144"/>
  <c r="F28" i="144"/>
  <c r="F29" i="144"/>
  <c r="F30" i="144"/>
  <c r="F31" i="144"/>
  <c r="F32" i="144"/>
  <c r="F33" i="144"/>
  <c r="F34" i="144"/>
  <c r="F35" i="144"/>
  <c r="F36" i="144"/>
  <c r="F37" i="144"/>
  <c r="F38" i="144"/>
  <c r="F39" i="144"/>
  <c r="F40" i="144"/>
  <c r="F41" i="144"/>
  <c r="F42" i="144"/>
  <c r="F43" i="144"/>
  <c r="F44" i="144"/>
  <c r="F45" i="144"/>
  <c r="F46" i="144"/>
  <c r="F47" i="144"/>
  <c r="F48" i="144"/>
  <c r="F49" i="144"/>
  <c r="F50" i="144"/>
  <c r="F51" i="144"/>
  <c r="F52" i="144"/>
  <c r="F53" i="144"/>
  <c r="F54" i="144"/>
  <c r="F8" i="144"/>
  <c r="F9" i="145"/>
  <c r="F10" i="145"/>
  <c r="F11" i="145"/>
  <c r="F12" i="145"/>
  <c r="F13" i="145"/>
  <c r="F14" i="145"/>
  <c r="F15" i="145"/>
  <c r="F16" i="145"/>
  <c r="F17" i="145"/>
  <c r="F18" i="145"/>
  <c r="F19" i="145"/>
  <c r="F20" i="145"/>
  <c r="F21" i="145"/>
  <c r="F22" i="145"/>
  <c r="F23" i="145"/>
  <c r="F24" i="145"/>
  <c r="F25" i="145"/>
  <c r="F26" i="145"/>
  <c r="F27" i="145"/>
  <c r="F28" i="145"/>
  <c r="F29" i="145"/>
  <c r="F30" i="145"/>
  <c r="F31" i="145"/>
  <c r="F32" i="145"/>
  <c r="F33" i="145"/>
  <c r="F34" i="145"/>
  <c r="F35" i="145"/>
  <c r="F36" i="145"/>
  <c r="F37" i="145"/>
  <c r="F38" i="145"/>
  <c r="F39" i="145"/>
  <c r="F40" i="145"/>
  <c r="F41" i="145"/>
  <c r="F42" i="145"/>
  <c r="F43" i="145"/>
  <c r="F44" i="145"/>
  <c r="F45" i="145"/>
  <c r="F46" i="145"/>
  <c r="F47" i="145"/>
  <c r="F48" i="145"/>
  <c r="F49" i="145"/>
  <c r="F50" i="145"/>
  <c r="F51" i="145"/>
  <c r="F52" i="145"/>
  <c r="F53" i="145"/>
  <c r="F54" i="145"/>
  <c r="F55" i="145"/>
  <c r="F8" i="145"/>
  <c r="F9" i="139"/>
  <c r="F10" i="139"/>
  <c r="F11" i="139"/>
  <c r="F12" i="139"/>
  <c r="F13" i="139"/>
  <c r="F14" i="139"/>
  <c r="F15" i="139"/>
  <c r="F16" i="139"/>
  <c r="F17" i="139"/>
  <c r="F18" i="139"/>
  <c r="F19" i="139"/>
  <c r="F20" i="139"/>
  <c r="F21" i="139"/>
  <c r="F22" i="139"/>
  <c r="F23" i="139"/>
  <c r="F24" i="139"/>
  <c r="F25" i="139"/>
  <c r="F26" i="139"/>
  <c r="F27" i="139"/>
  <c r="F28" i="139"/>
  <c r="F29" i="139"/>
  <c r="F30" i="139"/>
  <c r="F31" i="139"/>
  <c r="F32" i="139"/>
  <c r="F33" i="139"/>
  <c r="F34" i="139"/>
  <c r="F35" i="139"/>
  <c r="F36" i="139"/>
  <c r="F37" i="139"/>
  <c r="F38" i="139"/>
  <c r="F39" i="139"/>
  <c r="F40" i="139"/>
  <c r="F41" i="139"/>
  <c r="F42" i="139"/>
  <c r="F43" i="139"/>
  <c r="F44" i="139"/>
  <c r="F45" i="139"/>
  <c r="F46" i="139"/>
  <c r="F47" i="139"/>
  <c r="F48" i="139"/>
  <c r="F49" i="139"/>
  <c r="F50" i="139"/>
  <c r="F51" i="139"/>
  <c r="F52" i="139"/>
  <c r="F53" i="139"/>
  <c r="F54" i="139"/>
  <c r="F8" i="139"/>
  <c r="F9" i="140"/>
  <c r="F10" i="140"/>
  <c r="F11" i="140"/>
  <c r="F12" i="140"/>
  <c r="F13" i="140"/>
  <c r="F14" i="140"/>
  <c r="F15" i="140"/>
  <c r="F16" i="140"/>
  <c r="F17" i="140"/>
  <c r="F18" i="140"/>
  <c r="F19" i="140"/>
  <c r="F20" i="140"/>
  <c r="F21" i="140"/>
  <c r="F22" i="140"/>
  <c r="F23" i="140"/>
  <c r="F24" i="140"/>
  <c r="F25" i="140"/>
  <c r="F26" i="140"/>
  <c r="F27" i="140"/>
  <c r="F28" i="140"/>
  <c r="F29" i="140"/>
  <c r="F30" i="140"/>
  <c r="F31" i="140"/>
  <c r="F32" i="140"/>
  <c r="F33" i="140"/>
  <c r="F34" i="140"/>
  <c r="F35" i="140"/>
  <c r="F36" i="140"/>
  <c r="F37" i="140"/>
  <c r="F38" i="140"/>
  <c r="F39" i="140"/>
  <c r="F40" i="140"/>
  <c r="F41" i="140"/>
  <c r="F42" i="140"/>
  <c r="F43" i="140"/>
  <c r="F44" i="140"/>
  <c r="F45" i="140"/>
  <c r="F46" i="140"/>
  <c r="F47" i="140"/>
  <c r="F48" i="140"/>
  <c r="F49" i="140"/>
  <c r="F50" i="140"/>
  <c r="F8" i="140"/>
  <c r="F9" i="141"/>
  <c r="F10" i="141"/>
  <c r="F11" i="141"/>
  <c r="F12" i="141"/>
  <c r="F13" i="141"/>
  <c r="F14" i="141"/>
  <c r="F15" i="141"/>
  <c r="F16" i="141"/>
  <c r="F17" i="141"/>
  <c r="F18" i="141"/>
  <c r="F19" i="141"/>
  <c r="F20" i="141"/>
  <c r="F21" i="141"/>
  <c r="F22" i="141"/>
  <c r="F23" i="141"/>
  <c r="F24" i="141"/>
  <c r="F25" i="141"/>
  <c r="F26" i="141"/>
  <c r="F27" i="141"/>
  <c r="F28" i="141"/>
  <c r="F29" i="141"/>
  <c r="F30" i="141"/>
  <c r="F31" i="141"/>
  <c r="F32" i="141"/>
  <c r="F33" i="141"/>
  <c r="F34" i="141"/>
  <c r="F35" i="141"/>
  <c r="F36" i="141"/>
  <c r="F37" i="141"/>
  <c r="F38" i="141"/>
  <c r="F39" i="141"/>
  <c r="F40" i="141"/>
  <c r="F41" i="141"/>
  <c r="F42" i="141"/>
  <c r="F43" i="141"/>
  <c r="F44" i="141"/>
  <c r="F45" i="141"/>
  <c r="F46" i="141"/>
  <c r="F47" i="141"/>
  <c r="F48" i="141"/>
  <c r="F49" i="141"/>
  <c r="F50" i="141"/>
  <c r="F51" i="141"/>
  <c r="F52" i="141"/>
  <c r="F53" i="141"/>
  <c r="F54" i="141"/>
  <c r="F55" i="141"/>
  <c r="F8" i="141"/>
  <c r="F9" i="142"/>
  <c r="F10" i="142"/>
  <c r="F11" i="142"/>
  <c r="F12" i="142"/>
  <c r="F13" i="142"/>
  <c r="F14" i="142"/>
  <c r="F15" i="142"/>
  <c r="F16" i="142"/>
  <c r="F17" i="142"/>
  <c r="F18" i="142"/>
  <c r="F19" i="142"/>
  <c r="F20" i="142"/>
  <c r="F21" i="142"/>
  <c r="F22" i="142"/>
  <c r="F23" i="142"/>
  <c r="F24" i="142"/>
  <c r="F25" i="142"/>
  <c r="F26" i="142"/>
  <c r="F27" i="142"/>
  <c r="F28" i="142"/>
  <c r="F29" i="142"/>
  <c r="F30" i="142"/>
  <c r="F31" i="142"/>
  <c r="F32" i="142"/>
  <c r="F33" i="142"/>
  <c r="F34" i="142"/>
  <c r="F35" i="142"/>
  <c r="F36" i="142"/>
  <c r="F37" i="142"/>
  <c r="F38" i="142"/>
  <c r="F39" i="142"/>
  <c r="F40" i="142"/>
  <c r="F41" i="142"/>
  <c r="F42" i="142"/>
  <c r="F43" i="142"/>
  <c r="F44" i="142"/>
  <c r="F45" i="142"/>
  <c r="F46" i="142"/>
  <c r="F47" i="142"/>
  <c r="F48" i="142"/>
  <c r="F49" i="142"/>
  <c r="F50" i="142"/>
  <c r="F8" i="142"/>
  <c r="F9" i="137"/>
  <c r="F10" i="137"/>
  <c r="F11" i="137"/>
  <c r="F12" i="137"/>
  <c r="F13" i="137"/>
  <c r="F14" i="137"/>
  <c r="F15" i="137"/>
  <c r="F16" i="137"/>
  <c r="F17" i="137"/>
  <c r="F18" i="137"/>
  <c r="F19" i="137"/>
  <c r="F20" i="137"/>
  <c r="F21" i="137"/>
  <c r="F22" i="137"/>
  <c r="F23" i="137"/>
  <c r="F24" i="137"/>
  <c r="F25" i="137"/>
  <c r="F26" i="137"/>
  <c r="F27" i="137"/>
  <c r="F28" i="137"/>
  <c r="F29" i="137"/>
  <c r="F30" i="137"/>
  <c r="F31" i="137"/>
  <c r="F32" i="137"/>
  <c r="F33" i="137"/>
  <c r="F34" i="137"/>
  <c r="F35" i="137"/>
  <c r="F36" i="137"/>
  <c r="F37" i="137"/>
  <c r="F38" i="137"/>
  <c r="F39" i="137"/>
  <c r="F40" i="137"/>
  <c r="F41" i="137"/>
  <c r="F42" i="137"/>
  <c r="F8" i="137"/>
  <c r="F9" i="146"/>
  <c r="F10" i="146"/>
  <c r="F11" i="146"/>
  <c r="F12" i="146"/>
  <c r="F13" i="146"/>
  <c r="F14" i="146"/>
  <c r="F15" i="146"/>
  <c r="F16" i="146"/>
  <c r="F17" i="146"/>
  <c r="F18" i="146"/>
  <c r="F19" i="146"/>
  <c r="F20" i="146"/>
  <c r="F21" i="146"/>
  <c r="F22" i="146"/>
  <c r="F23" i="146"/>
  <c r="F24" i="146"/>
  <c r="F25" i="146"/>
  <c r="F26" i="146"/>
  <c r="F27" i="146"/>
  <c r="F28" i="146"/>
  <c r="F29" i="146"/>
  <c r="F30" i="146"/>
  <c r="F31" i="146"/>
  <c r="F32" i="146"/>
  <c r="F33" i="146"/>
  <c r="F34" i="146"/>
  <c r="F35" i="146"/>
  <c r="F36" i="146"/>
  <c r="F37" i="146"/>
  <c r="F38" i="146"/>
  <c r="F39" i="146"/>
  <c r="F40" i="146"/>
  <c r="F41" i="146"/>
  <c r="F42" i="146"/>
  <c r="F43" i="146"/>
  <c r="F44" i="146"/>
  <c r="F45" i="146"/>
  <c r="F46" i="146"/>
  <c r="F8" i="146"/>
  <c r="F9" i="136"/>
  <c r="F10" i="136"/>
  <c r="F11" i="136"/>
  <c r="F12" i="136"/>
  <c r="F13" i="136"/>
  <c r="F14" i="136"/>
  <c r="F15" i="136"/>
  <c r="F16" i="136"/>
  <c r="F17" i="136"/>
  <c r="F18" i="136"/>
  <c r="F19" i="136"/>
  <c r="F20" i="136"/>
  <c r="F21" i="136"/>
  <c r="F22" i="136"/>
  <c r="F23" i="136"/>
  <c r="F24" i="136"/>
  <c r="F25" i="136"/>
  <c r="F26" i="136"/>
  <c r="F27" i="136"/>
  <c r="F28" i="136"/>
  <c r="F29" i="136"/>
  <c r="F30" i="136"/>
  <c r="F31" i="136"/>
  <c r="F32" i="136"/>
  <c r="F33" i="136"/>
  <c r="F34" i="136"/>
  <c r="F35" i="136"/>
  <c r="F36" i="136"/>
  <c r="F37" i="136"/>
  <c r="F38" i="136"/>
  <c r="F39" i="136"/>
  <c r="F40" i="136"/>
  <c r="F41" i="136"/>
  <c r="F42" i="136"/>
  <c r="F43" i="136"/>
  <c r="F44" i="136"/>
  <c r="F8" i="136"/>
  <c r="K47" i="146" l="1"/>
  <c r="K48" i="146"/>
  <c r="K57" i="141" l="1"/>
  <c r="K52" i="142" l="1"/>
  <c r="K56" i="139"/>
  <c r="K46" i="136"/>
  <c r="K45" i="136"/>
  <c r="K44" i="137"/>
  <c r="K43" i="137"/>
  <c r="K56" i="141"/>
  <c r="K52" i="140"/>
  <c r="K51" i="140"/>
  <c r="K55" i="139"/>
  <c r="K56" i="145"/>
  <c r="K57" i="145"/>
  <c r="K56" i="144"/>
  <c r="K55" i="144"/>
  <c r="K51" i="142" l="1"/>
  <c r="L57" i="143" l="1"/>
  <c r="L56" i="143"/>
</calcChain>
</file>

<file path=xl/sharedStrings.xml><?xml version="1.0" encoding="utf-8"?>
<sst xmlns="http://schemas.openxmlformats.org/spreadsheetml/2006/main" count="1290" uniqueCount="862">
  <si>
    <t>เลขที่</t>
  </si>
  <si>
    <t>แบบบันทึกผลการประเมินความสามารถและทักษะการคิดขั้นสูง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</si>
  <si>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</si>
  <si>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</si>
  <si>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</si>
  <si>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รายการประเมิน</t>
  </si>
  <si>
    <t>สรุป(ผ่าน/ไม่ผ่าน</t>
  </si>
  <si>
    <t>ต่ำกว่าร้อยละ๕๐</t>
  </si>
  <si>
    <t>ร้อยละ๕๐-๕๙</t>
  </si>
  <si>
    <t>ผ่านเกณฑ์การประเมิน</t>
  </si>
  <si>
    <t>ร้อยละ๖๐-๖๙</t>
  </si>
  <si>
    <t>ร้อยละ๗๐-๗๙</t>
  </si>
  <si>
    <t>ร้อยละ ๘๐ขึ้นไป</t>
  </si>
  <si>
    <t>รวมจำนวนคน</t>
  </si>
  <si>
    <t>ร้อยละ</t>
  </si>
  <si>
    <t>เกณฑ์การตัดสินได้ร้อยละ ๖๐-๖๙ ขึ้นไปถือว่าผ่าน</t>
  </si>
  <si>
    <t>ลงชื่อ............................................................ผู้ประเมิน</t>
  </si>
  <si>
    <t>(.........................................................)</t>
  </si>
  <si>
    <t>ตำแหน่ง......................................</t>
  </si>
  <si>
    <t>ครู</t>
  </si>
  <si>
    <t xml:space="preserve">     ประเมิน วันที่......................เดือน  ...............................................พ.ศ. ..............................</t>
  </si>
  <si>
    <t>ซื่อสัตย์</t>
  </si>
  <si>
    <t>เกณฑ์การประเมิน</t>
  </si>
  <si>
    <t>คะแนน</t>
  </si>
  <si>
    <t>ระดับคุณภาพ</t>
  </si>
  <si>
    <t>จำนวนคน</t>
  </si>
  <si>
    <t>ดีมาก</t>
  </si>
  <si>
    <t>พอใช้</t>
  </si>
  <si>
    <t>ผ่าน</t>
  </si>
  <si>
    <t>ไม่ผ่าน</t>
  </si>
  <si>
    <t>ร้อยละ ๘๐ ขึ้นไป</t>
  </si>
  <si>
    <t xml:space="preserve">ต่ำกว่าร้อยละ ๕๐ </t>
  </si>
  <si>
    <t>ร้อยละ ๕๐ - ๕๙</t>
  </si>
  <si>
    <t xml:space="preserve">ร้อยละ ๗๐ - ๗๙ </t>
  </si>
  <si>
    <t>ดี</t>
  </si>
  <si>
    <r>
      <t>ร้อยละ ๖๐ - ๖๙</t>
    </r>
    <r>
      <rPr>
        <sz val="11"/>
        <rFont val="TH SarabunPSK"/>
        <family val="2"/>
      </rPr>
      <t>(ผ่านจุดเน้นทักษะการคิด)</t>
    </r>
  </si>
  <si>
    <t>เด็กชายศิวกร</t>
  </si>
  <si>
    <t>เด็กหญิงธนัญญา</t>
  </si>
  <si>
    <t>เด็กชายธนภูมิ</t>
  </si>
  <si>
    <t>เด็กชายภานุวัฒน์</t>
  </si>
  <si>
    <t>เด็กชายอภิรักษ์</t>
  </si>
  <si>
    <t>เด็กหญิงณัฐณิชา</t>
  </si>
  <si>
    <t>เด็กหญิงณัฐธิดา</t>
  </si>
  <si>
    <t>สมสกุล</t>
  </si>
  <si>
    <t>เด็กหญิงกนกพร</t>
  </si>
  <si>
    <t>เด็กหญิงปนัดดา</t>
  </si>
  <si>
    <t>โพธิ์ศรี</t>
  </si>
  <si>
    <t>เด็กชายณัฐวุฒิ</t>
  </si>
  <si>
    <t>เด็กหญิงศิริวรรณ</t>
  </si>
  <si>
    <t>ชัยศรี</t>
  </si>
  <si>
    <t>บุญธรรม</t>
  </si>
  <si>
    <t>เด็กหญิงสุทธิดา</t>
  </si>
  <si>
    <t>จันทรา</t>
  </si>
  <si>
    <t>เด็กหญิงเปมิกา</t>
  </si>
  <si>
    <t>เด็กหญิงกฤติยา</t>
  </si>
  <si>
    <t>เด็กหญิงจุฑามาศ</t>
  </si>
  <si>
    <t>น้อยศรี</t>
  </si>
  <si>
    <t>เด็กหญิงอรอนงค์</t>
  </si>
  <si>
    <t>เด็กชายธนากร</t>
  </si>
  <si>
    <t>เด็กหญิงกัญญาพัชร</t>
  </si>
  <si>
    <t>มณีโชติ</t>
  </si>
  <si>
    <t>เด็กหญิงชุติกาญจน์</t>
  </si>
  <si>
    <t>ศรีงาม</t>
  </si>
  <si>
    <t>เด็กหญิงวนิดา</t>
  </si>
  <si>
    <t>คนสันทัด</t>
  </si>
  <si>
    <t>เด็กชายภูมินทร์</t>
  </si>
  <si>
    <t>เด็กชายบุรินทร์</t>
  </si>
  <si>
    <t>จิตภักดี</t>
  </si>
  <si>
    <t>ทองอ่อน</t>
  </si>
  <si>
    <t>เฟื่องสำรวจ</t>
  </si>
  <si>
    <t>เด็กหญิงชาลิสา</t>
  </si>
  <si>
    <t>เด็กหญิงณัฏฐธิดา</t>
  </si>
  <si>
    <t>ไผ่สุข</t>
  </si>
  <si>
    <t>เด็กหญิงพรพิมล</t>
  </si>
  <si>
    <t>เด็กหญิงกันตพิชญ์</t>
  </si>
  <si>
    <t>พุ่มพวง</t>
  </si>
  <si>
    <t>แพนลา</t>
  </si>
  <si>
    <t>เด็กชายธวัชชัย</t>
  </si>
  <si>
    <t>เด็กชายชัยภัทร</t>
  </si>
  <si>
    <t>เด็กชายพัชรพล</t>
  </si>
  <si>
    <t>อารี</t>
  </si>
  <si>
    <t>พรหมมา</t>
  </si>
  <si>
    <t>เด็กชายสุรศักดิ์</t>
  </si>
  <si>
    <t>เด็กหญิงเจนจิรา</t>
  </si>
  <si>
    <t>เครือจันทร์</t>
  </si>
  <si>
    <t>นวลปลอด</t>
  </si>
  <si>
    <t>เด็กชายทรงพล</t>
  </si>
  <si>
    <t>เด็กชายศตวรรษ</t>
  </si>
  <si>
    <t>เด็กหญิงกัญญาณัฐ</t>
  </si>
  <si>
    <t>เด็กหญิงภัทรนันท์</t>
  </si>
  <si>
    <t>เด็กชายจิรวัฒน์</t>
  </si>
  <si>
    <t>เด็กชายณัฐพงศ์</t>
  </si>
  <si>
    <t>เด็กชายณัฐพล</t>
  </si>
  <si>
    <t>เด็กหญิงกมลวรรณ</t>
  </si>
  <si>
    <t>เด็กหญิงณัฐธยาน์</t>
  </si>
  <si>
    <t>เด็กหญิงดวงกมล</t>
  </si>
  <si>
    <t>เด็กชายนันทพงศ์</t>
  </si>
  <si>
    <t>ศรีผ่อง</t>
  </si>
  <si>
    <t>เด็กชายธีรภัทร์</t>
  </si>
  <si>
    <t>ท่าหิน</t>
  </si>
  <si>
    <t>เด็กหญิงสุชาดา</t>
  </si>
  <si>
    <t>เด็กชายคณพศ</t>
  </si>
  <si>
    <t>เด็กชายทศพล</t>
  </si>
  <si>
    <t>เด็กชายธนพัฒน์</t>
  </si>
  <si>
    <t>เด็กชายอภิวัฒน์</t>
  </si>
  <si>
    <t>คุ้มศักดิ์</t>
  </si>
  <si>
    <t>ตะเภาพงษ์</t>
  </si>
  <si>
    <t>เด็กชายจักรภัทร</t>
  </si>
  <si>
    <t>จันทร</t>
  </si>
  <si>
    <t>เชาวนะ</t>
  </si>
  <si>
    <t>กัตพงษ์</t>
  </si>
  <si>
    <t>เด็กชายปภาวิชญ์</t>
  </si>
  <si>
    <t>แก้วกล่ำ</t>
  </si>
  <si>
    <t>เด็กชายวิชชากร</t>
  </si>
  <si>
    <t>ฉิมพยัคฆ์</t>
  </si>
  <si>
    <t>วงสุวรรณ์</t>
  </si>
  <si>
    <t>เด็กชายสันติชัย</t>
  </si>
  <si>
    <t>บาดขุนทด</t>
  </si>
  <si>
    <t>เด็กชายสุกฤษฏิ์พงษ์</t>
  </si>
  <si>
    <t>ภาวศิลป์</t>
  </si>
  <si>
    <t>เด็กชายณัฐภัทร</t>
  </si>
  <si>
    <t>ทรัพย์สอน</t>
  </si>
  <si>
    <t>เด็กชายวัชรพล</t>
  </si>
  <si>
    <t>นาลาด</t>
  </si>
  <si>
    <t>เด็กชายธนวัฒน์</t>
  </si>
  <si>
    <t>บูรมิ</t>
  </si>
  <si>
    <t>เด็กชายกันตพิชญ์</t>
  </si>
  <si>
    <t>ภักดิ์พิบูลย์</t>
  </si>
  <si>
    <t>เด็กหญิงกมลชนก</t>
  </si>
  <si>
    <t>แสงเดียว</t>
  </si>
  <si>
    <t>เด็กหญิงจิราพัชร</t>
  </si>
  <si>
    <t>เกิดสุข</t>
  </si>
  <si>
    <t>สกัดกลาง</t>
  </si>
  <si>
    <t>พราวศรี</t>
  </si>
  <si>
    <t>เด็กหญิงทักษิณา</t>
  </si>
  <si>
    <t>เด็กหญิงบัณฐิตา</t>
  </si>
  <si>
    <t>เกิดภาคี</t>
  </si>
  <si>
    <t>เด็กหญิงปรีดาภรณ์</t>
  </si>
  <si>
    <t>ทีโส</t>
  </si>
  <si>
    <t>เด็กหญิงปรียาภรณ์</t>
  </si>
  <si>
    <t>มานะสุข</t>
  </si>
  <si>
    <t>เด็กหญิงพรนภา</t>
  </si>
  <si>
    <t>แจ้งกระจ่าง</t>
  </si>
  <si>
    <t>เด็กหญิงพิมพลอย</t>
  </si>
  <si>
    <t>พิกุลทอง</t>
  </si>
  <si>
    <t>เด็กหญิงพิยดา</t>
  </si>
  <si>
    <t>เด็กหญิงเพ็ญนภา</t>
  </si>
  <si>
    <t>ศรีโสภา</t>
  </si>
  <si>
    <t>เด็กหญิงรพีพรรณ</t>
  </si>
  <si>
    <t>ศรีทรสุทธิ์</t>
  </si>
  <si>
    <t>เด็กหญิงศิรินภา</t>
  </si>
  <si>
    <t>วิลาศสุระสังวาลย์</t>
  </si>
  <si>
    <t>เด็กหญิงอมรทิพย์</t>
  </si>
  <si>
    <t>พรมนนท์</t>
  </si>
  <si>
    <t>เด็กหญิงอริสรา</t>
  </si>
  <si>
    <t>วิเศษ</t>
  </si>
  <si>
    <t>เด็กหญิงกฤษณา</t>
  </si>
  <si>
    <t>ศรีทะประกอบ</t>
  </si>
  <si>
    <t>เด็กหญิงกัญญารัตน์</t>
  </si>
  <si>
    <t>โสมทอง</t>
  </si>
  <si>
    <t>เด็กหญิงชนิภา</t>
  </si>
  <si>
    <t>เจริญผล</t>
  </si>
  <si>
    <t>ปานทอง</t>
  </si>
  <si>
    <t>เด็กหญิงธนิษฐา</t>
  </si>
  <si>
    <t>หล่มสัก</t>
  </si>
  <si>
    <t>เด็กหญิงพิมพ์นภาภรณ์</t>
  </si>
  <si>
    <t>สิงห์ทอง</t>
  </si>
  <si>
    <t>เด็กหญิงภัทราภรณ์</t>
  </si>
  <si>
    <t>งามศรี</t>
  </si>
  <si>
    <t>เด็กหญิงสุฑามาส</t>
  </si>
  <si>
    <t>กำเหนิดสาม</t>
  </si>
  <si>
    <t>เด็กหญิงสุพิชญา</t>
  </si>
  <si>
    <t>สังข์ทอง</t>
  </si>
  <si>
    <t>เด็กหญิงเก้าภรณี</t>
  </si>
  <si>
    <t>สิทธิปลื้ม</t>
  </si>
  <si>
    <t>เด็กหญิงพิมพ์วลัญช์</t>
  </si>
  <si>
    <t>สำรวจ</t>
  </si>
  <si>
    <t>เด็กหญิงสุมาลี</t>
  </si>
  <si>
    <t>สิลสร้อย</t>
  </si>
  <si>
    <t>เด็กหญิงสุวรรณษา</t>
  </si>
  <si>
    <t>พรมวงษ์</t>
  </si>
  <si>
    <t>เด็กหญิงอาทิตยา</t>
  </si>
  <si>
    <t>สกุลนคร</t>
  </si>
  <si>
    <t>เด็กหญิงชมพูนุท</t>
  </si>
  <si>
    <t>รื่นกลิ่น</t>
  </si>
  <si>
    <t>เด็กหญิงตติยา</t>
  </si>
  <si>
    <t>สิทธิพล</t>
  </si>
  <si>
    <t>เด็กหญิงจรรยพร</t>
  </si>
  <si>
    <t>รอดประเสริฐ</t>
  </si>
  <si>
    <t>เด็กหญิงจิราภรณ์</t>
  </si>
  <si>
    <t>พูลสวัสดิ์</t>
  </si>
  <si>
    <t xml:space="preserve">เด็กหญิงจันทร์จิรา  </t>
  </si>
  <si>
    <t>สาระรัตน์</t>
  </si>
  <si>
    <t>เด็กหญิงพรรณวษา</t>
  </si>
  <si>
    <t>เธียรธำรง</t>
  </si>
  <si>
    <t>เด็กหญิงชญานิศ</t>
  </si>
  <si>
    <t>อุดตะคุท</t>
  </si>
  <si>
    <t>เด็กหญิงพิชชาพร</t>
  </si>
  <si>
    <t>ฉิมพัฒน์</t>
  </si>
  <si>
    <t>เด็กหญิงศิลป์ศุภา</t>
  </si>
  <si>
    <t>โชติเพียร</t>
  </si>
  <si>
    <t>สรุป(ผ่าน/ไม่ผ่าน)</t>
  </si>
  <si>
    <t>เด็กชายกิตติชัย</t>
  </si>
  <si>
    <t>ช่อดอกรัก</t>
  </si>
  <si>
    <t>เด็กชายกฤษณพัฒน์</t>
  </si>
  <si>
    <t>ขันโท</t>
  </si>
  <si>
    <t>ทับศรี</t>
  </si>
  <si>
    <t>เด็กชายภพธรรม</t>
  </si>
  <si>
    <t>พันธุ์เจริญ</t>
  </si>
  <si>
    <t>เด็กชายวีรภัทร</t>
  </si>
  <si>
    <t>ช่างประดิษฐ</t>
  </si>
  <si>
    <t>เด็กชายศุภกฤษฏิ</t>
  </si>
  <si>
    <t>สายสิณะวัฒน์</t>
  </si>
  <si>
    <t>เด็กชายกนกพล</t>
  </si>
  <si>
    <t>ภูมิชิน</t>
  </si>
  <si>
    <t>แก้วดี</t>
  </si>
  <si>
    <t>เสมอเหมือน</t>
  </si>
  <si>
    <t>เด็กชายนพรัตน์</t>
  </si>
  <si>
    <t>หอมดี</t>
  </si>
  <si>
    <t>เด็กชายพงศธร</t>
  </si>
  <si>
    <t>กัลยานุกุล</t>
  </si>
  <si>
    <t>เพ็ชร์รื่น</t>
  </si>
  <si>
    <t>อินทชื่น</t>
  </si>
  <si>
    <t>เด็กชายปรัชญา</t>
  </si>
  <si>
    <t>ทองสิทธิ์</t>
  </si>
  <si>
    <t xml:space="preserve">เด็กชายณรงค์ชัย </t>
  </si>
  <si>
    <t>จันตุ่ย</t>
  </si>
  <si>
    <t>เด็กชายธนธฤต</t>
  </si>
  <si>
    <t>สาสุข</t>
  </si>
  <si>
    <t>เด็กชายภูวิชญ์</t>
  </si>
  <si>
    <t>ขยันกิจ</t>
  </si>
  <si>
    <t>เด็กชายศราวิน</t>
  </si>
  <si>
    <t>ไชยจุมพล</t>
  </si>
  <si>
    <t>เด็กชายทวีชัย</t>
  </si>
  <si>
    <t>ทรงจิตร์</t>
  </si>
  <si>
    <t>เด็กหญิงจันทมนต์</t>
  </si>
  <si>
    <t>ปาเดช</t>
  </si>
  <si>
    <t>เด็กหญิงจีรวรรณ</t>
  </si>
  <si>
    <t>สุนทรไชย</t>
  </si>
  <si>
    <t>เด็กหญิงชลาลัย</t>
  </si>
  <si>
    <t>แหลมกล้า</t>
  </si>
  <si>
    <t>เด็กหญิงทิพปภา</t>
  </si>
  <si>
    <t>พวงเงิน</t>
  </si>
  <si>
    <t>เด็กหญิงพัชรา</t>
  </si>
  <si>
    <t>นวนหุ่น</t>
  </si>
  <si>
    <t>เด็กหญิงหัทยา</t>
  </si>
  <si>
    <t>ก้อนทรัพย์</t>
  </si>
  <si>
    <t>เด็กหญิงอารีรัตน์</t>
  </si>
  <si>
    <t>งามวาจา</t>
  </si>
  <si>
    <t>เด็กหญิงกรรณิกา</t>
  </si>
  <si>
    <t>โกสาวัง</t>
  </si>
  <si>
    <t>เด็กหญิงญาณิศา</t>
  </si>
  <si>
    <t>เทียบทอง</t>
  </si>
  <si>
    <t>เด็กหญิงณัฐกฤตา</t>
  </si>
  <si>
    <t>กันเหตุ</t>
  </si>
  <si>
    <t>เด็กหญิงธนนันท์</t>
  </si>
  <si>
    <t>ทาเจริญ</t>
  </si>
  <si>
    <t>เด็กหญิงบงกชกร</t>
  </si>
  <si>
    <t>พรประสิทธิ์</t>
  </si>
  <si>
    <t>เด็กหญิงปิยธิดา</t>
  </si>
  <si>
    <t>ฝายจะโปะ</t>
  </si>
  <si>
    <t>รุ่งศิริ</t>
  </si>
  <si>
    <t>เด็กหญิงภาณุมาส</t>
  </si>
  <si>
    <t>เพลินบุญ</t>
  </si>
  <si>
    <t>เด็กหญิงกุลยา</t>
  </si>
  <si>
    <t>เกิดมงคล</t>
  </si>
  <si>
    <t>เด็กหญิงญาณิน</t>
  </si>
  <si>
    <t>อินปั๋น</t>
  </si>
  <si>
    <t>เด็กหญิงรัตนาวดี</t>
  </si>
  <si>
    <t>เมตตา</t>
  </si>
  <si>
    <t>เด็กหญิงวิไลวรรณ</t>
  </si>
  <si>
    <t>ไผ่จันทร์</t>
  </si>
  <si>
    <t>เด็กหญิงนริศรา</t>
  </si>
  <si>
    <t>งามรูป</t>
  </si>
  <si>
    <t>เด็กหญิงนัยนา</t>
  </si>
  <si>
    <t>ศราวุธ</t>
  </si>
  <si>
    <t>เด็กหญิงสิริยาภรณ์</t>
  </si>
  <si>
    <t>สมหมาย</t>
  </si>
  <si>
    <t>เด็กหญิงสุภารัตน์</t>
  </si>
  <si>
    <t>ดีไทร</t>
  </si>
  <si>
    <t>เด็กหญิงคริษฐา</t>
  </si>
  <si>
    <t>อัครพัฒน์</t>
  </si>
  <si>
    <t>ปราบพาล</t>
  </si>
  <si>
    <t>เด็กหญิงชลดา</t>
  </si>
  <si>
    <t>ด้วงพิมพ์</t>
  </si>
  <si>
    <t>เด็กหญิงอภิชญา</t>
  </si>
  <si>
    <t>สายทอง</t>
  </si>
  <si>
    <t>เด็กหญิงธนาภา</t>
  </si>
  <si>
    <t>จิราภรณ์</t>
  </si>
  <si>
    <t>เด็กชายธรรมนูญ</t>
  </si>
  <si>
    <t>ดาเลิศ</t>
  </si>
  <si>
    <t>เด็กชายภูสิทธิ์</t>
  </si>
  <si>
    <t>มโนฤทธิ์</t>
  </si>
  <si>
    <t>เด็กชายเทพฤทธิ์</t>
  </si>
  <si>
    <t>มุ่งสิน</t>
  </si>
  <si>
    <t>เด็กชายเดชาธร</t>
  </si>
  <si>
    <t>รักษาชล</t>
  </si>
  <si>
    <t>เด็กชายปัญญา</t>
  </si>
  <si>
    <t>สุวรรณโณ</t>
  </si>
  <si>
    <t>เด็กชายธนาธร</t>
  </si>
  <si>
    <t>คำแดง</t>
  </si>
  <si>
    <t>เด็กชายไผ่</t>
  </si>
  <si>
    <t>จางวาง</t>
  </si>
  <si>
    <t>เด็กชายพลพจน์</t>
  </si>
  <si>
    <t>ปราณี</t>
  </si>
  <si>
    <t>เด็กชายกฤตภาส</t>
  </si>
  <si>
    <t>จันทร์อ่อน</t>
  </si>
  <si>
    <t>เด็กชายธีรพงศ์</t>
  </si>
  <si>
    <t>จันทร์วิเศษ</t>
  </si>
  <si>
    <t>เด็กชายภาณุวิชญ์</t>
  </si>
  <si>
    <t>พูลเจริญ</t>
  </si>
  <si>
    <t>เด็กชายณัฐพนธ์</t>
  </si>
  <si>
    <t>พึ่งเกษม</t>
  </si>
  <si>
    <t>เด็กชายอิศวะ</t>
  </si>
  <si>
    <t>นวลสุวรรณ์</t>
  </si>
  <si>
    <t>เด็กหญิงปริฉัตร</t>
  </si>
  <si>
    <t>ศรีสะอาด</t>
  </si>
  <si>
    <t>เด็กหญิงอนันตยา</t>
  </si>
  <si>
    <t>ประจิตร</t>
  </si>
  <si>
    <t>เด็กหญิงขวัญชนก</t>
  </si>
  <si>
    <t>ผลเจริญ</t>
  </si>
  <si>
    <t>เด็กหญิงขวัญทิวา</t>
  </si>
  <si>
    <t>สว่างอารมณ์</t>
  </si>
  <si>
    <t>เด็กหญิงฐานิดา</t>
  </si>
  <si>
    <t>สุขศิริ</t>
  </si>
  <si>
    <t>งามแสง</t>
  </si>
  <si>
    <t>เด็กหญิงพรทิพย์</t>
  </si>
  <si>
    <t>กลิ่นไกล</t>
  </si>
  <si>
    <t>เด็กหญิงพรรณพัชร</t>
  </si>
  <si>
    <t>เคนชาพู</t>
  </si>
  <si>
    <t>แก้วผาสุข</t>
  </si>
  <si>
    <t>เด็กหญิงกาญจนา</t>
  </si>
  <si>
    <t>ทองเสม</t>
  </si>
  <si>
    <t>เด็กหญิงณัฏฐณิชา</t>
  </si>
  <si>
    <t>คงชื่น</t>
  </si>
  <si>
    <t>สืบศรี</t>
  </si>
  <si>
    <t>เด็กหญิงวรลักษณ์</t>
  </si>
  <si>
    <t>บัวงาม</t>
  </si>
  <si>
    <t>ป้องกัน</t>
  </si>
  <si>
    <t>เด็กหญิงชิชนก</t>
  </si>
  <si>
    <t>บุญมี</t>
  </si>
  <si>
    <t>เด็กหญิงชุติกาน</t>
  </si>
  <si>
    <t>พุทธโชติ</t>
  </si>
  <si>
    <t>เด็กหญิงฐิดารัตน์</t>
  </si>
  <si>
    <t>ช่อแซม</t>
  </si>
  <si>
    <t>อัตรา</t>
  </si>
  <si>
    <t>เด็กหญิงปิยะพร</t>
  </si>
  <si>
    <t>ทันสมัย</t>
  </si>
  <si>
    <t>ทรัพย์มั่น</t>
  </si>
  <si>
    <t>เด็กหญิงพัชริตา</t>
  </si>
  <si>
    <t>ฉิมมา</t>
  </si>
  <si>
    <t>เด็กหญิงกุลพัชร</t>
  </si>
  <si>
    <t>กองทวีผล</t>
  </si>
  <si>
    <t>วงษ์แก้ว</t>
  </si>
  <si>
    <t>ปัจจุสมัย</t>
  </si>
  <si>
    <t>เด็กหญิงเขมจิรา</t>
  </si>
  <si>
    <t>แป้นสุกใส</t>
  </si>
  <si>
    <t>เด็กหญิงธาวินี</t>
  </si>
  <si>
    <t>จ้อยกุล</t>
  </si>
  <si>
    <t>เด็กหญิงนันทกานต์</t>
  </si>
  <si>
    <t>เขบัว</t>
  </si>
  <si>
    <t>เด็กหญิงสิริภัทร</t>
  </si>
  <si>
    <t>วงษา</t>
  </si>
  <si>
    <t>เด็กหญิงสิริรัตน์</t>
  </si>
  <si>
    <t>เราเจริญ</t>
  </si>
  <si>
    <t>เด็กหญิงอารียา</t>
  </si>
  <si>
    <t>เต็มผักแว่น</t>
  </si>
  <si>
    <t>เด็กหญิงภาคิณี</t>
  </si>
  <si>
    <t>วันทอง</t>
  </si>
  <si>
    <t>เด็กหญิงวิภวานี</t>
  </si>
  <si>
    <t>หมั่นมา</t>
  </si>
  <si>
    <t>เด็กหญิงกีรติกา</t>
  </si>
  <si>
    <t>หาญประโคน</t>
  </si>
  <si>
    <t>เด็กชายทองแท้</t>
  </si>
  <si>
    <t>ประโพทานัง</t>
  </si>
  <si>
    <t>เด็กชายรัชชานนท์</t>
  </si>
  <si>
    <t>มณีนัย</t>
  </si>
  <si>
    <t>เด็กชายชชชชัช</t>
  </si>
  <si>
    <t>บ้านหมู่</t>
  </si>
  <si>
    <t>คงเขียว</t>
  </si>
  <si>
    <t>เด็กชายธีร์จุฑา</t>
  </si>
  <si>
    <t>สีดารักษ์</t>
  </si>
  <si>
    <t>แก้วแทน</t>
  </si>
  <si>
    <t>เด็กชายภูมิธัส</t>
  </si>
  <si>
    <t>พุกชุม</t>
  </si>
  <si>
    <t>เด็กชายภูริ</t>
  </si>
  <si>
    <t>ลุยล์เลียร์</t>
  </si>
  <si>
    <t>เด็กชายกฤษฎา</t>
  </si>
  <si>
    <t>วรรณเจริญ</t>
  </si>
  <si>
    <t>เด็กชายตรีชาติ</t>
  </si>
  <si>
    <t>สุวาส</t>
  </si>
  <si>
    <t>เด็กชายปัณณวัฒน์</t>
  </si>
  <si>
    <t>คำเงิน</t>
  </si>
  <si>
    <t>เด็กชายพิชิตโชค</t>
  </si>
  <si>
    <t>ศิริปิ่น</t>
  </si>
  <si>
    <t>ทองลา</t>
  </si>
  <si>
    <t>เด็กชายกมลภพ</t>
  </si>
  <si>
    <t>เด็กชายถาวร</t>
  </si>
  <si>
    <t>จิตต์สนธิ์</t>
  </si>
  <si>
    <t>เด็กชายธนาดุล</t>
  </si>
  <si>
    <t>แสนสุภา</t>
  </si>
  <si>
    <t>เด็กชายพลพรรค</t>
  </si>
  <si>
    <t>สืบราช</t>
  </si>
  <si>
    <t>ศักดิ์พรรณฑูรย์</t>
  </si>
  <si>
    <t>เด็กหญิงนิษิตา</t>
  </si>
  <si>
    <t>ศรีศุภวุฒิ</t>
  </si>
  <si>
    <t>พงศ์วรินทร์</t>
  </si>
  <si>
    <t>เด็กหญิงบัณฑิตา</t>
  </si>
  <si>
    <t>ศรีสุธรรม</t>
  </si>
  <si>
    <t>เด็กหญิงอทิตยา</t>
  </si>
  <si>
    <t>จ่างอยู่</t>
  </si>
  <si>
    <t>เด็กหญิงจันทวรรณ</t>
  </si>
  <si>
    <t>จำนงค์จิตร</t>
  </si>
  <si>
    <t>เด็กหญิงณพวรรณ</t>
  </si>
  <si>
    <t>ภักดี</t>
  </si>
  <si>
    <t>พรมบุตร</t>
  </si>
  <si>
    <t>สมบัติ</t>
  </si>
  <si>
    <t>เด็กหญิงมนฤดี</t>
  </si>
  <si>
    <t>มณฑา</t>
  </si>
  <si>
    <t>เด็กหญิงวรวลัญช์</t>
  </si>
  <si>
    <t>โพธิ์งาม</t>
  </si>
  <si>
    <t>เด็กหญิงวัชลาวลี</t>
  </si>
  <si>
    <t>อนุทรพันธ์</t>
  </si>
  <si>
    <t>เด็กหญิงจารุวรรณ</t>
  </si>
  <si>
    <t>เด็กหญิงธนันดา</t>
  </si>
  <si>
    <t>เชื้อจีน</t>
  </si>
  <si>
    <t>เด็กหญิงปรายดาว</t>
  </si>
  <si>
    <t>เกียรติกูล</t>
  </si>
  <si>
    <t>ก๊กประเสริฐ</t>
  </si>
  <si>
    <t>เด็กหญิงพรนภัส</t>
  </si>
  <si>
    <t>แตงเพ็ชร</t>
  </si>
  <si>
    <t>เด็กหญิงรวิวรรณ</t>
  </si>
  <si>
    <t>เลปนะวัฒน์</t>
  </si>
  <si>
    <t>เด็กหญิงฐิติมา</t>
  </si>
  <si>
    <t>เอื้อสว่างธรรม</t>
  </si>
  <si>
    <t>เด็กหญิงสุปรียา</t>
  </si>
  <si>
    <t>ดัดผ่อง</t>
  </si>
  <si>
    <t>เด็กหญิงอโณทัย</t>
  </si>
  <si>
    <t>พรมศร</t>
  </si>
  <si>
    <t>เด็กหญิงธัติสุดา</t>
  </si>
  <si>
    <t>จิตน้อม</t>
  </si>
  <si>
    <t>เด็กหญิงปพิชนิน</t>
  </si>
  <si>
    <t>จิณะแสน</t>
  </si>
  <si>
    <t>เด็กหญิงพิจิตรตรา</t>
  </si>
  <si>
    <t>จินดาวงศ์</t>
  </si>
  <si>
    <t>เด็กหญิงแพรทิพย์</t>
  </si>
  <si>
    <t>ศรีคะชา</t>
  </si>
  <si>
    <t>เด็กหญิงณัฐธยาณ์</t>
  </si>
  <si>
    <t>เชิงเขา</t>
  </si>
  <si>
    <t>เด็กหญิงเบญจวรรณ</t>
  </si>
  <si>
    <t>เนื่องแก้ว</t>
  </si>
  <si>
    <t>เด็กชายสุวัฒน์ชัย</t>
  </si>
  <si>
    <t>เด็กชายธีรภัทร</t>
  </si>
  <si>
    <t>ธีรชัย</t>
  </si>
  <si>
    <t>เด็กชายพงศ์พิสุทธิ์</t>
  </si>
  <si>
    <t>เด็กชายครรชิต</t>
  </si>
  <si>
    <t>เด็กชายจตุพล</t>
  </si>
  <si>
    <t>ผ่องภักดิ์</t>
  </si>
  <si>
    <t>เด็กชายนฤเบศวร์</t>
  </si>
  <si>
    <t>สุภณิกรณ์</t>
  </si>
  <si>
    <t>เด็กชายภาคิน</t>
  </si>
  <si>
    <t>โยธารักษ์</t>
  </si>
  <si>
    <t>เด็กชายศุภชัย</t>
  </si>
  <si>
    <t>ใยดี</t>
  </si>
  <si>
    <t>เด็กชายขจรธรรม</t>
  </si>
  <si>
    <t>หมายดี</t>
  </si>
  <si>
    <t>หอมสุวรรณ</t>
  </si>
  <si>
    <t>เด็กชายพีรณัฐ</t>
  </si>
  <si>
    <t>มหาละออง</t>
  </si>
  <si>
    <t>ศรีทอง</t>
  </si>
  <si>
    <t>สุจริตระหะ</t>
  </si>
  <si>
    <t>เด็กชายธีระชาติ</t>
  </si>
  <si>
    <t>แก้วประพันธ์</t>
  </si>
  <si>
    <t>เด็กชายปุญณรัชน์</t>
  </si>
  <si>
    <t>กลั่นอักโข</t>
  </si>
  <si>
    <t>เนาว์เพชร</t>
  </si>
  <si>
    <t>เด็กชายรัชพล</t>
  </si>
  <si>
    <t>สุตะพันธ์</t>
  </si>
  <si>
    <t>เด็กชายวรเมธ</t>
  </si>
  <si>
    <t>ใจซื่อ</t>
  </si>
  <si>
    <t>เด็กชายวราวุฒิ</t>
  </si>
  <si>
    <t>เปล่งผิว</t>
  </si>
  <si>
    <t>เด็กชายภาณุภัท</t>
  </si>
  <si>
    <t>มูลกิตติ</t>
  </si>
  <si>
    <t>เด็กหญิงเยาวเรศ</t>
  </si>
  <si>
    <t>แพรขาว</t>
  </si>
  <si>
    <t>เด็กหญิงสโรรัตน์</t>
  </si>
  <si>
    <t>ผจญ</t>
  </si>
  <si>
    <t>อารีรอบ</t>
  </si>
  <si>
    <t>เด็กหญิงธิติมา</t>
  </si>
  <si>
    <t>โกเมทร์</t>
  </si>
  <si>
    <t>เด็กหญิงอชิรญา</t>
  </si>
  <si>
    <t>สุวดิษฐ์</t>
  </si>
  <si>
    <t>เด็กหญิงอธิติยา</t>
  </si>
  <si>
    <t>จันทร์จิตวิริยะ</t>
  </si>
  <si>
    <t>จิตรภักดี</t>
  </si>
  <si>
    <t>อิ่มสุข</t>
  </si>
  <si>
    <t>เด็กหญิงธิดารัตน์</t>
  </si>
  <si>
    <t>ใจธรรม</t>
  </si>
  <si>
    <t>เด็กหญิงบุริมนาถ</t>
  </si>
  <si>
    <t>ปิ่นเจริญ</t>
  </si>
  <si>
    <t>เวียงนนท์</t>
  </si>
  <si>
    <t>พันถัน</t>
  </si>
  <si>
    <t>เด็กหญิงอภันตรี</t>
  </si>
  <si>
    <t>ใจสงัด</t>
  </si>
  <si>
    <t>เด็กหญิงภฤศญา</t>
  </si>
  <si>
    <t>เดชานนฐิติ</t>
  </si>
  <si>
    <t>เด็กหญิงอารยา</t>
  </si>
  <si>
    <t>พิศภาค</t>
  </si>
  <si>
    <t>เด็กหญิงทิพวรรณ</t>
  </si>
  <si>
    <t>ฮะฮั่วเฮง</t>
  </si>
  <si>
    <t>เด็กหญิงวริศรา</t>
  </si>
  <si>
    <t>เด็กหญิงสุชัญญา</t>
  </si>
  <si>
    <t>แหวนแก้ว</t>
  </si>
  <si>
    <t>เด็กหญิงอัยรดา</t>
  </si>
  <si>
    <t>นาคเสพ</t>
  </si>
  <si>
    <t>เด็กหญิงดุจดาว</t>
  </si>
  <si>
    <t>หอมหวน</t>
  </si>
  <si>
    <t>ศรีไชย</t>
  </si>
  <si>
    <t>นพพิทักษ์</t>
  </si>
  <si>
    <t>เด็กชายพลวัต</t>
  </si>
  <si>
    <t>สุขแก้ว</t>
  </si>
  <si>
    <t>เด็กชายเรืองเดช</t>
  </si>
  <si>
    <t>มะลิซ้อน</t>
  </si>
  <si>
    <t>เชาว์ดี</t>
  </si>
  <si>
    <t>เด็กชายคุนากร</t>
  </si>
  <si>
    <t>จันทร์คำมี</t>
  </si>
  <si>
    <t>เด็กชายโชติวัฒน์</t>
  </si>
  <si>
    <t>สุทธากูล</t>
  </si>
  <si>
    <t>ดีจริง</t>
  </si>
  <si>
    <t>เด็กชายปรีชา</t>
  </si>
  <si>
    <t>จันทร์หอม</t>
  </si>
  <si>
    <t>เด็กชายภาณุพงศ์</t>
  </si>
  <si>
    <t>สุวรรณ์</t>
  </si>
  <si>
    <t>เด็กชายกฤษฎิชนันท์</t>
  </si>
  <si>
    <t>ตรีศรี</t>
  </si>
  <si>
    <t>เด็กชายกิตติพศ</t>
  </si>
  <si>
    <t>ก้านแก้ว</t>
  </si>
  <si>
    <t>เด็กชายจุลภัทร</t>
  </si>
  <si>
    <t>นกน้อย</t>
  </si>
  <si>
    <t>เด็กชายชัชพล</t>
  </si>
  <si>
    <t>พุทธิชัยพงศ์</t>
  </si>
  <si>
    <t>รสดี</t>
  </si>
  <si>
    <t>เด็กชายตันติกร</t>
  </si>
  <si>
    <t>ประกอบทรัพย์</t>
  </si>
  <si>
    <t>เหมือนกลับ</t>
  </si>
  <si>
    <t>เด็กชายนราวุฒิ</t>
  </si>
  <si>
    <t>เพชรประดับ</t>
  </si>
  <si>
    <t>เด็กชายบดินทร์</t>
  </si>
  <si>
    <t>โตสริ</t>
  </si>
  <si>
    <t>ไชยนุวัติ</t>
  </si>
  <si>
    <t>บุญแก้ว</t>
  </si>
  <si>
    <t>เด็กชายวัชรพงค์</t>
  </si>
  <si>
    <t>กงไกร</t>
  </si>
  <si>
    <t>เด็กชายวัฒนพงษ์</t>
  </si>
  <si>
    <t>บุญแสง</t>
  </si>
  <si>
    <t>เด็กชายวันดี</t>
  </si>
  <si>
    <t>กิมสอ</t>
  </si>
  <si>
    <t>เด็กชายวุฒินันท์</t>
  </si>
  <si>
    <t>เด็กชายสมชาย</t>
  </si>
  <si>
    <t>ดิ้นทอง</t>
  </si>
  <si>
    <t>เด็กชายสุรเดช</t>
  </si>
  <si>
    <t>เครือโชติ</t>
  </si>
  <si>
    <t>เด็กชายอธิศ</t>
  </si>
  <si>
    <t>ประเสริฐประศาสน์</t>
  </si>
  <si>
    <t xml:space="preserve">เด็กชายศุภกร </t>
  </si>
  <si>
    <t>พูลผล</t>
  </si>
  <si>
    <t>เด็กชายธาราธร</t>
  </si>
  <si>
    <t>ปริยาภัทรสกุล</t>
  </si>
  <si>
    <t>ชาติกำเนิด</t>
  </si>
  <si>
    <t>เด็กหญิงกชพรรณ</t>
  </si>
  <si>
    <t>วรรณแก้ว</t>
  </si>
  <si>
    <t>เด็กหญิงยลลดา</t>
  </si>
  <si>
    <t>อ่อนศิลา</t>
  </si>
  <si>
    <t>เด็กหญิงกนกรัตน์</t>
  </si>
  <si>
    <t>เด็กหญิงณัฐรินีย์</t>
  </si>
  <si>
    <t>นามวิเศษ</t>
  </si>
  <si>
    <t>เด็กหญิงเกศสุดา</t>
  </si>
  <si>
    <t>เครืออาษา</t>
  </si>
  <si>
    <t>เด็กหญิงชญาดา</t>
  </si>
  <si>
    <t>ชะม้ายกลาง</t>
  </si>
  <si>
    <t>เด็กหญิงช่อผกา</t>
  </si>
  <si>
    <t>นกดี</t>
  </si>
  <si>
    <t>กันดี</t>
  </si>
  <si>
    <t>เด็กหญิงดารารัตน์</t>
  </si>
  <si>
    <t>นิ่มนวล</t>
  </si>
  <si>
    <t>เด็กหญิงนิภาวรรณ</t>
  </si>
  <si>
    <t>ฉายอรุณ</t>
  </si>
  <si>
    <t>เปรมวินัย</t>
  </si>
  <si>
    <t>เด็กหญิงวรรณา</t>
  </si>
  <si>
    <t>มูลธานี</t>
  </si>
  <si>
    <t>เด็กหญิงสุจิณณา</t>
  </si>
  <si>
    <t>สัจวุฒิ</t>
  </si>
  <si>
    <t>เด็กหญิงเสาวลักษณ์</t>
  </si>
  <si>
    <t>มีจริง</t>
  </si>
  <si>
    <t>โอดพัด</t>
  </si>
  <si>
    <t>เด็กหญิงขวัญเรือน</t>
  </si>
  <si>
    <t>ชินวงค์</t>
  </si>
  <si>
    <t>เด็กชายเดชภัทธ</t>
  </si>
  <si>
    <t>ฝีมือช่าง</t>
  </si>
  <si>
    <t>เด็กชายพีรพล</t>
  </si>
  <si>
    <t>มะหะสุ</t>
  </si>
  <si>
    <t>เด็กชายปัญญาพร</t>
  </si>
  <si>
    <t>ทองคำ</t>
  </si>
  <si>
    <t>เด็กชายทินภัทร</t>
  </si>
  <si>
    <t>ยกพาพันธ์</t>
  </si>
  <si>
    <t>เด็กชายเทวัญ</t>
  </si>
  <si>
    <t>สพันอยู่</t>
  </si>
  <si>
    <t>เด็กชายไชยวัฒน์</t>
  </si>
  <si>
    <t>ลิขิต</t>
  </si>
  <si>
    <t>เด็กชายกรณ์ปรุฬห์</t>
  </si>
  <si>
    <t>รามณรงค์</t>
  </si>
  <si>
    <t>เด็กชายภูริณัฐ</t>
  </si>
  <si>
    <t>เขตนิมิตร</t>
  </si>
  <si>
    <t>เด็กชายสรวิศ</t>
  </si>
  <si>
    <t>ธนานนท์</t>
  </si>
  <si>
    <t>พรมศิริ</t>
  </si>
  <si>
    <t>เด็กชายชุติพล</t>
  </si>
  <si>
    <t>ผงผาย</t>
  </si>
  <si>
    <t>ศรีษะโคตร</t>
  </si>
  <si>
    <t>เด็กชายพลนชัย</t>
  </si>
  <si>
    <t>ผิวเอี่ยม</t>
  </si>
  <si>
    <t>เด็กชายพิษณุ</t>
  </si>
  <si>
    <t>วิเศษกุล</t>
  </si>
  <si>
    <t>เด็กชายภูเบศร</t>
  </si>
  <si>
    <t>ทองใบ</t>
  </si>
  <si>
    <t>เด็กชายยศพล</t>
  </si>
  <si>
    <t>เด็กชายวีระชาติ</t>
  </si>
  <si>
    <t>คำแก้ว</t>
  </si>
  <si>
    <t>เด็กชายเวทิศ</t>
  </si>
  <si>
    <t>เด็กชายสุริยา</t>
  </si>
  <si>
    <t>นรสิงห์</t>
  </si>
  <si>
    <t>เด็กชายอินทัช</t>
  </si>
  <si>
    <t>เด็กหญิงภาณินี</t>
  </si>
  <si>
    <t>จิตตรง</t>
  </si>
  <si>
    <t>บัวเมือง</t>
  </si>
  <si>
    <t>เด็กหญิงสัจจาภรณ์</t>
  </si>
  <si>
    <t>ยิ้มวงษ์</t>
  </si>
  <si>
    <t>เด็กหญิงกฤติยาณี</t>
  </si>
  <si>
    <t>บำรุงวงษ์</t>
  </si>
  <si>
    <t>เด็กหญิงกุลณัฐ</t>
  </si>
  <si>
    <t>เมฆขจร</t>
  </si>
  <si>
    <t>เด็กหญิงจินตนา</t>
  </si>
  <si>
    <t>นามโคตร</t>
  </si>
  <si>
    <t>เด็กหญิงณัฐมณฑน์</t>
  </si>
  <si>
    <t>เด็กหญิงทิพย์พรรณา</t>
  </si>
  <si>
    <t>สอนศรี</t>
  </si>
  <si>
    <t>เด็กหญิงทิพากร</t>
  </si>
  <si>
    <t>เด็กหญิงธัญพร</t>
  </si>
  <si>
    <t>เข็มทอง</t>
  </si>
  <si>
    <t>เด็กหญิงนิลดา</t>
  </si>
  <si>
    <t>พงศ์เพลิน</t>
  </si>
  <si>
    <t>เด็กหญิงเนตรอัปสร</t>
  </si>
  <si>
    <t>ทองเลื่อน</t>
  </si>
  <si>
    <t>เด็กหญิงพลอยชมพู</t>
  </si>
  <si>
    <t>ปาปวน</t>
  </si>
  <si>
    <t>เด็กหญิงพลอยชมภู</t>
  </si>
  <si>
    <t>เด็กหญิงรัตนากร</t>
  </si>
  <si>
    <t>สิงห์สุข</t>
  </si>
  <si>
    <t>เด็กหญิงวชิราภรณ์</t>
  </si>
  <si>
    <t>เนติ</t>
  </si>
  <si>
    <t>มนทบ</t>
  </si>
  <si>
    <t>อ่วมอยู่</t>
  </si>
  <si>
    <t>เด็กหญิงสิริลักษณ์</t>
  </si>
  <si>
    <t>นงค์พยัคฆ์</t>
  </si>
  <si>
    <t>จิตอังคะ</t>
  </si>
  <si>
    <t>วัตรยิ่ง</t>
  </si>
  <si>
    <t>ชมความสุข</t>
  </si>
  <si>
    <t>เด็กชายชินวัจน์</t>
  </si>
  <si>
    <t>จำปาทอง</t>
  </si>
  <si>
    <t>เด็กชายชญานนท์</t>
  </si>
  <si>
    <t>กิ่งแก้ว</t>
  </si>
  <si>
    <t>เด็กชายชนะศักดิ์</t>
  </si>
  <si>
    <t>จุลทา</t>
  </si>
  <si>
    <t>เด็กชายชัชพงศ์</t>
  </si>
  <si>
    <t>เด็กชายณภัทรพงศ์</t>
  </si>
  <si>
    <t>อ่อนสำเนียง</t>
  </si>
  <si>
    <t>เด็กชายณัฐนันท์</t>
  </si>
  <si>
    <t>หนันแป</t>
  </si>
  <si>
    <t>เด็กชายธนกร</t>
  </si>
  <si>
    <t>สุภาพงษ์</t>
  </si>
  <si>
    <t>เด็กชายนวพล</t>
  </si>
  <si>
    <t>สุภากิจ</t>
  </si>
  <si>
    <t>เด็กชายภาณุเดช</t>
  </si>
  <si>
    <t>เสาวคนธ์</t>
  </si>
  <si>
    <t>เด็กชายภานุพงค์</t>
  </si>
  <si>
    <t>วราคำ</t>
  </si>
  <si>
    <t>ตีกา</t>
  </si>
  <si>
    <t>เด็กชายมงคล</t>
  </si>
  <si>
    <t>เกาประเสริฐ</t>
  </si>
  <si>
    <t>เด็กชายวชิระปัญญา</t>
  </si>
  <si>
    <t>สีนอนิล</t>
  </si>
  <si>
    <t>คงเจริญถิ่น</t>
  </si>
  <si>
    <t>เด็กชายหรรษา</t>
  </si>
  <si>
    <t>ยืนสุข</t>
  </si>
  <si>
    <t>เซี่ยงใช่</t>
  </si>
  <si>
    <t>เด็กชายกิติกร</t>
  </si>
  <si>
    <t>ทุมมัย</t>
  </si>
  <si>
    <t>เด็กหญิงสร้อยสุนีย์</t>
  </si>
  <si>
    <t>คำหญิง</t>
  </si>
  <si>
    <t>โพธิ์เดช</t>
  </si>
  <si>
    <t>ดีเสงี่ยม</t>
  </si>
  <si>
    <t>ลาภเวที</t>
  </si>
  <si>
    <t>เด็กหญิงจตุรพร</t>
  </si>
  <si>
    <t>โสดานาม</t>
  </si>
  <si>
    <t>เด็กหญิงพลอยรัศมี</t>
  </si>
  <si>
    <t>ขจรล่า</t>
  </si>
  <si>
    <t>เด็กหญิงนิธิวดี</t>
  </si>
  <si>
    <t>เทียนเรียว</t>
  </si>
  <si>
    <t>เด็กหญิงผกามาศ</t>
  </si>
  <si>
    <t>ปักษี</t>
  </si>
  <si>
    <t xml:space="preserve">เด็กหญิงพิยดา </t>
  </si>
  <si>
    <t>แซ่เล็ก</t>
  </si>
  <si>
    <t>เด็กหญิงมณีฉัตร</t>
  </si>
  <si>
    <t>หนูฟุ่น</t>
  </si>
  <si>
    <t>เด็กหญิงศานันทินี</t>
  </si>
  <si>
    <t>สิงโตเผือก</t>
  </si>
  <si>
    <t>เด็กหญิงศิริรัตน์</t>
  </si>
  <si>
    <t>แก้วโสม</t>
  </si>
  <si>
    <t>เด็กหญิงสุคนธ์ทิพย์</t>
  </si>
  <si>
    <t>สังข์มงคล</t>
  </si>
  <si>
    <t>เด็กหญิงอรณัส</t>
  </si>
  <si>
    <t>พุทธรัตน์</t>
  </si>
  <si>
    <t>เด็กหญิงอรปรียา</t>
  </si>
  <si>
    <t>เรืองพานิช</t>
  </si>
  <si>
    <t>เด็กชายอัฐพล</t>
  </si>
  <si>
    <t>ใบเงิน</t>
  </si>
  <si>
    <t>เด็กชายกิตติ์ธานี</t>
  </si>
  <si>
    <t>อุดมเจริญสินชัย</t>
  </si>
  <si>
    <t>เด็กชายเกียรติศักดิ์</t>
  </si>
  <si>
    <t>หงษา</t>
  </si>
  <si>
    <t>เด็กชายจักรภัทร์</t>
  </si>
  <si>
    <t>นิยมสุข</t>
  </si>
  <si>
    <t>เด็กชายจิรภัทร</t>
  </si>
  <si>
    <t>บุตรศรี</t>
  </si>
  <si>
    <t>โอสถานนท์</t>
  </si>
  <si>
    <t>เด็กชายเดชา</t>
  </si>
  <si>
    <t>บุญทัน</t>
  </si>
  <si>
    <t>บุญขวัญ</t>
  </si>
  <si>
    <t>เด็กชายธนพล</t>
  </si>
  <si>
    <t>บุตรคร้อ</t>
  </si>
  <si>
    <t>เด็กชายนลธวิทย์</t>
  </si>
  <si>
    <t>เชียรตระกูล</t>
  </si>
  <si>
    <t>เด็กชายนาคร</t>
  </si>
  <si>
    <t>วิเศษแสง</t>
  </si>
  <si>
    <t>เด็กชายจักรดุลย์</t>
  </si>
  <si>
    <t>วัฒนกุล</t>
  </si>
  <si>
    <t>เด็กชายภคพล</t>
  </si>
  <si>
    <t>เด็กชายภาคภูมิ</t>
  </si>
  <si>
    <t>กองสุวรรณ</t>
  </si>
  <si>
    <t>เด็กชายภูริทัต</t>
  </si>
  <si>
    <t>ใจเอื้อ</t>
  </si>
  <si>
    <t>เด็กชายภูริพัฒน์</t>
  </si>
  <si>
    <t>พลายวัน</t>
  </si>
  <si>
    <t>เด็กชายรัฐพล</t>
  </si>
  <si>
    <t>สุขทวี</t>
  </si>
  <si>
    <t>เด็กชายวงศพัทธ์</t>
  </si>
  <si>
    <t>รุจิพุฒิ</t>
  </si>
  <si>
    <t>จันทนะโสตถิ์</t>
  </si>
  <si>
    <t>เด็กชายศุภกร</t>
  </si>
  <si>
    <t>หอมขจร</t>
  </si>
  <si>
    <t>เด็กชายสุวัตร</t>
  </si>
  <si>
    <t>แนวดง</t>
  </si>
  <si>
    <t>เด็กชายอัษฎาวุธ</t>
  </si>
  <si>
    <t>บรรดิษฐ์</t>
  </si>
  <si>
    <t>เด็กชายอานนท์</t>
  </si>
  <si>
    <t>แสงดี</t>
  </si>
  <si>
    <t>เด็กหญิงกรกฏ</t>
  </si>
  <si>
    <t>บัวแย้ม</t>
  </si>
  <si>
    <t>เด็กหญิงกฤติกา</t>
  </si>
  <si>
    <t>เทียรหอม</t>
  </si>
  <si>
    <t>เด็กหญิงเกษศิรินทร์</t>
  </si>
  <si>
    <t>เจริญยิ่ง</t>
  </si>
  <si>
    <t>เด็กหญิงจตุพร</t>
  </si>
  <si>
    <t>บุญปรก</t>
  </si>
  <si>
    <t>เด็กหญิงกุลพรภัสร์</t>
  </si>
  <si>
    <t>ทรัพย์ธนนาถ</t>
  </si>
  <si>
    <t>เจือเพ็ชร</t>
  </si>
  <si>
    <t>เด็กหญิงบุญสิตา</t>
  </si>
  <si>
    <t>ช่ออ่อม</t>
  </si>
  <si>
    <t>เด็กหญิงพรไพลิน</t>
  </si>
  <si>
    <t>อุทยา</t>
  </si>
  <si>
    <t>เด็กหญิงพัชราภา</t>
  </si>
  <si>
    <t>พรหมเดช</t>
  </si>
  <si>
    <t>เด็กหญิงพุธิตา</t>
  </si>
  <si>
    <t>เด็กหญิงศุภาพิชญ์</t>
  </si>
  <si>
    <t>สระอุทัย</t>
  </si>
  <si>
    <t>เด็กหญิงสิริยากร</t>
  </si>
  <si>
    <t>กลมเกลี้ยง</t>
  </si>
  <si>
    <t>เด็กหญิงอรณิชา</t>
  </si>
  <si>
    <t>บุรีวงษ์</t>
  </si>
  <si>
    <t>เด็กชายบารมี</t>
  </si>
  <si>
    <t>แสงภัทราคิน</t>
  </si>
  <si>
    <t>เด็กชายสิริกร</t>
  </si>
  <si>
    <t>เด็กชายจักรริน</t>
  </si>
  <si>
    <t>เด็กชายทนงศักดิ์</t>
  </si>
  <si>
    <t>ประสระสมมูล</t>
  </si>
  <si>
    <t>เด็กชายแทนพงศ์</t>
  </si>
  <si>
    <t>เพียรแย้ม</t>
  </si>
  <si>
    <t>เด็กชายนครินทร์</t>
  </si>
  <si>
    <t>ดวงสุข</t>
  </si>
  <si>
    <t>เด็กชายปฐมพร</t>
  </si>
  <si>
    <t>เด็กชายปรีชากร</t>
  </si>
  <si>
    <t>เด็กชายปัญจพล</t>
  </si>
  <si>
    <t>พานแก้ว</t>
  </si>
  <si>
    <t>เด็กชายปุณณภัทร</t>
  </si>
  <si>
    <t>แย้มสุข</t>
  </si>
  <si>
    <t>เด็กชายพัชรภพ</t>
  </si>
  <si>
    <t>เด็กชายพายุพัฒ</t>
  </si>
  <si>
    <t>เด็กชายภัทรกร</t>
  </si>
  <si>
    <t>เกณฑ์กิจ</t>
  </si>
  <si>
    <t>กิจวัฒนานนท์</t>
  </si>
  <si>
    <t>เด็กชายวุฒิชัย</t>
  </si>
  <si>
    <t>เด็กชายศุภกิตติ์</t>
  </si>
  <si>
    <t>ม่วงสังข์</t>
  </si>
  <si>
    <t>เด็กชายสรจักร</t>
  </si>
  <si>
    <t>ทองสุกเจริญ</t>
  </si>
  <si>
    <t>เด็กชายสายป่าน</t>
  </si>
  <si>
    <t>รัตนบดินทร์กุล</t>
  </si>
  <si>
    <t>เด็กชายสุนัยน์</t>
  </si>
  <si>
    <t>เด็กชายอนุชิต</t>
  </si>
  <si>
    <t>ขุขันธ์</t>
  </si>
  <si>
    <t>เด็กชายอมตะ</t>
  </si>
  <si>
    <t>แซ่ล้อ</t>
  </si>
  <si>
    <t>เด็กชายอัษฏาวุฒิ</t>
  </si>
  <si>
    <t>บุญมาก</t>
  </si>
  <si>
    <t>เด็กชายอัศฏาวุฒิ</t>
  </si>
  <si>
    <t>ดิษฐสมบูรณ์</t>
  </si>
  <si>
    <t>เด็กหญิงสุดารัตน์</t>
  </si>
  <si>
    <t>กิจจะ</t>
  </si>
  <si>
    <t>วุฒิศิลป์</t>
  </si>
  <si>
    <t>เด็กหญิงธัญลักษณ์</t>
  </si>
  <si>
    <t>ช่องกระโทก</t>
  </si>
  <si>
    <t>เด็กหญิงขวัญจิรา</t>
  </si>
  <si>
    <t>ทองทิพย์</t>
  </si>
  <si>
    <t>เด็กหญิงแพรชมพู</t>
  </si>
  <si>
    <t>วิชาชาญ</t>
  </si>
  <si>
    <t>เด็กหญิงกรวิภา</t>
  </si>
  <si>
    <t>ไวนุแก้ว</t>
  </si>
  <si>
    <t>เด็กหญิงณัฐวรรณ</t>
  </si>
  <si>
    <t>อ่วมศิริ</t>
  </si>
  <si>
    <t>เด็กหญิงเนตรจีรา</t>
  </si>
  <si>
    <t>เด็กหญิงพรเพ็ญ</t>
  </si>
  <si>
    <t>เจนจิตร์</t>
  </si>
  <si>
    <t>เด็กหญิงเพ็ญพิชญา</t>
  </si>
  <si>
    <t>เด็กหญิงสุพรรษา</t>
  </si>
  <si>
    <t>เด็กหญิงหัสพร</t>
  </si>
  <si>
    <t>ลอยอากาศ</t>
  </si>
  <si>
    <t>เสนีย์วงษ์ ณ อยุธยา</t>
  </si>
  <si>
    <t>ชั้นมัธยมศึกษาปีที่ ๓/๑</t>
  </si>
  <si>
    <t>ชั้นมัธยมศึกษาปีที่ ๓/๒</t>
  </si>
  <si>
    <t>ชั้นมัธยมศึกษาปีที่ ๓/๓</t>
  </si>
  <si>
    <t>ชั้นมัธยมศึกษาปีที่ ๓/๔</t>
  </si>
  <si>
    <t>ชั้นมัธยมศึกษาปีที่ ๓/๕</t>
  </si>
  <si>
    <t>ชั้นมัธยมศึกษาปีที่ ๓/๖</t>
  </si>
  <si>
    <t>ชั้นมัธยมศึกษาปีที่ ๓/๗</t>
  </si>
  <si>
    <t>ชั้นมัธยมศึกษาปีที่ ๓/๘</t>
  </si>
  <si>
    <t>ชั้นมัธยมศึกษาปีที่ ๓/๙</t>
  </si>
  <si>
    <t>ชั้นมัธยมศึกษาปีที่ ๓/๑๐</t>
  </si>
  <si>
    <t>คะแนนตอนที่ ๑(7)</t>
  </si>
  <si>
    <t>คะแนนตอนที่ ๒(13)</t>
  </si>
  <si>
    <t>คะแนนรวม(20 คะแนน)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</si>
</sst>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t0\-0000\-00000\-00\-0"/>
    <numFmt numFmtId="188" formatCode="t#,##0_);\(t#,##0\)"/>
  </numFmts>
  <fonts count="2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IT๙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u val="double"/>
      <sz val="14"/>
      <name val="TH SarabunPSK"/>
      <family val="2"/>
      <charset val="222"/>
    </font>
    <font>
      <sz val="14"/>
      <color theme="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NumberFormat="1" applyFont="1" applyBorder="1" applyAlignment="1">
      <alignment vertical="center" shrinkToFit="1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3" fillId="0" borderId="0" xfId="0" applyFont="1"/>
    <xf numFmtId="188" fontId="12" fillId="0" borderId="0" xfId="0" applyNumberFormat="1" applyFont="1"/>
    <xf numFmtId="188" fontId="14" fillId="0" borderId="6" xfId="0" applyNumberFormat="1" applyFont="1" applyBorder="1" applyAlignment="1">
      <alignment vertical="center"/>
    </xf>
    <xf numFmtId="188" fontId="13" fillId="0" borderId="0" xfId="0" applyNumberFormat="1" applyFont="1" applyAlignment="1">
      <alignment vertical="center"/>
    </xf>
    <xf numFmtId="188" fontId="14" fillId="0" borderId="0" xfId="0" applyNumberFormat="1" applyFont="1" applyAlignment="1">
      <alignment horizontal="right" vertical="center"/>
    </xf>
    <xf numFmtId="188" fontId="15" fillId="0" borderId="6" xfId="0" applyNumberFormat="1" applyFont="1" applyBorder="1" applyAlignment="1">
      <alignment vertical="center"/>
    </xf>
    <xf numFmtId="188" fontId="7" fillId="0" borderId="2" xfId="0" applyNumberFormat="1" applyFont="1" applyBorder="1" applyAlignment="1">
      <alignment horizontal="center" textRotation="90"/>
    </xf>
    <xf numFmtId="188" fontId="4" fillId="0" borderId="2" xfId="0" applyNumberFormat="1" applyFont="1" applyFill="1" applyBorder="1" applyAlignment="1">
      <alignment horizontal="center" vertical="center"/>
    </xf>
    <xf numFmtId="188" fontId="11" fillId="0" borderId="2" xfId="0" applyNumberFormat="1" applyFont="1" applyBorder="1" applyAlignment="1">
      <alignment horizontal="center" vertical="center"/>
    </xf>
    <xf numFmtId="188" fontId="4" fillId="0" borderId="2" xfId="0" applyNumberFormat="1" applyFont="1" applyBorder="1" applyAlignment="1">
      <alignment vertical="center"/>
    </xf>
    <xf numFmtId="188" fontId="5" fillId="0" borderId="2" xfId="0" applyNumberFormat="1" applyFont="1" applyBorder="1" applyAlignment="1">
      <alignment vertical="center"/>
    </xf>
    <xf numFmtId="188" fontId="8" fillId="0" borderId="3" xfId="0" applyNumberFormat="1" applyFont="1" applyBorder="1" applyAlignment="1">
      <alignment horizontal="center" vertical="center"/>
    </xf>
    <xf numFmtId="188" fontId="4" fillId="0" borderId="10" xfId="0" applyNumberFormat="1" applyFont="1" applyBorder="1" applyAlignment="1">
      <alignment horizontal="center" vertical="center"/>
    </xf>
    <xf numFmtId="188" fontId="4" fillId="0" borderId="10" xfId="0" applyNumberFormat="1" applyFont="1" applyBorder="1" applyAlignment="1">
      <alignment vertical="center"/>
    </xf>
    <xf numFmtId="188" fontId="6" fillId="0" borderId="3" xfId="0" applyNumberFormat="1" applyFont="1" applyBorder="1" applyAlignment="1">
      <alignment vertical="center"/>
    </xf>
    <xf numFmtId="188" fontId="5" fillId="0" borderId="10" xfId="0" applyNumberFormat="1" applyFont="1" applyBorder="1" applyAlignment="1">
      <alignment vertical="center"/>
    </xf>
    <xf numFmtId="188" fontId="5" fillId="0" borderId="10" xfId="0" applyNumberFormat="1" applyFont="1" applyBorder="1" applyAlignment="1">
      <alignment horizontal="left" vertical="center"/>
    </xf>
    <xf numFmtId="188" fontId="8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8" fontId="10" fillId="0" borderId="0" xfId="0" applyNumberFormat="1" applyFont="1" applyAlignment="1">
      <alignment vertical="center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188" fontId="13" fillId="0" borderId="0" xfId="0" applyNumberFormat="1" applyFont="1"/>
    <xf numFmtId="188" fontId="4" fillId="0" borderId="0" xfId="0" applyNumberFormat="1" applyFont="1"/>
    <xf numFmtId="188" fontId="5" fillId="0" borderId="2" xfId="0" applyNumberFormat="1" applyFont="1" applyBorder="1" applyAlignment="1"/>
    <xf numFmtId="0" fontId="16" fillId="2" borderId="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16" fillId="2" borderId="3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vertical="center"/>
    </xf>
    <xf numFmtId="0" fontId="19" fillId="3" borderId="10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shrinkToFit="1"/>
    </xf>
    <xf numFmtId="0" fontId="4" fillId="3" borderId="10" xfId="0" applyFont="1" applyFill="1" applyBorder="1" applyAlignment="1">
      <alignment vertical="center" shrinkToFit="1"/>
    </xf>
    <xf numFmtId="0" fontId="16" fillId="2" borderId="7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188" fontId="4" fillId="4" borderId="2" xfId="0" applyNumberFormat="1" applyFont="1" applyFill="1" applyBorder="1" applyAlignment="1">
      <alignment horizontal="center" vertical="center"/>
    </xf>
    <xf numFmtId="188" fontId="4" fillId="4" borderId="2" xfId="0" applyNumberFormat="1" applyFont="1" applyFill="1" applyBorder="1" applyAlignment="1">
      <alignment vertical="center"/>
    </xf>
    <xf numFmtId="188" fontId="5" fillId="4" borderId="2" xfId="0" applyNumberFormat="1" applyFont="1" applyFill="1" applyBorder="1" applyAlignment="1">
      <alignment vertical="center"/>
    </xf>
    <xf numFmtId="188" fontId="4" fillId="4" borderId="2" xfId="0" applyNumberFormat="1" applyFont="1" applyFill="1" applyBorder="1" applyAlignment="1">
      <alignment horizontal="center" vertical="center"/>
    </xf>
    <xf numFmtId="188" fontId="4" fillId="4" borderId="2" xfId="0" applyNumberFormat="1" applyFont="1" applyFill="1" applyBorder="1" applyAlignment="1">
      <alignment horizontal="center" vertical="center"/>
    </xf>
    <xf numFmtId="188" fontId="17" fillId="4" borderId="11" xfId="0" applyNumberFormat="1" applyFont="1" applyFill="1" applyBorder="1" applyAlignment="1">
      <alignment horizontal="center" vertical="center"/>
    </xf>
    <xf numFmtId="188" fontId="17" fillId="4" borderId="12" xfId="0" applyNumberFormat="1" applyFont="1" applyFill="1" applyBorder="1" applyAlignment="1">
      <alignment horizontal="center" vertical="center"/>
    </xf>
    <xf numFmtId="188" fontId="17" fillId="4" borderId="9" xfId="0" applyNumberFormat="1" applyFont="1" applyFill="1" applyBorder="1" applyAlignment="1">
      <alignment horizontal="center" vertical="center"/>
    </xf>
    <xf numFmtId="188" fontId="3" fillId="4" borderId="3" xfId="0" applyNumberFormat="1" applyFont="1" applyFill="1" applyBorder="1" applyAlignment="1">
      <alignment horizontal="center" vertical="center"/>
    </xf>
    <xf numFmtId="188" fontId="3" fillId="4" borderId="1" xfId="0" applyNumberFormat="1" applyFont="1" applyFill="1" applyBorder="1" applyAlignment="1">
      <alignment horizontal="center" vertical="center"/>
    </xf>
    <xf numFmtId="188" fontId="3" fillId="4" borderId="3" xfId="0" applyNumberFormat="1" applyFont="1" applyFill="1" applyBorder="1" applyAlignment="1">
      <alignment horizontal="center"/>
    </xf>
    <xf numFmtId="188" fontId="3" fillId="4" borderId="1" xfId="0" applyNumberFormat="1" applyFont="1" applyFill="1" applyBorder="1" applyAlignment="1">
      <alignment horizontal="center"/>
    </xf>
    <xf numFmtId="188" fontId="17" fillId="4" borderId="3" xfId="0" applyNumberFormat="1" applyFont="1" applyFill="1" applyBorder="1" applyAlignment="1">
      <alignment horizontal="center" vertical="center"/>
    </xf>
    <xf numFmtId="188" fontId="17" fillId="4" borderId="1" xfId="0" applyNumberFormat="1" applyFont="1" applyFill="1" applyBorder="1" applyAlignment="1">
      <alignment horizontal="center" vertical="center"/>
    </xf>
    <xf numFmtId="188" fontId="17" fillId="4" borderId="3" xfId="0" applyNumberFormat="1" applyFont="1" applyFill="1" applyBorder="1" applyAlignment="1">
      <alignment horizontal="center"/>
    </xf>
    <xf numFmtId="188" fontId="17" fillId="4" borderId="1" xfId="0" applyNumberFormat="1" applyFont="1" applyFill="1" applyBorder="1" applyAlignment="1">
      <alignment horizontal="center"/>
    </xf>
    <xf numFmtId="188" fontId="9" fillId="0" borderId="10" xfId="0" applyNumberFormat="1" applyFont="1" applyBorder="1" applyAlignment="1">
      <alignment horizontal="center" vertical="center"/>
    </xf>
    <xf numFmtId="188" fontId="12" fillId="0" borderId="0" xfId="0" applyNumberFormat="1" applyFont="1" applyAlignment="1">
      <alignment horizontal="center"/>
    </xf>
    <xf numFmtId="188" fontId="7" fillId="0" borderId="11" xfId="0" applyNumberFormat="1" applyFont="1" applyBorder="1" applyAlignment="1">
      <alignment horizontal="center" vertical="center"/>
    </xf>
    <xf numFmtId="188" fontId="7" fillId="0" borderId="12" xfId="0" applyNumberFormat="1" applyFont="1" applyBorder="1" applyAlignment="1">
      <alignment horizontal="center" vertical="center"/>
    </xf>
    <xf numFmtId="188" fontId="7" fillId="0" borderId="9" xfId="0" applyNumberFormat="1" applyFont="1" applyBorder="1" applyAlignment="1">
      <alignment horizontal="center" vertical="center"/>
    </xf>
    <xf numFmtId="188" fontId="7" fillId="0" borderId="7" xfId="0" applyNumberFormat="1" applyFont="1" applyBorder="1" applyAlignment="1">
      <alignment horizontal="center" vertical="center"/>
    </xf>
    <xf numFmtId="188" fontId="7" fillId="0" borderId="13" xfId="0" applyNumberFormat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center" vertical="center"/>
    </xf>
    <xf numFmtId="188" fontId="7" fillId="0" borderId="8" xfId="0" applyNumberFormat="1" applyFont="1" applyBorder="1" applyAlignment="1">
      <alignment horizontal="center" vertical="center"/>
    </xf>
    <xf numFmtId="188" fontId="7" fillId="0" borderId="14" xfId="0" applyNumberFormat="1" applyFont="1" applyBorder="1" applyAlignment="1">
      <alignment horizontal="center" vertical="center"/>
    </xf>
    <xf numFmtId="188" fontId="7" fillId="0" borderId="5" xfId="0" applyNumberFormat="1" applyFont="1" applyBorder="1" applyAlignment="1">
      <alignment horizontal="center" vertical="center"/>
    </xf>
    <xf numFmtId="188" fontId="7" fillId="0" borderId="3" xfId="0" applyNumberFormat="1" applyFont="1" applyBorder="1" applyAlignment="1">
      <alignment horizontal="center" vertical="center"/>
    </xf>
    <xf numFmtId="188" fontId="7" fillId="0" borderId="10" xfId="0" applyNumberFormat="1" applyFont="1" applyBorder="1" applyAlignment="1">
      <alignment horizontal="center" vertical="center"/>
    </xf>
    <xf numFmtId="188" fontId="7" fillId="0" borderId="1" xfId="0" applyNumberFormat="1" applyFont="1" applyBorder="1" applyAlignment="1">
      <alignment horizontal="center" vertical="center"/>
    </xf>
    <xf numFmtId="188" fontId="7" fillId="0" borderId="11" xfId="0" applyNumberFormat="1" applyFont="1" applyBorder="1" applyAlignment="1">
      <alignment horizontal="center" textRotation="90"/>
    </xf>
    <xf numFmtId="188" fontId="7" fillId="0" borderId="12" xfId="0" applyNumberFormat="1" applyFont="1" applyBorder="1" applyAlignment="1">
      <alignment horizontal="center" textRotation="90"/>
    </xf>
    <xf numFmtId="188" fontId="7" fillId="0" borderId="9" xfId="0" applyNumberFormat="1" applyFont="1" applyBorder="1" applyAlignment="1">
      <alignment horizontal="center" textRotation="90"/>
    </xf>
    <xf numFmtId="188" fontId="5" fillId="0" borderId="10" xfId="0" applyNumberFormat="1" applyFont="1" applyBorder="1" applyAlignment="1">
      <alignment horizontal="center" vertical="center"/>
    </xf>
    <xf numFmtId="188" fontId="4" fillId="4" borderId="2" xfId="0" applyNumberFormat="1" applyFont="1" applyFill="1" applyBorder="1" applyAlignment="1">
      <alignment horizontal="center" vertical="center"/>
    </xf>
    <xf numFmtId="188" fontId="4" fillId="4" borderId="2" xfId="0" applyNumberFormat="1" applyFont="1" applyFill="1" applyBorder="1" applyAlignment="1">
      <alignment horizontal="center"/>
    </xf>
    <xf numFmtId="188" fontId="4" fillId="4" borderId="3" xfId="0" applyNumberFormat="1" applyFont="1" applyFill="1" applyBorder="1" applyAlignment="1">
      <alignment horizontal="center" vertical="center"/>
    </xf>
    <xf numFmtId="188" fontId="4" fillId="4" borderId="1" xfId="0" applyNumberFormat="1" applyFont="1" applyFill="1" applyBorder="1" applyAlignment="1">
      <alignment horizontal="center" vertical="center"/>
    </xf>
    <xf numFmtId="188" fontId="5" fillId="4" borderId="3" xfId="0" applyNumberFormat="1" applyFont="1" applyFill="1" applyBorder="1" applyAlignment="1">
      <alignment horizontal="center" vertical="center"/>
    </xf>
    <xf numFmtId="188" fontId="5" fillId="4" borderId="1" xfId="0" applyNumberFormat="1" applyFont="1" applyFill="1" applyBorder="1" applyAlignment="1">
      <alignment horizontal="center" vertical="center"/>
    </xf>
    <xf numFmtId="188" fontId="17" fillId="4" borderId="10" xfId="0" applyNumberFormat="1" applyFont="1" applyFill="1" applyBorder="1" applyAlignment="1">
      <alignment horizontal="center" vertical="center"/>
    </xf>
    <xf numFmtId="188" fontId="17" fillId="4" borderId="3" xfId="0" applyNumberFormat="1" applyFont="1" applyFill="1" applyBorder="1" applyAlignment="1"/>
    <xf numFmtId="188" fontId="17" fillId="4" borderId="1" xfId="0" applyNumberFormat="1" applyFont="1" applyFill="1" applyBorder="1" applyAlignment="1"/>
    <xf numFmtId="188" fontId="3" fillId="4" borderId="10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 3" xfId="2"/>
    <cellStyle name="Normal 4" xfId="3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80383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0</xdr:row>
      <xdr:rowOff>1</xdr:rowOff>
    </xdr:from>
    <xdr:to>
      <xdr:col>1</xdr:col>
      <xdr:colOff>112998</xdr:colOff>
      <xdr:row>2</xdr:row>
      <xdr:rowOff>22861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" y="1"/>
          <a:ext cx="564483" cy="54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1</xdr:col>
      <xdr:colOff>175260</xdr:colOff>
      <xdr:row>2</xdr:row>
      <xdr:rowOff>31412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573405" cy="549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137160</xdr:colOff>
      <xdr:row>2</xdr:row>
      <xdr:rowOff>31412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573405" cy="549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0</xdr:row>
      <xdr:rowOff>0</xdr:rowOff>
    </xdr:from>
    <xdr:to>
      <xdr:col>1</xdr:col>
      <xdr:colOff>175260</xdr:colOff>
      <xdr:row>2</xdr:row>
      <xdr:rowOff>31412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556260" cy="583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4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5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198120</xdr:colOff>
      <xdr:row>2</xdr:row>
      <xdr:rowOff>89838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634365" cy="607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190500</xdr:colOff>
      <xdr:row>2</xdr:row>
      <xdr:rowOff>82534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626745" cy="600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0</xdr:rowOff>
    </xdr:from>
    <xdr:to>
      <xdr:col>1</xdr:col>
      <xdr:colOff>152090</xdr:colOff>
      <xdr:row>2</xdr:row>
      <xdr:rowOff>45720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0"/>
          <a:ext cx="588334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175260</xdr:colOff>
      <xdr:row>2</xdr:row>
      <xdr:rowOff>67928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611505" cy="586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175260</xdr:colOff>
      <xdr:row>2</xdr:row>
      <xdr:rowOff>67928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611505" cy="586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175260</xdr:colOff>
      <xdr:row>2</xdr:row>
      <xdr:rowOff>67928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594360" cy="620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topLeftCell="A6" zoomScale="118" zoomScaleNormal="118" zoomScalePageLayoutView="110" workbookViewId="0">
      <selection activeCell="G8" sqref="G8:L8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7.140625" style="27" customWidth="1"/>
    <col min="7" max="8" width="3.7109375" style="27" customWidth="1"/>
    <col min="9" max="11" width="6.42578125" style="27" customWidth="1"/>
    <col min="12" max="12" width="8.28515625" style="27" customWidth="1"/>
    <col min="13" max="15" width="9.140625" style="27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29"/>
      <c r="N1" s="29"/>
      <c r="O1" s="29"/>
    </row>
    <row r="2" spans="1:15" ht="18.75" x14ac:dyDescent="0.3">
      <c r="A2" s="73" t="s">
        <v>849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9"/>
      <c r="N2" s="29"/>
      <c r="O2" s="29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29"/>
      <c r="N3" s="29"/>
      <c r="O3" s="29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29"/>
      <c r="N4" s="29"/>
      <c r="O4" s="29"/>
    </row>
    <row r="5" spans="1:15" ht="17.2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201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32" t="s">
        <v>111</v>
      </c>
      <c r="C8" s="33" t="s">
        <v>112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  <c r="M8" s="25"/>
      <c r="N8" s="25"/>
      <c r="O8" s="25"/>
    </row>
    <row r="9" spans="1:15" s="2" customFormat="1" ht="15" customHeight="1" x14ac:dyDescent="0.2">
      <c r="A9" s="14">
        <v>2</v>
      </c>
      <c r="B9" s="32" t="s">
        <v>113</v>
      </c>
      <c r="C9" s="33" t="s">
        <v>114</v>
      </c>
      <c r="D9" s="15"/>
      <c r="E9" s="15"/>
      <c r="F9" s="59">
        <f>D9+E9</f>
        <v>0</v>
      </c>
      <c r="G9" s="57" t="str">
        <f t="shared" ref="G9:G55" si="0">IF(F9&lt;=9,"/","")</f>
        <v>/</v>
      </c>
      <c r="H9" s="57" t="str">
        <f t="shared" ref="H9:H55" si="1">IF(AND(F9&gt;9,F9&lt;=11),"/","")</f>
        <v/>
      </c>
      <c r="I9" s="60" t="str">
        <f t="shared" ref="I9:I55" si="2">IF(AND(F9&gt;11,F9&lt;=13),"/","")</f>
        <v/>
      </c>
      <c r="J9" s="60" t="str">
        <f t="shared" ref="J9:J55" si="3">IF(AND(F9&gt;13,F9&lt;=15),"/","")</f>
        <v/>
      </c>
      <c r="K9" s="60" t="str">
        <f t="shared" ref="K9:K55" si="4">IF(AND(F9&gt;=16),"/","")</f>
        <v/>
      </c>
      <c r="L9" s="60" t="str">
        <f t="shared" ref="L9:L55" si="5">IF(F9&gt;=10,"ผ่าน","ไม่ผ่าน")</f>
        <v>ไม่ผ่าน</v>
      </c>
      <c r="M9" s="25"/>
      <c r="N9" s="25"/>
      <c r="O9" s="25"/>
    </row>
    <row r="10" spans="1:15" s="2" customFormat="1" ht="15" customHeight="1" x14ac:dyDescent="0.2">
      <c r="A10" s="14">
        <v>3</v>
      </c>
      <c r="B10" s="37" t="s">
        <v>40</v>
      </c>
      <c r="C10" s="39" t="s">
        <v>115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  <c r="M10" s="25"/>
      <c r="N10" s="25"/>
      <c r="O10" s="25"/>
    </row>
    <row r="11" spans="1:15" s="2" customFormat="1" ht="15" customHeight="1" x14ac:dyDescent="0.2">
      <c r="A11" s="14">
        <v>4</v>
      </c>
      <c r="B11" s="44" t="s">
        <v>116</v>
      </c>
      <c r="C11" s="45" t="s">
        <v>117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  <c r="M11" s="25"/>
      <c r="N11" s="25"/>
      <c r="O11" s="25"/>
    </row>
    <row r="12" spans="1:15" s="2" customFormat="1" ht="15" customHeight="1" x14ac:dyDescent="0.2">
      <c r="A12" s="14">
        <v>5</v>
      </c>
      <c r="B12" s="44" t="s">
        <v>118</v>
      </c>
      <c r="C12" s="45" t="s">
        <v>119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  <c r="M12" s="25"/>
      <c r="N12" s="25"/>
      <c r="O12" s="25"/>
    </row>
    <row r="13" spans="1:15" s="2" customFormat="1" ht="15" customHeight="1" x14ac:dyDescent="0.2">
      <c r="A13" s="14">
        <v>6</v>
      </c>
      <c r="B13" s="35" t="s">
        <v>120</v>
      </c>
      <c r="C13" s="36" t="s">
        <v>121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  <c r="M13" s="25"/>
      <c r="N13" s="25"/>
      <c r="O13" s="25"/>
    </row>
    <row r="14" spans="1:15" s="2" customFormat="1" ht="15" customHeight="1" x14ac:dyDescent="0.2">
      <c r="A14" s="14">
        <v>7</v>
      </c>
      <c r="B14" s="32" t="s">
        <v>122</v>
      </c>
      <c r="C14" s="33" t="s">
        <v>123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  <c r="M14" s="25"/>
      <c r="N14" s="25"/>
      <c r="O14" s="25"/>
    </row>
    <row r="15" spans="1:15" s="2" customFormat="1" ht="15" customHeight="1" x14ac:dyDescent="0.2">
      <c r="A15" s="14">
        <v>8</v>
      </c>
      <c r="B15" s="32" t="s">
        <v>124</v>
      </c>
      <c r="C15" s="33" t="s">
        <v>125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  <c r="M15" s="25"/>
      <c r="N15" s="25"/>
      <c r="O15" s="25"/>
    </row>
    <row r="16" spans="1:15" s="2" customFormat="1" ht="15" customHeight="1" x14ac:dyDescent="0.2">
      <c r="A16" s="14">
        <v>9</v>
      </c>
      <c r="B16" s="32" t="s">
        <v>126</v>
      </c>
      <c r="C16" s="33" t="s">
        <v>127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  <c r="M16" s="25"/>
      <c r="N16" s="25"/>
      <c r="O16" s="25"/>
    </row>
    <row r="17" spans="1:28" s="2" customFormat="1" ht="15" customHeight="1" x14ac:dyDescent="0.2">
      <c r="A17" s="14">
        <v>10</v>
      </c>
      <c r="B17" s="35" t="s">
        <v>128</v>
      </c>
      <c r="C17" s="36" t="s">
        <v>129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  <c r="M17" s="25"/>
      <c r="N17" s="25"/>
      <c r="O17" s="25"/>
    </row>
    <row r="18" spans="1:28" s="2" customFormat="1" ht="15" customHeight="1" x14ac:dyDescent="0.2">
      <c r="A18" s="14">
        <v>11</v>
      </c>
      <c r="B18" s="32" t="s">
        <v>130</v>
      </c>
      <c r="C18" s="33" t="s">
        <v>131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  <c r="M18" s="25"/>
      <c r="N18" s="25"/>
      <c r="O18" s="25"/>
    </row>
    <row r="19" spans="1:28" s="2" customFormat="1" ht="15" customHeight="1" x14ac:dyDescent="0.2">
      <c r="A19" s="14">
        <v>12</v>
      </c>
      <c r="B19" s="32" t="s">
        <v>55</v>
      </c>
      <c r="C19" s="33" t="s">
        <v>132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  <c r="M19" s="25"/>
      <c r="N19" s="25"/>
      <c r="O19" s="25"/>
    </row>
    <row r="20" spans="1:28" s="2" customFormat="1" ht="14.25" customHeight="1" x14ac:dyDescent="0.2">
      <c r="A20" s="14">
        <v>13</v>
      </c>
      <c r="B20" s="32" t="s">
        <v>83</v>
      </c>
      <c r="C20" s="33" t="s">
        <v>133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M20" s="25"/>
      <c r="N20" s="25"/>
      <c r="O20" s="25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37" t="s">
        <v>134</v>
      </c>
      <c r="C21" s="38" t="s">
        <v>80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  <c r="M21" s="25"/>
      <c r="N21" s="25"/>
      <c r="O21" s="25"/>
    </row>
    <row r="22" spans="1:28" s="2" customFormat="1" ht="15" customHeight="1" x14ac:dyDescent="0.2">
      <c r="A22" s="14">
        <v>15</v>
      </c>
      <c r="B22" s="35" t="s">
        <v>135</v>
      </c>
      <c r="C22" s="40" t="s">
        <v>136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  <c r="M22" s="25"/>
      <c r="N22" s="25"/>
      <c r="O22" s="25"/>
    </row>
    <row r="23" spans="1:28" s="2" customFormat="1" ht="15" customHeight="1" x14ac:dyDescent="0.2">
      <c r="A23" s="14">
        <v>16</v>
      </c>
      <c r="B23" s="32" t="s">
        <v>137</v>
      </c>
      <c r="C23" s="34" t="s">
        <v>138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  <c r="M23" s="25"/>
      <c r="N23" s="25"/>
      <c r="O23" s="25"/>
    </row>
    <row r="24" spans="1:28" s="2" customFormat="1" ht="15" customHeight="1" x14ac:dyDescent="0.2">
      <c r="A24" s="14">
        <v>17</v>
      </c>
      <c r="B24" s="32" t="s">
        <v>139</v>
      </c>
      <c r="C24" s="34" t="s">
        <v>140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  <c r="M24" s="25"/>
      <c r="N24" s="25"/>
      <c r="O24" s="25"/>
    </row>
    <row r="25" spans="1:28" s="2" customFormat="1" ht="15" customHeight="1" x14ac:dyDescent="0.2">
      <c r="A25" s="14">
        <v>18</v>
      </c>
      <c r="B25" s="37" t="s">
        <v>141</v>
      </c>
      <c r="C25" s="39" t="s">
        <v>142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  <c r="M25" s="25"/>
      <c r="N25" s="25"/>
      <c r="O25" s="25"/>
    </row>
    <row r="26" spans="1:28" s="2" customFormat="1" ht="15" customHeight="1" x14ac:dyDescent="0.2">
      <c r="A26" s="14">
        <v>19</v>
      </c>
      <c r="B26" s="32" t="s">
        <v>143</v>
      </c>
      <c r="C26" s="34" t="s">
        <v>144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  <c r="M26" s="25"/>
      <c r="N26" s="25"/>
      <c r="O26" s="25"/>
    </row>
    <row r="27" spans="1:28" s="2" customFormat="1" ht="15" customHeight="1" x14ac:dyDescent="0.2">
      <c r="A27" s="14">
        <v>20</v>
      </c>
      <c r="B27" s="32" t="s">
        <v>145</v>
      </c>
      <c r="C27" s="34" t="s">
        <v>64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  <c r="M27" s="25"/>
      <c r="N27" s="25"/>
      <c r="O27" s="25"/>
    </row>
    <row r="28" spans="1:28" s="2" customFormat="1" ht="15" customHeight="1" x14ac:dyDescent="0.2">
      <c r="A28" s="14">
        <v>21</v>
      </c>
      <c r="B28" s="32" t="s">
        <v>146</v>
      </c>
      <c r="C28" s="34" t="s">
        <v>147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  <c r="M28" s="25"/>
      <c r="N28" s="25"/>
      <c r="O28" s="25"/>
    </row>
    <row r="29" spans="1:28" s="2" customFormat="1" ht="15" customHeight="1" x14ac:dyDescent="0.2">
      <c r="A29" s="14">
        <v>22</v>
      </c>
      <c r="B29" s="32" t="s">
        <v>148</v>
      </c>
      <c r="C29" s="34" t="s">
        <v>149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  <c r="M29" s="25"/>
      <c r="N29" s="25"/>
      <c r="O29" s="25"/>
    </row>
    <row r="30" spans="1:28" s="2" customFormat="1" ht="15" customHeight="1" x14ac:dyDescent="0.2">
      <c r="A30" s="14">
        <v>23</v>
      </c>
      <c r="B30" s="35" t="s">
        <v>150</v>
      </c>
      <c r="C30" s="40" t="s">
        <v>151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  <c r="M30" s="25"/>
      <c r="N30" s="25"/>
      <c r="O30" s="25"/>
    </row>
    <row r="31" spans="1:28" s="2" customFormat="1" ht="15" customHeight="1" x14ac:dyDescent="0.2">
      <c r="A31" s="14">
        <v>24</v>
      </c>
      <c r="B31" s="32" t="s">
        <v>152</v>
      </c>
      <c r="C31" s="34" t="s">
        <v>153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  <c r="M31" s="25"/>
      <c r="N31" s="25"/>
      <c r="O31" s="25"/>
    </row>
    <row r="32" spans="1:28" s="2" customFormat="1" ht="15" customHeight="1" x14ac:dyDescent="0.2">
      <c r="A32" s="14">
        <v>25</v>
      </c>
      <c r="B32" s="32" t="s">
        <v>154</v>
      </c>
      <c r="C32" s="34" t="s">
        <v>155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  <c r="M32" s="25"/>
      <c r="N32" s="25"/>
      <c r="O32" s="25"/>
    </row>
    <row r="33" spans="1:15" s="2" customFormat="1" ht="15" customHeight="1" x14ac:dyDescent="0.2">
      <c r="A33" s="14">
        <v>26</v>
      </c>
      <c r="B33" s="44" t="s">
        <v>156</v>
      </c>
      <c r="C33" s="46" t="s">
        <v>157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  <c r="M33" s="25"/>
      <c r="N33" s="25"/>
      <c r="O33" s="25"/>
    </row>
    <row r="34" spans="1:15" s="2" customFormat="1" ht="15" customHeight="1" x14ac:dyDescent="0.2">
      <c r="A34" s="14">
        <v>27</v>
      </c>
      <c r="B34" s="44" t="s">
        <v>158</v>
      </c>
      <c r="C34" s="46" t="s">
        <v>159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  <c r="M34" s="25"/>
      <c r="N34" s="25"/>
      <c r="O34" s="25"/>
    </row>
    <row r="35" spans="1:15" s="2" customFormat="1" ht="15" customHeight="1" x14ac:dyDescent="0.2">
      <c r="A35" s="14">
        <v>28</v>
      </c>
      <c r="B35" s="44" t="s">
        <v>160</v>
      </c>
      <c r="C35" s="46" t="s">
        <v>161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  <c r="M35" s="25"/>
      <c r="N35" s="25"/>
      <c r="O35" s="25"/>
    </row>
    <row r="36" spans="1:15" s="2" customFormat="1" ht="15" customHeight="1" x14ac:dyDescent="0.2">
      <c r="A36" s="14">
        <v>29</v>
      </c>
      <c r="B36" s="44" t="s">
        <v>61</v>
      </c>
      <c r="C36" s="46" t="s">
        <v>162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  <c r="M36" s="25"/>
      <c r="N36" s="25"/>
      <c r="O36" s="25"/>
    </row>
    <row r="37" spans="1:15" s="2" customFormat="1" ht="15" customHeight="1" x14ac:dyDescent="0.2">
      <c r="A37" s="14">
        <v>30</v>
      </c>
      <c r="B37" s="44" t="s">
        <v>163</v>
      </c>
      <c r="C37" s="46" t="s">
        <v>164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  <c r="M37" s="25"/>
      <c r="N37" s="25"/>
      <c r="O37" s="25"/>
    </row>
    <row r="38" spans="1:15" s="2" customFormat="1" ht="15" customHeight="1" x14ac:dyDescent="0.2">
      <c r="A38" s="14">
        <v>31</v>
      </c>
      <c r="B38" s="44" t="s">
        <v>165</v>
      </c>
      <c r="C38" s="46" t="s">
        <v>166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  <c r="M38" s="25"/>
      <c r="N38" s="25"/>
      <c r="O38" s="25"/>
    </row>
    <row r="39" spans="1:15" s="2" customFormat="1" ht="15" customHeight="1" x14ac:dyDescent="0.2">
      <c r="A39" s="14">
        <v>32</v>
      </c>
      <c r="B39" s="44" t="s">
        <v>167</v>
      </c>
      <c r="C39" s="46" t="s">
        <v>168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  <c r="M39" s="25"/>
      <c r="N39" s="25"/>
      <c r="O39" s="25"/>
    </row>
    <row r="40" spans="1:15" s="2" customFormat="1" ht="15" customHeight="1" x14ac:dyDescent="0.2">
      <c r="A40" s="14">
        <v>33</v>
      </c>
      <c r="B40" s="44" t="s">
        <v>169</v>
      </c>
      <c r="C40" s="46" t="s">
        <v>170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  <c r="M40" s="25"/>
      <c r="N40" s="25"/>
      <c r="O40" s="25"/>
    </row>
    <row r="41" spans="1:15" s="2" customFormat="1" ht="15" customHeight="1" x14ac:dyDescent="0.2">
      <c r="A41" s="14">
        <v>34</v>
      </c>
      <c r="B41" s="44" t="s">
        <v>171</v>
      </c>
      <c r="C41" s="46" t="s">
        <v>172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  <c r="M41" s="25"/>
      <c r="N41" s="25"/>
      <c r="O41" s="25"/>
    </row>
    <row r="42" spans="1:15" s="2" customFormat="1" ht="15" customHeight="1" x14ac:dyDescent="0.2">
      <c r="A42" s="14">
        <v>35</v>
      </c>
      <c r="B42" s="32" t="s">
        <v>173</v>
      </c>
      <c r="C42" s="34" t="s">
        <v>174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  <c r="M42" s="25"/>
      <c r="N42" s="25"/>
      <c r="O42" s="25"/>
    </row>
    <row r="43" spans="1:15" s="2" customFormat="1" ht="15" customHeight="1" x14ac:dyDescent="0.2">
      <c r="A43" s="14">
        <v>36</v>
      </c>
      <c r="B43" s="32" t="s">
        <v>175</v>
      </c>
      <c r="C43" s="34" t="s">
        <v>176</v>
      </c>
      <c r="D43" s="15"/>
      <c r="E43" s="15"/>
      <c r="F43" s="59">
        <f>D43+E43</f>
        <v>0</v>
      </c>
      <c r="G43" s="57" t="str">
        <f t="shared" si="0"/>
        <v>/</v>
      </c>
      <c r="H43" s="57" t="str">
        <f t="shared" si="1"/>
        <v/>
      </c>
      <c r="I43" s="60" t="str">
        <f t="shared" si="2"/>
        <v/>
      </c>
      <c r="J43" s="60" t="str">
        <f t="shared" si="3"/>
        <v/>
      </c>
      <c r="K43" s="60" t="str">
        <f t="shared" si="4"/>
        <v/>
      </c>
      <c r="L43" s="60" t="str">
        <f t="shared" si="5"/>
        <v>ไม่ผ่าน</v>
      </c>
      <c r="M43" s="25"/>
      <c r="N43" s="25"/>
      <c r="O43" s="25"/>
    </row>
    <row r="44" spans="1:15" s="2" customFormat="1" ht="15" customHeight="1" x14ac:dyDescent="0.2">
      <c r="A44" s="14">
        <v>37</v>
      </c>
      <c r="B44" s="32" t="s">
        <v>177</v>
      </c>
      <c r="C44" s="34" t="s">
        <v>178</v>
      </c>
      <c r="D44" s="15"/>
      <c r="E44" s="15"/>
      <c r="F44" s="59">
        <f>D44+E44</f>
        <v>0</v>
      </c>
      <c r="G44" s="57" t="str">
        <f t="shared" si="0"/>
        <v>/</v>
      </c>
      <c r="H44" s="57" t="str">
        <f t="shared" si="1"/>
        <v/>
      </c>
      <c r="I44" s="60" t="str">
        <f t="shared" si="2"/>
        <v/>
      </c>
      <c r="J44" s="60" t="str">
        <f t="shared" si="3"/>
        <v/>
      </c>
      <c r="K44" s="60" t="str">
        <f t="shared" si="4"/>
        <v/>
      </c>
      <c r="L44" s="60" t="str">
        <f t="shared" si="5"/>
        <v>ไม่ผ่าน</v>
      </c>
      <c r="M44" s="25"/>
      <c r="N44" s="25"/>
      <c r="O44" s="25"/>
    </row>
    <row r="45" spans="1:15" s="2" customFormat="1" ht="15" customHeight="1" x14ac:dyDescent="0.2">
      <c r="A45" s="14">
        <v>38</v>
      </c>
      <c r="B45" s="32" t="s">
        <v>179</v>
      </c>
      <c r="C45" s="34" t="s">
        <v>180</v>
      </c>
      <c r="D45" s="15"/>
      <c r="E45" s="15"/>
      <c r="F45" s="59">
        <f>D45+E45</f>
        <v>0</v>
      </c>
      <c r="G45" s="57" t="str">
        <f t="shared" si="0"/>
        <v>/</v>
      </c>
      <c r="H45" s="57" t="str">
        <f t="shared" si="1"/>
        <v/>
      </c>
      <c r="I45" s="60" t="str">
        <f t="shared" si="2"/>
        <v/>
      </c>
      <c r="J45" s="60" t="str">
        <f t="shared" si="3"/>
        <v/>
      </c>
      <c r="K45" s="60" t="str">
        <f t="shared" si="4"/>
        <v/>
      </c>
      <c r="L45" s="60" t="str">
        <f t="shared" si="5"/>
        <v>ไม่ผ่าน</v>
      </c>
      <c r="M45" s="25"/>
      <c r="N45" s="25"/>
      <c r="O45" s="25"/>
    </row>
    <row r="46" spans="1:15" s="2" customFormat="1" ht="15" customHeight="1" x14ac:dyDescent="0.2">
      <c r="A46" s="14">
        <v>39</v>
      </c>
      <c r="B46" s="32" t="s">
        <v>181</v>
      </c>
      <c r="C46" s="33" t="s">
        <v>182</v>
      </c>
      <c r="D46" s="15"/>
      <c r="E46" s="15"/>
      <c r="F46" s="59">
        <f>D46+E46</f>
        <v>0</v>
      </c>
      <c r="G46" s="57" t="str">
        <f t="shared" si="0"/>
        <v>/</v>
      </c>
      <c r="H46" s="57" t="str">
        <f t="shared" si="1"/>
        <v/>
      </c>
      <c r="I46" s="60" t="str">
        <f t="shared" si="2"/>
        <v/>
      </c>
      <c r="J46" s="60" t="str">
        <f t="shared" si="3"/>
        <v/>
      </c>
      <c r="K46" s="60" t="str">
        <f t="shared" si="4"/>
        <v/>
      </c>
      <c r="L46" s="60" t="str">
        <f t="shared" si="5"/>
        <v>ไม่ผ่าน</v>
      </c>
      <c r="M46" s="25"/>
      <c r="N46" s="25"/>
      <c r="O46" s="25"/>
    </row>
    <row r="47" spans="1:15" s="2" customFormat="1" ht="15" customHeight="1" x14ac:dyDescent="0.2">
      <c r="A47" s="14">
        <v>40</v>
      </c>
      <c r="B47" s="32" t="s">
        <v>183</v>
      </c>
      <c r="C47" s="33" t="s">
        <v>184</v>
      </c>
      <c r="D47" s="15"/>
      <c r="E47" s="15"/>
      <c r="F47" s="59">
        <f>D47+E47</f>
        <v>0</v>
      </c>
      <c r="G47" s="57" t="str">
        <f t="shared" si="0"/>
        <v>/</v>
      </c>
      <c r="H47" s="57" t="str">
        <f t="shared" si="1"/>
        <v/>
      </c>
      <c r="I47" s="60" t="str">
        <f t="shared" si="2"/>
        <v/>
      </c>
      <c r="J47" s="60" t="str">
        <f t="shared" si="3"/>
        <v/>
      </c>
      <c r="K47" s="60" t="str">
        <f t="shared" si="4"/>
        <v/>
      </c>
      <c r="L47" s="60" t="str">
        <f t="shared" si="5"/>
        <v>ไม่ผ่าน</v>
      </c>
      <c r="M47" s="25"/>
      <c r="N47" s="25"/>
      <c r="O47" s="25"/>
    </row>
    <row r="48" spans="1:15" s="2" customFormat="1" ht="15" customHeight="1" x14ac:dyDescent="0.2">
      <c r="A48" s="14">
        <v>41</v>
      </c>
      <c r="B48" s="35" t="s">
        <v>185</v>
      </c>
      <c r="C48" s="36" t="s">
        <v>186</v>
      </c>
      <c r="D48" s="15"/>
      <c r="E48" s="15"/>
      <c r="F48" s="59">
        <f>D48+E48</f>
        <v>0</v>
      </c>
      <c r="G48" s="57" t="str">
        <f t="shared" si="0"/>
        <v>/</v>
      </c>
      <c r="H48" s="57" t="str">
        <f t="shared" si="1"/>
        <v/>
      </c>
      <c r="I48" s="60" t="str">
        <f t="shared" si="2"/>
        <v/>
      </c>
      <c r="J48" s="60" t="str">
        <f t="shared" si="3"/>
        <v/>
      </c>
      <c r="K48" s="60" t="str">
        <f t="shared" si="4"/>
        <v/>
      </c>
      <c r="L48" s="60" t="str">
        <f t="shared" si="5"/>
        <v>ไม่ผ่าน</v>
      </c>
      <c r="M48" s="25"/>
      <c r="N48" s="25"/>
      <c r="O48" s="25"/>
    </row>
    <row r="49" spans="1:15" s="2" customFormat="1" ht="15" customHeight="1" x14ac:dyDescent="0.2">
      <c r="A49" s="14">
        <v>42</v>
      </c>
      <c r="B49" s="32" t="s">
        <v>187</v>
      </c>
      <c r="C49" s="34" t="s">
        <v>188</v>
      </c>
      <c r="D49" s="15"/>
      <c r="E49" s="15"/>
      <c r="F49" s="59">
        <f>D49+E49</f>
        <v>0</v>
      </c>
      <c r="G49" s="57" t="str">
        <f t="shared" si="0"/>
        <v>/</v>
      </c>
      <c r="H49" s="57" t="str">
        <f t="shared" si="1"/>
        <v/>
      </c>
      <c r="I49" s="60" t="str">
        <f t="shared" si="2"/>
        <v/>
      </c>
      <c r="J49" s="60" t="str">
        <f t="shared" si="3"/>
        <v/>
      </c>
      <c r="K49" s="60" t="str">
        <f t="shared" si="4"/>
        <v/>
      </c>
      <c r="L49" s="60" t="str">
        <f t="shared" si="5"/>
        <v>ไม่ผ่าน</v>
      </c>
      <c r="M49" s="25"/>
      <c r="N49" s="25"/>
      <c r="O49" s="25"/>
    </row>
    <row r="50" spans="1:15" s="2" customFormat="1" ht="15" customHeight="1" x14ac:dyDescent="0.2">
      <c r="A50" s="14">
        <v>43</v>
      </c>
      <c r="B50" s="32" t="s">
        <v>189</v>
      </c>
      <c r="C50" s="34" t="s">
        <v>190</v>
      </c>
      <c r="D50" s="15"/>
      <c r="E50" s="15"/>
      <c r="F50" s="59">
        <f>D50+E50</f>
        <v>0</v>
      </c>
      <c r="G50" s="57" t="str">
        <f t="shared" si="0"/>
        <v>/</v>
      </c>
      <c r="H50" s="57" t="str">
        <f t="shared" si="1"/>
        <v/>
      </c>
      <c r="I50" s="60" t="str">
        <f t="shared" si="2"/>
        <v/>
      </c>
      <c r="J50" s="60" t="str">
        <f t="shared" si="3"/>
        <v/>
      </c>
      <c r="K50" s="60" t="str">
        <f t="shared" si="4"/>
        <v/>
      </c>
      <c r="L50" s="60" t="str">
        <f t="shared" si="5"/>
        <v>ไม่ผ่าน</v>
      </c>
      <c r="M50" s="25"/>
      <c r="N50" s="25"/>
      <c r="O50" s="25"/>
    </row>
    <row r="51" spans="1:15" s="2" customFormat="1" ht="15" customHeight="1" x14ac:dyDescent="0.2">
      <c r="A51" s="14">
        <v>44</v>
      </c>
      <c r="B51" s="41" t="s">
        <v>191</v>
      </c>
      <c r="C51" s="43" t="s">
        <v>192</v>
      </c>
      <c r="D51" s="15"/>
      <c r="E51" s="15"/>
      <c r="F51" s="59">
        <f>D51+E51</f>
        <v>0</v>
      </c>
      <c r="G51" s="57" t="str">
        <f t="shared" si="0"/>
        <v>/</v>
      </c>
      <c r="H51" s="57" t="str">
        <f t="shared" si="1"/>
        <v/>
      </c>
      <c r="I51" s="60" t="str">
        <f t="shared" si="2"/>
        <v/>
      </c>
      <c r="J51" s="60" t="str">
        <f t="shared" si="3"/>
        <v/>
      </c>
      <c r="K51" s="60" t="str">
        <f t="shared" si="4"/>
        <v/>
      </c>
      <c r="L51" s="60" t="str">
        <f t="shared" si="5"/>
        <v>ไม่ผ่าน</v>
      </c>
      <c r="M51" s="25"/>
      <c r="N51" s="25"/>
      <c r="O51" s="25"/>
    </row>
    <row r="52" spans="1:15" s="2" customFormat="1" ht="15" customHeight="1" x14ac:dyDescent="0.2">
      <c r="A52" s="14">
        <v>45</v>
      </c>
      <c r="B52" s="41" t="s">
        <v>193</v>
      </c>
      <c r="C52" s="43" t="s">
        <v>194</v>
      </c>
      <c r="D52" s="15"/>
      <c r="E52" s="15"/>
      <c r="F52" s="59">
        <f>D52+E52</f>
        <v>0</v>
      </c>
      <c r="G52" s="57" t="str">
        <f t="shared" si="0"/>
        <v>/</v>
      </c>
      <c r="H52" s="57" t="str">
        <f t="shared" si="1"/>
        <v/>
      </c>
      <c r="I52" s="60" t="str">
        <f t="shared" si="2"/>
        <v/>
      </c>
      <c r="J52" s="60" t="str">
        <f t="shared" si="3"/>
        <v/>
      </c>
      <c r="K52" s="60" t="str">
        <f t="shared" si="4"/>
        <v/>
      </c>
      <c r="L52" s="60" t="str">
        <f t="shared" si="5"/>
        <v>ไม่ผ่าน</v>
      </c>
      <c r="M52" s="25"/>
      <c r="N52" s="25"/>
      <c r="O52" s="25"/>
    </row>
    <row r="53" spans="1:15" s="2" customFormat="1" ht="15" customHeight="1" x14ac:dyDescent="0.2">
      <c r="A53" s="14">
        <v>46</v>
      </c>
      <c r="B53" s="41" t="s">
        <v>195</v>
      </c>
      <c r="C53" s="43" t="s">
        <v>196</v>
      </c>
      <c r="D53" s="15"/>
      <c r="E53" s="15"/>
      <c r="F53" s="59">
        <f>D53+E53</f>
        <v>0</v>
      </c>
      <c r="G53" s="57" t="str">
        <f t="shared" si="0"/>
        <v>/</v>
      </c>
      <c r="H53" s="57" t="str">
        <f t="shared" si="1"/>
        <v/>
      </c>
      <c r="I53" s="60" t="str">
        <f t="shared" si="2"/>
        <v/>
      </c>
      <c r="J53" s="60" t="str">
        <f t="shared" si="3"/>
        <v/>
      </c>
      <c r="K53" s="60" t="str">
        <f t="shared" si="4"/>
        <v/>
      </c>
      <c r="L53" s="60" t="str">
        <f t="shared" si="5"/>
        <v>ไม่ผ่าน</v>
      </c>
      <c r="M53" s="25"/>
      <c r="N53" s="25"/>
      <c r="O53" s="25"/>
    </row>
    <row r="54" spans="1:15" s="2" customFormat="1" ht="15" customHeight="1" x14ac:dyDescent="0.2">
      <c r="A54" s="14">
        <v>47</v>
      </c>
      <c r="B54" s="41" t="s">
        <v>197</v>
      </c>
      <c r="C54" s="43" t="s">
        <v>198</v>
      </c>
      <c r="D54" s="15"/>
      <c r="E54" s="15"/>
      <c r="F54" s="59">
        <f>D54+E54</f>
        <v>0</v>
      </c>
      <c r="G54" s="57" t="str">
        <f t="shared" si="0"/>
        <v>/</v>
      </c>
      <c r="H54" s="57" t="str">
        <f t="shared" si="1"/>
        <v/>
      </c>
      <c r="I54" s="60" t="str">
        <f t="shared" si="2"/>
        <v/>
      </c>
      <c r="J54" s="60" t="str">
        <f t="shared" si="3"/>
        <v/>
      </c>
      <c r="K54" s="60" t="str">
        <f t="shared" si="4"/>
        <v/>
      </c>
      <c r="L54" s="60" t="str">
        <f t="shared" si="5"/>
        <v>ไม่ผ่าน</v>
      </c>
      <c r="M54" s="25"/>
      <c r="N54" s="25"/>
      <c r="O54" s="25"/>
    </row>
    <row r="55" spans="1:15" s="2" customFormat="1" ht="15" customHeight="1" x14ac:dyDescent="0.2">
      <c r="A55" s="14">
        <v>48</v>
      </c>
      <c r="B55" s="41" t="s">
        <v>199</v>
      </c>
      <c r="C55" s="43" t="s">
        <v>200</v>
      </c>
      <c r="D55" s="15"/>
      <c r="E55" s="15"/>
      <c r="F55" s="59">
        <f>D55+E55</f>
        <v>0</v>
      </c>
      <c r="G55" s="57" t="str">
        <f t="shared" si="0"/>
        <v>/</v>
      </c>
      <c r="H55" s="57" t="str">
        <f t="shared" si="1"/>
        <v/>
      </c>
      <c r="I55" s="60" t="str">
        <f t="shared" si="2"/>
        <v/>
      </c>
      <c r="J55" s="60" t="str">
        <f t="shared" si="3"/>
        <v/>
      </c>
      <c r="K55" s="60" t="str">
        <f t="shared" si="4"/>
        <v/>
      </c>
      <c r="L55" s="60" t="str">
        <f t="shared" si="5"/>
        <v>ไม่ผ่าน</v>
      </c>
      <c r="M55" s="25"/>
      <c r="N55" s="25"/>
      <c r="O55" s="25"/>
    </row>
    <row r="56" spans="1:15" s="3" customFormat="1" ht="18.75" x14ac:dyDescent="0.3">
      <c r="A56" s="18"/>
      <c r="B56" s="72" t="s">
        <v>13</v>
      </c>
      <c r="C56" s="72"/>
      <c r="D56" s="19"/>
      <c r="E56" s="19"/>
      <c r="F56" s="20"/>
      <c r="G56" s="20"/>
      <c r="H56" s="16"/>
      <c r="I56" s="16"/>
      <c r="J56" s="90" t="s">
        <v>28</v>
      </c>
      <c r="K56" s="90"/>
      <c r="L56" s="57">
        <f>COUNTIF(L8:L55,"ผ่าน")</f>
        <v>0</v>
      </c>
      <c r="M56" s="30"/>
      <c r="N56" s="30"/>
      <c r="O56" s="30"/>
    </row>
    <row r="57" spans="1:15" s="3" customFormat="1" ht="21" x14ac:dyDescent="0.3">
      <c r="A57" s="21"/>
      <c r="B57" s="89" t="s">
        <v>14</v>
      </c>
      <c r="C57" s="89"/>
      <c r="D57" s="22"/>
      <c r="E57" s="22"/>
      <c r="F57" s="23"/>
      <c r="G57" s="22"/>
      <c r="H57" s="17"/>
      <c r="I57" s="31"/>
      <c r="J57" s="91" t="s">
        <v>29</v>
      </c>
      <c r="K57" s="91"/>
      <c r="L57" s="58">
        <f>COUNTIF(L8:L55,"ไม่ผ่าน")</f>
        <v>48</v>
      </c>
      <c r="M57" s="30"/>
      <c r="N57" s="30"/>
      <c r="O57" s="30"/>
    </row>
    <row r="58" spans="1:15" ht="18.75" x14ac:dyDescent="0.25">
      <c r="A58" s="24"/>
      <c r="B58" s="26" t="s">
        <v>15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5" ht="18.75" x14ac:dyDescent="0.25">
      <c r="A59" s="24"/>
      <c r="B59" s="25"/>
      <c r="C59" s="25"/>
      <c r="D59" s="25"/>
      <c r="E59" s="25"/>
      <c r="F59" s="25" t="s">
        <v>16</v>
      </c>
      <c r="G59" s="25"/>
      <c r="H59" s="25"/>
      <c r="I59" s="25"/>
      <c r="J59" s="25"/>
      <c r="K59" s="25"/>
      <c r="L59" s="25"/>
    </row>
    <row r="60" spans="1:15" ht="18.75" x14ac:dyDescent="0.25">
      <c r="A60" s="24"/>
      <c r="B60" s="25"/>
      <c r="C60" s="25"/>
      <c r="D60" s="25"/>
      <c r="E60" s="25"/>
      <c r="F60" s="25"/>
      <c r="G60" s="25" t="s">
        <v>17</v>
      </c>
      <c r="H60" s="25"/>
      <c r="I60" s="25"/>
      <c r="J60" s="25"/>
      <c r="K60" s="25"/>
      <c r="L60" s="25"/>
    </row>
    <row r="61" spans="1:15" ht="18.75" x14ac:dyDescent="0.25">
      <c r="A61" s="24"/>
      <c r="B61" s="25"/>
      <c r="C61" s="25"/>
      <c r="D61" s="25"/>
      <c r="E61" s="25"/>
      <c r="F61" s="25"/>
      <c r="G61" s="25" t="s">
        <v>18</v>
      </c>
      <c r="H61" s="25"/>
      <c r="I61" s="25" t="s">
        <v>19</v>
      </c>
      <c r="J61" s="25"/>
      <c r="K61" s="25"/>
      <c r="L61" s="25"/>
    </row>
    <row r="63" spans="1:15" x14ac:dyDescent="0.25">
      <c r="B63" s="61" t="s">
        <v>22</v>
      </c>
      <c r="C63" s="68" t="s">
        <v>23</v>
      </c>
      <c r="D63" s="96"/>
      <c r="E63" s="69"/>
      <c r="F63" s="97" t="s">
        <v>24</v>
      </c>
      <c r="G63" s="98"/>
      <c r="H63" s="70" t="s">
        <v>25</v>
      </c>
      <c r="I63" s="71"/>
    </row>
    <row r="64" spans="1:15" s="27" customFormat="1" x14ac:dyDescent="0.25">
      <c r="B64" s="62"/>
      <c r="C64" s="64" t="s">
        <v>30</v>
      </c>
      <c r="D64" s="99"/>
      <c r="E64" s="65"/>
      <c r="F64" s="66" t="s">
        <v>26</v>
      </c>
      <c r="G64" s="67"/>
      <c r="H64" s="70">
        <f>COUNTIF(K8:K55,"/")</f>
        <v>0</v>
      </c>
      <c r="I64" s="71"/>
    </row>
    <row r="65" spans="2:9" x14ac:dyDescent="0.25">
      <c r="B65" s="62"/>
      <c r="C65" s="64" t="s">
        <v>33</v>
      </c>
      <c r="D65" s="99"/>
      <c r="E65" s="65"/>
      <c r="F65" s="66" t="s">
        <v>34</v>
      </c>
      <c r="G65" s="67"/>
      <c r="H65" s="70">
        <f>COUNTIF(J8:J55,"/")</f>
        <v>0</v>
      </c>
      <c r="I65" s="71"/>
    </row>
    <row r="66" spans="2:9" x14ac:dyDescent="0.25">
      <c r="B66" s="62"/>
      <c r="C66" s="64" t="s">
        <v>35</v>
      </c>
      <c r="D66" s="99"/>
      <c r="E66" s="65"/>
      <c r="F66" s="66" t="s">
        <v>27</v>
      </c>
      <c r="G66" s="67"/>
      <c r="H66" s="70">
        <f>COUNTIF(I8:I55,"/")</f>
        <v>0</v>
      </c>
      <c r="I66" s="71"/>
    </row>
    <row r="67" spans="2:9" x14ac:dyDescent="0.25">
      <c r="B67" s="62"/>
      <c r="C67" s="64" t="s">
        <v>32</v>
      </c>
      <c r="D67" s="99"/>
      <c r="E67" s="65"/>
      <c r="F67" s="66" t="s">
        <v>28</v>
      </c>
      <c r="G67" s="67"/>
      <c r="H67" s="70">
        <f>COUNTIF(H8:H55,"/")</f>
        <v>0</v>
      </c>
      <c r="I67" s="71"/>
    </row>
    <row r="68" spans="2:9" x14ac:dyDescent="0.25">
      <c r="B68" s="63"/>
      <c r="C68" s="64" t="s">
        <v>31</v>
      </c>
      <c r="D68" s="99"/>
      <c r="E68" s="65"/>
      <c r="F68" s="66" t="s">
        <v>29</v>
      </c>
      <c r="G68" s="67"/>
      <c r="H68" s="70">
        <f>COUNTIF(G8:G55,"/")</f>
        <v>48</v>
      </c>
      <c r="I68" s="71"/>
    </row>
  </sheetData>
  <mergeCells count="37">
    <mergeCell ref="H68:I68"/>
    <mergeCell ref="F68:G68"/>
    <mergeCell ref="F67:G67"/>
    <mergeCell ref="F65:G65"/>
    <mergeCell ref="F64:G64"/>
    <mergeCell ref="E6:E7"/>
    <mergeCell ref="G6:G7"/>
    <mergeCell ref="H6:H7"/>
    <mergeCell ref="I6:K6"/>
    <mergeCell ref="C63:E63"/>
    <mergeCell ref="H63:I63"/>
    <mergeCell ref="C64:E64"/>
    <mergeCell ref="H64:I64"/>
    <mergeCell ref="C65:E65"/>
    <mergeCell ref="H65:I65"/>
    <mergeCell ref="C66:E66"/>
    <mergeCell ref="H66:I66"/>
    <mergeCell ref="J56:K56"/>
    <mergeCell ref="J57:K57"/>
    <mergeCell ref="H67:I67"/>
    <mergeCell ref="B56:C5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F66:G66"/>
    <mergeCell ref="B57:C57"/>
    <mergeCell ref="B63:B68"/>
    <mergeCell ref="C67:E67"/>
    <mergeCell ref="C68:E68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abSelected="1" topLeftCell="A43" zoomScalePageLayoutView="110" workbookViewId="0">
      <selection activeCell="B52" sqref="B52:I57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6.7109375" style="27" customWidth="1"/>
    <col min="7" max="8" width="3.7109375" style="27" customWidth="1"/>
    <col min="9" max="11" width="6.42578125" style="27" customWidth="1"/>
    <col min="12" max="12" width="7" style="27" customWidth="1"/>
    <col min="13" max="15" width="9.140625" style="1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"/>
      <c r="N1" s="7"/>
      <c r="O1" s="7"/>
    </row>
    <row r="2" spans="1:15" ht="18.75" x14ac:dyDescent="0.3">
      <c r="A2" s="73" t="s">
        <v>858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"/>
      <c r="N2" s="7"/>
      <c r="O2" s="7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5" ht="17.4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6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32" t="s">
        <v>791</v>
      </c>
      <c r="C8" s="33" t="s">
        <v>792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</row>
    <row r="9" spans="1:15" s="2" customFormat="1" ht="15" customHeight="1" x14ac:dyDescent="0.2">
      <c r="A9" s="14">
        <v>2</v>
      </c>
      <c r="B9" s="32" t="s">
        <v>793</v>
      </c>
      <c r="C9" s="34" t="s">
        <v>72</v>
      </c>
      <c r="D9" s="15"/>
      <c r="E9" s="15"/>
      <c r="F9" s="59">
        <f>D9+E9</f>
        <v>0</v>
      </c>
      <c r="G9" s="57" t="str">
        <f t="shared" ref="G9:G44" si="0">IF(F9&lt;=9,"/","")</f>
        <v>/</v>
      </c>
      <c r="H9" s="57" t="str">
        <f t="shared" ref="H9:H44" si="1">IF(AND(F9&gt;9,F9&lt;=11),"/","")</f>
        <v/>
      </c>
      <c r="I9" s="60" t="str">
        <f t="shared" ref="I9:I44" si="2">IF(AND(F9&gt;11,F9&lt;=13),"/","")</f>
        <v/>
      </c>
      <c r="J9" s="60" t="str">
        <f t="shared" ref="J9:J44" si="3">IF(AND(F9&gt;13,F9&lt;=15),"/","")</f>
        <v/>
      </c>
      <c r="K9" s="60" t="str">
        <f t="shared" ref="K9:K44" si="4">IF(AND(F9&gt;=16),"/","")</f>
        <v/>
      </c>
      <c r="L9" s="60" t="str">
        <f t="shared" ref="L9:L44" si="5">IF(F9&gt;=10,"ผ่าน","ไม่ผ่าน")</f>
        <v>ไม่ผ่าน</v>
      </c>
    </row>
    <row r="10" spans="1:15" s="2" customFormat="1" ht="15" customHeight="1" x14ac:dyDescent="0.2">
      <c r="A10" s="14">
        <v>3</v>
      </c>
      <c r="B10" s="47" t="s">
        <v>794</v>
      </c>
      <c r="C10" s="48" t="s">
        <v>557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</row>
    <row r="11" spans="1:15" s="2" customFormat="1" ht="15" customHeight="1" x14ac:dyDescent="0.2">
      <c r="A11" s="14">
        <v>4</v>
      </c>
      <c r="B11" s="32" t="s">
        <v>795</v>
      </c>
      <c r="C11" s="34" t="s">
        <v>796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</row>
    <row r="12" spans="1:15" s="2" customFormat="1" ht="15" customHeight="1" x14ac:dyDescent="0.2">
      <c r="A12" s="14">
        <v>5</v>
      </c>
      <c r="B12" s="47" t="s">
        <v>797</v>
      </c>
      <c r="C12" s="49" t="s">
        <v>798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</row>
    <row r="13" spans="1:15" s="2" customFormat="1" ht="15" customHeight="1" x14ac:dyDescent="0.2">
      <c r="A13" s="14">
        <v>6</v>
      </c>
      <c r="B13" s="32" t="s">
        <v>799</v>
      </c>
      <c r="C13" s="33" t="s">
        <v>800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</row>
    <row r="14" spans="1:15" s="2" customFormat="1" ht="15" customHeight="1" x14ac:dyDescent="0.2">
      <c r="A14" s="14">
        <v>7</v>
      </c>
      <c r="B14" s="47" t="s">
        <v>801</v>
      </c>
      <c r="C14" s="49" t="s">
        <v>436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</row>
    <row r="15" spans="1:15" s="2" customFormat="1" ht="15" customHeight="1" x14ac:dyDescent="0.2">
      <c r="A15" s="14">
        <v>8</v>
      </c>
      <c r="B15" s="47" t="s">
        <v>802</v>
      </c>
      <c r="C15" s="49" t="s">
        <v>108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</row>
    <row r="16" spans="1:15" s="2" customFormat="1" ht="15" customHeight="1" x14ac:dyDescent="0.2">
      <c r="A16" s="14">
        <v>9</v>
      </c>
      <c r="B16" s="47" t="s">
        <v>803</v>
      </c>
      <c r="C16" s="49" t="s">
        <v>804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</row>
    <row r="17" spans="1:28" s="2" customFormat="1" ht="15" customHeight="1" x14ac:dyDescent="0.2">
      <c r="A17" s="14">
        <v>10</v>
      </c>
      <c r="B17" s="47" t="s">
        <v>805</v>
      </c>
      <c r="C17" s="49" t="s">
        <v>806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</row>
    <row r="18" spans="1:28" s="2" customFormat="1" ht="15" customHeight="1" x14ac:dyDescent="0.2">
      <c r="A18" s="14">
        <v>11</v>
      </c>
      <c r="B18" s="47" t="s">
        <v>807</v>
      </c>
      <c r="C18" s="49" t="s">
        <v>43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</row>
    <row r="19" spans="1:28" s="2" customFormat="1" ht="15" customHeight="1" x14ac:dyDescent="0.2">
      <c r="A19" s="14">
        <v>12</v>
      </c>
      <c r="B19" s="47" t="s">
        <v>808</v>
      </c>
      <c r="C19" s="49" t="s">
        <v>418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</row>
    <row r="20" spans="1:28" s="2" customFormat="1" ht="14.25" customHeight="1" x14ac:dyDescent="0.2">
      <c r="A20" s="14">
        <v>13</v>
      </c>
      <c r="B20" s="47" t="s">
        <v>809</v>
      </c>
      <c r="C20" s="49" t="s">
        <v>810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47" t="s">
        <v>39</v>
      </c>
      <c r="C21" s="49" t="s">
        <v>811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</row>
    <row r="22" spans="1:28" s="2" customFormat="1" ht="15" customHeight="1" x14ac:dyDescent="0.2">
      <c r="A22" s="14">
        <v>15</v>
      </c>
      <c r="B22" s="32" t="s">
        <v>812</v>
      </c>
      <c r="C22" s="33" t="s">
        <v>415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</row>
    <row r="23" spans="1:28" s="2" customFormat="1" ht="15" customHeight="1" x14ac:dyDescent="0.2">
      <c r="A23" s="14">
        <v>16</v>
      </c>
      <c r="B23" s="32" t="s">
        <v>813</v>
      </c>
      <c r="C23" s="33" t="s">
        <v>814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</row>
    <row r="24" spans="1:28" s="2" customFormat="1" ht="15" customHeight="1" x14ac:dyDescent="0.2">
      <c r="A24" s="14">
        <v>17</v>
      </c>
      <c r="B24" s="41" t="s">
        <v>815</v>
      </c>
      <c r="C24" s="43" t="s">
        <v>816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</row>
    <row r="25" spans="1:28" s="2" customFormat="1" ht="15" customHeight="1" x14ac:dyDescent="0.2">
      <c r="A25" s="14">
        <v>18</v>
      </c>
      <c r="B25" s="47" t="s">
        <v>817</v>
      </c>
      <c r="C25" s="49" t="s">
        <v>818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</row>
    <row r="26" spans="1:28" s="2" customFormat="1" ht="15" customHeight="1" x14ac:dyDescent="0.2">
      <c r="A26" s="14">
        <v>19</v>
      </c>
      <c r="B26" s="47" t="s">
        <v>819</v>
      </c>
      <c r="C26" s="49" t="s">
        <v>314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</row>
    <row r="27" spans="1:28" s="2" customFormat="1" ht="15" customHeight="1" x14ac:dyDescent="0.2">
      <c r="A27" s="14">
        <v>20</v>
      </c>
      <c r="B27" s="47" t="s">
        <v>820</v>
      </c>
      <c r="C27" s="49" t="s">
        <v>821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</row>
    <row r="28" spans="1:28" s="2" customFormat="1" ht="15" customHeight="1" x14ac:dyDescent="0.2">
      <c r="A28" s="14">
        <v>21</v>
      </c>
      <c r="B28" s="32" t="s">
        <v>822</v>
      </c>
      <c r="C28" s="33" t="s">
        <v>823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</row>
    <row r="29" spans="1:28" s="2" customFormat="1" ht="15" customHeight="1" x14ac:dyDescent="0.2">
      <c r="A29" s="14">
        <v>22</v>
      </c>
      <c r="B29" s="47" t="s">
        <v>824</v>
      </c>
      <c r="C29" s="49" t="s">
        <v>825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</row>
    <row r="30" spans="1:28" s="2" customFormat="1" ht="15" customHeight="1" x14ac:dyDescent="0.2">
      <c r="A30" s="14">
        <v>23</v>
      </c>
      <c r="B30" s="47" t="s">
        <v>826</v>
      </c>
      <c r="C30" s="49" t="s">
        <v>827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</row>
    <row r="31" spans="1:28" s="2" customFormat="1" ht="15" customHeight="1" x14ac:dyDescent="0.2">
      <c r="A31" s="14">
        <v>24</v>
      </c>
      <c r="B31" s="41" t="s">
        <v>828</v>
      </c>
      <c r="C31" s="43" t="s">
        <v>829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</row>
    <row r="32" spans="1:28" s="2" customFormat="1" ht="15" customHeight="1" x14ac:dyDescent="0.2">
      <c r="A32" s="14">
        <v>25</v>
      </c>
      <c r="B32" s="41" t="s">
        <v>41</v>
      </c>
      <c r="C32" s="43" t="s">
        <v>830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</row>
    <row r="33" spans="1:12" s="2" customFormat="1" ht="15" customHeight="1" x14ac:dyDescent="0.2">
      <c r="A33" s="14">
        <v>26</v>
      </c>
      <c r="B33" s="41" t="s">
        <v>831</v>
      </c>
      <c r="C33" s="43" t="s">
        <v>832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</row>
    <row r="34" spans="1:12" s="2" customFormat="1" ht="15" customHeight="1" x14ac:dyDescent="0.2">
      <c r="A34" s="14">
        <v>27</v>
      </c>
      <c r="B34" s="32" t="s">
        <v>833</v>
      </c>
      <c r="C34" s="33" t="s">
        <v>834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</row>
    <row r="35" spans="1:12" s="2" customFormat="1" ht="15" customHeight="1" x14ac:dyDescent="0.2">
      <c r="A35" s="14">
        <v>28</v>
      </c>
      <c r="B35" s="32" t="s">
        <v>835</v>
      </c>
      <c r="C35" s="33" t="s">
        <v>836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</row>
    <row r="36" spans="1:12" s="2" customFormat="1" ht="15" customHeight="1" x14ac:dyDescent="0.2">
      <c r="A36" s="14">
        <v>29</v>
      </c>
      <c r="B36" s="47" t="s">
        <v>837</v>
      </c>
      <c r="C36" s="49" t="s">
        <v>273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</row>
    <row r="37" spans="1:12" s="2" customFormat="1" ht="15" customHeight="1" x14ac:dyDescent="0.2">
      <c r="A37" s="14">
        <v>30</v>
      </c>
      <c r="B37" s="47" t="s">
        <v>433</v>
      </c>
      <c r="C37" s="49" t="s">
        <v>838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</row>
    <row r="38" spans="1:12" s="2" customFormat="1" ht="15" customHeight="1" x14ac:dyDescent="0.2">
      <c r="A38" s="14">
        <v>31</v>
      </c>
      <c r="B38" s="32" t="s">
        <v>839</v>
      </c>
      <c r="C38" s="33" t="s">
        <v>840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</row>
    <row r="39" spans="1:12" s="2" customFormat="1" ht="15" customHeight="1" x14ac:dyDescent="0.2">
      <c r="A39" s="14">
        <v>32</v>
      </c>
      <c r="B39" s="47" t="s">
        <v>841</v>
      </c>
      <c r="C39" s="49" t="s">
        <v>109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</row>
    <row r="40" spans="1:12" s="2" customFormat="1" ht="15" customHeight="1" x14ac:dyDescent="0.2">
      <c r="A40" s="14">
        <v>33</v>
      </c>
      <c r="B40" s="47" t="s">
        <v>842</v>
      </c>
      <c r="C40" s="49" t="s">
        <v>843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</row>
    <row r="41" spans="1:12" s="2" customFormat="1" ht="15" customHeight="1" x14ac:dyDescent="0.2">
      <c r="A41" s="14">
        <v>34</v>
      </c>
      <c r="B41" s="32" t="s">
        <v>844</v>
      </c>
      <c r="C41" s="33" t="s">
        <v>637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</row>
    <row r="42" spans="1:12" s="2" customFormat="1" ht="15" customHeight="1" x14ac:dyDescent="0.2">
      <c r="A42" s="14">
        <v>35</v>
      </c>
      <c r="B42" s="47" t="s">
        <v>845</v>
      </c>
      <c r="C42" s="49" t="s">
        <v>52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</row>
    <row r="43" spans="1:12" s="2" customFormat="1" ht="15" customHeight="1" x14ac:dyDescent="0.2">
      <c r="A43" s="14">
        <v>36</v>
      </c>
      <c r="B43" s="47" t="s">
        <v>846</v>
      </c>
      <c r="C43" s="49" t="s">
        <v>847</v>
      </c>
      <c r="D43" s="15"/>
      <c r="E43" s="15"/>
      <c r="F43" s="59">
        <f>D43+E43</f>
        <v>0</v>
      </c>
      <c r="G43" s="57" t="str">
        <f t="shared" si="0"/>
        <v>/</v>
      </c>
      <c r="H43" s="57" t="str">
        <f t="shared" si="1"/>
        <v/>
      </c>
      <c r="I43" s="60" t="str">
        <f t="shared" si="2"/>
        <v/>
      </c>
      <c r="J43" s="60" t="str">
        <f t="shared" si="3"/>
        <v/>
      </c>
      <c r="K43" s="60" t="str">
        <f t="shared" si="4"/>
        <v/>
      </c>
      <c r="L43" s="60" t="str">
        <f t="shared" si="5"/>
        <v>ไม่ผ่าน</v>
      </c>
    </row>
    <row r="44" spans="1:12" s="2" customFormat="1" ht="15" customHeight="1" x14ac:dyDescent="0.2">
      <c r="A44" s="14">
        <v>37</v>
      </c>
      <c r="B44" s="35" t="s">
        <v>181</v>
      </c>
      <c r="C44" s="36" t="s">
        <v>848</v>
      </c>
      <c r="D44" s="15"/>
      <c r="E44" s="15"/>
      <c r="F44" s="59">
        <f>D44+E44</f>
        <v>0</v>
      </c>
      <c r="G44" s="57" t="str">
        <f t="shared" si="0"/>
        <v>/</v>
      </c>
      <c r="H44" s="57" t="str">
        <f t="shared" si="1"/>
        <v/>
      </c>
      <c r="I44" s="60" t="str">
        <f t="shared" si="2"/>
        <v/>
      </c>
      <c r="J44" s="60" t="str">
        <f t="shared" si="3"/>
        <v/>
      </c>
      <c r="K44" s="60" t="str">
        <f t="shared" si="4"/>
        <v/>
      </c>
      <c r="L44" s="60" t="str">
        <f t="shared" si="5"/>
        <v>ไม่ผ่าน</v>
      </c>
    </row>
    <row r="45" spans="1:12" s="3" customFormat="1" ht="18.75" x14ac:dyDescent="0.3">
      <c r="A45" s="18"/>
      <c r="B45" s="72" t="s">
        <v>13</v>
      </c>
      <c r="C45" s="72"/>
      <c r="D45" s="19"/>
      <c r="E45" s="19"/>
      <c r="F45" s="20"/>
      <c r="G45" s="20"/>
      <c r="H45" s="16"/>
      <c r="I45" s="90" t="s">
        <v>28</v>
      </c>
      <c r="J45" s="90"/>
      <c r="K45" s="92">
        <f>COUNTIF(L8:L44,"ผ่าน")</f>
        <v>0</v>
      </c>
      <c r="L45" s="93"/>
    </row>
    <row r="46" spans="1:12" s="3" customFormat="1" ht="21" x14ac:dyDescent="0.3">
      <c r="A46" s="21"/>
      <c r="B46" s="89" t="s">
        <v>14</v>
      </c>
      <c r="C46" s="89"/>
      <c r="D46" s="22"/>
      <c r="E46" s="22"/>
      <c r="F46" s="23"/>
      <c r="G46" s="22"/>
      <c r="H46" s="17"/>
      <c r="I46" s="91" t="s">
        <v>29</v>
      </c>
      <c r="J46" s="91"/>
      <c r="K46" s="94">
        <f>COUNTIF(L8:L44,"ไม่ผ่าน")</f>
        <v>37</v>
      </c>
      <c r="L46" s="95"/>
    </row>
    <row r="47" spans="1:12" ht="18.75" x14ac:dyDescent="0.25">
      <c r="A47" s="24"/>
      <c r="B47" s="26" t="s">
        <v>15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ht="18.75" x14ac:dyDescent="0.25">
      <c r="A48" s="24"/>
      <c r="B48" s="25"/>
      <c r="C48" s="25"/>
      <c r="D48" s="25"/>
      <c r="E48" s="25"/>
      <c r="F48" s="25" t="s">
        <v>16</v>
      </c>
      <c r="G48" s="25"/>
      <c r="H48" s="25"/>
      <c r="I48" s="25"/>
      <c r="J48" s="25"/>
      <c r="K48" s="25"/>
      <c r="L48" s="25"/>
    </row>
    <row r="49" spans="1:12" ht="18.75" x14ac:dyDescent="0.25">
      <c r="A49" s="24"/>
      <c r="B49" s="25"/>
      <c r="C49" s="25"/>
      <c r="D49" s="25"/>
      <c r="E49" s="25"/>
      <c r="F49" s="25"/>
      <c r="G49" s="25" t="s">
        <v>17</v>
      </c>
      <c r="H49" s="25"/>
      <c r="I49" s="25"/>
      <c r="J49" s="25"/>
      <c r="K49" s="25"/>
      <c r="L49" s="25"/>
    </row>
    <row r="50" spans="1:12" ht="18.75" x14ac:dyDescent="0.25">
      <c r="A50" s="24"/>
      <c r="B50" s="25"/>
      <c r="C50" s="25"/>
      <c r="D50" s="25"/>
      <c r="E50" s="25"/>
      <c r="F50" s="25"/>
      <c r="G50" s="25" t="s">
        <v>18</v>
      </c>
      <c r="H50" s="25"/>
      <c r="I50" s="25" t="s">
        <v>19</v>
      </c>
      <c r="J50" s="25"/>
      <c r="K50" s="25"/>
      <c r="L50" s="25"/>
    </row>
    <row r="52" spans="1:12" x14ac:dyDescent="0.25">
      <c r="B52" s="61" t="s">
        <v>22</v>
      </c>
      <c r="C52" s="68" t="s">
        <v>23</v>
      </c>
      <c r="D52" s="96"/>
      <c r="E52" s="69"/>
      <c r="F52" s="97" t="s">
        <v>24</v>
      </c>
      <c r="G52" s="98"/>
      <c r="H52" s="70" t="s">
        <v>25</v>
      </c>
      <c r="I52" s="71"/>
    </row>
    <row r="53" spans="1:12" x14ac:dyDescent="0.25">
      <c r="B53" s="62"/>
      <c r="C53" s="64" t="s">
        <v>30</v>
      </c>
      <c r="D53" s="99"/>
      <c r="E53" s="65"/>
      <c r="F53" s="66" t="s">
        <v>26</v>
      </c>
      <c r="G53" s="67"/>
      <c r="H53" s="70">
        <f>COUNTIF(K8:K44,"/")</f>
        <v>0</v>
      </c>
      <c r="I53" s="71"/>
    </row>
    <row r="54" spans="1:12" x14ac:dyDescent="0.25">
      <c r="B54" s="62"/>
      <c r="C54" s="64" t="s">
        <v>33</v>
      </c>
      <c r="D54" s="99"/>
      <c r="E54" s="65"/>
      <c r="F54" s="66" t="s">
        <v>34</v>
      </c>
      <c r="G54" s="67"/>
      <c r="H54" s="70">
        <f>COUNTIF(J8:J44,"/")</f>
        <v>0</v>
      </c>
      <c r="I54" s="71"/>
    </row>
    <row r="55" spans="1:12" x14ac:dyDescent="0.25">
      <c r="B55" s="62"/>
      <c r="C55" s="64" t="s">
        <v>35</v>
      </c>
      <c r="D55" s="99"/>
      <c r="E55" s="65"/>
      <c r="F55" s="66" t="s">
        <v>27</v>
      </c>
      <c r="G55" s="67"/>
      <c r="H55" s="70">
        <f>COUNTIF(I8:I44,"/")</f>
        <v>0</v>
      </c>
      <c r="I55" s="71"/>
    </row>
    <row r="56" spans="1:12" x14ac:dyDescent="0.25">
      <c r="B56" s="62"/>
      <c r="C56" s="64" t="s">
        <v>32</v>
      </c>
      <c r="D56" s="99"/>
      <c r="E56" s="65"/>
      <c r="F56" s="66" t="s">
        <v>28</v>
      </c>
      <c r="G56" s="67"/>
      <c r="H56" s="70">
        <f>COUNTIF(H8:H44,"/")</f>
        <v>0</v>
      </c>
      <c r="I56" s="71"/>
    </row>
    <row r="57" spans="1:12" x14ac:dyDescent="0.25">
      <c r="B57" s="63"/>
      <c r="C57" s="64" t="s">
        <v>31</v>
      </c>
      <c r="D57" s="99"/>
      <c r="E57" s="65"/>
      <c r="F57" s="66" t="s">
        <v>29</v>
      </c>
      <c r="G57" s="67"/>
      <c r="H57" s="70">
        <f>COUNTIF(G8:G44,"/")</f>
        <v>37</v>
      </c>
      <c r="I57" s="71"/>
    </row>
  </sheetData>
  <mergeCells count="39">
    <mergeCell ref="C52:E52"/>
    <mergeCell ref="H52:I52"/>
    <mergeCell ref="C53:E53"/>
    <mergeCell ref="H53:I53"/>
    <mergeCell ref="C54:E54"/>
    <mergeCell ref="H54:I54"/>
    <mergeCell ref="B52:B57"/>
    <mergeCell ref="B45:C45"/>
    <mergeCell ref="I45:J45"/>
    <mergeCell ref="I46:J46"/>
    <mergeCell ref="K45:L45"/>
    <mergeCell ref="K46:L46"/>
    <mergeCell ref="B46:C46"/>
    <mergeCell ref="F53:G53"/>
    <mergeCell ref="F54:G54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G6:G7"/>
    <mergeCell ref="H6:H7"/>
    <mergeCell ref="E6:E7"/>
    <mergeCell ref="I6:K6"/>
    <mergeCell ref="F57:G57"/>
    <mergeCell ref="F55:G55"/>
    <mergeCell ref="F56:G56"/>
    <mergeCell ref="C55:E55"/>
    <mergeCell ref="H55:I55"/>
    <mergeCell ref="C56:E56"/>
    <mergeCell ref="H56:I56"/>
    <mergeCell ref="C57:E57"/>
    <mergeCell ref="H57:I5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topLeftCell="A9" zoomScalePageLayoutView="110" workbookViewId="0">
      <selection activeCell="H64" sqref="H64:I64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7" style="27" customWidth="1"/>
    <col min="7" max="8" width="3.7109375" style="27" customWidth="1"/>
    <col min="9" max="11" width="6.42578125" style="27" customWidth="1"/>
    <col min="12" max="12" width="7.7109375" style="27" customWidth="1"/>
    <col min="13" max="15" width="9.140625" style="1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"/>
      <c r="N1" s="7"/>
      <c r="O1" s="7"/>
    </row>
    <row r="2" spans="1:15" ht="18.75" x14ac:dyDescent="0.3">
      <c r="A2" s="73" t="s">
        <v>850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"/>
      <c r="N2" s="7"/>
      <c r="O2" s="7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5" ht="17.4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6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47" t="s">
        <v>202</v>
      </c>
      <c r="C8" s="48" t="s">
        <v>203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</row>
    <row r="9" spans="1:15" s="2" customFormat="1" ht="15" customHeight="1" x14ac:dyDescent="0.2">
      <c r="A9" s="14">
        <v>2</v>
      </c>
      <c r="B9" s="32" t="s">
        <v>204</v>
      </c>
      <c r="C9" s="34" t="s">
        <v>205</v>
      </c>
      <c r="D9" s="15"/>
      <c r="E9" s="15"/>
      <c r="F9" s="59">
        <f>D9+E9</f>
        <v>0</v>
      </c>
      <c r="G9" s="57" t="str">
        <f t="shared" ref="G9:G54" si="0">IF(F9&lt;=9,"/","")</f>
        <v>/</v>
      </c>
      <c r="H9" s="57" t="str">
        <f t="shared" ref="H9:H54" si="1">IF(AND(F9&gt;9,F9&lt;=11),"/","")</f>
        <v/>
      </c>
      <c r="I9" s="60" t="str">
        <f t="shared" ref="I9:I54" si="2">IF(AND(F9&gt;11,F9&lt;=13),"/","")</f>
        <v/>
      </c>
      <c r="J9" s="60" t="str">
        <f t="shared" ref="J9:J54" si="3">IF(AND(F9&gt;13,F9&lt;=15),"/","")</f>
        <v/>
      </c>
      <c r="K9" s="60" t="str">
        <f t="shared" ref="K9:K54" si="4">IF(AND(F9&gt;=16),"/","")</f>
        <v/>
      </c>
      <c r="L9" s="60" t="str">
        <f t="shared" ref="L9:L54" si="5">IF(F9&gt;=10,"ผ่าน","ไม่ผ่าน")</f>
        <v>ไม่ผ่าน</v>
      </c>
    </row>
    <row r="10" spans="1:15" s="2" customFormat="1" ht="15" customHeight="1" x14ac:dyDescent="0.2">
      <c r="A10" s="14">
        <v>3</v>
      </c>
      <c r="B10" s="32" t="s">
        <v>77</v>
      </c>
      <c r="C10" s="34" t="s">
        <v>206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</row>
    <row r="11" spans="1:15" s="2" customFormat="1" ht="15" customHeight="1" x14ac:dyDescent="0.2">
      <c r="A11" s="14">
        <v>4</v>
      </c>
      <c r="B11" s="32" t="s">
        <v>207</v>
      </c>
      <c r="C11" s="34" t="s">
        <v>208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</row>
    <row r="12" spans="1:15" s="2" customFormat="1" ht="15" customHeight="1" x14ac:dyDescent="0.2">
      <c r="A12" s="14">
        <v>5</v>
      </c>
      <c r="B12" s="32" t="s">
        <v>209</v>
      </c>
      <c r="C12" s="34" t="s">
        <v>210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</row>
    <row r="13" spans="1:15" s="2" customFormat="1" ht="15" customHeight="1" x14ac:dyDescent="0.2">
      <c r="A13" s="14">
        <v>6</v>
      </c>
      <c r="B13" s="32" t="s">
        <v>211</v>
      </c>
      <c r="C13" s="34" t="s">
        <v>212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</row>
    <row r="14" spans="1:15" s="2" customFormat="1" ht="15" customHeight="1" x14ac:dyDescent="0.2">
      <c r="A14" s="14">
        <v>7</v>
      </c>
      <c r="B14" s="44" t="s">
        <v>213</v>
      </c>
      <c r="C14" s="46" t="s">
        <v>214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</row>
    <row r="15" spans="1:15" s="2" customFormat="1" ht="15" customHeight="1" x14ac:dyDescent="0.2">
      <c r="A15" s="14">
        <v>8</v>
      </c>
      <c r="B15" s="44" t="s">
        <v>103</v>
      </c>
      <c r="C15" s="46" t="s">
        <v>215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</row>
    <row r="16" spans="1:15" s="2" customFormat="1" ht="15" customHeight="1" x14ac:dyDescent="0.2">
      <c r="A16" s="14">
        <v>9</v>
      </c>
      <c r="B16" s="44" t="s">
        <v>38</v>
      </c>
      <c r="C16" s="46" t="s">
        <v>216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</row>
    <row r="17" spans="1:28" s="2" customFormat="1" ht="15" customHeight="1" x14ac:dyDescent="0.2">
      <c r="A17" s="14">
        <v>10</v>
      </c>
      <c r="B17" s="44" t="s">
        <v>217</v>
      </c>
      <c r="C17" s="46" t="s">
        <v>218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</row>
    <row r="18" spans="1:28" s="2" customFormat="1" ht="15" customHeight="1" x14ac:dyDescent="0.2">
      <c r="A18" s="14">
        <v>11</v>
      </c>
      <c r="B18" s="44" t="s">
        <v>219</v>
      </c>
      <c r="C18" s="46" t="s">
        <v>220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</row>
    <row r="19" spans="1:28" s="2" customFormat="1" ht="15" customHeight="1" x14ac:dyDescent="0.2">
      <c r="A19" s="14">
        <v>12</v>
      </c>
      <c r="B19" s="32" t="s">
        <v>92</v>
      </c>
      <c r="C19" s="34" t="s">
        <v>221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</row>
    <row r="20" spans="1:28" s="2" customFormat="1" ht="14.25" customHeight="1" x14ac:dyDescent="0.2">
      <c r="A20" s="14">
        <v>13</v>
      </c>
      <c r="B20" s="32" t="s">
        <v>96</v>
      </c>
      <c r="C20" s="34" t="s">
        <v>222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32" t="s">
        <v>223</v>
      </c>
      <c r="C21" s="34" t="s">
        <v>224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</row>
    <row r="22" spans="1:28" s="2" customFormat="1" ht="15" customHeight="1" x14ac:dyDescent="0.2">
      <c r="A22" s="14">
        <v>15</v>
      </c>
      <c r="B22" s="32" t="s">
        <v>225</v>
      </c>
      <c r="C22" s="34" t="s">
        <v>226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</row>
    <row r="23" spans="1:28" s="2" customFormat="1" ht="15" customHeight="1" x14ac:dyDescent="0.2">
      <c r="A23" s="14">
        <v>16</v>
      </c>
      <c r="B23" s="32" t="s">
        <v>227</v>
      </c>
      <c r="C23" s="34" t="s">
        <v>228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</row>
    <row r="24" spans="1:28" s="2" customFormat="1" ht="15" customHeight="1" x14ac:dyDescent="0.2">
      <c r="A24" s="14">
        <v>17</v>
      </c>
      <c r="B24" s="32" t="s">
        <v>229</v>
      </c>
      <c r="C24" s="34" t="s">
        <v>230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</row>
    <row r="25" spans="1:28" s="2" customFormat="1" ht="15" customHeight="1" x14ac:dyDescent="0.2">
      <c r="A25" s="14">
        <v>18</v>
      </c>
      <c r="B25" s="32" t="s">
        <v>231</v>
      </c>
      <c r="C25" s="34" t="s">
        <v>232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</row>
    <row r="26" spans="1:28" s="2" customFormat="1" ht="15" customHeight="1" x14ac:dyDescent="0.2">
      <c r="A26" s="14">
        <v>19</v>
      </c>
      <c r="B26" s="32" t="s">
        <v>233</v>
      </c>
      <c r="C26" s="34" t="s">
        <v>234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</row>
    <row r="27" spans="1:28" s="2" customFormat="1" ht="15" customHeight="1" x14ac:dyDescent="0.2">
      <c r="A27" s="14">
        <v>20</v>
      </c>
      <c r="B27" s="32" t="s">
        <v>235</v>
      </c>
      <c r="C27" s="34" t="s">
        <v>236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</row>
    <row r="28" spans="1:28" s="2" customFormat="1" ht="15" customHeight="1" x14ac:dyDescent="0.2">
      <c r="A28" s="14">
        <v>21</v>
      </c>
      <c r="B28" s="37" t="s">
        <v>237</v>
      </c>
      <c r="C28" s="38" t="s">
        <v>238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</row>
    <row r="29" spans="1:28" s="2" customFormat="1" ht="15" customHeight="1" x14ac:dyDescent="0.2">
      <c r="A29" s="14">
        <v>22</v>
      </c>
      <c r="B29" s="32" t="s">
        <v>239</v>
      </c>
      <c r="C29" s="34" t="s">
        <v>240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</row>
    <row r="30" spans="1:28" s="2" customFormat="1" ht="15" customHeight="1" x14ac:dyDescent="0.2">
      <c r="A30" s="14">
        <v>23</v>
      </c>
      <c r="B30" s="32" t="s">
        <v>241</v>
      </c>
      <c r="C30" s="34" t="s">
        <v>242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</row>
    <row r="31" spans="1:28" s="2" customFormat="1" ht="15" customHeight="1" x14ac:dyDescent="0.2">
      <c r="A31" s="14">
        <v>24</v>
      </c>
      <c r="B31" s="32" t="s">
        <v>243</v>
      </c>
      <c r="C31" s="34" t="s">
        <v>244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</row>
    <row r="32" spans="1:28" s="2" customFormat="1" ht="15" customHeight="1" x14ac:dyDescent="0.2">
      <c r="A32" s="14">
        <v>25</v>
      </c>
      <c r="B32" s="32" t="s">
        <v>245</v>
      </c>
      <c r="C32" s="34" t="s">
        <v>246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</row>
    <row r="33" spans="1:12" s="2" customFormat="1" ht="15" customHeight="1" x14ac:dyDescent="0.2">
      <c r="A33" s="14">
        <v>26</v>
      </c>
      <c r="B33" s="32" t="s">
        <v>247</v>
      </c>
      <c r="C33" s="34" t="s">
        <v>248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</row>
    <row r="34" spans="1:12" s="2" customFormat="1" ht="15" customHeight="1" x14ac:dyDescent="0.2">
      <c r="A34" s="14">
        <v>27</v>
      </c>
      <c r="B34" s="44" t="s">
        <v>249</v>
      </c>
      <c r="C34" s="46" t="s">
        <v>250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</row>
    <row r="35" spans="1:12" s="2" customFormat="1" ht="15" customHeight="1" x14ac:dyDescent="0.2">
      <c r="A35" s="14">
        <v>28</v>
      </c>
      <c r="B35" s="44" t="s">
        <v>251</v>
      </c>
      <c r="C35" s="46" t="s">
        <v>252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</row>
    <row r="36" spans="1:12" s="2" customFormat="1" ht="15" customHeight="1" x14ac:dyDescent="0.2">
      <c r="A36" s="14">
        <v>29</v>
      </c>
      <c r="B36" s="44" t="s">
        <v>253</v>
      </c>
      <c r="C36" s="46" t="s">
        <v>254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</row>
    <row r="37" spans="1:12" s="2" customFormat="1" ht="15" customHeight="1" x14ac:dyDescent="0.2">
      <c r="A37" s="14">
        <v>30</v>
      </c>
      <c r="B37" s="44" t="s">
        <v>255</v>
      </c>
      <c r="C37" s="46" t="s">
        <v>256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</row>
    <row r="38" spans="1:12" s="2" customFormat="1" ht="15" customHeight="1" x14ac:dyDescent="0.2">
      <c r="A38" s="14">
        <v>31</v>
      </c>
      <c r="B38" s="44" t="s">
        <v>257</v>
      </c>
      <c r="C38" s="46" t="s">
        <v>258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</row>
    <row r="39" spans="1:12" s="2" customFormat="1" ht="15" customHeight="1" x14ac:dyDescent="0.2">
      <c r="A39" s="14">
        <v>32</v>
      </c>
      <c r="B39" s="44" t="s">
        <v>259</v>
      </c>
      <c r="C39" s="46" t="s">
        <v>260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</row>
    <row r="40" spans="1:12" s="2" customFormat="1" ht="15" customHeight="1" x14ac:dyDescent="0.2">
      <c r="A40" s="14">
        <v>33</v>
      </c>
      <c r="B40" s="44" t="s">
        <v>141</v>
      </c>
      <c r="C40" s="46" t="s">
        <v>261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</row>
    <row r="41" spans="1:12" s="2" customFormat="1" ht="15" customHeight="1" x14ac:dyDescent="0.2">
      <c r="A41" s="14">
        <v>34</v>
      </c>
      <c r="B41" s="44" t="s">
        <v>262</v>
      </c>
      <c r="C41" s="46" t="s">
        <v>263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</row>
    <row r="42" spans="1:12" s="2" customFormat="1" ht="15" customHeight="1" x14ac:dyDescent="0.2">
      <c r="A42" s="14">
        <v>35</v>
      </c>
      <c r="B42" s="32" t="s">
        <v>264</v>
      </c>
      <c r="C42" s="33" t="s">
        <v>265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</row>
    <row r="43" spans="1:12" s="2" customFormat="1" ht="15" customHeight="1" x14ac:dyDescent="0.2">
      <c r="A43" s="14">
        <v>36</v>
      </c>
      <c r="B43" s="32" t="s">
        <v>266</v>
      </c>
      <c r="C43" s="33" t="s">
        <v>267</v>
      </c>
      <c r="D43" s="15"/>
      <c r="E43" s="15"/>
      <c r="F43" s="59">
        <f>D43+E43</f>
        <v>0</v>
      </c>
      <c r="G43" s="57" t="str">
        <f t="shared" si="0"/>
        <v>/</v>
      </c>
      <c r="H43" s="57" t="str">
        <f t="shared" si="1"/>
        <v/>
      </c>
      <c r="I43" s="60" t="str">
        <f t="shared" si="2"/>
        <v/>
      </c>
      <c r="J43" s="60" t="str">
        <f t="shared" si="3"/>
        <v/>
      </c>
      <c r="K43" s="60" t="str">
        <f t="shared" si="4"/>
        <v/>
      </c>
      <c r="L43" s="60" t="str">
        <f t="shared" si="5"/>
        <v>ไม่ผ่าน</v>
      </c>
    </row>
    <row r="44" spans="1:12" s="2" customFormat="1" ht="15" customHeight="1" x14ac:dyDescent="0.2">
      <c r="A44" s="14">
        <v>37</v>
      </c>
      <c r="B44" s="32" t="s">
        <v>268</v>
      </c>
      <c r="C44" s="33" t="s">
        <v>269</v>
      </c>
      <c r="D44" s="15"/>
      <c r="E44" s="15"/>
      <c r="F44" s="59">
        <f>D44+E44</f>
        <v>0</v>
      </c>
      <c r="G44" s="57" t="str">
        <f t="shared" si="0"/>
        <v>/</v>
      </c>
      <c r="H44" s="57" t="str">
        <f t="shared" si="1"/>
        <v/>
      </c>
      <c r="I44" s="60" t="str">
        <f t="shared" si="2"/>
        <v/>
      </c>
      <c r="J44" s="60" t="str">
        <f t="shared" si="3"/>
        <v/>
      </c>
      <c r="K44" s="60" t="str">
        <f t="shared" si="4"/>
        <v/>
      </c>
      <c r="L44" s="60" t="str">
        <f t="shared" si="5"/>
        <v>ไม่ผ่าน</v>
      </c>
    </row>
    <row r="45" spans="1:12" s="2" customFormat="1" ht="15" customHeight="1" x14ac:dyDescent="0.2">
      <c r="A45" s="14">
        <v>38</v>
      </c>
      <c r="B45" s="32" t="s">
        <v>270</v>
      </c>
      <c r="C45" s="33" t="s">
        <v>271</v>
      </c>
      <c r="D45" s="15"/>
      <c r="E45" s="15"/>
      <c r="F45" s="59">
        <f>D45+E45</f>
        <v>0</v>
      </c>
      <c r="G45" s="57" t="str">
        <f t="shared" si="0"/>
        <v>/</v>
      </c>
      <c r="H45" s="57" t="str">
        <f t="shared" si="1"/>
        <v/>
      </c>
      <c r="I45" s="60" t="str">
        <f t="shared" si="2"/>
        <v/>
      </c>
      <c r="J45" s="60" t="str">
        <f t="shared" si="3"/>
        <v/>
      </c>
      <c r="K45" s="60" t="str">
        <f t="shared" si="4"/>
        <v/>
      </c>
      <c r="L45" s="60" t="str">
        <f t="shared" si="5"/>
        <v>ไม่ผ่าน</v>
      </c>
    </row>
    <row r="46" spans="1:12" s="2" customFormat="1" ht="15" customHeight="1" x14ac:dyDescent="0.2">
      <c r="A46" s="14">
        <v>39</v>
      </c>
      <c r="B46" s="35" t="s">
        <v>272</v>
      </c>
      <c r="C46" s="36" t="s">
        <v>273</v>
      </c>
      <c r="D46" s="15"/>
      <c r="E46" s="15"/>
      <c r="F46" s="59">
        <f>D46+E46</f>
        <v>0</v>
      </c>
      <c r="G46" s="57" t="str">
        <f t="shared" si="0"/>
        <v>/</v>
      </c>
      <c r="H46" s="57" t="str">
        <f t="shared" si="1"/>
        <v/>
      </c>
      <c r="I46" s="60" t="str">
        <f t="shared" si="2"/>
        <v/>
      </c>
      <c r="J46" s="60" t="str">
        <f t="shared" si="3"/>
        <v/>
      </c>
      <c r="K46" s="60" t="str">
        <f t="shared" si="4"/>
        <v/>
      </c>
      <c r="L46" s="60" t="str">
        <f t="shared" si="5"/>
        <v>ไม่ผ่าน</v>
      </c>
    </row>
    <row r="47" spans="1:12" s="2" customFormat="1" ht="15" customHeight="1" x14ac:dyDescent="0.2">
      <c r="A47" s="14">
        <v>40</v>
      </c>
      <c r="B47" s="32" t="s">
        <v>274</v>
      </c>
      <c r="C47" s="33" t="s">
        <v>275</v>
      </c>
      <c r="D47" s="15"/>
      <c r="E47" s="15"/>
      <c r="F47" s="59">
        <f>D47+E47</f>
        <v>0</v>
      </c>
      <c r="G47" s="57" t="str">
        <f t="shared" si="0"/>
        <v>/</v>
      </c>
      <c r="H47" s="57" t="str">
        <f t="shared" si="1"/>
        <v/>
      </c>
      <c r="I47" s="60" t="str">
        <f t="shared" si="2"/>
        <v/>
      </c>
      <c r="J47" s="60" t="str">
        <f t="shared" si="3"/>
        <v/>
      </c>
      <c r="K47" s="60" t="str">
        <f t="shared" si="4"/>
        <v/>
      </c>
      <c r="L47" s="60" t="str">
        <f t="shared" si="5"/>
        <v>ไม่ผ่าน</v>
      </c>
    </row>
    <row r="48" spans="1:12" s="2" customFormat="1" ht="15" customHeight="1" x14ac:dyDescent="0.2">
      <c r="A48" s="14">
        <v>41</v>
      </c>
      <c r="B48" s="32" t="s">
        <v>276</v>
      </c>
      <c r="C48" s="33" t="s">
        <v>277</v>
      </c>
      <c r="D48" s="15"/>
      <c r="E48" s="15"/>
      <c r="F48" s="59">
        <f>D48+E48</f>
        <v>0</v>
      </c>
      <c r="G48" s="57" t="str">
        <f t="shared" si="0"/>
        <v>/</v>
      </c>
      <c r="H48" s="57" t="str">
        <f t="shared" si="1"/>
        <v/>
      </c>
      <c r="I48" s="60" t="str">
        <f t="shared" si="2"/>
        <v/>
      </c>
      <c r="J48" s="60" t="str">
        <f t="shared" si="3"/>
        <v/>
      </c>
      <c r="K48" s="60" t="str">
        <f t="shared" si="4"/>
        <v/>
      </c>
      <c r="L48" s="60" t="str">
        <f t="shared" si="5"/>
        <v>ไม่ผ่าน</v>
      </c>
    </row>
    <row r="49" spans="1:12" s="2" customFormat="1" ht="15" customHeight="1" x14ac:dyDescent="0.2">
      <c r="A49" s="14">
        <v>42</v>
      </c>
      <c r="B49" s="32" t="s">
        <v>278</v>
      </c>
      <c r="C49" s="33" t="s">
        <v>279</v>
      </c>
      <c r="D49" s="15"/>
      <c r="E49" s="15"/>
      <c r="F49" s="59">
        <f>D49+E49</f>
        <v>0</v>
      </c>
      <c r="G49" s="57" t="str">
        <f t="shared" si="0"/>
        <v>/</v>
      </c>
      <c r="H49" s="57" t="str">
        <f t="shared" si="1"/>
        <v/>
      </c>
      <c r="I49" s="60" t="str">
        <f t="shared" si="2"/>
        <v/>
      </c>
      <c r="J49" s="60" t="str">
        <f t="shared" si="3"/>
        <v/>
      </c>
      <c r="K49" s="60" t="str">
        <f t="shared" si="4"/>
        <v/>
      </c>
      <c r="L49" s="60" t="str">
        <f t="shared" si="5"/>
        <v>ไม่ผ่าน</v>
      </c>
    </row>
    <row r="50" spans="1:12" s="2" customFormat="1" ht="15" customHeight="1" x14ac:dyDescent="0.2">
      <c r="A50" s="14">
        <v>43</v>
      </c>
      <c r="B50" s="32" t="s">
        <v>280</v>
      </c>
      <c r="C50" s="34" t="s">
        <v>281</v>
      </c>
      <c r="D50" s="15"/>
      <c r="E50" s="15"/>
      <c r="F50" s="59">
        <f>D50+E50</f>
        <v>0</v>
      </c>
      <c r="G50" s="57" t="str">
        <f t="shared" si="0"/>
        <v>/</v>
      </c>
      <c r="H50" s="57" t="str">
        <f t="shared" si="1"/>
        <v/>
      </c>
      <c r="I50" s="60" t="str">
        <f t="shared" si="2"/>
        <v/>
      </c>
      <c r="J50" s="60" t="str">
        <f t="shared" si="3"/>
        <v/>
      </c>
      <c r="K50" s="60" t="str">
        <f t="shared" si="4"/>
        <v/>
      </c>
      <c r="L50" s="60" t="str">
        <f t="shared" si="5"/>
        <v>ไม่ผ่าน</v>
      </c>
    </row>
    <row r="51" spans="1:12" s="2" customFormat="1" ht="15" customHeight="1" x14ac:dyDescent="0.2">
      <c r="A51" s="14">
        <v>44</v>
      </c>
      <c r="B51" s="32" t="s">
        <v>70</v>
      </c>
      <c r="C51" s="34" t="s">
        <v>282</v>
      </c>
      <c r="D51" s="15"/>
      <c r="E51" s="15"/>
      <c r="F51" s="59">
        <f>D51+E51</f>
        <v>0</v>
      </c>
      <c r="G51" s="57" t="str">
        <f t="shared" si="0"/>
        <v>/</v>
      </c>
      <c r="H51" s="57" t="str">
        <f t="shared" si="1"/>
        <v/>
      </c>
      <c r="I51" s="60" t="str">
        <f t="shared" si="2"/>
        <v/>
      </c>
      <c r="J51" s="60" t="str">
        <f t="shared" si="3"/>
        <v/>
      </c>
      <c r="K51" s="60" t="str">
        <f t="shared" si="4"/>
        <v/>
      </c>
      <c r="L51" s="60" t="str">
        <f t="shared" si="5"/>
        <v>ไม่ผ่าน</v>
      </c>
    </row>
    <row r="52" spans="1:12" s="2" customFormat="1" ht="15" customHeight="1" x14ac:dyDescent="0.2">
      <c r="A52" s="14">
        <v>45</v>
      </c>
      <c r="B52" s="32" t="s">
        <v>283</v>
      </c>
      <c r="C52" s="34" t="s">
        <v>284</v>
      </c>
      <c r="D52" s="15"/>
      <c r="E52" s="15"/>
      <c r="F52" s="59">
        <f>D52+E52</f>
        <v>0</v>
      </c>
      <c r="G52" s="57" t="str">
        <f t="shared" si="0"/>
        <v>/</v>
      </c>
      <c r="H52" s="57" t="str">
        <f t="shared" si="1"/>
        <v/>
      </c>
      <c r="I52" s="60" t="str">
        <f t="shared" si="2"/>
        <v/>
      </c>
      <c r="J52" s="60" t="str">
        <f t="shared" si="3"/>
        <v/>
      </c>
      <c r="K52" s="60" t="str">
        <f t="shared" si="4"/>
        <v/>
      </c>
      <c r="L52" s="60" t="str">
        <f t="shared" si="5"/>
        <v>ไม่ผ่าน</v>
      </c>
    </row>
    <row r="53" spans="1:12" s="2" customFormat="1" ht="15" customHeight="1" x14ac:dyDescent="0.2">
      <c r="A53" s="14">
        <v>46</v>
      </c>
      <c r="B53" s="32" t="s">
        <v>285</v>
      </c>
      <c r="C53" s="34" t="s">
        <v>286</v>
      </c>
      <c r="D53" s="15"/>
      <c r="E53" s="15"/>
      <c r="F53" s="59">
        <f>D53+E53</f>
        <v>0</v>
      </c>
      <c r="G53" s="57" t="str">
        <f t="shared" si="0"/>
        <v>/</v>
      </c>
      <c r="H53" s="57" t="str">
        <f t="shared" si="1"/>
        <v/>
      </c>
      <c r="I53" s="60" t="str">
        <f t="shared" si="2"/>
        <v/>
      </c>
      <c r="J53" s="60" t="str">
        <f t="shared" si="3"/>
        <v/>
      </c>
      <c r="K53" s="60" t="str">
        <f t="shared" si="4"/>
        <v/>
      </c>
      <c r="L53" s="60" t="str">
        <f t="shared" si="5"/>
        <v>ไม่ผ่าน</v>
      </c>
    </row>
    <row r="54" spans="1:12" s="2" customFormat="1" ht="15" customHeight="1" x14ac:dyDescent="0.2">
      <c r="A54" s="14">
        <v>47</v>
      </c>
      <c r="B54" s="32" t="s">
        <v>287</v>
      </c>
      <c r="C54" s="34" t="s">
        <v>288</v>
      </c>
      <c r="D54" s="15"/>
      <c r="E54" s="15"/>
      <c r="F54" s="59">
        <f>D54+E54</f>
        <v>0</v>
      </c>
      <c r="G54" s="57" t="str">
        <f t="shared" si="0"/>
        <v>/</v>
      </c>
      <c r="H54" s="57" t="str">
        <f t="shared" si="1"/>
        <v/>
      </c>
      <c r="I54" s="60" t="str">
        <f t="shared" si="2"/>
        <v/>
      </c>
      <c r="J54" s="60" t="str">
        <f t="shared" si="3"/>
        <v/>
      </c>
      <c r="K54" s="60" t="str">
        <f t="shared" si="4"/>
        <v/>
      </c>
      <c r="L54" s="60" t="str">
        <f t="shared" si="5"/>
        <v>ไม่ผ่าน</v>
      </c>
    </row>
    <row r="55" spans="1:12" s="3" customFormat="1" ht="18.75" x14ac:dyDescent="0.3">
      <c r="A55" s="18"/>
      <c r="B55" s="72" t="s">
        <v>13</v>
      </c>
      <c r="C55" s="72"/>
      <c r="D55" s="19"/>
      <c r="E55" s="19"/>
      <c r="F55" s="20"/>
      <c r="G55" s="20"/>
      <c r="H55" s="16"/>
      <c r="I55" s="90" t="s">
        <v>28</v>
      </c>
      <c r="J55" s="90"/>
      <c r="K55" s="92">
        <f>COUNTIF(L8:L54,"ผ่าน")</f>
        <v>0</v>
      </c>
      <c r="L55" s="93"/>
    </row>
    <row r="56" spans="1:12" s="3" customFormat="1" ht="21" x14ac:dyDescent="0.3">
      <c r="A56" s="21"/>
      <c r="B56" s="89" t="s">
        <v>14</v>
      </c>
      <c r="C56" s="89"/>
      <c r="D56" s="22"/>
      <c r="E56" s="22"/>
      <c r="F56" s="23"/>
      <c r="G56" s="22"/>
      <c r="H56" s="17"/>
      <c r="I56" s="91" t="s">
        <v>29</v>
      </c>
      <c r="J56" s="91"/>
      <c r="K56" s="94">
        <f>COUNTIF(L8:L54,"ไม่ผ่าน")</f>
        <v>47</v>
      </c>
      <c r="L56" s="95"/>
    </row>
    <row r="57" spans="1:12" ht="18.75" x14ac:dyDescent="0.25">
      <c r="A57" s="24"/>
      <c r="B57" s="26" t="s">
        <v>15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 ht="18.75" x14ac:dyDescent="0.25">
      <c r="A58" s="24"/>
      <c r="B58" s="25"/>
      <c r="C58" s="25"/>
      <c r="D58" s="25"/>
      <c r="E58" s="25"/>
      <c r="F58" s="25" t="s">
        <v>16</v>
      </c>
      <c r="G58" s="25"/>
      <c r="H58" s="25"/>
      <c r="I58" s="25"/>
      <c r="J58" s="25"/>
      <c r="K58" s="25"/>
      <c r="L58" s="25"/>
    </row>
    <row r="59" spans="1:12" ht="18.75" x14ac:dyDescent="0.25">
      <c r="A59" s="24"/>
      <c r="B59" s="25"/>
      <c r="C59" s="25"/>
      <c r="D59" s="25"/>
      <c r="E59" s="25"/>
      <c r="F59" s="25"/>
      <c r="G59" s="25" t="s">
        <v>17</v>
      </c>
      <c r="H59" s="25"/>
      <c r="I59" s="25"/>
      <c r="J59" s="25"/>
      <c r="K59" s="25"/>
      <c r="L59" s="25"/>
    </row>
    <row r="60" spans="1:12" ht="18.75" x14ac:dyDescent="0.25">
      <c r="A60" s="24"/>
      <c r="B60" s="25"/>
      <c r="C60" s="25"/>
      <c r="D60" s="25"/>
      <c r="E60" s="25"/>
      <c r="F60" s="25"/>
      <c r="G60" s="25" t="s">
        <v>18</v>
      </c>
      <c r="H60" s="25"/>
      <c r="I60" s="25" t="s">
        <v>19</v>
      </c>
      <c r="J60" s="25"/>
      <c r="K60" s="25"/>
      <c r="L60" s="25"/>
    </row>
    <row r="62" spans="1:12" x14ac:dyDescent="0.25">
      <c r="B62" s="61" t="s">
        <v>22</v>
      </c>
      <c r="C62" s="68" t="s">
        <v>23</v>
      </c>
      <c r="D62" s="96"/>
      <c r="E62" s="69"/>
      <c r="F62" s="97" t="s">
        <v>24</v>
      </c>
      <c r="G62" s="98"/>
      <c r="H62" s="70" t="s">
        <v>25</v>
      </c>
      <c r="I62" s="71"/>
    </row>
    <row r="63" spans="1:12" x14ac:dyDescent="0.25">
      <c r="B63" s="62"/>
      <c r="C63" s="64" t="s">
        <v>30</v>
      </c>
      <c r="D63" s="99"/>
      <c r="E63" s="65"/>
      <c r="F63" s="66" t="s">
        <v>26</v>
      </c>
      <c r="G63" s="67"/>
      <c r="H63" s="70">
        <f>COUNTIF(K8:K54,"/")</f>
        <v>0</v>
      </c>
      <c r="I63" s="71"/>
    </row>
    <row r="64" spans="1:12" x14ac:dyDescent="0.25">
      <c r="B64" s="62"/>
      <c r="C64" s="64" t="s">
        <v>33</v>
      </c>
      <c r="D64" s="99"/>
      <c r="E64" s="65"/>
      <c r="F64" s="66" t="s">
        <v>34</v>
      </c>
      <c r="G64" s="67"/>
      <c r="H64" s="70">
        <f>COUNTIF(J8:J54,"/")</f>
        <v>0</v>
      </c>
      <c r="I64" s="71"/>
    </row>
    <row r="65" spans="2:9" x14ac:dyDescent="0.25">
      <c r="B65" s="62"/>
      <c r="C65" s="64" t="s">
        <v>35</v>
      </c>
      <c r="D65" s="99"/>
      <c r="E65" s="65"/>
      <c r="F65" s="66" t="s">
        <v>27</v>
      </c>
      <c r="G65" s="67"/>
      <c r="H65" s="70">
        <f>COUNTIF(I8:I54,"/")</f>
        <v>0</v>
      </c>
      <c r="I65" s="71"/>
    </row>
    <row r="66" spans="2:9" x14ac:dyDescent="0.25">
      <c r="B66" s="62"/>
      <c r="C66" s="64" t="s">
        <v>32</v>
      </c>
      <c r="D66" s="99"/>
      <c r="E66" s="65"/>
      <c r="F66" s="66" t="s">
        <v>28</v>
      </c>
      <c r="G66" s="67"/>
      <c r="H66" s="70">
        <f>COUNTIF(H8:H54,"/")</f>
        <v>0</v>
      </c>
      <c r="I66" s="71"/>
    </row>
    <row r="67" spans="2:9" x14ac:dyDescent="0.25">
      <c r="B67" s="63"/>
      <c r="C67" s="64" t="s">
        <v>31</v>
      </c>
      <c r="D67" s="99"/>
      <c r="E67" s="65"/>
      <c r="F67" s="66" t="s">
        <v>29</v>
      </c>
      <c r="G67" s="67"/>
      <c r="H67" s="70">
        <f>COUNTIF(G8:G54,"/")</f>
        <v>47</v>
      </c>
      <c r="I67" s="71"/>
    </row>
  </sheetData>
  <mergeCells count="39">
    <mergeCell ref="B62:B67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G6:G7"/>
    <mergeCell ref="C62:E62"/>
    <mergeCell ref="H6:H7"/>
    <mergeCell ref="B55:C55"/>
    <mergeCell ref="I55:J55"/>
    <mergeCell ref="I56:J56"/>
    <mergeCell ref="K55:L55"/>
    <mergeCell ref="K56:L56"/>
    <mergeCell ref="B56:C56"/>
    <mergeCell ref="E6:E7"/>
    <mergeCell ref="F63:G63"/>
    <mergeCell ref="H62:I62"/>
    <mergeCell ref="C63:E63"/>
    <mergeCell ref="H63:I63"/>
    <mergeCell ref="F64:G64"/>
    <mergeCell ref="F65:G65"/>
    <mergeCell ref="C64:E64"/>
    <mergeCell ref="H64:I64"/>
    <mergeCell ref="C65:E65"/>
    <mergeCell ref="H65:I65"/>
    <mergeCell ref="F66:G66"/>
    <mergeCell ref="F67:G67"/>
    <mergeCell ref="C66:E66"/>
    <mergeCell ref="H66:I66"/>
    <mergeCell ref="C67:E67"/>
    <mergeCell ref="H67:I6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topLeftCell="A10" zoomScalePageLayoutView="110" workbookViewId="0">
      <selection activeCell="H69" sqref="H69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7" style="27" customWidth="1"/>
    <col min="7" max="8" width="3.7109375" style="27" customWidth="1"/>
    <col min="9" max="11" width="6.42578125" style="27" customWidth="1"/>
    <col min="12" max="12" width="5.85546875" style="27" customWidth="1"/>
    <col min="13" max="15" width="9.140625" style="1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"/>
      <c r="N1" s="7"/>
      <c r="O1" s="7"/>
    </row>
    <row r="2" spans="1:15" ht="18.75" x14ac:dyDescent="0.3">
      <c r="A2" s="73" t="s">
        <v>851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"/>
      <c r="N2" s="7"/>
      <c r="O2" s="7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5" ht="17.4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6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37" t="s">
        <v>289</v>
      </c>
      <c r="C8" s="38" t="s">
        <v>290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</row>
    <row r="9" spans="1:15" s="2" customFormat="1" ht="15" customHeight="1" x14ac:dyDescent="0.2">
      <c r="A9" s="14">
        <v>2</v>
      </c>
      <c r="B9" s="37" t="s">
        <v>291</v>
      </c>
      <c r="C9" s="38" t="s">
        <v>292</v>
      </c>
      <c r="D9" s="15"/>
      <c r="E9" s="15"/>
      <c r="F9" s="59">
        <f>D9+E9</f>
        <v>0</v>
      </c>
      <c r="G9" s="57" t="str">
        <f t="shared" ref="G9:G55" si="0">IF(F9&lt;=9,"/","")</f>
        <v>/</v>
      </c>
      <c r="H9" s="57" t="str">
        <f t="shared" ref="H9:H55" si="1">IF(AND(F9&gt;9,F9&lt;=11),"/","")</f>
        <v/>
      </c>
      <c r="I9" s="60" t="str">
        <f t="shared" ref="I9:I55" si="2">IF(AND(F9&gt;11,F9&lt;=13),"/","")</f>
        <v/>
      </c>
      <c r="J9" s="60" t="str">
        <f t="shared" ref="J9:J55" si="3">IF(AND(F9&gt;13,F9&lt;=15),"/","")</f>
        <v/>
      </c>
      <c r="K9" s="60" t="str">
        <f t="shared" ref="K9:K55" si="4">IF(AND(F9&gt;=16),"/","")</f>
        <v/>
      </c>
      <c r="L9" s="60" t="str">
        <f t="shared" ref="L9:L55" si="5">IF(F9&gt;=10,"ผ่าน","ไม่ผ่าน")</f>
        <v>ไม่ผ่าน</v>
      </c>
    </row>
    <row r="10" spans="1:15" s="2" customFormat="1" ht="15" customHeight="1" x14ac:dyDescent="0.2">
      <c r="A10" s="14">
        <v>3</v>
      </c>
      <c r="B10" s="32" t="s">
        <v>293</v>
      </c>
      <c r="C10" s="34" t="s">
        <v>294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</row>
    <row r="11" spans="1:15" s="2" customFormat="1" ht="15" customHeight="1" x14ac:dyDescent="0.2">
      <c r="A11" s="14">
        <v>4</v>
      </c>
      <c r="B11" s="32" t="s">
        <v>295</v>
      </c>
      <c r="C11" s="34" t="s">
        <v>296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</row>
    <row r="12" spans="1:15" s="2" customFormat="1" ht="15" customHeight="1" x14ac:dyDescent="0.2">
      <c r="A12" s="14">
        <v>5</v>
      </c>
      <c r="B12" s="32" t="s">
        <v>297</v>
      </c>
      <c r="C12" s="34" t="s">
        <v>298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</row>
    <row r="13" spans="1:15" s="2" customFormat="1" ht="15" customHeight="1" x14ac:dyDescent="0.2">
      <c r="A13" s="14">
        <v>6</v>
      </c>
      <c r="B13" s="32" t="s">
        <v>299</v>
      </c>
      <c r="C13" s="34" t="s">
        <v>300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</row>
    <row r="14" spans="1:15" s="2" customFormat="1" ht="15" customHeight="1" x14ac:dyDescent="0.2">
      <c r="A14" s="14">
        <v>7</v>
      </c>
      <c r="B14" s="32" t="s">
        <v>301</v>
      </c>
      <c r="C14" s="34" t="s">
        <v>302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</row>
    <row r="15" spans="1:15" s="2" customFormat="1" ht="15" customHeight="1" x14ac:dyDescent="0.2">
      <c r="A15" s="14">
        <v>8</v>
      </c>
      <c r="B15" s="32" t="s">
        <v>303</v>
      </c>
      <c r="C15" s="34" t="s">
        <v>304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</row>
    <row r="16" spans="1:15" s="2" customFormat="1" ht="15" customHeight="1" x14ac:dyDescent="0.2">
      <c r="A16" s="14">
        <v>9</v>
      </c>
      <c r="B16" s="32" t="s">
        <v>305</v>
      </c>
      <c r="C16" s="34" t="s">
        <v>306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</row>
    <row r="17" spans="1:28" s="2" customFormat="1" ht="15" customHeight="1" x14ac:dyDescent="0.2">
      <c r="A17" s="14">
        <v>10</v>
      </c>
      <c r="B17" s="32" t="s">
        <v>307</v>
      </c>
      <c r="C17" s="33" t="s">
        <v>308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</row>
    <row r="18" spans="1:28" s="2" customFormat="1" ht="15" customHeight="1" x14ac:dyDescent="0.2">
      <c r="A18" s="14">
        <v>11</v>
      </c>
      <c r="B18" s="32" t="s">
        <v>309</v>
      </c>
      <c r="C18" s="33" t="s">
        <v>310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</row>
    <row r="19" spans="1:28" s="2" customFormat="1" ht="15" customHeight="1" x14ac:dyDescent="0.2">
      <c r="A19" s="14">
        <v>12</v>
      </c>
      <c r="B19" s="32" t="s">
        <v>311</v>
      </c>
      <c r="C19" s="33" t="s">
        <v>312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</row>
    <row r="20" spans="1:28" s="2" customFormat="1" ht="14.25" customHeight="1" x14ac:dyDescent="0.2">
      <c r="A20" s="14">
        <v>13</v>
      </c>
      <c r="B20" s="47" t="s">
        <v>313</v>
      </c>
      <c r="C20" s="49" t="s">
        <v>314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32" t="s">
        <v>315</v>
      </c>
      <c r="C21" s="34" t="s">
        <v>316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</row>
    <row r="22" spans="1:28" s="2" customFormat="1" ht="15" customHeight="1" x14ac:dyDescent="0.2">
      <c r="A22" s="14">
        <v>15</v>
      </c>
      <c r="B22" s="32" t="s">
        <v>317</v>
      </c>
      <c r="C22" s="34" t="s">
        <v>318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</row>
    <row r="23" spans="1:28" s="2" customFormat="1" ht="15" customHeight="1" x14ac:dyDescent="0.2">
      <c r="A23" s="14">
        <v>16</v>
      </c>
      <c r="B23" s="44" t="s">
        <v>319</v>
      </c>
      <c r="C23" s="46" t="s">
        <v>320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</row>
    <row r="24" spans="1:28" s="2" customFormat="1" ht="15" customHeight="1" x14ac:dyDescent="0.2">
      <c r="A24" s="14">
        <v>17</v>
      </c>
      <c r="B24" s="44" t="s">
        <v>321</v>
      </c>
      <c r="C24" s="46" t="s">
        <v>322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</row>
    <row r="25" spans="1:28" s="2" customFormat="1" ht="15" customHeight="1" x14ac:dyDescent="0.2">
      <c r="A25" s="14">
        <v>18</v>
      </c>
      <c r="B25" s="44" t="s">
        <v>323</v>
      </c>
      <c r="C25" s="46" t="s">
        <v>324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</row>
    <row r="26" spans="1:28" s="2" customFormat="1" ht="15" customHeight="1" x14ac:dyDescent="0.2">
      <c r="A26" s="14">
        <v>19</v>
      </c>
      <c r="B26" s="50" t="s">
        <v>285</v>
      </c>
      <c r="C26" s="51" t="s">
        <v>325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</row>
    <row r="27" spans="1:28" s="2" customFormat="1" ht="15" customHeight="1" x14ac:dyDescent="0.2">
      <c r="A27" s="14">
        <v>20</v>
      </c>
      <c r="B27" s="32" t="s">
        <v>326</v>
      </c>
      <c r="C27" s="34" t="s">
        <v>327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</row>
    <row r="28" spans="1:28" s="2" customFormat="1" ht="15" customHeight="1" x14ac:dyDescent="0.2">
      <c r="A28" s="14">
        <v>21</v>
      </c>
      <c r="B28" s="32" t="s">
        <v>328</v>
      </c>
      <c r="C28" s="34" t="s">
        <v>329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</row>
    <row r="29" spans="1:28" s="2" customFormat="1" ht="15" customHeight="1" x14ac:dyDescent="0.2">
      <c r="A29" s="14">
        <v>22</v>
      </c>
      <c r="B29" s="32" t="s">
        <v>54</v>
      </c>
      <c r="C29" s="34" t="s">
        <v>330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</row>
    <row r="30" spans="1:28" s="2" customFormat="1" ht="15" customHeight="1" x14ac:dyDescent="0.2">
      <c r="A30" s="14">
        <v>23</v>
      </c>
      <c r="B30" s="32" t="s">
        <v>331</v>
      </c>
      <c r="C30" s="34" t="s">
        <v>332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</row>
    <row r="31" spans="1:28" s="2" customFormat="1" ht="15" customHeight="1" x14ac:dyDescent="0.2">
      <c r="A31" s="14">
        <v>24</v>
      </c>
      <c r="B31" s="32" t="s">
        <v>333</v>
      </c>
      <c r="C31" s="34" t="s">
        <v>334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</row>
    <row r="32" spans="1:28" s="2" customFormat="1" ht="15" customHeight="1" x14ac:dyDescent="0.2">
      <c r="A32" s="14">
        <v>25</v>
      </c>
      <c r="B32" s="32" t="s">
        <v>141</v>
      </c>
      <c r="C32" s="34" t="s">
        <v>335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</row>
    <row r="33" spans="1:12" s="2" customFormat="1" ht="15" customHeight="1" x14ac:dyDescent="0.2">
      <c r="A33" s="14">
        <v>26</v>
      </c>
      <c r="B33" s="32" t="s">
        <v>336</v>
      </c>
      <c r="C33" s="34" t="s">
        <v>337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</row>
    <row r="34" spans="1:12" s="2" customFormat="1" ht="15" customHeight="1" x14ac:dyDescent="0.2">
      <c r="A34" s="14">
        <v>27</v>
      </c>
      <c r="B34" s="32" t="s">
        <v>51</v>
      </c>
      <c r="C34" s="34" t="s">
        <v>338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</row>
    <row r="35" spans="1:12" s="2" customFormat="1" ht="15" customHeight="1" x14ac:dyDescent="0.2">
      <c r="A35" s="14">
        <v>28</v>
      </c>
      <c r="B35" s="32" t="s">
        <v>339</v>
      </c>
      <c r="C35" s="34" t="s">
        <v>340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</row>
    <row r="36" spans="1:12" s="2" customFormat="1" ht="15" customHeight="1" x14ac:dyDescent="0.2">
      <c r="A36" s="14">
        <v>29</v>
      </c>
      <c r="B36" s="32" t="s">
        <v>341</v>
      </c>
      <c r="C36" s="34" t="s">
        <v>342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</row>
    <row r="37" spans="1:12" s="2" customFormat="1" ht="15" customHeight="1" x14ac:dyDescent="0.2">
      <c r="A37" s="14">
        <v>30</v>
      </c>
      <c r="B37" s="32" t="s">
        <v>343</v>
      </c>
      <c r="C37" s="34" t="s">
        <v>344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</row>
    <row r="38" spans="1:12" s="2" customFormat="1" ht="15" customHeight="1" x14ac:dyDescent="0.2">
      <c r="A38" s="14">
        <v>31</v>
      </c>
      <c r="B38" s="32" t="s">
        <v>95</v>
      </c>
      <c r="C38" s="34" t="s">
        <v>345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</row>
    <row r="39" spans="1:12" s="2" customFormat="1" ht="15" customHeight="1" x14ac:dyDescent="0.2">
      <c r="A39" s="14">
        <v>32</v>
      </c>
      <c r="B39" s="32" t="s">
        <v>346</v>
      </c>
      <c r="C39" s="34" t="s">
        <v>347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</row>
    <row r="40" spans="1:12" s="2" customFormat="1" ht="15" customHeight="1" x14ac:dyDescent="0.2">
      <c r="A40" s="14">
        <v>33</v>
      </c>
      <c r="B40" s="32" t="s">
        <v>141</v>
      </c>
      <c r="C40" s="34" t="s">
        <v>348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</row>
    <row r="41" spans="1:12" s="2" customFormat="1" ht="15" customHeight="1" x14ac:dyDescent="0.2">
      <c r="A41" s="14">
        <v>34</v>
      </c>
      <c r="B41" s="32" t="s">
        <v>349</v>
      </c>
      <c r="C41" s="34" t="s">
        <v>350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</row>
    <row r="42" spans="1:12" s="2" customFormat="1" ht="15" customHeight="1" x14ac:dyDescent="0.2">
      <c r="A42" s="14">
        <v>35</v>
      </c>
      <c r="B42" s="32" t="s">
        <v>351</v>
      </c>
      <c r="C42" s="33" t="s">
        <v>352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</row>
    <row r="43" spans="1:12" s="2" customFormat="1" ht="15" customHeight="1" x14ac:dyDescent="0.2">
      <c r="A43" s="14">
        <v>36</v>
      </c>
      <c r="B43" s="32" t="s">
        <v>57</v>
      </c>
      <c r="C43" s="33" t="s">
        <v>353</v>
      </c>
      <c r="D43" s="15"/>
      <c r="E43" s="15"/>
      <c r="F43" s="59">
        <f>D43+E43</f>
        <v>0</v>
      </c>
      <c r="G43" s="57" t="str">
        <f t="shared" si="0"/>
        <v>/</v>
      </c>
      <c r="H43" s="57" t="str">
        <f t="shared" si="1"/>
        <v/>
      </c>
      <c r="I43" s="60" t="str">
        <f t="shared" si="2"/>
        <v/>
      </c>
      <c r="J43" s="60" t="str">
        <f t="shared" si="3"/>
        <v/>
      </c>
      <c r="K43" s="60" t="str">
        <f t="shared" si="4"/>
        <v/>
      </c>
      <c r="L43" s="60" t="str">
        <f t="shared" si="5"/>
        <v>ไม่ผ่าน</v>
      </c>
    </row>
    <row r="44" spans="1:12" s="2" customFormat="1" ht="15" customHeight="1" x14ac:dyDescent="0.2">
      <c r="A44" s="14">
        <v>37</v>
      </c>
      <c r="B44" s="32" t="s">
        <v>181</v>
      </c>
      <c r="C44" s="34" t="s">
        <v>354</v>
      </c>
      <c r="D44" s="15"/>
      <c r="E44" s="15"/>
      <c r="F44" s="59">
        <f>D44+E44</f>
        <v>0</v>
      </c>
      <c r="G44" s="57" t="str">
        <f t="shared" si="0"/>
        <v>/</v>
      </c>
      <c r="H44" s="57" t="str">
        <f t="shared" si="1"/>
        <v/>
      </c>
      <c r="I44" s="60" t="str">
        <f t="shared" si="2"/>
        <v/>
      </c>
      <c r="J44" s="60" t="str">
        <f t="shared" si="3"/>
        <v/>
      </c>
      <c r="K44" s="60" t="str">
        <f t="shared" si="4"/>
        <v/>
      </c>
      <c r="L44" s="60" t="str">
        <f t="shared" si="5"/>
        <v>ไม่ผ่าน</v>
      </c>
    </row>
    <row r="45" spans="1:12" s="2" customFormat="1" ht="15" customHeight="1" x14ac:dyDescent="0.2">
      <c r="A45" s="14">
        <v>38</v>
      </c>
      <c r="B45" s="35" t="s">
        <v>355</v>
      </c>
      <c r="C45" s="36" t="s">
        <v>208</v>
      </c>
      <c r="D45" s="15"/>
      <c r="E45" s="15"/>
      <c r="F45" s="59">
        <f>D45+E45</f>
        <v>0</v>
      </c>
      <c r="G45" s="57" t="str">
        <f t="shared" si="0"/>
        <v>/</v>
      </c>
      <c r="H45" s="57" t="str">
        <f t="shared" si="1"/>
        <v/>
      </c>
      <c r="I45" s="60" t="str">
        <f t="shared" si="2"/>
        <v/>
      </c>
      <c r="J45" s="60" t="str">
        <f t="shared" si="3"/>
        <v/>
      </c>
      <c r="K45" s="60" t="str">
        <f t="shared" si="4"/>
        <v/>
      </c>
      <c r="L45" s="60" t="str">
        <f t="shared" si="5"/>
        <v>ไม่ผ่าน</v>
      </c>
    </row>
    <row r="46" spans="1:12" s="2" customFormat="1" ht="15" customHeight="1" x14ac:dyDescent="0.2">
      <c r="A46" s="14">
        <v>39</v>
      </c>
      <c r="B46" s="32" t="s">
        <v>41</v>
      </c>
      <c r="C46" s="33" t="s">
        <v>356</v>
      </c>
      <c r="D46" s="15"/>
      <c r="E46" s="15"/>
      <c r="F46" s="59">
        <f>D46+E46</f>
        <v>0</v>
      </c>
      <c r="G46" s="57" t="str">
        <f t="shared" si="0"/>
        <v>/</v>
      </c>
      <c r="H46" s="57" t="str">
        <f t="shared" si="1"/>
        <v/>
      </c>
      <c r="I46" s="60" t="str">
        <f t="shared" si="2"/>
        <v/>
      </c>
      <c r="J46" s="60" t="str">
        <f t="shared" si="3"/>
        <v/>
      </c>
      <c r="K46" s="60" t="str">
        <f t="shared" si="4"/>
        <v/>
      </c>
      <c r="L46" s="60" t="str">
        <f t="shared" si="5"/>
        <v>ไม่ผ่าน</v>
      </c>
    </row>
    <row r="47" spans="1:12" s="2" customFormat="1" ht="15" customHeight="1" x14ac:dyDescent="0.2">
      <c r="A47" s="14">
        <v>40</v>
      </c>
      <c r="B47" s="37" t="s">
        <v>357</v>
      </c>
      <c r="C47" s="39" t="s">
        <v>358</v>
      </c>
      <c r="D47" s="15"/>
      <c r="E47" s="15"/>
      <c r="F47" s="59">
        <f>D47+E47</f>
        <v>0</v>
      </c>
      <c r="G47" s="57" t="str">
        <f t="shared" si="0"/>
        <v>/</v>
      </c>
      <c r="H47" s="57" t="str">
        <f t="shared" si="1"/>
        <v/>
      </c>
      <c r="I47" s="60" t="str">
        <f t="shared" si="2"/>
        <v/>
      </c>
      <c r="J47" s="60" t="str">
        <f t="shared" si="3"/>
        <v/>
      </c>
      <c r="K47" s="60" t="str">
        <f t="shared" si="4"/>
        <v/>
      </c>
      <c r="L47" s="60" t="str">
        <f t="shared" si="5"/>
        <v>ไม่ผ่าน</v>
      </c>
    </row>
    <row r="48" spans="1:12" s="2" customFormat="1" ht="15" customHeight="1" x14ac:dyDescent="0.2">
      <c r="A48" s="14">
        <v>41</v>
      </c>
      <c r="B48" s="32" t="s">
        <v>359</v>
      </c>
      <c r="C48" s="33" t="s">
        <v>360</v>
      </c>
      <c r="D48" s="15"/>
      <c r="E48" s="15"/>
      <c r="F48" s="59">
        <f>D48+E48</f>
        <v>0</v>
      </c>
      <c r="G48" s="57" t="str">
        <f t="shared" si="0"/>
        <v>/</v>
      </c>
      <c r="H48" s="57" t="str">
        <f t="shared" si="1"/>
        <v/>
      </c>
      <c r="I48" s="60" t="str">
        <f t="shared" si="2"/>
        <v/>
      </c>
      <c r="J48" s="60" t="str">
        <f t="shared" si="3"/>
        <v/>
      </c>
      <c r="K48" s="60" t="str">
        <f t="shared" si="4"/>
        <v/>
      </c>
      <c r="L48" s="60" t="str">
        <f t="shared" si="5"/>
        <v>ไม่ผ่าน</v>
      </c>
    </row>
    <row r="49" spans="1:12" s="2" customFormat="1" ht="15" customHeight="1" x14ac:dyDescent="0.2">
      <c r="A49" s="14">
        <v>42</v>
      </c>
      <c r="B49" s="32" t="s">
        <v>45</v>
      </c>
      <c r="C49" s="33" t="s">
        <v>52</v>
      </c>
      <c r="D49" s="15"/>
      <c r="E49" s="15"/>
      <c r="F49" s="59">
        <f>D49+E49</f>
        <v>0</v>
      </c>
      <c r="G49" s="57" t="str">
        <f t="shared" si="0"/>
        <v>/</v>
      </c>
      <c r="H49" s="57" t="str">
        <f t="shared" si="1"/>
        <v/>
      </c>
      <c r="I49" s="60" t="str">
        <f t="shared" si="2"/>
        <v/>
      </c>
      <c r="J49" s="60" t="str">
        <f t="shared" si="3"/>
        <v/>
      </c>
      <c r="K49" s="60" t="str">
        <f t="shared" si="4"/>
        <v/>
      </c>
      <c r="L49" s="60" t="str">
        <f t="shared" si="5"/>
        <v>ไม่ผ่าน</v>
      </c>
    </row>
    <row r="50" spans="1:12" s="2" customFormat="1" ht="15" customHeight="1" x14ac:dyDescent="0.2">
      <c r="A50" s="14">
        <v>43</v>
      </c>
      <c r="B50" s="35" t="s">
        <v>361</v>
      </c>
      <c r="C50" s="36" t="s">
        <v>362</v>
      </c>
      <c r="D50" s="15"/>
      <c r="E50" s="15"/>
      <c r="F50" s="59">
        <f>D50+E50</f>
        <v>0</v>
      </c>
      <c r="G50" s="57" t="str">
        <f t="shared" si="0"/>
        <v>/</v>
      </c>
      <c r="H50" s="57" t="str">
        <f t="shared" si="1"/>
        <v/>
      </c>
      <c r="I50" s="60" t="str">
        <f t="shared" si="2"/>
        <v/>
      </c>
      <c r="J50" s="60" t="str">
        <f t="shared" si="3"/>
        <v/>
      </c>
      <c r="K50" s="60" t="str">
        <f t="shared" si="4"/>
        <v/>
      </c>
      <c r="L50" s="60" t="str">
        <f t="shared" si="5"/>
        <v>ไม่ผ่าน</v>
      </c>
    </row>
    <row r="51" spans="1:12" s="2" customFormat="1" ht="15" customHeight="1" x14ac:dyDescent="0.2">
      <c r="A51" s="14">
        <v>44</v>
      </c>
      <c r="B51" s="35" t="s">
        <v>363</v>
      </c>
      <c r="C51" s="36" t="s">
        <v>364</v>
      </c>
      <c r="D51" s="15"/>
      <c r="E51" s="15"/>
      <c r="F51" s="59">
        <f>D51+E51</f>
        <v>0</v>
      </c>
      <c r="G51" s="57" t="str">
        <f t="shared" si="0"/>
        <v>/</v>
      </c>
      <c r="H51" s="57" t="str">
        <f t="shared" si="1"/>
        <v/>
      </c>
      <c r="I51" s="60" t="str">
        <f t="shared" si="2"/>
        <v/>
      </c>
      <c r="J51" s="60" t="str">
        <f t="shared" si="3"/>
        <v/>
      </c>
      <c r="K51" s="60" t="str">
        <f t="shared" si="4"/>
        <v/>
      </c>
      <c r="L51" s="60" t="str">
        <f t="shared" si="5"/>
        <v>ไม่ผ่าน</v>
      </c>
    </row>
    <row r="52" spans="1:12" s="2" customFormat="1" ht="15" customHeight="1" x14ac:dyDescent="0.2">
      <c r="A52" s="14">
        <v>45</v>
      </c>
      <c r="B52" s="32" t="s">
        <v>365</v>
      </c>
      <c r="C52" s="33" t="s">
        <v>366</v>
      </c>
      <c r="D52" s="15"/>
      <c r="E52" s="15"/>
      <c r="F52" s="59">
        <f>D52+E52</f>
        <v>0</v>
      </c>
      <c r="G52" s="57" t="str">
        <f t="shared" si="0"/>
        <v>/</v>
      </c>
      <c r="H52" s="57" t="str">
        <f t="shared" si="1"/>
        <v/>
      </c>
      <c r="I52" s="60" t="str">
        <f t="shared" si="2"/>
        <v/>
      </c>
      <c r="J52" s="60" t="str">
        <f t="shared" si="3"/>
        <v/>
      </c>
      <c r="K52" s="60" t="str">
        <f t="shared" si="4"/>
        <v/>
      </c>
      <c r="L52" s="60" t="str">
        <f t="shared" si="5"/>
        <v>ไม่ผ่าน</v>
      </c>
    </row>
    <row r="53" spans="1:12" s="2" customFormat="1" ht="15" customHeight="1" x14ac:dyDescent="0.2">
      <c r="A53" s="14">
        <v>46</v>
      </c>
      <c r="B53" s="32" t="s">
        <v>367</v>
      </c>
      <c r="C53" s="33" t="s">
        <v>368</v>
      </c>
      <c r="D53" s="15"/>
      <c r="E53" s="15"/>
      <c r="F53" s="59">
        <f>D53+E53</f>
        <v>0</v>
      </c>
      <c r="G53" s="57" t="str">
        <f t="shared" si="0"/>
        <v>/</v>
      </c>
      <c r="H53" s="57" t="str">
        <f t="shared" si="1"/>
        <v/>
      </c>
      <c r="I53" s="60" t="str">
        <f t="shared" si="2"/>
        <v/>
      </c>
      <c r="J53" s="60" t="str">
        <f t="shared" si="3"/>
        <v/>
      </c>
      <c r="K53" s="60" t="str">
        <f t="shared" si="4"/>
        <v/>
      </c>
      <c r="L53" s="60" t="str">
        <f t="shared" si="5"/>
        <v>ไม่ผ่าน</v>
      </c>
    </row>
    <row r="54" spans="1:12" s="2" customFormat="1" ht="15" customHeight="1" x14ac:dyDescent="0.2">
      <c r="A54" s="14">
        <v>47</v>
      </c>
      <c r="B54" s="37" t="s">
        <v>369</v>
      </c>
      <c r="C54" s="39" t="s">
        <v>370</v>
      </c>
      <c r="D54" s="15"/>
      <c r="E54" s="15"/>
      <c r="F54" s="59">
        <f>D54+E54</f>
        <v>0</v>
      </c>
      <c r="G54" s="57" t="str">
        <f t="shared" si="0"/>
        <v>/</v>
      </c>
      <c r="H54" s="57" t="str">
        <f t="shared" si="1"/>
        <v/>
      </c>
      <c r="I54" s="60" t="str">
        <f t="shared" si="2"/>
        <v/>
      </c>
      <c r="J54" s="60" t="str">
        <f t="shared" si="3"/>
        <v/>
      </c>
      <c r="K54" s="60" t="str">
        <f t="shared" si="4"/>
        <v/>
      </c>
      <c r="L54" s="60" t="str">
        <f t="shared" si="5"/>
        <v>ไม่ผ่าน</v>
      </c>
    </row>
    <row r="55" spans="1:12" s="2" customFormat="1" ht="15" customHeight="1" x14ac:dyDescent="0.2">
      <c r="A55" s="14">
        <v>48</v>
      </c>
      <c r="B55" s="37" t="s">
        <v>371</v>
      </c>
      <c r="C55" s="39" t="s">
        <v>372</v>
      </c>
      <c r="D55" s="15"/>
      <c r="E55" s="15"/>
      <c r="F55" s="59">
        <f>D55+E55</f>
        <v>0</v>
      </c>
      <c r="G55" s="57" t="str">
        <f t="shared" si="0"/>
        <v>/</v>
      </c>
      <c r="H55" s="57" t="str">
        <f t="shared" si="1"/>
        <v/>
      </c>
      <c r="I55" s="60" t="str">
        <f t="shared" si="2"/>
        <v/>
      </c>
      <c r="J55" s="60" t="str">
        <f t="shared" si="3"/>
        <v/>
      </c>
      <c r="K55" s="60" t="str">
        <f t="shared" si="4"/>
        <v/>
      </c>
      <c r="L55" s="60" t="str">
        <f t="shared" si="5"/>
        <v>ไม่ผ่าน</v>
      </c>
    </row>
    <row r="56" spans="1:12" s="3" customFormat="1" ht="18.75" x14ac:dyDescent="0.3">
      <c r="A56" s="18"/>
      <c r="B56" s="72" t="s">
        <v>13</v>
      </c>
      <c r="C56" s="72"/>
      <c r="D56" s="19"/>
      <c r="E56" s="19"/>
      <c r="F56" s="20"/>
      <c r="G56" s="20"/>
      <c r="H56" s="16"/>
      <c r="I56" s="90" t="s">
        <v>28</v>
      </c>
      <c r="J56" s="90"/>
      <c r="K56" s="92">
        <f>COUNTIF(L8:L55,"ผ่าน")</f>
        <v>0</v>
      </c>
      <c r="L56" s="93"/>
    </row>
    <row r="57" spans="1:12" s="3" customFormat="1" ht="21" x14ac:dyDescent="0.3">
      <c r="A57" s="21"/>
      <c r="B57" s="89" t="s">
        <v>14</v>
      </c>
      <c r="C57" s="89"/>
      <c r="D57" s="22"/>
      <c r="E57" s="22"/>
      <c r="F57" s="23"/>
      <c r="G57" s="22"/>
      <c r="H57" s="17"/>
      <c r="I57" s="91" t="s">
        <v>29</v>
      </c>
      <c r="J57" s="91"/>
      <c r="K57" s="94">
        <f>COUNTIF(L8:L55,"ไม่ผ่าน")</f>
        <v>48</v>
      </c>
      <c r="L57" s="95"/>
    </row>
    <row r="58" spans="1:12" ht="18.75" x14ac:dyDescent="0.25">
      <c r="A58" s="24"/>
      <c r="B58" s="26" t="s">
        <v>15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ht="18.75" x14ac:dyDescent="0.25">
      <c r="A59" s="24"/>
      <c r="B59" s="25"/>
      <c r="C59" s="25"/>
      <c r="D59" s="25"/>
      <c r="E59" s="25"/>
      <c r="F59" s="25" t="s">
        <v>16</v>
      </c>
      <c r="G59" s="25"/>
      <c r="H59" s="25"/>
      <c r="I59" s="25"/>
      <c r="J59" s="25"/>
      <c r="K59" s="25"/>
      <c r="L59" s="25"/>
    </row>
    <row r="60" spans="1:12" ht="18.75" x14ac:dyDescent="0.25">
      <c r="A60" s="24"/>
      <c r="B60" s="25"/>
      <c r="C60" s="25"/>
      <c r="D60" s="25"/>
      <c r="E60" s="25"/>
      <c r="F60" s="25"/>
      <c r="G60" s="25" t="s">
        <v>17</v>
      </c>
      <c r="H60" s="25"/>
      <c r="I60" s="25"/>
      <c r="J60" s="25"/>
      <c r="K60" s="25"/>
      <c r="L60" s="25"/>
    </row>
    <row r="61" spans="1:12" ht="18.75" x14ac:dyDescent="0.25">
      <c r="A61" s="24"/>
      <c r="B61" s="25"/>
      <c r="C61" s="25"/>
      <c r="D61" s="25"/>
      <c r="E61" s="25"/>
      <c r="F61" s="25"/>
      <c r="G61" s="25" t="s">
        <v>18</v>
      </c>
      <c r="H61" s="25"/>
      <c r="I61" s="25" t="s">
        <v>19</v>
      </c>
      <c r="J61" s="25"/>
      <c r="K61" s="25"/>
      <c r="L61" s="25"/>
    </row>
    <row r="63" spans="1:12" x14ac:dyDescent="0.25">
      <c r="B63" s="61" t="s">
        <v>22</v>
      </c>
      <c r="C63" s="68" t="s">
        <v>23</v>
      </c>
      <c r="D63" s="96"/>
      <c r="E63" s="69"/>
      <c r="F63" s="97" t="s">
        <v>24</v>
      </c>
      <c r="G63" s="98"/>
      <c r="H63" s="70" t="s">
        <v>25</v>
      </c>
      <c r="I63" s="71"/>
    </row>
    <row r="64" spans="1:12" x14ac:dyDescent="0.25">
      <c r="B64" s="62"/>
      <c r="C64" s="64" t="s">
        <v>30</v>
      </c>
      <c r="D64" s="99"/>
      <c r="E64" s="65"/>
      <c r="F64" s="66" t="s">
        <v>26</v>
      </c>
      <c r="G64" s="67"/>
      <c r="H64" s="70">
        <f>COUNTIF(K8:K55,"/")</f>
        <v>0</v>
      </c>
      <c r="I64" s="71"/>
    </row>
    <row r="65" spans="2:9" x14ac:dyDescent="0.25">
      <c r="B65" s="62"/>
      <c r="C65" s="64" t="s">
        <v>33</v>
      </c>
      <c r="D65" s="99"/>
      <c r="E65" s="65"/>
      <c r="F65" s="66" t="s">
        <v>34</v>
      </c>
      <c r="G65" s="67"/>
      <c r="H65" s="70">
        <f>COUNTIF(J8:J55,"/")</f>
        <v>0</v>
      </c>
      <c r="I65" s="71"/>
    </row>
    <row r="66" spans="2:9" x14ac:dyDescent="0.25">
      <c r="B66" s="62"/>
      <c r="C66" s="64" t="s">
        <v>35</v>
      </c>
      <c r="D66" s="99"/>
      <c r="E66" s="65"/>
      <c r="F66" s="66" t="s">
        <v>27</v>
      </c>
      <c r="G66" s="67"/>
      <c r="H66" s="70">
        <f>COUNTIF(I8:I55,"/")</f>
        <v>0</v>
      </c>
      <c r="I66" s="71"/>
    </row>
    <row r="67" spans="2:9" x14ac:dyDescent="0.25">
      <c r="B67" s="62"/>
      <c r="C67" s="64" t="s">
        <v>32</v>
      </c>
      <c r="D67" s="99"/>
      <c r="E67" s="65"/>
      <c r="F67" s="66" t="s">
        <v>28</v>
      </c>
      <c r="G67" s="67"/>
      <c r="H67" s="70">
        <f>COUNTIF(H8:H55,"/")</f>
        <v>0</v>
      </c>
      <c r="I67" s="71"/>
    </row>
    <row r="68" spans="2:9" x14ac:dyDescent="0.25">
      <c r="B68" s="63"/>
      <c r="C68" s="64" t="s">
        <v>31</v>
      </c>
      <c r="D68" s="99"/>
      <c r="E68" s="65"/>
      <c r="F68" s="66" t="s">
        <v>29</v>
      </c>
      <c r="G68" s="67"/>
      <c r="H68" s="70">
        <f>COUNTIF(G8:G55,"/")</f>
        <v>48</v>
      </c>
      <c r="I68" s="71"/>
    </row>
  </sheetData>
  <mergeCells count="39">
    <mergeCell ref="B63:B6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G6:G7"/>
    <mergeCell ref="C63:E63"/>
    <mergeCell ref="H6:H7"/>
    <mergeCell ref="B56:C56"/>
    <mergeCell ref="I56:J56"/>
    <mergeCell ref="I57:J57"/>
    <mergeCell ref="K56:L56"/>
    <mergeCell ref="K57:L57"/>
    <mergeCell ref="B57:C57"/>
    <mergeCell ref="E6:E7"/>
    <mergeCell ref="F64:G64"/>
    <mergeCell ref="H63:I63"/>
    <mergeCell ref="C64:E64"/>
    <mergeCell ref="H64:I64"/>
    <mergeCell ref="F65:G65"/>
    <mergeCell ref="F66:G66"/>
    <mergeCell ref="C65:E65"/>
    <mergeCell ref="H65:I65"/>
    <mergeCell ref="C66:E66"/>
    <mergeCell ref="H66:I66"/>
    <mergeCell ref="F67:G67"/>
    <mergeCell ref="F68:G68"/>
    <mergeCell ref="C67:E67"/>
    <mergeCell ref="H67:I67"/>
    <mergeCell ref="C68:E68"/>
    <mergeCell ref="H68:I68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topLeftCell="A35" zoomScalePageLayoutView="110" workbookViewId="0">
      <selection activeCell="H68" sqref="H68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7" style="27" customWidth="1"/>
    <col min="7" max="8" width="3.7109375" style="27" customWidth="1"/>
    <col min="9" max="12" width="6.42578125" style="27" customWidth="1"/>
    <col min="13" max="15" width="9.140625" style="1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"/>
      <c r="N1" s="7"/>
      <c r="O1" s="7"/>
    </row>
    <row r="2" spans="1:15" ht="18.75" x14ac:dyDescent="0.3">
      <c r="A2" s="73" t="s">
        <v>852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"/>
      <c r="N2" s="7"/>
      <c r="O2" s="7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5" ht="17.4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6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32" t="s">
        <v>373</v>
      </c>
      <c r="C8" s="33" t="s">
        <v>374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</row>
    <row r="9" spans="1:15" s="2" customFormat="1" ht="15" customHeight="1" x14ac:dyDescent="0.2">
      <c r="A9" s="14">
        <v>2</v>
      </c>
      <c r="B9" s="37" t="s">
        <v>375</v>
      </c>
      <c r="C9" s="39" t="s">
        <v>376</v>
      </c>
      <c r="D9" s="15"/>
      <c r="E9" s="15"/>
      <c r="F9" s="59">
        <f>D9+E9</f>
        <v>0</v>
      </c>
      <c r="G9" s="57" t="str">
        <f t="shared" ref="G9:G54" si="0">IF(F9&lt;=9,"/","")</f>
        <v>/</v>
      </c>
      <c r="H9" s="57" t="str">
        <f t="shared" ref="H9:H54" si="1">IF(AND(F9&gt;9,F9&lt;=11),"/","")</f>
        <v/>
      </c>
      <c r="I9" s="60" t="str">
        <f t="shared" ref="I9:I54" si="2">IF(AND(F9&gt;11,F9&lt;=13),"/","")</f>
        <v/>
      </c>
      <c r="J9" s="60" t="str">
        <f t="shared" ref="J9:J54" si="3">IF(AND(F9&gt;13,F9&lt;=15),"/","")</f>
        <v/>
      </c>
      <c r="K9" s="60" t="str">
        <f t="shared" ref="K9:K54" si="4">IF(AND(F9&gt;=16),"/","")</f>
        <v/>
      </c>
      <c r="L9" s="60" t="str">
        <f t="shared" ref="L9:L54" si="5">IF(F9&gt;=10,"ผ่าน","ไม่ผ่าน")</f>
        <v>ไม่ผ่าน</v>
      </c>
    </row>
    <row r="10" spans="1:15" s="2" customFormat="1" ht="15" customHeight="1" x14ac:dyDescent="0.2">
      <c r="A10" s="14">
        <v>3</v>
      </c>
      <c r="B10" s="44" t="s">
        <v>377</v>
      </c>
      <c r="C10" s="45" t="s">
        <v>378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</row>
    <row r="11" spans="1:15" s="2" customFormat="1" ht="15" customHeight="1" x14ac:dyDescent="0.2">
      <c r="A11" s="14">
        <v>4</v>
      </c>
      <c r="B11" s="50" t="s">
        <v>91</v>
      </c>
      <c r="C11" s="51" t="s">
        <v>379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</row>
    <row r="12" spans="1:15" s="2" customFormat="1" ht="15" customHeight="1" x14ac:dyDescent="0.2">
      <c r="A12" s="14">
        <v>5</v>
      </c>
      <c r="B12" s="44" t="s">
        <v>380</v>
      </c>
      <c r="C12" s="46" t="s">
        <v>381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</row>
    <row r="13" spans="1:15" s="2" customFormat="1" ht="15" customHeight="1" x14ac:dyDescent="0.2">
      <c r="A13" s="14">
        <v>6</v>
      </c>
      <c r="B13" s="44" t="s">
        <v>307</v>
      </c>
      <c r="C13" s="46" t="s">
        <v>382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</row>
    <row r="14" spans="1:15" s="2" customFormat="1" ht="15" customHeight="1" x14ac:dyDescent="0.2">
      <c r="A14" s="14">
        <v>7</v>
      </c>
      <c r="B14" s="44" t="s">
        <v>383</v>
      </c>
      <c r="C14" s="46" t="s">
        <v>384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</row>
    <row r="15" spans="1:15" s="2" customFormat="1" ht="15" customHeight="1" x14ac:dyDescent="0.2">
      <c r="A15" s="14">
        <v>8</v>
      </c>
      <c r="B15" s="44" t="s">
        <v>385</v>
      </c>
      <c r="C15" s="46" t="s">
        <v>386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</row>
    <row r="16" spans="1:15" s="2" customFormat="1" ht="15" customHeight="1" x14ac:dyDescent="0.2">
      <c r="A16" s="14">
        <v>9</v>
      </c>
      <c r="B16" s="32" t="s">
        <v>387</v>
      </c>
      <c r="C16" s="34" t="s">
        <v>388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</row>
    <row r="17" spans="1:28" s="2" customFormat="1" ht="15" customHeight="1" x14ac:dyDescent="0.2">
      <c r="A17" s="14">
        <v>10</v>
      </c>
      <c r="B17" s="32" t="s">
        <v>389</v>
      </c>
      <c r="C17" s="34" t="s">
        <v>390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</row>
    <row r="18" spans="1:28" s="2" customFormat="1" ht="15" customHeight="1" x14ac:dyDescent="0.2">
      <c r="A18" s="14">
        <v>11</v>
      </c>
      <c r="B18" s="32" t="s">
        <v>391</v>
      </c>
      <c r="C18" s="34" t="s">
        <v>392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</row>
    <row r="19" spans="1:28" s="2" customFormat="1" ht="15" customHeight="1" x14ac:dyDescent="0.2">
      <c r="A19" s="14">
        <v>12</v>
      </c>
      <c r="B19" s="35" t="s">
        <v>393</v>
      </c>
      <c r="C19" s="40" t="s">
        <v>394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</row>
    <row r="20" spans="1:28" s="2" customFormat="1" ht="14.25" customHeight="1" x14ac:dyDescent="0.2">
      <c r="A20" s="14">
        <v>13</v>
      </c>
      <c r="B20" s="32" t="s">
        <v>65</v>
      </c>
      <c r="C20" s="34" t="s">
        <v>395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32" t="s">
        <v>396</v>
      </c>
      <c r="C21" s="34" t="s">
        <v>85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</row>
    <row r="22" spans="1:28" s="2" customFormat="1" ht="15" customHeight="1" x14ac:dyDescent="0.2">
      <c r="A22" s="14">
        <v>15</v>
      </c>
      <c r="B22" s="32" t="s">
        <v>397</v>
      </c>
      <c r="C22" s="34" t="s">
        <v>398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</row>
    <row r="23" spans="1:28" s="2" customFormat="1" ht="15" customHeight="1" x14ac:dyDescent="0.2">
      <c r="A23" s="14">
        <v>16</v>
      </c>
      <c r="B23" s="32" t="s">
        <v>399</v>
      </c>
      <c r="C23" s="34" t="s">
        <v>400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</row>
    <row r="24" spans="1:28" s="2" customFormat="1" ht="15" customHeight="1" x14ac:dyDescent="0.2">
      <c r="A24" s="14">
        <v>17</v>
      </c>
      <c r="B24" s="37" t="s">
        <v>401</v>
      </c>
      <c r="C24" s="38" t="s">
        <v>402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</row>
    <row r="25" spans="1:28" s="2" customFormat="1" ht="15" customHeight="1" x14ac:dyDescent="0.2">
      <c r="A25" s="14">
        <v>18</v>
      </c>
      <c r="B25" s="35" t="s">
        <v>47</v>
      </c>
      <c r="C25" s="36" t="s">
        <v>403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</row>
    <row r="26" spans="1:28" s="2" customFormat="1" ht="15" customHeight="1" x14ac:dyDescent="0.2">
      <c r="A26" s="14">
        <v>19</v>
      </c>
      <c r="B26" s="32" t="s">
        <v>404</v>
      </c>
      <c r="C26" s="34" t="s">
        <v>110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</row>
    <row r="27" spans="1:28" s="2" customFormat="1" ht="15" customHeight="1" x14ac:dyDescent="0.2">
      <c r="A27" s="14">
        <v>20</v>
      </c>
      <c r="B27" s="52" t="s">
        <v>59</v>
      </c>
      <c r="C27" s="53" t="s">
        <v>405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</row>
    <row r="28" spans="1:28" s="2" customFormat="1" ht="15" customHeight="1" x14ac:dyDescent="0.2">
      <c r="A28" s="14">
        <v>21</v>
      </c>
      <c r="B28" s="44" t="s">
        <v>55</v>
      </c>
      <c r="C28" s="46" t="s">
        <v>406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</row>
    <row r="29" spans="1:28" s="2" customFormat="1" ht="15" customHeight="1" x14ac:dyDescent="0.2">
      <c r="A29" s="14">
        <v>22</v>
      </c>
      <c r="B29" s="44" t="s">
        <v>407</v>
      </c>
      <c r="C29" s="46" t="s">
        <v>408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</row>
    <row r="30" spans="1:28" s="2" customFormat="1" ht="15" customHeight="1" x14ac:dyDescent="0.2">
      <c r="A30" s="14">
        <v>23</v>
      </c>
      <c r="B30" s="44" t="s">
        <v>409</v>
      </c>
      <c r="C30" s="46" t="s">
        <v>67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</row>
    <row r="31" spans="1:28" s="2" customFormat="1" ht="15" customHeight="1" x14ac:dyDescent="0.2">
      <c r="A31" s="14">
        <v>24</v>
      </c>
      <c r="B31" s="32" t="s">
        <v>171</v>
      </c>
      <c r="C31" s="33" t="s">
        <v>410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</row>
    <row r="32" spans="1:28" s="2" customFormat="1" ht="15" customHeight="1" x14ac:dyDescent="0.2">
      <c r="A32" s="14">
        <v>25</v>
      </c>
      <c r="B32" s="32" t="s">
        <v>411</v>
      </c>
      <c r="C32" s="33" t="s">
        <v>412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</row>
    <row r="33" spans="1:12" s="2" customFormat="1" ht="15" customHeight="1" x14ac:dyDescent="0.2">
      <c r="A33" s="14">
        <v>26</v>
      </c>
      <c r="B33" s="32" t="s">
        <v>413</v>
      </c>
      <c r="C33" s="33" t="s">
        <v>414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</row>
    <row r="34" spans="1:12" s="2" customFormat="1" ht="15" customHeight="1" x14ac:dyDescent="0.2">
      <c r="A34" s="14">
        <v>27</v>
      </c>
      <c r="B34" s="32" t="s">
        <v>42</v>
      </c>
      <c r="C34" s="33" t="s">
        <v>415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</row>
    <row r="35" spans="1:12" s="2" customFormat="1" ht="15" customHeight="1" x14ac:dyDescent="0.2">
      <c r="A35" s="14">
        <v>28</v>
      </c>
      <c r="B35" s="32" t="s">
        <v>89</v>
      </c>
      <c r="C35" s="33" t="s">
        <v>416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</row>
    <row r="36" spans="1:12" s="2" customFormat="1" ht="15" customHeight="1" x14ac:dyDescent="0.2">
      <c r="A36" s="14">
        <v>29</v>
      </c>
      <c r="B36" s="32" t="s">
        <v>417</v>
      </c>
      <c r="C36" s="33" t="s">
        <v>418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</row>
    <row r="37" spans="1:12" s="2" customFormat="1" ht="15" customHeight="1" x14ac:dyDescent="0.2">
      <c r="A37" s="14">
        <v>30</v>
      </c>
      <c r="B37" s="32" t="s">
        <v>419</v>
      </c>
      <c r="C37" s="33" t="s">
        <v>420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</row>
    <row r="38" spans="1:12" s="2" customFormat="1" ht="15" customHeight="1" x14ac:dyDescent="0.2">
      <c r="A38" s="14">
        <v>31</v>
      </c>
      <c r="B38" s="32" t="s">
        <v>421</v>
      </c>
      <c r="C38" s="33" t="s">
        <v>422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</row>
    <row r="39" spans="1:12" s="2" customFormat="1" ht="15" customHeight="1" x14ac:dyDescent="0.2">
      <c r="A39" s="14">
        <v>32</v>
      </c>
      <c r="B39" s="32" t="s">
        <v>423</v>
      </c>
      <c r="C39" s="33" t="s">
        <v>105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</row>
    <row r="40" spans="1:12" s="2" customFormat="1" ht="15" customHeight="1" x14ac:dyDescent="0.2">
      <c r="A40" s="14">
        <v>33</v>
      </c>
      <c r="B40" s="32" t="s">
        <v>424</v>
      </c>
      <c r="C40" s="33" t="s">
        <v>425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</row>
    <row r="41" spans="1:12" s="2" customFormat="1" ht="15" customHeight="1" x14ac:dyDescent="0.2">
      <c r="A41" s="14">
        <v>34</v>
      </c>
      <c r="B41" s="32" t="s">
        <v>426</v>
      </c>
      <c r="C41" s="33" t="s">
        <v>427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</row>
    <row r="42" spans="1:12" s="2" customFormat="1" ht="15" customHeight="1" x14ac:dyDescent="0.2">
      <c r="A42" s="14">
        <v>35</v>
      </c>
      <c r="B42" s="32" t="s">
        <v>326</v>
      </c>
      <c r="C42" s="34" t="s">
        <v>428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</row>
    <row r="43" spans="1:12" s="2" customFormat="1" ht="15" customHeight="1" x14ac:dyDescent="0.2">
      <c r="A43" s="14">
        <v>36</v>
      </c>
      <c r="B43" s="32" t="s">
        <v>429</v>
      </c>
      <c r="C43" s="34" t="s">
        <v>430</v>
      </c>
      <c r="D43" s="15"/>
      <c r="E43" s="15"/>
      <c r="F43" s="59">
        <f>D43+E43</f>
        <v>0</v>
      </c>
      <c r="G43" s="57" t="str">
        <f t="shared" si="0"/>
        <v>/</v>
      </c>
      <c r="H43" s="57" t="str">
        <f t="shared" si="1"/>
        <v/>
      </c>
      <c r="I43" s="60" t="str">
        <f t="shared" si="2"/>
        <v/>
      </c>
      <c r="J43" s="60" t="str">
        <f t="shared" si="3"/>
        <v/>
      </c>
      <c r="K43" s="60" t="str">
        <f t="shared" si="4"/>
        <v/>
      </c>
      <c r="L43" s="60" t="str">
        <f t="shared" si="5"/>
        <v>ไม่ผ่าน</v>
      </c>
    </row>
    <row r="44" spans="1:12" s="2" customFormat="1" ht="15" customHeight="1" x14ac:dyDescent="0.2">
      <c r="A44" s="14">
        <v>37</v>
      </c>
      <c r="B44" s="32" t="s">
        <v>431</v>
      </c>
      <c r="C44" s="34" t="s">
        <v>432</v>
      </c>
      <c r="D44" s="15"/>
      <c r="E44" s="15"/>
      <c r="F44" s="59">
        <f>D44+E44</f>
        <v>0</v>
      </c>
      <c r="G44" s="57" t="str">
        <f t="shared" si="0"/>
        <v>/</v>
      </c>
      <c r="H44" s="57" t="str">
        <f t="shared" si="1"/>
        <v/>
      </c>
      <c r="I44" s="60" t="str">
        <f t="shared" si="2"/>
        <v/>
      </c>
      <c r="J44" s="60" t="str">
        <f t="shared" si="3"/>
        <v/>
      </c>
      <c r="K44" s="60" t="str">
        <f t="shared" si="4"/>
        <v/>
      </c>
      <c r="L44" s="60" t="str">
        <f t="shared" si="5"/>
        <v>ไม่ผ่าน</v>
      </c>
    </row>
    <row r="45" spans="1:12" s="2" customFormat="1" ht="15" customHeight="1" x14ac:dyDescent="0.2">
      <c r="A45" s="14">
        <v>38</v>
      </c>
      <c r="B45" s="32" t="s">
        <v>433</v>
      </c>
      <c r="C45" s="34" t="s">
        <v>434</v>
      </c>
      <c r="D45" s="15"/>
      <c r="E45" s="15"/>
      <c r="F45" s="59">
        <f>D45+E45</f>
        <v>0</v>
      </c>
      <c r="G45" s="57" t="str">
        <f t="shared" si="0"/>
        <v>/</v>
      </c>
      <c r="H45" s="57" t="str">
        <f t="shared" si="1"/>
        <v/>
      </c>
      <c r="I45" s="60" t="str">
        <f t="shared" si="2"/>
        <v/>
      </c>
      <c r="J45" s="60" t="str">
        <f t="shared" si="3"/>
        <v/>
      </c>
      <c r="K45" s="60" t="str">
        <f t="shared" si="4"/>
        <v/>
      </c>
      <c r="L45" s="60" t="str">
        <f t="shared" si="5"/>
        <v>ไม่ผ่าน</v>
      </c>
    </row>
    <row r="46" spans="1:12" s="2" customFormat="1" ht="15" customHeight="1" x14ac:dyDescent="0.2">
      <c r="A46" s="14">
        <v>39</v>
      </c>
      <c r="B46" s="32" t="s">
        <v>435</v>
      </c>
      <c r="C46" s="34" t="s">
        <v>436</v>
      </c>
      <c r="D46" s="15"/>
      <c r="E46" s="15"/>
      <c r="F46" s="59">
        <f>D46+E46</f>
        <v>0</v>
      </c>
      <c r="G46" s="57" t="str">
        <f t="shared" si="0"/>
        <v>/</v>
      </c>
      <c r="H46" s="57" t="str">
        <f t="shared" si="1"/>
        <v/>
      </c>
      <c r="I46" s="60" t="str">
        <f t="shared" si="2"/>
        <v/>
      </c>
      <c r="J46" s="60" t="str">
        <f t="shared" si="3"/>
        <v/>
      </c>
      <c r="K46" s="60" t="str">
        <f t="shared" si="4"/>
        <v/>
      </c>
      <c r="L46" s="60" t="str">
        <f t="shared" si="5"/>
        <v>ไม่ผ่าน</v>
      </c>
    </row>
    <row r="47" spans="1:12" s="2" customFormat="1" ht="15" customHeight="1" x14ac:dyDescent="0.2">
      <c r="A47" s="14">
        <v>40</v>
      </c>
      <c r="B47" s="32" t="s">
        <v>437</v>
      </c>
      <c r="C47" s="34" t="s">
        <v>438</v>
      </c>
      <c r="D47" s="15"/>
      <c r="E47" s="15"/>
      <c r="F47" s="59">
        <f>D47+E47</f>
        <v>0</v>
      </c>
      <c r="G47" s="57" t="str">
        <f t="shared" si="0"/>
        <v>/</v>
      </c>
      <c r="H47" s="57" t="str">
        <f t="shared" si="1"/>
        <v/>
      </c>
      <c r="I47" s="60" t="str">
        <f t="shared" si="2"/>
        <v/>
      </c>
      <c r="J47" s="60" t="str">
        <f t="shared" si="3"/>
        <v/>
      </c>
      <c r="K47" s="60" t="str">
        <f t="shared" si="4"/>
        <v/>
      </c>
      <c r="L47" s="60" t="str">
        <f t="shared" si="5"/>
        <v>ไม่ผ่าน</v>
      </c>
    </row>
    <row r="48" spans="1:12" s="2" customFormat="1" ht="15" customHeight="1" x14ac:dyDescent="0.2">
      <c r="A48" s="14">
        <v>41</v>
      </c>
      <c r="B48" s="32" t="s">
        <v>439</v>
      </c>
      <c r="C48" s="34" t="s">
        <v>440</v>
      </c>
      <c r="D48" s="15"/>
      <c r="E48" s="15"/>
      <c r="F48" s="59">
        <f>D48+E48</f>
        <v>0</v>
      </c>
      <c r="G48" s="57" t="str">
        <f t="shared" si="0"/>
        <v>/</v>
      </c>
      <c r="H48" s="57" t="str">
        <f t="shared" si="1"/>
        <v/>
      </c>
      <c r="I48" s="60" t="str">
        <f t="shared" si="2"/>
        <v/>
      </c>
      <c r="J48" s="60" t="str">
        <f t="shared" si="3"/>
        <v/>
      </c>
      <c r="K48" s="60" t="str">
        <f t="shared" si="4"/>
        <v/>
      </c>
      <c r="L48" s="60" t="str">
        <f t="shared" si="5"/>
        <v>ไม่ผ่าน</v>
      </c>
    </row>
    <row r="49" spans="1:12" s="2" customFormat="1" ht="15" customHeight="1" x14ac:dyDescent="0.2">
      <c r="A49" s="14">
        <v>42</v>
      </c>
      <c r="B49" s="32" t="s">
        <v>359</v>
      </c>
      <c r="C49" s="34" t="s">
        <v>206</v>
      </c>
      <c r="D49" s="15"/>
      <c r="E49" s="15"/>
      <c r="F49" s="59">
        <f>D49+E49</f>
        <v>0</v>
      </c>
      <c r="G49" s="57" t="str">
        <f t="shared" si="0"/>
        <v>/</v>
      </c>
      <c r="H49" s="57" t="str">
        <f t="shared" si="1"/>
        <v/>
      </c>
      <c r="I49" s="60" t="str">
        <f t="shared" si="2"/>
        <v/>
      </c>
      <c r="J49" s="60" t="str">
        <f t="shared" si="3"/>
        <v/>
      </c>
      <c r="K49" s="60" t="str">
        <f t="shared" si="4"/>
        <v/>
      </c>
      <c r="L49" s="60" t="str">
        <f t="shared" si="5"/>
        <v>ไม่ผ่าน</v>
      </c>
    </row>
    <row r="50" spans="1:12" s="2" customFormat="1" ht="15" customHeight="1" x14ac:dyDescent="0.2">
      <c r="A50" s="14">
        <v>43</v>
      </c>
      <c r="B50" s="32" t="s">
        <v>441</v>
      </c>
      <c r="C50" s="33" t="s">
        <v>442</v>
      </c>
      <c r="D50" s="15"/>
      <c r="E50" s="15"/>
      <c r="F50" s="59">
        <f>D50+E50</f>
        <v>0</v>
      </c>
      <c r="G50" s="57" t="str">
        <f t="shared" si="0"/>
        <v>/</v>
      </c>
      <c r="H50" s="57" t="str">
        <f t="shared" si="1"/>
        <v/>
      </c>
      <c r="I50" s="60" t="str">
        <f t="shared" si="2"/>
        <v/>
      </c>
      <c r="J50" s="60" t="str">
        <f t="shared" si="3"/>
        <v/>
      </c>
      <c r="K50" s="60" t="str">
        <f t="shared" si="4"/>
        <v/>
      </c>
      <c r="L50" s="60" t="str">
        <f t="shared" si="5"/>
        <v>ไม่ผ่าน</v>
      </c>
    </row>
    <row r="51" spans="1:12" s="2" customFormat="1" ht="15" customHeight="1" x14ac:dyDescent="0.2">
      <c r="A51" s="14">
        <v>44</v>
      </c>
      <c r="B51" s="32" t="s">
        <v>443</v>
      </c>
      <c r="C51" s="33" t="s">
        <v>444</v>
      </c>
      <c r="D51" s="15"/>
      <c r="E51" s="15"/>
      <c r="F51" s="59">
        <f>D51+E51</f>
        <v>0</v>
      </c>
      <c r="G51" s="57" t="str">
        <f t="shared" si="0"/>
        <v>/</v>
      </c>
      <c r="H51" s="57" t="str">
        <f t="shared" si="1"/>
        <v/>
      </c>
      <c r="I51" s="60" t="str">
        <f t="shared" si="2"/>
        <v/>
      </c>
      <c r="J51" s="60" t="str">
        <f t="shared" si="3"/>
        <v/>
      </c>
      <c r="K51" s="60" t="str">
        <f t="shared" si="4"/>
        <v/>
      </c>
      <c r="L51" s="60" t="str">
        <f t="shared" si="5"/>
        <v>ไม่ผ่าน</v>
      </c>
    </row>
    <row r="52" spans="1:12" s="2" customFormat="1" ht="15" customHeight="1" x14ac:dyDescent="0.2">
      <c r="A52" s="14">
        <v>45</v>
      </c>
      <c r="B52" s="32" t="s">
        <v>445</v>
      </c>
      <c r="C52" s="34" t="s">
        <v>446</v>
      </c>
      <c r="D52" s="15"/>
      <c r="E52" s="15"/>
      <c r="F52" s="59">
        <f>D52+E52</f>
        <v>0</v>
      </c>
      <c r="G52" s="57" t="str">
        <f t="shared" si="0"/>
        <v>/</v>
      </c>
      <c r="H52" s="57" t="str">
        <f t="shared" si="1"/>
        <v/>
      </c>
      <c r="I52" s="60" t="str">
        <f t="shared" si="2"/>
        <v/>
      </c>
      <c r="J52" s="60" t="str">
        <f t="shared" si="3"/>
        <v/>
      </c>
      <c r="K52" s="60" t="str">
        <f t="shared" si="4"/>
        <v/>
      </c>
      <c r="L52" s="60" t="str">
        <f t="shared" si="5"/>
        <v>ไม่ผ่าน</v>
      </c>
    </row>
    <row r="53" spans="1:12" s="2" customFormat="1" ht="15" customHeight="1" x14ac:dyDescent="0.2">
      <c r="A53" s="14">
        <v>46</v>
      </c>
      <c r="B53" s="37" t="s">
        <v>447</v>
      </c>
      <c r="C53" s="38" t="s">
        <v>448</v>
      </c>
      <c r="D53" s="15"/>
      <c r="E53" s="15"/>
      <c r="F53" s="59">
        <f>D53+E53</f>
        <v>0</v>
      </c>
      <c r="G53" s="57" t="str">
        <f t="shared" si="0"/>
        <v>/</v>
      </c>
      <c r="H53" s="57" t="str">
        <f t="shared" si="1"/>
        <v/>
      </c>
      <c r="I53" s="60" t="str">
        <f t="shared" si="2"/>
        <v/>
      </c>
      <c r="J53" s="60" t="str">
        <f t="shared" si="3"/>
        <v/>
      </c>
      <c r="K53" s="60" t="str">
        <f t="shared" si="4"/>
        <v/>
      </c>
      <c r="L53" s="60" t="str">
        <f t="shared" si="5"/>
        <v>ไม่ผ่าน</v>
      </c>
    </row>
    <row r="54" spans="1:12" s="2" customFormat="1" ht="15" customHeight="1" x14ac:dyDescent="0.2">
      <c r="A54" s="14">
        <v>47</v>
      </c>
      <c r="B54" s="32" t="s">
        <v>449</v>
      </c>
      <c r="C54" s="34" t="s">
        <v>450</v>
      </c>
      <c r="D54" s="15"/>
      <c r="E54" s="15"/>
      <c r="F54" s="59">
        <f>D54+E54</f>
        <v>0</v>
      </c>
      <c r="G54" s="57" t="str">
        <f t="shared" si="0"/>
        <v>/</v>
      </c>
      <c r="H54" s="57" t="str">
        <f t="shared" si="1"/>
        <v/>
      </c>
      <c r="I54" s="60" t="str">
        <f t="shared" si="2"/>
        <v/>
      </c>
      <c r="J54" s="60" t="str">
        <f t="shared" si="3"/>
        <v/>
      </c>
      <c r="K54" s="60" t="str">
        <f t="shared" si="4"/>
        <v/>
      </c>
      <c r="L54" s="60" t="str">
        <f t="shared" si="5"/>
        <v>ไม่ผ่าน</v>
      </c>
    </row>
    <row r="55" spans="1:12" s="3" customFormat="1" ht="18.75" x14ac:dyDescent="0.3">
      <c r="A55" s="18"/>
      <c r="B55" s="72" t="s">
        <v>13</v>
      </c>
      <c r="C55" s="72"/>
      <c r="D55" s="19"/>
      <c r="E55" s="19"/>
      <c r="F55" s="20"/>
      <c r="G55" s="20"/>
      <c r="H55" s="16"/>
      <c r="I55" s="90" t="s">
        <v>28</v>
      </c>
      <c r="J55" s="90"/>
      <c r="K55" s="92">
        <f>COUNTIF(L8:L54,"ผ่าน")</f>
        <v>0</v>
      </c>
      <c r="L55" s="93"/>
    </row>
    <row r="56" spans="1:12" s="3" customFormat="1" ht="21" x14ac:dyDescent="0.3">
      <c r="A56" s="21"/>
      <c r="B56" s="89" t="s">
        <v>14</v>
      </c>
      <c r="C56" s="89"/>
      <c r="D56" s="22"/>
      <c r="E56" s="22"/>
      <c r="F56" s="23"/>
      <c r="G56" s="22"/>
      <c r="H56" s="17"/>
      <c r="I56" s="91" t="s">
        <v>29</v>
      </c>
      <c r="J56" s="91"/>
      <c r="K56" s="94">
        <f>COUNTIF(L8:L54,"ไม่ผ่าน")</f>
        <v>47</v>
      </c>
      <c r="L56" s="95"/>
    </row>
    <row r="57" spans="1:12" ht="18.75" x14ac:dyDescent="0.25">
      <c r="A57" s="24"/>
      <c r="B57" s="26" t="s">
        <v>15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 ht="18.75" x14ac:dyDescent="0.25">
      <c r="A58" s="24"/>
      <c r="B58" s="25"/>
      <c r="C58" s="25"/>
      <c r="D58" s="25"/>
      <c r="E58" s="25"/>
      <c r="F58" s="25" t="s">
        <v>16</v>
      </c>
      <c r="G58" s="25"/>
      <c r="H58" s="25"/>
      <c r="I58" s="25"/>
      <c r="J58" s="25"/>
      <c r="K58" s="25"/>
      <c r="L58" s="25"/>
    </row>
    <row r="59" spans="1:12" ht="18.75" x14ac:dyDescent="0.25">
      <c r="A59" s="24"/>
      <c r="B59" s="25"/>
      <c r="C59" s="25"/>
      <c r="D59" s="25"/>
      <c r="E59" s="25"/>
      <c r="F59" s="25"/>
      <c r="G59" s="25" t="s">
        <v>17</v>
      </c>
      <c r="H59" s="25"/>
      <c r="I59" s="25"/>
      <c r="J59" s="25"/>
      <c r="K59" s="25"/>
      <c r="L59" s="25"/>
    </row>
    <row r="60" spans="1:12" ht="18.75" x14ac:dyDescent="0.25">
      <c r="A60" s="24"/>
      <c r="B60" s="25"/>
      <c r="C60" s="25"/>
      <c r="D60" s="25"/>
      <c r="E60" s="25"/>
      <c r="F60" s="25"/>
      <c r="G60" s="25" t="s">
        <v>18</v>
      </c>
      <c r="H60" s="25"/>
      <c r="I60" s="25" t="s">
        <v>19</v>
      </c>
      <c r="J60" s="25"/>
      <c r="K60" s="25"/>
      <c r="L60" s="25"/>
    </row>
    <row r="62" spans="1:12" x14ac:dyDescent="0.25">
      <c r="B62" s="61" t="s">
        <v>22</v>
      </c>
      <c r="C62" s="68" t="s">
        <v>23</v>
      </c>
      <c r="D62" s="96"/>
      <c r="E62" s="69"/>
      <c r="F62" s="97" t="s">
        <v>24</v>
      </c>
      <c r="G62" s="98"/>
      <c r="H62" s="70" t="s">
        <v>25</v>
      </c>
      <c r="I62" s="71"/>
    </row>
    <row r="63" spans="1:12" x14ac:dyDescent="0.25">
      <c r="B63" s="62"/>
      <c r="C63" s="64" t="s">
        <v>30</v>
      </c>
      <c r="D63" s="99"/>
      <c r="E63" s="65"/>
      <c r="F63" s="66" t="s">
        <v>26</v>
      </c>
      <c r="G63" s="67"/>
      <c r="H63" s="70">
        <f>COUNTIF(K8:K54,"/")</f>
        <v>0</v>
      </c>
      <c r="I63" s="71"/>
    </row>
    <row r="64" spans="1:12" x14ac:dyDescent="0.25">
      <c r="B64" s="62"/>
      <c r="C64" s="64" t="s">
        <v>33</v>
      </c>
      <c r="D64" s="99"/>
      <c r="E64" s="65"/>
      <c r="F64" s="66" t="s">
        <v>34</v>
      </c>
      <c r="G64" s="67"/>
      <c r="H64" s="70">
        <f>COUNTIF(J8:J54,"/")</f>
        <v>0</v>
      </c>
      <c r="I64" s="71"/>
    </row>
    <row r="65" spans="2:9" x14ac:dyDescent="0.25">
      <c r="B65" s="62"/>
      <c r="C65" s="64" t="s">
        <v>35</v>
      </c>
      <c r="D65" s="99"/>
      <c r="E65" s="65"/>
      <c r="F65" s="66" t="s">
        <v>27</v>
      </c>
      <c r="G65" s="67"/>
      <c r="H65" s="70">
        <f>COUNTIF(I8:I54,"/")</f>
        <v>0</v>
      </c>
      <c r="I65" s="71"/>
    </row>
    <row r="66" spans="2:9" x14ac:dyDescent="0.25">
      <c r="B66" s="62"/>
      <c r="C66" s="64" t="s">
        <v>32</v>
      </c>
      <c r="D66" s="99"/>
      <c r="E66" s="65"/>
      <c r="F66" s="66" t="s">
        <v>28</v>
      </c>
      <c r="G66" s="67"/>
      <c r="H66" s="70">
        <f>COUNTIF(H8:H54,"/")</f>
        <v>0</v>
      </c>
      <c r="I66" s="71"/>
    </row>
    <row r="67" spans="2:9" x14ac:dyDescent="0.25">
      <c r="B67" s="63"/>
      <c r="C67" s="64" t="s">
        <v>31</v>
      </c>
      <c r="D67" s="99"/>
      <c r="E67" s="65"/>
      <c r="F67" s="66" t="s">
        <v>29</v>
      </c>
      <c r="G67" s="67"/>
      <c r="H67" s="70">
        <f>COUNTIF(G8:G54,"/")</f>
        <v>47</v>
      </c>
      <c r="I67" s="71"/>
    </row>
  </sheetData>
  <mergeCells count="39">
    <mergeCell ref="B62:B67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G6:G7"/>
    <mergeCell ref="C62:E62"/>
    <mergeCell ref="H6:H7"/>
    <mergeCell ref="B55:C55"/>
    <mergeCell ref="I55:J55"/>
    <mergeCell ref="I56:J56"/>
    <mergeCell ref="K55:L55"/>
    <mergeCell ref="K56:L56"/>
    <mergeCell ref="B56:C56"/>
    <mergeCell ref="E6:E7"/>
    <mergeCell ref="F63:G63"/>
    <mergeCell ref="H62:I62"/>
    <mergeCell ref="C63:E63"/>
    <mergeCell ref="H63:I63"/>
    <mergeCell ref="F64:G64"/>
    <mergeCell ref="F65:G65"/>
    <mergeCell ref="C64:E64"/>
    <mergeCell ref="H64:I64"/>
    <mergeCell ref="C65:E65"/>
    <mergeCell ref="H65:I65"/>
    <mergeCell ref="F66:G66"/>
    <mergeCell ref="F67:G67"/>
    <mergeCell ref="C66:E66"/>
    <mergeCell ref="H66:I66"/>
    <mergeCell ref="C67:E67"/>
    <mergeCell ref="H67:I6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topLeftCell="A26" zoomScalePageLayoutView="110" workbookViewId="0">
      <selection activeCell="H64" sqref="H64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7" style="27" customWidth="1"/>
    <col min="7" max="8" width="3.7109375" style="27" customWidth="1"/>
    <col min="9" max="11" width="6.42578125" style="27" customWidth="1"/>
    <col min="12" max="12" width="5.28515625" style="27" customWidth="1"/>
    <col min="13" max="15" width="9.140625" style="1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"/>
      <c r="N1" s="7"/>
      <c r="O1" s="7"/>
    </row>
    <row r="2" spans="1:15" ht="18.75" x14ac:dyDescent="0.3">
      <c r="A2" s="73" t="s">
        <v>853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"/>
      <c r="N2" s="7"/>
      <c r="O2" s="7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5" ht="17.4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6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32" t="s">
        <v>451</v>
      </c>
      <c r="C8" s="33" t="s">
        <v>99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</row>
    <row r="9" spans="1:15" s="2" customFormat="1" ht="15" customHeight="1" x14ac:dyDescent="0.2">
      <c r="A9" s="14">
        <v>2</v>
      </c>
      <c r="B9" s="44" t="s">
        <v>452</v>
      </c>
      <c r="C9" s="45" t="s">
        <v>453</v>
      </c>
      <c r="D9" s="15"/>
      <c r="E9" s="15"/>
      <c r="F9" s="59">
        <f>D9+E9</f>
        <v>0</v>
      </c>
      <c r="G9" s="57" t="str">
        <f t="shared" ref="G9:G50" si="0">IF(F9&lt;=9,"/","")</f>
        <v>/</v>
      </c>
      <c r="H9" s="57" t="str">
        <f t="shared" ref="H9:H50" si="1">IF(AND(F9&gt;9,F9&lt;=11),"/","")</f>
        <v/>
      </c>
      <c r="I9" s="60" t="str">
        <f t="shared" ref="I9:I50" si="2">IF(AND(F9&gt;11,F9&lt;=13),"/","")</f>
        <v/>
      </c>
      <c r="J9" s="60" t="str">
        <f t="shared" ref="J9:J50" si="3">IF(AND(F9&gt;13,F9&lt;=15),"/","")</f>
        <v/>
      </c>
      <c r="K9" s="60" t="str">
        <f t="shared" ref="K9:K50" si="4">IF(AND(F9&gt;=16),"/","")</f>
        <v/>
      </c>
      <c r="L9" s="60" t="str">
        <f t="shared" ref="L9:L50" si="5">IF(F9&gt;=10,"ผ่าน","ไม่ผ่าน")</f>
        <v>ไม่ผ่าน</v>
      </c>
    </row>
    <row r="10" spans="1:15" s="2" customFormat="1" ht="15" customHeight="1" x14ac:dyDescent="0.2">
      <c r="A10" s="14">
        <v>3</v>
      </c>
      <c r="B10" s="44" t="s">
        <v>454</v>
      </c>
      <c r="C10" s="45" t="s">
        <v>81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</row>
    <row r="11" spans="1:15" s="2" customFormat="1" ht="15" customHeight="1" x14ac:dyDescent="0.2">
      <c r="A11" s="14">
        <v>4</v>
      </c>
      <c r="B11" s="44" t="s">
        <v>375</v>
      </c>
      <c r="C11" s="45" t="s">
        <v>49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</row>
    <row r="12" spans="1:15" s="2" customFormat="1" ht="15" customHeight="1" x14ac:dyDescent="0.2">
      <c r="A12" s="14">
        <v>5</v>
      </c>
      <c r="B12" s="32" t="s">
        <v>455</v>
      </c>
      <c r="C12" s="33" t="s">
        <v>450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</row>
    <row r="13" spans="1:15" s="2" customFormat="1" ht="15" customHeight="1" x14ac:dyDescent="0.2">
      <c r="A13" s="14">
        <v>6</v>
      </c>
      <c r="B13" s="32" t="s">
        <v>456</v>
      </c>
      <c r="C13" s="33" t="s">
        <v>340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</row>
    <row r="14" spans="1:15" s="2" customFormat="1" ht="15" customHeight="1" x14ac:dyDescent="0.2">
      <c r="A14" s="14">
        <v>7</v>
      </c>
      <c r="B14" s="32" t="s">
        <v>77</v>
      </c>
      <c r="C14" s="33" t="s">
        <v>457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</row>
    <row r="15" spans="1:15" s="2" customFormat="1" ht="15" customHeight="1" x14ac:dyDescent="0.2">
      <c r="A15" s="14">
        <v>8</v>
      </c>
      <c r="B15" s="32" t="s">
        <v>458</v>
      </c>
      <c r="C15" s="34" t="s">
        <v>459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</row>
    <row r="16" spans="1:15" s="2" customFormat="1" ht="15" customHeight="1" x14ac:dyDescent="0.2">
      <c r="A16" s="14">
        <v>9</v>
      </c>
      <c r="B16" s="32" t="s">
        <v>460</v>
      </c>
      <c r="C16" s="34" t="s">
        <v>461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</row>
    <row r="17" spans="1:28" s="2" customFormat="1" ht="15" customHeight="1" x14ac:dyDescent="0.2">
      <c r="A17" s="14">
        <v>10</v>
      </c>
      <c r="B17" s="32" t="s">
        <v>462</v>
      </c>
      <c r="C17" s="34" t="s">
        <v>463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</row>
    <row r="18" spans="1:28" s="2" customFormat="1" ht="15" customHeight="1" x14ac:dyDescent="0.2">
      <c r="A18" s="14">
        <v>11</v>
      </c>
      <c r="B18" s="32" t="s">
        <v>464</v>
      </c>
      <c r="C18" s="34" t="s">
        <v>465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</row>
    <row r="19" spans="1:28" s="2" customFormat="1" ht="15" customHeight="1" x14ac:dyDescent="0.2">
      <c r="A19" s="14">
        <v>12</v>
      </c>
      <c r="B19" s="32" t="s">
        <v>58</v>
      </c>
      <c r="C19" s="34" t="s">
        <v>466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</row>
    <row r="20" spans="1:28" s="2" customFormat="1" ht="14.25" customHeight="1" x14ac:dyDescent="0.2">
      <c r="A20" s="14">
        <v>13</v>
      </c>
      <c r="B20" s="32" t="s">
        <v>467</v>
      </c>
      <c r="C20" s="34" t="s">
        <v>468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32" t="s">
        <v>36</v>
      </c>
      <c r="C21" s="34" t="s">
        <v>60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</row>
    <row r="22" spans="1:28" s="2" customFormat="1" ht="15" customHeight="1" x14ac:dyDescent="0.2">
      <c r="A22" s="14">
        <v>15</v>
      </c>
      <c r="B22" s="32" t="s">
        <v>375</v>
      </c>
      <c r="C22" s="34" t="s">
        <v>469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</row>
    <row r="23" spans="1:28" s="2" customFormat="1" ht="15" customHeight="1" x14ac:dyDescent="0.2">
      <c r="A23" s="14">
        <v>16</v>
      </c>
      <c r="B23" s="32" t="s">
        <v>305</v>
      </c>
      <c r="C23" s="34" t="s">
        <v>470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</row>
    <row r="24" spans="1:28" s="2" customFormat="1" ht="15" customHeight="1" x14ac:dyDescent="0.2">
      <c r="A24" s="14">
        <v>17</v>
      </c>
      <c r="B24" s="32" t="s">
        <v>471</v>
      </c>
      <c r="C24" s="34" t="s">
        <v>472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</row>
    <row r="25" spans="1:28" s="2" customFormat="1" ht="15" customHeight="1" x14ac:dyDescent="0.2">
      <c r="A25" s="14">
        <v>18</v>
      </c>
      <c r="B25" s="32" t="s">
        <v>473</v>
      </c>
      <c r="C25" s="34" t="s">
        <v>474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</row>
    <row r="26" spans="1:28" s="2" customFormat="1" ht="15" customHeight="1" x14ac:dyDescent="0.2">
      <c r="A26" s="14">
        <v>19</v>
      </c>
      <c r="B26" s="32" t="s">
        <v>79</v>
      </c>
      <c r="C26" s="34" t="s">
        <v>475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</row>
    <row r="27" spans="1:28" s="2" customFormat="1" ht="15" customHeight="1" x14ac:dyDescent="0.2">
      <c r="A27" s="14">
        <v>20</v>
      </c>
      <c r="B27" s="32" t="s">
        <v>476</v>
      </c>
      <c r="C27" s="34" t="s">
        <v>477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</row>
    <row r="28" spans="1:28" s="2" customFormat="1" ht="15" customHeight="1" x14ac:dyDescent="0.2">
      <c r="A28" s="14">
        <v>21</v>
      </c>
      <c r="B28" s="32" t="s">
        <v>478</v>
      </c>
      <c r="C28" s="34" t="s">
        <v>479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</row>
    <row r="29" spans="1:28" s="2" customFormat="1" ht="15" customHeight="1" x14ac:dyDescent="0.2">
      <c r="A29" s="14">
        <v>22</v>
      </c>
      <c r="B29" s="32" t="s">
        <v>480</v>
      </c>
      <c r="C29" s="33" t="s">
        <v>481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</row>
    <row r="30" spans="1:28" s="2" customFormat="1" ht="15" customHeight="1" x14ac:dyDescent="0.2">
      <c r="A30" s="14">
        <v>23</v>
      </c>
      <c r="B30" s="32" t="s">
        <v>482</v>
      </c>
      <c r="C30" s="33" t="s">
        <v>483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</row>
    <row r="31" spans="1:28" s="2" customFormat="1" ht="15" customHeight="1" x14ac:dyDescent="0.2">
      <c r="A31" s="14">
        <v>24</v>
      </c>
      <c r="B31" s="32" t="s">
        <v>484</v>
      </c>
      <c r="C31" s="33" t="s">
        <v>485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</row>
    <row r="32" spans="1:28" s="2" customFormat="1" ht="15" customHeight="1" x14ac:dyDescent="0.2">
      <c r="A32" s="14">
        <v>25</v>
      </c>
      <c r="B32" s="32" t="s">
        <v>486</v>
      </c>
      <c r="C32" s="33" t="s">
        <v>487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</row>
    <row r="33" spans="1:12" s="2" customFormat="1" ht="15" customHeight="1" x14ac:dyDescent="0.2">
      <c r="A33" s="14">
        <v>26</v>
      </c>
      <c r="B33" s="32" t="s">
        <v>37</v>
      </c>
      <c r="C33" s="34" t="s">
        <v>488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</row>
    <row r="34" spans="1:12" s="2" customFormat="1" ht="15" customHeight="1" x14ac:dyDescent="0.2">
      <c r="A34" s="14">
        <v>27</v>
      </c>
      <c r="B34" s="32" t="s">
        <v>489</v>
      </c>
      <c r="C34" s="34" t="s">
        <v>490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</row>
    <row r="35" spans="1:12" s="2" customFormat="1" ht="15" customHeight="1" x14ac:dyDescent="0.2">
      <c r="A35" s="14">
        <v>28</v>
      </c>
      <c r="B35" s="32" t="s">
        <v>491</v>
      </c>
      <c r="C35" s="34" t="s">
        <v>492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</row>
    <row r="36" spans="1:12" s="2" customFormat="1" ht="15" customHeight="1" x14ac:dyDescent="0.2">
      <c r="A36" s="14">
        <v>29</v>
      </c>
      <c r="B36" s="32" t="s">
        <v>493</v>
      </c>
      <c r="C36" s="34" t="s">
        <v>494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</row>
    <row r="37" spans="1:12" s="2" customFormat="1" ht="15" customHeight="1" x14ac:dyDescent="0.2">
      <c r="A37" s="14">
        <v>30</v>
      </c>
      <c r="B37" s="32" t="s">
        <v>237</v>
      </c>
      <c r="C37" s="34" t="s">
        <v>495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</row>
    <row r="38" spans="1:12" s="2" customFormat="1" ht="15" customHeight="1" x14ac:dyDescent="0.2">
      <c r="A38" s="14">
        <v>31</v>
      </c>
      <c r="B38" s="32" t="s">
        <v>41</v>
      </c>
      <c r="C38" s="34" t="s">
        <v>496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</row>
    <row r="39" spans="1:12" s="2" customFormat="1" ht="15" customHeight="1" x14ac:dyDescent="0.2">
      <c r="A39" s="14">
        <v>32</v>
      </c>
      <c r="B39" s="32" t="s">
        <v>497</v>
      </c>
      <c r="C39" s="34" t="s">
        <v>498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</row>
    <row r="40" spans="1:12" s="2" customFormat="1" ht="15" customHeight="1" x14ac:dyDescent="0.2">
      <c r="A40" s="14">
        <v>33</v>
      </c>
      <c r="B40" s="35" t="s">
        <v>499</v>
      </c>
      <c r="C40" s="40" t="s">
        <v>500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</row>
    <row r="41" spans="1:12" s="2" customFormat="1" ht="15" customHeight="1" x14ac:dyDescent="0.2">
      <c r="A41" s="14">
        <v>34</v>
      </c>
      <c r="B41" s="32" t="s">
        <v>73</v>
      </c>
      <c r="C41" s="34" t="s">
        <v>501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</row>
    <row r="42" spans="1:12" s="2" customFormat="1" ht="15" customHeight="1" x14ac:dyDescent="0.2">
      <c r="A42" s="14">
        <v>35</v>
      </c>
      <c r="B42" s="32" t="s">
        <v>146</v>
      </c>
      <c r="C42" s="34" t="s">
        <v>502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</row>
    <row r="43" spans="1:12" s="2" customFormat="1" ht="15" customHeight="1" x14ac:dyDescent="0.2">
      <c r="A43" s="14">
        <v>36</v>
      </c>
      <c r="B43" s="32" t="s">
        <v>503</v>
      </c>
      <c r="C43" s="34" t="s">
        <v>504</v>
      </c>
      <c r="D43" s="15"/>
      <c r="E43" s="15"/>
      <c r="F43" s="59">
        <f>D43+E43</f>
        <v>0</v>
      </c>
      <c r="G43" s="57" t="str">
        <f t="shared" si="0"/>
        <v>/</v>
      </c>
      <c r="H43" s="57" t="str">
        <f t="shared" si="1"/>
        <v/>
      </c>
      <c r="I43" s="60" t="str">
        <f t="shared" si="2"/>
        <v/>
      </c>
      <c r="J43" s="60" t="str">
        <f t="shared" si="3"/>
        <v/>
      </c>
      <c r="K43" s="60" t="str">
        <f t="shared" si="4"/>
        <v/>
      </c>
      <c r="L43" s="60" t="str">
        <f t="shared" si="5"/>
        <v>ไม่ผ่าน</v>
      </c>
    </row>
    <row r="44" spans="1:12" s="2" customFormat="1" ht="15" customHeight="1" x14ac:dyDescent="0.2">
      <c r="A44" s="14">
        <v>37</v>
      </c>
      <c r="B44" s="32" t="s">
        <v>505</v>
      </c>
      <c r="C44" s="34" t="s">
        <v>506</v>
      </c>
      <c r="D44" s="15"/>
      <c r="E44" s="15"/>
      <c r="F44" s="59">
        <f>D44+E44</f>
        <v>0</v>
      </c>
      <c r="G44" s="57" t="str">
        <f t="shared" si="0"/>
        <v>/</v>
      </c>
      <c r="H44" s="57" t="str">
        <f t="shared" si="1"/>
        <v/>
      </c>
      <c r="I44" s="60" t="str">
        <f t="shared" si="2"/>
        <v/>
      </c>
      <c r="J44" s="60" t="str">
        <f t="shared" si="3"/>
        <v/>
      </c>
      <c r="K44" s="60" t="str">
        <f t="shared" si="4"/>
        <v/>
      </c>
      <c r="L44" s="60" t="str">
        <f t="shared" si="5"/>
        <v>ไม่ผ่าน</v>
      </c>
    </row>
    <row r="45" spans="1:12" s="2" customFormat="1" ht="15" customHeight="1" x14ac:dyDescent="0.2">
      <c r="A45" s="14">
        <v>38</v>
      </c>
      <c r="B45" s="35" t="s">
        <v>507</v>
      </c>
      <c r="C45" s="36" t="s">
        <v>508</v>
      </c>
      <c r="D45" s="15"/>
      <c r="E45" s="15"/>
      <c r="F45" s="59">
        <f>D45+E45</f>
        <v>0</v>
      </c>
      <c r="G45" s="57" t="str">
        <f t="shared" si="0"/>
        <v>/</v>
      </c>
      <c r="H45" s="57" t="str">
        <f t="shared" si="1"/>
        <v/>
      </c>
      <c r="I45" s="60" t="str">
        <f t="shared" si="2"/>
        <v/>
      </c>
      <c r="J45" s="60" t="str">
        <f t="shared" si="3"/>
        <v/>
      </c>
      <c r="K45" s="60" t="str">
        <f t="shared" si="4"/>
        <v/>
      </c>
      <c r="L45" s="60" t="str">
        <f t="shared" si="5"/>
        <v>ไม่ผ่าน</v>
      </c>
    </row>
    <row r="46" spans="1:12" s="2" customFormat="1" ht="15" customHeight="1" x14ac:dyDescent="0.2">
      <c r="A46" s="14">
        <v>39</v>
      </c>
      <c r="B46" s="32" t="s">
        <v>509</v>
      </c>
      <c r="C46" s="33" t="s">
        <v>510</v>
      </c>
      <c r="D46" s="15"/>
      <c r="E46" s="15"/>
      <c r="F46" s="59">
        <f>D46+E46</f>
        <v>0</v>
      </c>
      <c r="G46" s="57" t="str">
        <f t="shared" si="0"/>
        <v>/</v>
      </c>
      <c r="H46" s="57" t="str">
        <f t="shared" si="1"/>
        <v/>
      </c>
      <c r="I46" s="60" t="str">
        <f t="shared" si="2"/>
        <v/>
      </c>
      <c r="J46" s="60" t="str">
        <f t="shared" si="3"/>
        <v/>
      </c>
      <c r="K46" s="60" t="str">
        <f t="shared" si="4"/>
        <v/>
      </c>
      <c r="L46" s="60" t="str">
        <f t="shared" si="5"/>
        <v>ไม่ผ่าน</v>
      </c>
    </row>
    <row r="47" spans="1:12" s="2" customFormat="1" ht="15" customHeight="1" x14ac:dyDescent="0.2">
      <c r="A47" s="14">
        <v>40</v>
      </c>
      <c r="B47" s="32" t="s">
        <v>511</v>
      </c>
      <c r="C47" s="33" t="s">
        <v>436</v>
      </c>
      <c r="D47" s="15"/>
      <c r="E47" s="15"/>
      <c r="F47" s="59">
        <f>D47+E47</f>
        <v>0</v>
      </c>
      <c r="G47" s="57" t="str">
        <f t="shared" si="0"/>
        <v>/</v>
      </c>
      <c r="H47" s="57" t="str">
        <f t="shared" si="1"/>
        <v/>
      </c>
      <c r="I47" s="60" t="str">
        <f t="shared" si="2"/>
        <v/>
      </c>
      <c r="J47" s="60" t="str">
        <f t="shared" si="3"/>
        <v/>
      </c>
      <c r="K47" s="60" t="str">
        <f t="shared" si="4"/>
        <v/>
      </c>
      <c r="L47" s="60" t="str">
        <f t="shared" si="5"/>
        <v>ไม่ผ่าน</v>
      </c>
    </row>
    <row r="48" spans="1:12" s="2" customFormat="1" ht="15" customHeight="1" x14ac:dyDescent="0.2">
      <c r="A48" s="14">
        <v>41</v>
      </c>
      <c r="B48" s="32" t="s">
        <v>512</v>
      </c>
      <c r="C48" s="33" t="s">
        <v>513</v>
      </c>
      <c r="D48" s="15"/>
      <c r="E48" s="15"/>
      <c r="F48" s="59">
        <f>D48+E48</f>
        <v>0</v>
      </c>
      <c r="G48" s="57" t="str">
        <f t="shared" si="0"/>
        <v>/</v>
      </c>
      <c r="H48" s="57" t="str">
        <f t="shared" si="1"/>
        <v/>
      </c>
      <c r="I48" s="60" t="str">
        <f t="shared" si="2"/>
        <v/>
      </c>
      <c r="J48" s="60" t="str">
        <f t="shared" si="3"/>
        <v/>
      </c>
      <c r="K48" s="60" t="str">
        <f t="shared" si="4"/>
        <v/>
      </c>
      <c r="L48" s="60" t="str">
        <f t="shared" si="5"/>
        <v>ไม่ผ่าน</v>
      </c>
    </row>
    <row r="49" spans="1:12" s="2" customFormat="1" ht="15" customHeight="1" x14ac:dyDescent="0.2">
      <c r="A49" s="14">
        <v>42</v>
      </c>
      <c r="B49" s="32" t="s">
        <v>514</v>
      </c>
      <c r="C49" s="33" t="s">
        <v>515</v>
      </c>
      <c r="D49" s="15"/>
      <c r="E49" s="15"/>
      <c r="F49" s="59">
        <f>D49+E49</f>
        <v>0</v>
      </c>
      <c r="G49" s="57" t="str">
        <f t="shared" si="0"/>
        <v>/</v>
      </c>
      <c r="H49" s="57" t="str">
        <f t="shared" si="1"/>
        <v/>
      </c>
      <c r="I49" s="60" t="str">
        <f t="shared" si="2"/>
        <v/>
      </c>
      <c r="J49" s="60" t="str">
        <f t="shared" si="3"/>
        <v/>
      </c>
      <c r="K49" s="60" t="str">
        <f t="shared" si="4"/>
        <v/>
      </c>
      <c r="L49" s="60" t="str">
        <f t="shared" si="5"/>
        <v>ไม่ผ่าน</v>
      </c>
    </row>
    <row r="50" spans="1:12" s="2" customFormat="1" ht="15" customHeight="1" x14ac:dyDescent="0.2">
      <c r="A50" s="14">
        <v>43</v>
      </c>
      <c r="B50" s="32" t="s">
        <v>516</v>
      </c>
      <c r="C50" s="33" t="s">
        <v>517</v>
      </c>
      <c r="D50" s="15"/>
      <c r="E50" s="15"/>
      <c r="F50" s="59">
        <f>D50+E50</f>
        <v>0</v>
      </c>
      <c r="G50" s="57" t="str">
        <f t="shared" si="0"/>
        <v>/</v>
      </c>
      <c r="H50" s="57" t="str">
        <f t="shared" si="1"/>
        <v/>
      </c>
      <c r="I50" s="60" t="str">
        <f t="shared" si="2"/>
        <v/>
      </c>
      <c r="J50" s="60" t="str">
        <f t="shared" si="3"/>
        <v/>
      </c>
      <c r="K50" s="60" t="str">
        <f t="shared" si="4"/>
        <v/>
      </c>
      <c r="L50" s="60" t="str">
        <f t="shared" si="5"/>
        <v>ไม่ผ่าน</v>
      </c>
    </row>
    <row r="51" spans="1:12" s="3" customFormat="1" ht="18.75" x14ac:dyDescent="0.3">
      <c r="A51" s="18"/>
      <c r="B51" s="72" t="s">
        <v>13</v>
      </c>
      <c r="C51" s="72"/>
      <c r="D51" s="19"/>
      <c r="E51" s="19"/>
      <c r="F51" s="20"/>
      <c r="G51" s="20"/>
      <c r="H51" s="16"/>
      <c r="I51" s="90" t="s">
        <v>28</v>
      </c>
      <c r="J51" s="90"/>
      <c r="K51" s="92">
        <f>COUNTIF(L4:L50,"ผ่าน")</f>
        <v>0</v>
      </c>
      <c r="L51" s="93"/>
    </row>
    <row r="52" spans="1:12" s="3" customFormat="1" ht="21" x14ac:dyDescent="0.3">
      <c r="A52" s="21"/>
      <c r="B52" s="89" t="s">
        <v>14</v>
      </c>
      <c r="C52" s="89"/>
      <c r="D52" s="22"/>
      <c r="E52" s="22"/>
      <c r="F52" s="23"/>
      <c r="G52" s="22"/>
      <c r="H52" s="17"/>
      <c r="I52" s="91" t="s">
        <v>29</v>
      </c>
      <c r="J52" s="91"/>
      <c r="K52" s="94">
        <f>COUNTIF(L4:L50,"ไม่ผ่าน")</f>
        <v>43</v>
      </c>
      <c r="L52" s="95"/>
    </row>
    <row r="53" spans="1:12" ht="18.75" x14ac:dyDescent="0.25">
      <c r="A53" s="24"/>
      <c r="B53" s="26" t="s">
        <v>15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ht="18.75" x14ac:dyDescent="0.25">
      <c r="A54" s="24"/>
      <c r="B54" s="25"/>
      <c r="C54" s="25"/>
      <c r="D54" s="25"/>
      <c r="E54" s="25"/>
      <c r="F54" s="25" t="s">
        <v>16</v>
      </c>
      <c r="G54" s="25"/>
      <c r="H54" s="25"/>
      <c r="I54" s="25"/>
      <c r="J54" s="25"/>
      <c r="K54" s="25"/>
      <c r="L54" s="25"/>
    </row>
    <row r="55" spans="1:12" ht="18.75" x14ac:dyDescent="0.25">
      <c r="A55" s="24"/>
      <c r="B55" s="25"/>
      <c r="C55" s="25"/>
      <c r="D55" s="25"/>
      <c r="E55" s="25"/>
      <c r="F55" s="25"/>
      <c r="G55" s="25" t="s">
        <v>17</v>
      </c>
      <c r="H55" s="25"/>
      <c r="I55" s="25"/>
      <c r="J55" s="25"/>
      <c r="K55" s="25"/>
      <c r="L55" s="25"/>
    </row>
    <row r="56" spans="1:12" ht="18.75" x14ac:dyDescent="0.25">
      <c r="A56" s="24"/>
      <c r="B56" s="25"/>
      <c r="C56" s="25"/>
      <c r="D56" s="25"/>
      <c r="E56" s="25"/>
      <c r="F56" s="25"/>
      <c r="G56" s="25" t="s">
        <v>18</v>
      </c>
      <c r="H56" s="25"/>
      <c r="I56" s="25" t="s">
        <v>19</v>
      </c>
      <c r="J56" s="25"/>
      <c r="K56" s="25"/>
      <c r="L56" s="25"/>
    </row>
    <row r="58" spans="1:12" x14ac:dyDescent="0.25">
      <c r="B58" s="61" t="s">
        <v>22</v>
      </c>
      <c r="C58" s="68" t="s">
        <v>23</v>
      </c>
      <c r="D58" s="96"/>
      <c r="E58" s="69"/>
      <c r="F58" s="97" t="s">
        <v>24</v>
      </c>
      <c r="G58" s="98"/>
      <c r="H58" s="70" t="s">
        <v>25</v>
      </c>
      <c r="I58" s="71"/>
    </row>
    <row r="59" spans="1:12" x14ac:dyDescent="0.25">
      <c r="B59" s="62"/>
      <c r="C59" s="64" t="s">
        <v>30</v>
      </c>
      <c r="D59" s="99"/>
      <c r="E59" s="65"/>
      <c r="F59" s="66" t="s">
        <v>26</v>
      </c>
      <c r="G59" s="67"/>
      <c r="H59" s="70">
        <f>COUNTIF(K8:K50,"/")</f>
        <v>0</v>
      </c>
      <c r="I59" s="71"/>
    </row>
    <row r="60" spans="1:12" x14ac:dyDescent="0.25">
      <c r="B60" s="62"/>
      <c r="C60" s="64" t="s">
        <v>33</v>
      </c>
      <c r="D60" s="99"/>
      <c r="E60" s="65"/>
      <c r="F60" s="66" t="s">
        <v>34</v>
      </c>
      <c r="G60" s="67"/>
      <c r="H60" s="70">
        <f>COUNTIF(J8:J50,"/")</f>
        <v>0</v>
      </c>
      <c r="I60" s="71"/>
    </row>
    <row r="61" spans="1:12" x14ac:dyDescent="0.25">
      <c r="B61" s="62"/>
      <c r="C61" s="64" t="s">
        <v>35</v>
      </c>
      <c r="D61" s="99"/>
      <c r="E61" s="65"/>
      <c r="F61" s="66" t="s">
        <v>27</v>
      </c>
      <c r="G61" s="67"/>
      <c r="H61" s="70">
        <f>COUNTIF(I8:I50,"/")</f>
        <v>0</v>
      </c>
      <c r="I61" s="71"/>
    </row>
    <row r="62" spans="1:12" x14ac:dyDescent="0.25">
      <c r="B62" s="62"/>
      <c r="C62" s="64" t="s">
        <v>32</v>
      </c>
      <c r="D62" s="99"/>
      <c r="E62" s="65"/>
      <c r="F62" s="66" t="s">
        <v>28</v>
      </c>
      <c r="G62" s="67"/>
      <c r="H62" s="70">
        <f>COUNTIF(H8:H50,"/")</f>
        <v>0</v>
      </c>
      <c r="I62" s="71"/>
    </row>
    <row r="63" spans="1:12" x14ac:dyDescent="0.25">
      <c r="B63" s="63"/>
      <c r="C63" s="64" t="s">
        <v>31</v>
      </c>
      <c r="D63" s="99"/>
      <c r="E63" s="65"/>
      <c r="F63" s="66" t="s">
        <v>29</v>
      </c>
      <c r="G63" s="67"/>
      <c r="H63" s="70">
        <f>COUNTIF(G8:G50,"/")</f>
        <v>43</v>
      </c>
      <c r="I63" s="71"/>
    </row>
  </sheetData>
  <mergeCells count="39">
    <mergeCell ref="B58:B6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G6:G7"/>
    <mergeCell ref="C58:E58"/>
    <mergeCell ref="H6:H7"/>
    <mergeCell ref="B51:C51"/>
    <mergeCell ref="I51:J51"/>
    <mergeCell ref="I52:J52"/>
    <mergeCell ref="K51:L51"/>
    <mergeCell ref="K52:L52"/>
    <mergeCell ref="B52:C52"/>
    <mergeCell ref="E6:E7"/>
    <mergeCell ref="F59:G59"/>
    <mergeCell ref="H58:I58"/>
    <mergeCell ref="C59:E59"/>
    <mergeCell ref="H59:I59"/>
    <mergeCell ref="F60:G60"/>
    <mergeCell ref="F61:G61"/>
    <mergeCell ref="C60:E60"/>
    <mergeCell ref="H60:I60"/>
    <mergeCell ref="C61:E61"/>
    <mergeCell ref="H61:I61"/>
    <mergeCell ref="F62:G62"/>
    <mergeCell ref="F63:G63"/>
    <mergeCell ref="C62:E62"/>
    <mergeCell ref="H62:I62"/>
    <mergeCell ref="C63:E63"/>
    <mergeCell ref="H63:I63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topLeftCell="A24" zoomScalePageLayoutView="110" workbookViewId="0">
      <selection activeCell="H66" sqref="H66:I66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7" style="27" customWidth="1"/>
    <col min="7" max="8" width="3.7109375" style="27" customWidth="1"/>
    <col min="9" max="11" width="6.42578125" style="27" customWidth="1"/>
    <col min="12" max="12" width="6.7109375" style="27" customWidth="1"/>
    <col min="13" max="15" width="9.140625" style="1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"/>
      <c r="N1" s="7"/>
      <c r="O1" s="7"/>
    </row>
    <row r="2" spans="1:15" ht="18.75" x14ac:dyDescent="0.3">
      <c r="A2" s="73" t="s">
        <v>854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"/>
      <c r="N2" s="7"/>
      <c r="O2" s="7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5" ht="17.4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6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32" t="s">
        <v>47</v>
      </c>
      <c r="C8" s="34" t="s">
        <v>518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</row>
    <row r="9" spans="1:15" s="2" customFormat="1" ht="15" customHeight="1" x14ac:dyDescent="0.2">
      <c r="A9" s="14">
        <v>2</v>
      </c>
      <c r="B9" s="44" t="s">
        <v>66</v>
      </c>
      <c r="C9" s="45" t="s">
        <v>519</v>
      </c>
      <c r="D9" s="15"/>
      <c r="E9" s="15"/>
      <c r="F9" s="59">
        <f>D9+E9</f>
        <v>0</v>
      </c>
      <c r="G9" s="57" t="str">
        <f t="shared" ref="G9:G55" si="0">IF(F9&lt;=9,"/","")</f>
        <v>/</v>
      </c>
      <c r="H9" s="57" t="str">
        <f t="shared" ref="H9:H55" si="1">IF(AND(F9&gt;9,F9&lt;=11),"/","")</f>
        <v/>
      </c>
      <c r="I9" s="60" t="str">
        <f t="shared" ref="I9:I55" si="2">IF(AND(F9&gt;11,F9&lt;=13),"/","")</f>
        <v/>
      </c>
      <c r="J9" s="60" t="str">
        <f t="shared" ref="J9:J55" si="3">IF(AND(F9&gt;13,F9&lt;=15),"/","")</f>
        <v/>
      </c>
      <c r="K9" s="60" t="str">
        <f t="shared" ref="K9:K55" si="4">IF(AND(F9&gt;=16),"/","")</f>
        <v/>
      </c>
      <c r="L9" s="60" t="str">
        <f t="shared" ref="L9:L55" si="5">IF(F9&gt;=10,"ผ่าน","ไม่ผ่าน")</f>
        <v>ไม่ผ่าน</v>
      </c>
    </row>
    <row r="10" spans="1:15" s="2" customFormat="1" ht="15" customHeight="1" x14ac:dyDescent="0.2">
      <c r="A10" s="14">
        <v>3</v>
      </c>
      <c r="B10" s="44" t="s">
        <v>520</v>
      </c>
      <c r="C10" s="46" t="s">
        <v>521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</row>
    <row r="11" spans="1:15" s="2" customFormat="1" ht="15" customHeight="1" x14ac:dyDescent="0.2">
      <c r="A11" s="14">
        <v>4</v>
      </c>
      <c r="B11" s="50" t="s">
        <v>522</v>
      </c>
      <c r="C11" s="51" t="s">
        <v>523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</row>
    <row r="12" spans="1:15" s="2" customFormat="1" ht="15" customHeight="1" x14ac:dyDescent="0.2">
      <c r="A12" s="14">
        <v>5</v>
      </c>
      <c r="B12" s="32" t="s">
        <v>387</v>
      </c>
      <c r="C12" s="33" t="s">
        <v>524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</row>
    <row r="13" spans="1:15" s="2" customFormat="1" ht="15" customHeight="1" x14ac:dyDescent="0.2">
      <c r="A13" s="14">
        <v>6</v>
      </c>
      <c r="B13" s="32" t="s">
        <v>525</v>
      </c>
      <c r="C13" s="33" t="s">
        <v>526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</row>
    <row r="14" spans="1:15" s="2" customFormat="1" ht="15" customHeight="1" x14ac:dyDescent="0.2">
      <c r="A14" s="14">
        <v>7</v>
      </c>
      <c r="B14" s="32" t="s">
        <v>527</v>
      </c>
      <c r="C14" s="34" t="s">
        <v>528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</row>
    <row r="15" spans="1:15" s="2" customFormat="1" ht="15" customHeight="1" x14ac:dyDescent="0.2">
      <c r="A15" s="14">
        <v>8</v>
      </c>
      <c r="B15" s="32" t="s">
        <v>86</v>
      </c>
      <c r="C15" s="34" t="s">
        <v>529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</row>
    <row r="16" spans="1:15" s="2" customFormat="1" ht="15" customHeight="1" x14ac:dyDescent="0.2">
      <c r="A16" s="14">
        <v>9</v>
      </c>
      <c r="B16" s="32" t="s">
        <v>530</v>
      </c>
      <c r="C16" s="34" t="s">
        <v>531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</row>
    <row r="17" spans="1:28" s="2" customFormat="1" ht="15" customHeight="1" x14ac:dyDescent="0.2">
      <c r="A17" s="14">
        <v>10</v>
      </c>
      <c r="B17" s="32" t="s">
        <v>532</v>
      </c>
      <c r="C17" s="34" t="s">
        <v>533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</row>
    <row r="18" spans="1:28" s="2" customFormat="1" ht="15" customHeight="1" x14ac:dyDescent="0.2">
      <c r="A18" s="14">
        <v>11</v>
      </c>
      <c r="B18" s="32" t="s">
        <v>534</v>
      </c>
      <c r="C18" s="33" t="s">
        <v>535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</row>
    <row r="19" spans="1:28" s="2" customFormat="1" ht="15" customHeight="1" x14ac:dyDescent="0.2">
      <c r="A19" s="14">
        <v>12</v>
      </c>
      <c r="B19" s="32" t="s">
        <v>536</v>
      </c>
      <c r="C19" s="33" t="s">
        <v>537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</row>
    <row r="20" spans="1:28" s="2" customFormat="1" ht="14.25" customHeight="1" x14ac:dyDescent="0.2">
      <c r="A20" s="14">
        <v>13</v>
      </c>
      <c r="B20" s="32" t="s">
        <v>538</v>
      </c>
      <c r="C20" s="34" t="s">
        <v>539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32" t="s">
        <v>540</v>
      </c>
      <c r="C21" s="34" t="s">
        <v>541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</row>
    <row r="22" spans="1:28" s="2" customFormat="1" ht="15" customHeight="1" x14ac:dyDescent="0.2">
      <c r="A22" s="14">
        <v>15</v>
      </c>
      <c r="B22" s="35" t="s">
        <v>527</v>
      </c>
      <c r="C22" s="40" t="s">
        <v>542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</row>
    <row r="23" spans="1:28" s="2" customFormat="1" ht="15" customHeight="1" x14ac:dyDescent="0.2">
      <c r="A23" s="14">
        <v>16</v>
      </c>
      <c r="B23" s="32" t="s">
        <v>543</v>
      </c>
      <c r="C23" s="34" t="s">
        <v>544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</row>
    <row r="24" spans="1:28" s="2" customFormat="1" ht="15" customHeight="1" x14ac:dyDescent="0.2">
      <c r="A24" s="14">
        <v>17</v>
      </c>
      <c r="B24" s="32" t="s">
        <v>102</v>
      </c>
      <c r="C24" s="34" t="s">
        <v>545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</row>
    <row r="25" spans="1:28" s="2" customFormat="1" ht="15" customHeight="1" x14ac:dyDescent="0.2">
      <c r="A25" s="14">
        <v>18</v>
      </c>
      <c r="B25" s="32" t="s">
        <v>546</v>
      </c>
      <c r="C25" s="34" t="s">
        <v>547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</row>
    <row r="26" spans="1:28" s="2" customFormat="1" ht="15" customHeight="1" x14ac:dyDescent="0.2">
      <c r="A26" s="14">
        <v>19</v>
      </c>
      <c r="B26" s="32" t="s">
        <v>548</v>
      </c>
      <c r="C26" s="34" t="s">
        <v>549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</row>
    <row r="27" spans="1:28" s="2" customFormat="1" ht="15" customHeight="1" x14ac:dyDescent="0.2">
      <c r="A27" s="14">
        <v>20</v>
      </c>
      <c r="B27" s="35" t="s">
        <v>460</v>
      </c>
      <c r="C27" s="40" t="s">
        <v>550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</row>
    <row r="28" spans="1:28" s="2" customFormat="1" ht="15" customHeight="1" x14ac:dyDescent="0.2">
      <c r="A28" s="14">
        <v>21</v>
      </c>
      <c r="B28" s="32" t="s">
        <v>39</v>
      </c>
      <c r="C28" s="34" t="s">
        <v>551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</row>
    <row r="29" spans="1:28" s="2" customFormat="1" ht="15" customHeight="1" x14ac:dyDescent="0.2">
      <c r="A29" s="14">
        <v>22</v>
      </c>
      <c r="B29" s="32" t="s">
        <v>480</v>
      </c>
      <c r="C29" s="34" t="s">
        <v>547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</row>
    <row r="30" spans="1:28" s="2" customFormat="1" ht="15" customHeight="1" x14ac:dyDescent="0.2">
      <c r="A30" s="14">
        <v>23</v>
      </c>
      <c r="B30" s="37" t="s">
        <v>552</v>
      </c>
      <c r="C30" s="38" t="s">
        <v>553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</row>
    <row r="31" spans="1:28" s="2" customFormat="1" ht="15" customHeight="1" x14ac:dyDescent="0.2">
      <c r="A31" s="14">
        <v>24</v>
      </c>
      <c r="B31" s="32" t="s">
        <v>554</v>
      </c>
      <c r="C31" s="34" t="s">
        <v>555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</row>
    <row r="32" spans="1:28" s="2" customFormat="1" ht="15" customHeight="1" x14ac:dyDescent="0.2">
      <c r="A32" s="14">
        <v>25</v>
      </c>
      <c r="B32" s="32" t="s">
        <v>556</v>
      </c>
      <c r="C32" s="34" t="s">
        <v>557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</row>
    <row r="33" spans="1:12" s="2" customFormat="1" ht="15" customHeight="1" x14ac:dyDescent="0.2">
      <c r="A33" s="14">
        <v>26</v>
      </c>
      <c r="B33" s="37" t="s">
        <v>558</v>
      </c>
      <c r="C33" s="38" t="s">
        <v>21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</row>
    <row r="34" spans="1:12" s="2" customFormat="1" ht="15" customHeight="1" x14ac:dyDescent="0.2">
      <c r="A34" s="14">
        <v>27</v>
      </c>
      <c r="B34" s="32" t="s">
        <v>559</v>
      </c>
      <c r="C34" s="34" t="s">
        <v>560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</row>
    <row r="35" spans="1:12" s="2" customFormat="1" ht="15" customHeight="1" x14ac:dyDescent="0.2">
      <c r="A35" s="14">
        <v>28</v>
      </c>
      <c r="B35" s="32" t="s">
        <v>561</v>
      </c>
      <c r="C35" s="34" t="s">
        <v>562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</row>
    <row r="36" spans="1:12" s="2" customFormat="1" ht="15" customHeight="1" x14ac:dyDescent="0.2">
      <c r="A36" s="14">
        <v>29</v>
      </c>
      <c r="B36" s="37" t="s">
        <v>563</v>
      </c>
      <c r="C36" s="38" t="s">
        <v>564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</row>
    <row r="37" spans="1:12" s="2" customFormat="1" ht="15" customHeight="1" x14ac:dyDescent="0.2">
      <c r="A37" s="14">
        <v>30</v>
      </c>
      <c r="B37" s="32" t="s">
        <v>565</v>
      </c>
      <c r="C37" s="33" t="s">
        <v>566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</row>
    <row r="38" spans="1:12" s="2" customFormat="1" ht="15" customHeight="1" x14ac:dyDescent="0.2">
      <c r="A38" s="14">
        <v>31</v>
      </c>
      <c r="B38" s="32" t="s">
        <v>567</v>
      </c>
      <c r="C38" s="33" t="s">
        <v>568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</row>
    <row r="39" spans="1:12" s="2" customFormat="1" ht="15" customHeight="1" x14ac:dyDescent="0.2">
      <c r="A39" s="14">
        <v>32</v>
      </c>
      <c r="B39" s="52" t="s">
        <v>100</v>
      </c>
      <c r="C39" s="53" t="s">
        <v>569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</row>
    <row r="40" spans="1:12" s="2" customFormat="1" ht="15" customHeight="1" x14ac:dyDescent="0.2">
      <c r="A40" s="14">
        <v>33</v>
      </c>
      <c r="B40" s="32" t="s">
        <v>570</v>
      </c>
      <c r="C40" s="34" t="s">
        <v>571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</row>
    <row r="41" spans="1:12" s="2" customFormat="1" ht="15" customHeight="1" x14ac:dyDescent="0.2">
      <c r="A41" s="14">
        <v>34</v>
      </c>
      <c r="B41" s="32" t="s">
        <v>572</v>
      </c>
      <c r="C41" s="34" t="s">
        <v>573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</row>
    <row r="42" spans="1:12" s="2" customFormat="1" ht="15" customHeight="1" x14ac:dyDescent="0.2">
      <c r="A42" s="14">
        <v>35</v>
      </c>
      <c r="B42" s="32" t="s">
        <v>574</v>
      </c>
      <c r="C42" s="34" t="s">
        <v>488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</row>
    <row r="43" spans="1:12" s="2" customFormat="1" ht="15" customHeight="1" x14ac:dyDescent="0.2">
      <c r="A43" s="14">
        <v>36</v>
      </c>
      <c r="B43" s="37" t="s">
        <v>575</v>
      </c>
      <c r="C43" s="38" t="s">
        <v>576</v>
      </c>
      <c r="D43" s="15"/>
      <c r="E43" s="15"/>
      <c r="F43" s="59">
        <f>D43+E43</f>
        <v>0</v>
      </c>
      <c r="G43" s="57" t="str">
        <f t="shared" si="0"/>
        <v>/</v>
      </c>
      <c r="H43" s="57" t="str">
        <f t="shared" si="1"/>
        <v/>
      </c>
      <c r="I43" s="60" t="str">
        <f t="shared" si="2"/>
        <v/>
      </c>
      <c r="J43" s="60" t="str">
        <f t="shared" si="3"/>
        <v/>
      </c>
      <c r="K43" s="60" t="str">
        <f t="shared" si="4"/>
        <v/>
      </c>
      <c r="L43" s="60" t="str">
        <f t="shared" si="5"/>
        <v>ไม่ผ่าน</v>
      </c>
    </row>
    <row r="44" spans="1:12" s="2" customFormat="1" ht="15" customHeight="1" x14ac:dyDescent="0.2">
      <c r="A44" s="14">
        <v>37</v>
      </c>
      <c r="B44" s="32" t="s">
        <v>577</v>
      </c>
      <c r="C44" s="34" t="s">
        <v>578</v>
      </c>
      <c r="D44" s="15"/>
      <c r="E44" s="15"/>
      <c r="F44" s="59">
        <f>D44+E44</f>
        <v>0</v>
      </c>
      <c r="G44" s="57" t="str">
        <f t="shared" si="0"/>
        <v>/</v>
      </c>
      <c r="H44" s="57" t="str">
        <f t="shared" si="1"/>
        <v/>
      </c>
      <c r="I44" s="60" t="str">
        <f t="shared" si="2"/>
        <v/>
      </c>
      <c r="J44" s="60" t="str">
        <f t="shared" si="3"/>
        <v/>
      </c>
      <c r="K44" s="60" t="str">
        <f t="shared" si="4"/>
        <v/>
      </c>
      <c r="L44" s="60" t="str">
        <f t="shared" si="5"/>
        <v>ไม่ผ่าน</v>
      </c>
    </row>
    <row r="45" spans="1:12" s="2" customFormat="1" ht="15" customHeight="1" x14ac:dyDescent="0.2">
      <c r="A45" s="14">
        <v>38</v>
      </c>
      <c r="B45" s="32" t="s">
        <v>579</v>
      </c>
      <c r="C45" s="34" t="s">
        <v>580</v>
      </c>
      <c r="D45" s="15"/>
      <c r="E45" s="15"/>
      <c r="F45" s="59">
        <f>D45+E45</f>
        <v>0</v>
      </c>
      <c r="G45" s="57" t="str">
        <f t="shared" si="0"/>
        <v>/</v>
      </c>
      <c r="H45" s="57" t="str">
        <f t="shared" si="1"/>
        <v/>
      </c>
      <c r="I45" s="60" t="str">
        <f t="shared" si="2"/>
        <v/>
      </c>
      <c r="J45" s="60" t="str">
        <f t="shared" si="3"/>
        <v/>
      </c>
      <c r="K45" s="60" t="str">
        <f t="shared" si="4"/>
        <v/>
      </c>
      <c r="L45" s="60" t="str">
        <f t="shared" si="5"/>
        <v>ไม่ผ่าน</v>
      </c>
    </row>
    <row r="46" spans="1:12" s="2" customFormat="1" ht="15" customHeight="1" x14ac:dyDescent="0.2">
      <c r="A46" s="14">
        <v>39</v>
      </c>
      <c r="B46" s="32" t="s">
        <v>581</v>
      </c>
      <c r="C46" s="34" t="s">
        <v>582</v>
      </c>
      <c r="D46" s="15"/>
      <c r="E46" s="15"/>
      <c r="F46" s="59">
        <f>D46+E46</f>
        <v>0</v>
      </c>
      <c r="G46" s="57" t="str">
        <f t="shared" si="0"/>
        <v>/</v>
      </c>
      <c r="H46" s="57" t="str">
        <f t="shared" si="1"/>
        <v/>
      </c>
      <c r="I46" s="60" t="str">
        <f t="shared" si="2"/>
        <v/>
      </c>
      <c r="J46" s="60" t="str">
        <f t="shared" si="3"/>
        <v/>
      </c>
      <c r="K46" s="60" t="str">
        <f t="shared" si="4"/>
        <v/>
      </c>
      <c r="L46" s="60" t="str">
        <f t="shared" si="5"/>
        <v>ไม่ผ่าน</v>
      </c>
    </row>
    <row r="47" spans="1:12" s="2" customFormat="1" ht="15" customHeight="1" x14ac:dyDescent="0.2">
      <c r="A47" s="14">
        <v>40</v>
      </c>
      <c r="B47" s="32" t="s">
        <v>94</v>
      </c>
      <c r="C47" s="34" t="s">
        <v>583</v>
      </c>
      <c r="D47" s="15"/>
      <c r="E47" s="15"/>
      <c r="F47" s="59">
        <f>D47+E47</f>
        <v>0</v>
      </c>
      <c r="G47" s="57" t="str">
        <f t="shared" si="0"/>
        <v>/</v>
      </c>
      <c r="H47" s="57" t="str">
        <f t="shared" si="1"/>
        <v/>
      </c>
      <c r="I47" s="60" t="str">
        <f t="shared" si="2"/>
        <v/>
      </c>
      <c r="J47" s="60" t="str">
        <f t="shared" si="3"/>
        <v/>
      </c>
      <c r="K47" s="60" t="str">
        <f t="shared" si="4"/>
        <v/>
      </c>
      <c r="L47" s="60" t="str">
        <f t="shared" si="5"/>
        <v>ไม่ผ่าน</v>
      </c>
    </row>
    <row r="48" spans="1:12" s="2" customFormat="1" ht="15" customHeight="1" x14ac:dyDescent="0.2">
      <c r="A48" s="14">
        <v>41</v>
      </c>
      <c r="B48" s="32" t="s">
        <v>584</v>
      </c>
      <c r="C48" s="34" t="s">
        <v>585</v>
      </c>
      <c r="D48" s="15"/>
      <c r="E48" s="15"/>
      <c r="F48" s="59">
        <f>D48+E48</f>
        <v>0</v>
      </c>
      <c r="G48" s="57" t="str">
        <f t="shared" si="0"/>
        <v>/</v>
      </c>
      <c r="H48" s="57" t="str">
        <f t="shared" si="1"/>
        <v/>
      </c>
      <c r="I48" s="60" t="str">
        <f t="shared" si="2"/>
        <v/>
      </c>
      <c r="J48" s="60" t="str">
        <f t="shared" si="3"/>
        <v/>
      </c>
      <c r="K48" s="60" t="str">
        <f t="shared" si="4"/>
        <v/>
      </c>
      <c r="L48" s="60" t="str">
        <f t="shared" si="5"/>
        <v>ไม่ผ่าน</v>
      </c>
    </row>
    <row r="49" spans="1:12" s="2" customFormat="1" ht="15" customHeight="1" x14ac:dyDescent="0.2">
      <c r="A49" s="14">
        <v>42</v>
      </c>
      <c r="B49" s="32" t="s">
        <v>586</v>
      </c>
      <c r="C49" s="34" t="s">
        <v>587</v>
      </c>
      <c r="D49" s="15"/>
      <c r="E49" s="15"/>
      <c r="F49" s="59">
        <f>D49+E49</f>
        <v>0</v>
      </c>
      <c r="G49" s="57" t="str">
        <f t="shared" si="0"/>
        <v>/</v>
      </c>
      <c r="H49" s="57" t="str">
        <f t="shared" si="1"/>
        <v/>
      </c>
      <c r="I49" s="60" t="str">
        <f t="shared" si="2"/>
        <v/>
      </c>
      <c r="J49" s="60" t="str">
        <f t="shared" si="3"/>
        <v/>
      </c>
      <c r="K49" s="60" t="str">
        <f t="shared" si="4"/>
        <v/>
      </c>
      <c r="L49" s="60" t="str">
        <f t="shared" si="5"/>
        <v>ไม่ผ่าน</v>
      </c>
    </row>
    <row r="50" spans="1:12" s="2" customFormat="1" ht="15" customHeight="1" x14ac:dyDescent="0.2">
      <c r="A50" s="14">
        <v>43</v>
      </c>
      <c r="B50" s="32" t="s">
        <v>53</v>
      </c>
      <c r="C50" s="34" t="s">
        <v>588</v>
      </c>
      <c r="D50" s="15"/>
      <c r="E50" s="15"/>
      <c r="F50" s="59">
        <f>D50+E50</f>
        <v>0</v>
      </c>
      <c r="G50" s="57" t="str">
        <f t="shared" si="0"/>
        <v>/</v>
      </c>
      <c r="H50" s="57" t="str">
        <f t="shared" si="1"/>
        <v/>
      </c>
      <c r="I50" s="60" t="str">
        <f t="shared" si="2"/>
        <v/>
      </c>
      <c r="J50" s="60" t="str">
        <f t="shared" si="3"/>
        <v/>
      </c>
      <c r="K50" s="60" t="str">
        <f t="shared" si="4"/>
        <v/>
      </c>
      <c r="L50" s="60" t="str">
        <f t="shared" si="5"/>
        <v>ไม่ผ่าน</v>
      </c>
    </row>
    <row r="51" spans="1:12" s="2" customFormat="1" ht="15" customHeight="1" x14ac:dyDescent="0.2">
      <c r="A51" s="14">
        <v>44</v>
      </c>
      <c r="B51" s="32" t="s">
        <v>589</v>
      </c>
      <c r="C51" s="33" t="s">
        <v>590</v>
      </c>
      <c r="D51" s="15"/>
      <c r="E51" s="15"/>
      <c r="F51" s="59">
        <f>D51+E51</f>
        <v>0</v>
      </c>
      <c r="G51" s="57" t="str">
        <f t="shared" si="0"/>
        <v>/</v>
      </c>
      <c r="H51" s="57" t="str">
        <f t="shared" si="1"/>
        <v/>
      </c>
      <c r="I51" s="60" t="str">
        <f t="shared" si="2"/>
        <v/>
      </c>
      <c r="J51" s="60" t="str">
        <f t="shared" si="3"/>
        <v/>
      </c>
      <c r="K51" s="60" t="str">
        <f t="shared" si="4"/>
        <v/>
      </c>
      <c r="L51" s="60" t="str">
        <f t="shared" si="5"/>
        <v>ไม่ผ่าน</v>
      </c>
    </row>
    <row r="52" spans="1:12" s="2" customFormat="1" ht="15" customHeight="1" x14ac:dyDescent="0.2">
      <c r="A52" s="14">
        <v>45</v>
      </c>
      <c r="B52" s="32" t="s">
        <v>591</v>
      </c>
      <c r="C52" s="33" t="s">
        <v>592</v>
      </c>
      <c r="D52" s="15"/>
      <c r="E52" s="15"/>
      <c r="F52" s="59">
        <f>D52+E52</f>
        <v>0</v>
      </c>
      <c r="G52" s="57" t="str">
        <f t="shared" si="0"/>
        <v>/</v>
      </c>
      <c r="H52" s="57" t="str">
        <f t="shared" si="1"/>
        <v/>
      </c>
      <c r="I52" s="60" t="str">
        <f t="shared" si="2"/>
        <v/>
      </c>
      <c r="J52" s="60" t="str">
        <f t="shared" si="3"/>
        <v/>
      </c>
      <c r="K52" s="60" t="str">
        <f t="shared" si="4"/>
        <v/>
      </c>
      <c r="L52" s="60" t="str">
        <f t="shared" si="5"/>
        <v>ไม่ผ่าน</v>
      </c>
    </row>
    <row r="53" spans="1:12" s="2" customFormat="1" ht="15" customHeight="1" x14ac:dyDescent="0.2">
      <c r="A53" s="14">
        <v>46</v>
      </c>
      <c r="B53" s="32" t="s">
        <v>593</v>
      </c>
      <c r="C53" s="33" t="s">
        <v>594</v>
      </c>
      <c r="D53" s="15"/>
      <c r="E53" s="15"/>
      <c r="F53" s="59">
        <f>D53+E53</f>
        <v>0</v>
      </c>
      <c r="G53" s="57" t="str">
        <f t="shared" si="0"/>
        <v>/</v>
      </c>
      <c r="H53" s="57" t="str">
        <f t="shared" si="1"/>
        <v/>
      </c>
      <c r="I53" s="60" t="str">
        <f t="shared" si="2"/>
        <v/>
      </c>
      <c r="J53" s="60" t="str">
        <f t="shared" si="3"/>
        <v/>
      </c>
      <c r="K53" s="60" t="str">
        <f t="shared" si="4"/>
        <v/>
      </c>
      <c r="L53" s="60" t="str">
        <f t="shared" si="5"/>
        <v>ไม่ผ่าน</v>
      </c>
    </row>
    <row r="54" spans="1:12" s="2" customFormat="1" ht="15" customHeight="1" x14ac:dyDescent="0.2">
      <c r="A54" s="14">
        <v>47</v>
      </c>
      <c r="B54" s="32" t="s">
        <v>507</v>
      </c>
      <c r="C54" s="33" t="s">
        <v>595</v>
      </c>
      <c r="D54" s="15"/>
      <c r="E54" s="15"/>
      <c r="F54" s="59">
        <f>D54+E54</f>
        <v>0</v>
      </c>
      <c r="G54" s="57" t="str">
        <f t="shared" si="0"/>
        <v>/</v>
      </c>
      <c r="H54" s="57" t="str">
        <f t="shared" si="1"/>
        <v/>
      </c>
      <c r="I54" s="60" t="str">
        <f t="shared" si="2"/>
        <v/>
      </c>
      <c r="J54" s="60" t="str">
        <f t="shared" si="3"/>
        <v/>
      </c>
      <c r="K54" s="60" t="str">
        <f t="shared" si="4"/>
        <v/>
      </c>
      <c r="L54" s="60" t="str">
        <f t="shared" si="5"/>
        <v>ไม่ผ่าน</v>
      </c>
    </row>
    <row r="55" spans="1:12" s="2" customFormat="1" ht="15" customHeight="1" x14ac:dyDescent="0.2">
      <c r="A55" s="14">
        <v>48</v>
      </c>
      <c r="B55" s="32" t="s">
        <v>596</v>
      </c>
      <c r="C55" s="33" t="s">
        <v>597</v>
      </c>
      <c r="D55" s="15"/>
      <c r="E55" s="15"/>
      <c r="F55" s="59">
        <f>D55+E55</f>
        <v>0</v>
      </c>
      <c r="G55" s="57" t="str">
        <f t="shared" si="0"/>
        <v>/</v>
      </c>
      <c r="H55" s="57" t="str">
        <f t="shared" si="1"/>
        <v/>
      </c>
      <c r="I55" s="60" t="str">
        <f t="shared" si="2"/>
        <v/>
      </c>
      <c r="J55" s="60" t="str">
        <f t="shared" si="3"/>
        <v/>
      </c>
      <c r="K55" s="60" t="str">
        <f t="shared" si="4"/>
        <v/>
      </c>
      <c r="L55" s="60" t="str">
        <f t="shared" si="5"/>
        <v>ไม่ผ่าน</v>
      </c>
    </row>
    <row r="56" spans="1:12" s="3" customFormat="1" ht="18.75" x14ac:dyDescent="0.3">
      <c r="A56" s="18"/>
      <c r="B56" s="72" t="s">
        <v>13</v>
      </c>
      <c r="C56" s="72"/>
      <c r="D56" s="19"/>
      <c r="E56" s="19"/>
      <c r="F56" s="20"/>
      <c r="G56" s="20"/>
      <c r="H56" s="16"/>
      <c r="I56" s="90" t="s">
        <v>28</v>
      </c>
      <c r="J56" s="90"/>
      <c r="K56" s="92">
        <f>COUNTIF(L6:L55,"ผ่าน")</f>
        <v>0</v>
      </c>
      <c r="L56" s="93"/>
    </row>
    <row r="57" spans="1:12" s="3" customFormat="1" ht="21" x14ac:dyDescent="0.3">
      <c r="A57" s="21"/>
      <c r="B57" s="89" t="s">
        <v>14</v>
      </c>
      <c r="C57" s="89"/>
      <c r="D57" s="22"/>
      <c r="E57" s="22"/>
      <c r="F57" s="23"/>
      <c r="G57" s="22"/>
      <c r="H57" s="17"/>
      <c r="I57" s="91" t="s">
        <v>29</v>
      </c>
      <c r="J57" s="91"/>
      <c r="K57" s="94">
        <f>COUNTIF(L6:L55,"ไม่ผ่าน")</f>
        <v>48</v>
      </c>
      <c r="L57" s="95"/>
    </row>
    <row r="58" spans="1:12" ht="18.75" x14ac:dyDescent="0.25">
      <c r="A58" s="24"/>
      <c r="B58" s="26" t="s">
        <v>15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ht="18.75" x14ac:dyDescent="0.25">
      <c r="A59" s="24"/>
      <c r="B59" s="25"/>
      <c r="C59" s="25"/>
      <c r="D59" s="25"/>
      <c r="E59" s="25"/>
      <c r="F59" s="25" t="s">
        <v>16</v>
      </c>
      <c r="G59" s="25"/>
      <c r="H59" s="25"/>
      <c r="I59" s="25"/>
      <c r="J59" s="25"/>
      <c r="K59" s="25"/>
      <c r="L59" s="25"/>
    </row>
    <row r="60" spans="1:12" ht="18.75" x14ac:dyDescent="0.25">
      <c r="A60" s="24"/>
      <c r="B60" s="25"/>
      <c r="C60" s="25"/>
      <c r="D60" s="25"/>
      <c r="E60" s="25"/>
      <c r="F60" s="25"/>
      <c r="G60" s="25" t="s">
        <v>17</v>
      </c>
      <c r="H60" s="25"/>
      <c r="I60" s="25"/>
      <c r="J60" s="25"/>
      <c r="K60" s="25"/>
      <c r="L60" s="25"/>
    </row>
    <row r="61" spans="1:12" ht="18.75" x14ac:dyDescent="0.25">
      <c r="A61" s="24"/>
      <c r="B61" s="25"/>
      <c r="C61" s="25"/>
      <c r="D61" s="25"/>
      <c r="E61" s="25"/>
      <c r="F61" s="25"/>
      <c r="G61" s="25" t="s">
        <v>18</v>
      </c>
      <c r="H61" s="25"/>
      <c r="I61" s="25" t="s">
        <v>19</v>
      </c>
      <c r="J61" s="25"/>
      <c r="K61" s="25"/>
      <c r="L61" s="25"/>
    </row>
    <row r="63" spans="1:12" x14ac:dyDescent="0.25">
      <c r="B63" s="61" t="s">
        <v>22</v>
      </c>
      <c r="C63" s="68" t="s">
        <v>23</v>
      </c>
      <c r="D63" s="96"/>
      <c r="E63" s="69"/>
      <c r="F63" s="97" t="s">
        <v>24</v>
      </c>
      <c r="G63" s="98"/>
      <c r="H63" s="70" t="s">
        <v>25</v>
      </c>
      <c r="I63" s="71"/>
    </row>
    <row r="64" spans="1:12" x14ac:dyDescent="0.25">
      <c r="B64" s="62"/>
      <c r="C64" s="64" t="s">
        <v>30</v>
      </c>
      <c r="D64" s="99"/>
      <c r="E64" s="65"/>
      <c r="F64" s="66" t="s">
        <v>26</v>
      </c>
      <c r="G64" s="67"/>
      <c r="H64" s="70">
        <f>COUNTIF(K8:K55,"/")</f>
        <v>0</v>
      </c>
      <c r="I64" s="71"/>
    </row>
    <row r="65" spans="2:9" x14ac:dyDescent="0.25">
      <c r="B65" s="62"/>
      <c r="C65" s="64" t="s">
        <v>33</v>
      </c>
      <c r="D65" s="99"/>
      <c r="E65" s="65"/>
      <c r="F65" s="66" t="s">
        <v>34</v>
      </c>
      <c r="G65" s="67"/>
      <c r="H65" s="70">
        <f>COUNTIF(J8:J55,"/")</f>
        <v>0</v>
      </c>
      <c r="I65" s="71"/>
    </row>
    <row r="66" spans="2:9" x14ac:dyDescent="0.25">
      <c r="B66" s="62"/>
      <c r="C66" s="64" t="s">
        <v>35</v>
      </c>
      <c r="D66" s="99"/>
      <c r="E66" s="65"/>
      <c r="F66" s="66" t="s">
        <v>27</v>
      </c>
      <c r="G66" s="67"/>
      <c r="H66" s="70">
        <f>COUNTIF(I8:I55,"/")</f>
        <v>0</v>
      </c>
      <c r="I66" s="71"/>
    </row>
    <row r="67" spans="2:9" x14ac:dyDescent="0.25">
      <c r="B67" s="62"/>
      <c r="C67" s="64" t="s">
        <v>32</v>
      </c>
      <c r="D67" s="99"/>
      <c r="E67" s="65"/>
      <c r="F67" s="66" t="s">
        <v>28</v>
      </c>
      <c r="G67" s="67"/>
      <c r="H67" s="70">
        <f>COUNTIF(H8:H55,"/")</f>
        <v>0</v>
      </c>
      <c r="I67" s="71"/>
    </row>
    <row r="68" spans="2:9" x14ac:dyDescent="0.25">
      <c r="B68" s="63"/>
      <c r="C68" s="64" t="s">
        <v>31</v>
      </c>
      <c r="D68" s="99"/>
      <c r="E68" s="65"/>
      <c r="F68" s="66" t="s">
        <v>29</v>
      </c>
      <c r="G68" s="67"/>
      <c r="H68" s="70">
        <f>COUNTIF(G8:G55,"/")</f>
        <v>48</v>
      </c>
      <c r="I68" s="71"/>
    </row>
  </sheetData>
  <mergeCells count="39">
    <mergeCell ref="B63:B6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G6:G7"/>
    <mergeCell ref="C63:E63"/>
    <mergeCell ref="H6:H7"/>
    <mergeCell ref="B56:C56"/>
    <mergeCell ref="I56:J56"/>
    <mergeCell ref="I57:J57"/>
    <mergeCell ref="K56:L56"/>
    <mergeCell ref="K57:L57"/>
    <mergeCell ref="B57:C57"/>
    <mergeCell ref="E6:E7"/>
    <mergeCell ref="F64:G64"/>
    <mergeCell ref="H63:I63"/>
    <mergeCell ref="C64:E64"/>
    <mergeCell ref="H64:I64"/>
    <mergeCell ref="F65:G65"/>
    <mergeCell ref="F66:G66"/>
    <mergeCell ref="C65:E65"/>
    <mergeCell ref="H65:I65"/>
    <mergeCell ref="C66:E66"/>
    <mergeCell ref="H66:I66"/>
    <mergeCell ref="F67:G67"/>
    <mergeCell ref="F68:G68"/>
    <mergeCell ref="C67:E67"/>
    <mergeCell ref="H67:I67"/>
    <mergeCell ref="C68:E68"/>
    <mergeCell ref="H68:I68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topLeftCell="A25" zoomScalePageLayoutView="110" workbookViewId="0">
      <selection activeCell="H64" sqref="H64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7.140625" style="27" customWidth="1"/>
    <col min="7" max="8" width="3.7109375" style="27" customWidth="1"/>
    <col min="9" max="11" width="6.42578125" style="27" customWidth="1"/>
    <col min="12" max="12" width="5.140625" style="27" customWidth="1"/>
    <col min="13" max="15" width="9.140625" style="1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"/>
      <c r="N1" s="7"/>
      <c r="O1" s="7"/>
    </row>
    <row r="2" spans="1:15" ht="18.75" x14ac:dyDescent="0.3">
      <c r="A2" s="73" t="s">
        <v>855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"/>
      <c r="N2" s="7"/>
      <c r="O2" s="7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5" ht="17.4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6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41" t="s">
        <v>598</v>
      </c>
      <c r="C8" s="43" t="s">
        <v>599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</row>
    <row r="9" spans="1:15" s="2" customFormat="1" ht="15" customHeight="1" x14ac:dyDescent="0.2">
      <c r="A9" s="14">
        <v>2</v>
      </c>
      <c r="B9" s="41" t="s">
        <v>600</v>
      </c>
      <c r="C9" s="43" t="s">
        <v>601</v>
      </c>
      <c r="D9" s="15"/>
      <c r="E9" s="15"/>
      <c r="F9" s="59">
        <f>D9+E9</f>
        <v>0</v>
      </c>
      <c r="G9" s="57" t="str">
        <f t="shared" ref="G9:G50" si="0">IF(F9&lt;=9,"/","")</f>
        <v>/</v>
      </c>
      <c r="H9" s="57" t="str">
        <f t="shared" ref="H9:H50" si="1">IF(AND(F9&gt;9,F9&lt;=11),"/","")</f>
        <v/>
      </c>
      <c r="I9" s="60" t="str">
        <f t="shared" ref="I9:I50" si="2">IF(AND(F9&gt;11,F9&lt;=13),"/","")</f>
        <v/>
      </c>
      <c r="J9" s="60" t="str">
        <f t="shared" ref="J9:J50" si="3">IF(AND(F9&gt;13,F9&lt;=15),"/","")</f>
        <v/>
      </c>
      <c r="K9" s="60" t="str">
        <f t="shared" ref="K9:K50" si="4">IF(AND(F9&gt;=16),"/","")</f>
        <v/>
      </c>
      <c r="L9" s="60" t="str">
        <f t="shared" ref="L9:L50" si="5">IF(F9&gt;=10,"ผ่าน","ไม่ผ่าน")</f>
        <v>ไม่ผ่าน</v>
      </c>
    </row>
    <row r="10" spans="1:15" s="2" customFormat="1" ht="15" customHeight="1" x14ac:dyDescent="0.2">
      <c r="A10" s="14">
        <v>3</v>
      </c>
      <c r="B10" s="41" t="s">
        <v>602</v>
      </c>
      <c r="C10" s="42" t="s">
        <v>603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</row>
    <row r="11" spans="1:15" s="2" customFormat="1" ht="15" customHeight="1" x14ac:dyDescent="0.2">
      <c r="A11" s="14">
        <v>4</v>
      </c>
      <c r="B11" s="41" t="s">
        <v>604</v>
      </c>
      <c r="C11" s="43" t="s">
        <v>605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</row>
    <row r="12" spans="1:15" s="2" customFormat="1" ht="15" customHeight="1" x14ac:dyDescent="0.2">
      <c r="A12" s="14">
        <v>5</v>
      </c>
      <c r="B12" s="41" t="s">
        <v>606</v>
      </c>
      <c r="C12" s="43" t="s">
        <v>607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</row>
    <row r="13" spans="1:15" s="2" customFormat="1" ht="15" customHeight="1" x14ac:dyDescent="0.2">
      <c r="A13" s="14">
        <v>6</v>
      </c>
      <c r="B13" s="32" t="s">
        <v>608</v>
      </c>
      <c r="C13" s="33" t="s">
        <v>50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</row>
    <row r="14" spans="1:15" s="2" customFormat="1" ht="15" customHeight="1" x14ac:dyDescent="0.2">
      <c r="A14" s="14">
        <v>7</v>
      </c>
      <c r="B14" s="32" t="s">
        <v>98</v>
      </c>
      <c r="C14" s="33" t="s">
        <v>609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</row>
    <row r="15" spans="1:15" s="2" customFormat="1" ht="15" customHeight="1" x14ac:dyDescent="0.2">
      <c r="A15" s="14">
        <v>8</v>
      </c>
      <c r="B15" s="32" t="s">
        <v>610</v>
      </c>
      <c r="C15" s="33" t="s">
        <v>611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</row>
    <row r="16" spans="1:15" s="2" customFormat="1" ht="15" customHeight="1" x14ac:dyDescent="0.2">
      <c r="A16" s="14">
        <v>9</v>
      </c>
      <c r="B16" s="32" t="s">
        <v>612</v>
      </c>
      <c r="C16" s="33" t="s">
        <v>613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</row>
    <row r="17" spans="1:28" s="2" customFormat="1" ht="15" customHeight="1" x14ac:dyDescent="0.2">
      <c r="A17" s="14">
        <v>10</v>
      </c>
      <c r="B17" s="32" t="s">
        <v>614</v>
      </c>
      <c r="C17" s="33" t="s">
        <v>615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</row>
    <row r="18" spans="1:28" s="2" customFormat="1" ht="15" customHeight="1" x14ac:dyDescent="0.2">
      <c r="A18" s="14">
        <v>11</v>
      </c>
      <c r="B18" s="32" t="s">
        <v>78</v>
      </c>
      <c r="C18" s="33" t="s">
        <v>616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</row>
    <row r="19" spans="1:28" s="2" customFormat="1" ht="15" customHeight="1" x14ac:dyDescent="0.2">
      <c r="A19" s="14">
        <v>12</v>
      </c>
      <c r="B19" s="32" t="s">
        <v>617</v>
      </c>
      <c r="C19" s="33" t="s">
        <v>618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</row>
    <row r="20" spans="1:28" s="2" customFormat="1" ht="14.25" customHeight="1" x14ac:dyDescent="0.2">
      <c r="A20" s="14">
        <v>13</v>
      </c>
      <c r="B20" s="32" t="s">
        <v>124</v>
      </c>
      <c r="C20" s="33" t="s">
        <v>619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32" t="s">
        <v>620</v>
      </c>
      <c r="C21" s="33" t="s">
        <v>621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</row>
    <row r="22" spans="1:28" s="2" customFormat="1" ht="15" customHeight="1" x14ac:dyDescent="0.2">
      <c r="A22" s="14">
        <v>15</v>
      </c>
      <c r="B22" s="32" t="s">
        <v>622</v>
      </c>
      <c r="C22" s="33" t="s">
        <v>623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</row>
    <row r="23" spans="1:28" s="2" customFormat="1" ht="15" customHeight="1" x14ac:dyDescent="0.2">
      <c r="A23" s="14">
        <v>16</v>
      </c>
      <c r="B23" s="32" t="s">
        <v>624</v>
      </c>
      <c r="C23" s="33" t="s">
        <v>625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</row>
    <row r="24" spans="1:28" s="2" customFormat="1" ht="15" customHeight="1" x14ac:dyDescent="0.2">
      <c r="A24" s="14">
        <v>17</v>
      </c>
      <c r="B24" s="32" t="s">
        <v>626</v>
      </c>
      <c r="C24" s="33" t="s">
        <v>56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</row>
    <row r="25" spans="1:28" s="2" customFormat="1" ht="15" customHeight="1" x14ac:dyDescent="0.2">
      <c r="A25" s="14">
        <v>18</v>
      </c>
      <c r="B25" s="32" t="s">
        <v>627</v>
      </c>
      <c r="C25" s="33" t="s">
        <v>628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</row>
    <row r="26" spans="1:28" s="2" customFormat="1" ht="15" customHeight="1" x14ac:dyDescent="0.2">
      <c r="A26" s="14">
        <v>19</v>
      </c>
      <c r="B26" s="32" t="s">
        <v>629</v>
      </c>
      <c r="C26" s="33" t="s">
        <v>69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</row>
    <row r="27" spans="1:28" s="2" customFormat="1" ht="15" customHeight="1" x14ac:dyDescent="0.2">
      <c r="A27" s="14">
        <v>20</v>
      </c>
      <c r="B27" s="32" t="s">
        <v>630</v>
      </c>
      <c r="C27" s="33" t="s">
        <v>631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</row>
    <row r="28" spans="1:28" s="2" customFormat="1" ht="15" customHeight="1" x14ac:dyDescent="0.2">
      <c r="A28" s="14">
        <v>21</v>
      </c>
      <c r="B28" s="37" t="s">
        <v>632</v>
      </c>
      <c r="C28" s="39" t="s">
        <v>564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</row>
    <row r="29" spans="1:28" s="2" customFormat="1" ht="15" customHeight="1" x14ac:dyDescent="0.2">
      <c r="A29" s="14">
        <v>22</v>
      </c>
      <c r="B29" s="37" t="s">
        <v>101</v>
      </c>
      <c r="C29" s="39" t="s">
        <v>106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</row>
    <row r="30" spans="1:28" s="2" customFormat="1" ht="15" customHeight="1" x14ac:dyDescent="0.2">
      <c r="A30" s="14">
        <v>23</v>
      </c>
      <c r="B30" s="41" t="s">
        <v>633</v>
      </c>
      <c r="C30" s="43" t="s">
        <v>634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</row>
    <row r="31" spans="1:28" s="2" customFormat="1" ht="15" customHeight="1" x14ac:dyDescent="0.2">
      <c r="A31" s="14">
        <v>24</v>
      </c>
      <c r="B31" s="41" t="s">
        <v>48</v>
      </c>
      <c r="C31" s="43" t="s">
        <v>635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</row>
    <row r="32" spans="1:28" s="2" customFormat="1" ht="15" customHeight="1" x14ac:dyDescent="0.2">
      <c r="A32" s="14">
        <v>25</v>
      </c>
      <c r="B32" s="41" t="s">
        <v>636</v>
      </c>
      <c r="C32" s="43" t="s">
        <v>637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</row>
    <row r="33" spans="1:12" s="2" customFormat="1" ht="15" customHeight="1" x14ac:dyDescent="0.2">
      <c r="A33" s="14">
        <v>26</v>
      </c>
      <c r="B33" s="32" t="s">
        <v>638</v>
      </c>
      <c r="C33" s="33" t="s">
        <v>639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</row>
    <row r="34" spans="1:12" s="2" customFormat="1" ht="15" customHeight="1" x14ac:dyDescent="0.2">
      <c r="A34" s="14">
        <v>27</v>
      </c>
      <c r="B34" s="32" t="s">
        <v>640</v>
      </c>
      <c r="C34" s="33" t="s">
        <v>641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</row>
    <row r="35" spans="1:12" s="2" customFormat="1" ht="15" customHeight="1" x14ac:dyDescent="0.2">
      <c r="A35" s="14">
        <v>28</v>
      </c>
      <c r="B35" s="32" t="s">
        <v>642</v>
      </c>
      <c r="C35" s="33" t="s">
        <v>643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</row>
    <row r="36" spans="1:12" s="2" customFormat="1" ht="15" customHeight="1" x14ac:dyDescent="0.2">
      <c r="A36" s="14">
        <v>29</v>
      </c>
      <c r="B36" s="32" t="s">
        <v>71</v>
      </c>
      <c r="C36" s="33" t="s">
        <v>84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</row>
    <row r="37" spans="1:12" s="2" customFormat="1" ht="15" customHeight="1" x14ac:dyDescent="0.2">
      <c r="A37" s="14">
        <v>30</v>
      </c>
      <c r="B37" s="37" t="s">
        <v>644</v>
      </c>
      <c r="C37" s="39" t="s">
        <v>448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</row>
    <row r="38" spans="1:12" s="2" customFormat="1" ht="15" customHeight="1" x14ac:dyDescent="0.2">
      <c r="A38" s="14">
        <v>31</v>
      </c>
      <c r="B38" s="37" t="s">
        <v>645</v>
      </c>
      <c r="C38" s="39" t="s">
        <v>646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</row>
    <row r="39" spans="1:12" s="2" customFormat="1" ht="15" customHeight="1" x14ac:dyDescent="0.2">
      <c r="A39" s="14">
        <v>32</v>
      </c>
      <c r="B39" s="32" t="s">
        <v>647</v>
      </c>
      <c r="C39" s="33" t="s">
        <v>76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</row>
    <row r="40" spans="1:12" s="2" customFormat="1" ht="15" customHeight="1" x14ac:dyDescent="0.2">
      <c r="A40" s="14">
        <v>33</v>
      </c>
      <c r="B40" s="32" t="s">
        <v>648</v>
      </c>
      <c r="C40" s="33" t="s">
        <v>649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</row>
    <row r="41" spans="1:12" s="2" customFormat="1" ht="15" customHeight="1" x14ac:dyDescent="0.2">
      <c r="A41" s="14">
        <v>34</v>
      </c>
      <c r="B41" s="32" t="s">
        <v>650</v>
      </c>
      <c r="C41" s="33" t="s">
        <v>651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</row>
    <row r="42" spans="1:12" s="2" customFormat="1" ht="15" customHeight="1" x14ac:dyDescent="0.2">
      <c r="A42" s="14">
        <v>35</v>
      </c>
      <c r="B42" s="32" t="s">
        <v>652</v>
      </c>
      <c r="C42" s="33" t="s">
        <v>653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</row>
    <row r="43" spans="1:12" s="2" customFormat="1" ht="15" customHeight="1" x14ac:dyDescent="0.2">
      <c r="A43" s="14">
        <v>36</v>
      </c>
      <c r="B43" s="32" t="s">
        <v>654</v>
      </c>
      <c r="C43" s="33" t="s">
        <v>655</v>
      </c>
      <c r="D43" s="15"/>
      <c r="E43" s="15"/>
      <c r="F43" s="59">
        <f>D43+E43</f>
        <v>0</v>
      </c>
      <c r="G43" s="57" t="str">
        <f t="shared" si="0"/>
        <v>/</v>
      </c>
      <c r="H43" s="57" t="str">
        <f t="shared" si="1"/>
        <v/>
      </c>
      <c r="I43" s="60" t="str">
        <f t="shared" si="2"/>
        <v/>
      </c>
      <c r="J43" s="60" t="str">
        <f t="shared" si="3"/>
        <v/>
      </c>
      <c r="K43" s="60" t="str">
        <f t="shared" si="4"/>
        <v/>
      </c>
      <c r="L43" s="60" t="str">
        <f t="shared" si="5"/>
        <v>ไม่ผ่าน</v>
      </c>
    </row>
    <row r="44" spans="1:12" s="2" customFormat="1" ht="15" customHeight="1" x14ac:dyDescent="0.2">
      <c r="A44" s="14">
        <v>37</v>
      </c>
      <c r="B44" s="32" t="s">
        <v>656</v>
      </c>
      <c r="C44" s="33" t="s">
        <v>97</v>
      </c>
      <c r="D44" s="15"/>
      <c r="E44" s="15"/>
      <c r="F44" s="59">
        <f>D44+E44</f>
        <v>0</v>
      </c>
      <c r="G44" s="57" t="str">
        <f t="shared" si="0"/>
        <v>/</v>
      </c>
      <c r="H44" s="57" t="str">
        <f t="shared" si="1"/>
        <v/>
      </c>
      <c r="I44" s="60" t="str">
        <f t="shared" si="2"/>
        <v/>
      </c>
      <c r="J44" s="60" t="str">
        <f t="shared" si="3"/>
        <v/>
      </c>
      <c r="K44" s="60" t="str">
        <f t="shared" si="4"/>
        <v/>
      </c>
      <c r="L44" s="60" t="str">
        <f t="shared" si="5"/>
        <v>ไม่ผ่าน</v>
      </c>
    </row>
    <row r="45" spans="1:12" s="2" customFormat="1" ht="15" customHeight="1" x14ac:dyDescent="0.2">
      <c r="A45" s="14">
        <v>38</v>
      </c>
      <c r="B45" s="32" t="s">
        <v>657</v>
      </c>
      <c r="C45" s="33" t="s">
        <v>658</v>
      </c>
      <c r="D45" s="15"/>
      <c r="E45" s="15"/>
      <c r="F45" s="59">
        <f>D45+E45</f>
        <v>0</v>
      </c>
      <c r="G45" s="57" t="str">
        <f t="shared" si="0"/>
        <v>/</v>
      </c>
      <c r="H45" s="57" t="str">
        <f t="shared" si="1"/>
        <v/>
      </c>
      <c r="I45" s="60" t="str">
        <f t="shared" si="2"/>
        <v/>
      </c>
      <c r="J45" s="60" t="str">
        <f t="shared" si="3"/>
        <v/>
      </c>
      <c r="K45" s="60" t="str">
        <f t="shared" si="4"/>
        <v/>
      </c>
      <c r="L45" s="60" t="str">
        <f t="shared" si="5"/>
        <v>ไม่ผ่าน</v>
      </c>
    </row>
    <row r="46" spans="1:12" s="2" customFormat="1" ht="15" customHeight="1" x14ac:dyDescent="0.2">
      <c r="A46" s="14">
        <v>39</v>
      </c>
      <c r="B46" s="32" t="s">
        <v>659</v>
      </c>
      <c r="C46" s="33" t="s">
        <v>660</v>
      </c>
      <c r="D46" s="15"/>
      <c r="E46" s="15"/>
      <c r="F46" s="59">
        <f>D46+E46</f>
        <v>0</v>
      </c>
      <c r="G46" s="57" t="str">
        <f t="shared" si="0"/>
        <v>/</v>
      </c>
      <c r="H46" s="57" t="str">
        <f t="shared" si="1"/>
        <v/>
      </c>
      <c r="I46" s="60" t="str">
        <f t="shared" si="2"/>
        <v/>
      </c>
      <c r="J46" s="60" t="str">
        <f t="shared" si="3"/>
        <v/>
      </c>
      <c r="K46" s="60" t="str">
        <f t="shared" si="4"/>
        <v/>
      </c>
      <c r="L46" s="60" t="str">
        <f t="shared" si="5"/>
        <v>ไม่ผ่าน</v>
      </c>
    </row>
    <row r="47" spans="1:12" s="2" customFormat="1" ht="15" customHeight="1" x14ac:dyDescent="0.2">
      <c r="A47" s="14">
        <v>40</v>
      </c>
      <c r="B47" s="32" t="s">
        <v>63</v>
      </c>
      <c r="C47" s="33" t="s">
        <v>661</v>
      </c>
      <c r="D47" s="15"/>
      <c r="E47" s="15"/>
      <c r="F47" s="59">
        <f>D47+E47</f>
        <v>0</v>
      </c>
      <c r="G47" s="57" t="str">
        <f t="shared" si="0"/>
        <v>/</v>
      </c>
      <c r="H47" s="57" t="str">
        <f t="shared" si="1"/>
        <v/>
      </c>
      <c r="I47" s="60" t="str">
        <f t="shared" si="2"/>
        <v/>
      </c>
      <c r="J47" s="60" t="str">
        <f t="shared" si="3"/>
        <v/>
      </c>
      <c r="K47" s="60" t="str">
        <f t="shared" si="4"/>
        <v/>
      </c>
      <c r="L47" s="60" t="str">
        <f t="shared" si="5"/>
        <v>ไม่ผ่าน</v>
      </c>
    </row>
    <row r="48" spans="1:12" s="2" customFormat="1" ht="15" customHeight="1" x14ac:dyDescent="0.2">
      <c r="A48" s="14">
        <v>41</v>
      </c>
      <c r="B48" s="37" t="s">
        <v>63</v>
      </c>
      <c r="C48" s="39" t="s">
        <v>662</v>
      </c>
      <c r="D48" s="15"/>
      <c r="E48" s="15"/>
      <c r="F48" s="59">
        <f>D48+E48</f>
        <v>0</v>
      </c>
      <c r="G48" s="57" t="str">
        <f t="shared" si="0"/>
        <v>/</v>
      </c>
      <c r="H48" s="57" t="str">
        <f t="shared" si="1"/>
        <v/>
      </c>
      <c r="I48" s="60" t="str">
        <f t="shared" si="2"/>
        <v/>
      </c>
      <c r="J48" s="60" t="str">
        <f t="shared" si="3"/>
        <v/>
      </c>
      <c r="K48" s="60" t="str">
        <f t="shared" si="4"/>
        <v/>
      </c>
      <c r="L48" s="60" t="str">
        <f t="shared" si="5"/>
        <v>ไม่ผ่าน</v>
      </c>
    </row>
    <row r="49" spans="1:12" s="2" customFormat="1" ht="15" customHeight="1" x14ac:dyDescent="0.2">
      <c r="A49" s="14">
        <v>42</v>
      </c>
      <c r="B49" s="35" t="s">
        <v>663</v>
      </c>
      <c r="C49" s="36" t="s">
        <v>664</v>
      </c>
      <c r="D49" s="15"/>
      <c r="E49" s="15"/>
      <c r="F49" s="59">
        <f>D49+E49</f>
        <v>0</v>
      </c>
      <c r="G49" s="57" t="str">
        <f t="shared" si="0"/>
        <v>/</v>
      </c>
      <c r="H49" s="57" t="str">
        <f t="shared" si="1"/>
        <v/>
      </c>
      <c r="I49" s="60" t="str">
        <f t="shared" si="2"/>
        <v/>
      </c>
      <c r="J49" s="60" t="str">
        <f t="shared" si="3"/>
        <v/>
      </c>
      <c r="K49" s="60" t="str">
        <f t="shared" si="4"/>
        <v/>
      </c>
      <c r="L49" s="60" t="str">
        <f t="shared" si="5"/>
        <v>ไม่ผ่าน</v>
      </c>
    </row>
    <row r="50" spans="1:12" s="2" customFormat="1" ht="15" customHeight="1" x14ac:dyDescent="0.2">
      <c r="A50" s="14">
        <v>43</v>
      </c>
      <c r="B50" s="32" t="s">
        <v>154</v>
      </c>
      <c r="C50" s="33" t="s">
        <v>665</v>
      </c>
      <c r="D50" s="15"/>
      <c r="E50" s="15"/>
      <c r="F50" s="59">
        <f>D50+E50</f>
        <v>0</v>
      </c>
      <c r="G50" s="57" t="str">
        <f t="shared" si="0"/>
        <v>/</v>
      </c>
      <c r="H50" s="57" t="str">
        <f t="shared" si="1"/>
        <v/>
      </c>
      <c r="I50" s="60" t="str">
        <f t="shared" si="2"/>
        <v/>
      </c>
      <c r="J50" s="60" t="str">
        <f t="shared" si="3"/>
        <v/>
      </c>
      <c r="K50" s="60" t="str">
        <f t="shared" si="4"/>
        <v/>
      </c>
      <c r="L50" s="60" t="str">
        <f t="shared" si="5"/>
        <v>ไม่ผ่าน</v>
      </c>
    </row>
    <row r="51" spans="1:12" s="3" customFormat="1" ht="18.75" x14ac:dyDescent="0.3">
      <c r="A51" s="18"/>
      <c r="B51" s="72" t="s">
        <v>13</v>
      </c>
      <c r="C51" s="72"/>
      <c r="D51" s="19"/>
      <c r="E51" s="19"/>
      <c r="F51" s="20"/>
      <c r="G51" s="20"/>
      <c r="H51" s="16"/>
      <c r="I51" s="90" t="s">
        <v>28</v>
      </c>
      <c r="J51" s="90"/>
      <c r="K51" s="92">
        <f>COUNTIF(L8:L50,"ผ่าน")</f>
        <v>0</v>
      </c>
      <c r="L51" s="93"/>
    </row>
    <row r="52" spans="1:12" s="3" customFormat="1" ht="21" x14ac:dyDescent="0.3">
      <c r="A52" s="21"/>
      <c r="B52" s="89" t="s">
        <v>14</v>
      </c>
      <c r="C52" s="89"/>
      <c r="D52" s="22"/>
      <c r="E52" s="22"/>
      <c r="F52" s="23"/>
      <c r="G52" s="22"/>
      <c r="H52" s="17"/>
      <c r="I52" s="91" t="s">
        <v>29</v>
      </c>
      <c r="J52" s="91"/>
      <c r="K52" s="94">
        <f>COUNTIF(L8:L50,"ไม่ผ่าน")</f>
        <v>43</v>
      </c>
      <c r="L52" s="95"/>
    </row>
    <row r="53" spans="1:12" ht="18.75" x14ac:dyDescent="0.25">
      <c r="A53" s="24"/>
      <c r="B53" s="26" t="s">
        <v>15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ht="18.75" x14ac:dyDescent="0.25">
      <c r="A54" s="24"/>
      <c r="B54" s="25"/>
      <c r="C54" s="25"/>
      <c r="D54" s="25"/>
      <c r="E54" s="25"/>
      <c r="F54" s="25" t="s">
        <v>16</v>
      </c>
      <c r="G54" s="25"/>
      <c r="H54" s="25"/>
      <c r="I54" s="25"/>
      <c r="J54" s="25"/>
      <c r="K54" s="25"/>
      <c r="L54" s="25"/>
    </row>
    <row r="55" spans="1:12" ht="18.75" x14ac:dyDescent="0.25">
      <c r="A55" s="24"/>
      <c r="B55" s="25"/>
      <c r="C55" s="25"/>
      <c r="D55" s="25"/>
      <c r="E55" s="25"/>
      <c r="F55" s="25"/>
      <c r="G55" s="25" t="s">
        <v>17</v>
      </c>
      <c r="H55" s="25"/>
      <c r="I55" s="25"/>
      <c r="J55" s="25"/>
      <c r="K55" s="25"/>
      <c r="L55" s="25"/>
    </row>
    <row r="56" spans="1:12" ht="18.75" x14ac:dyDescent="0.25">
      <c r="A56" s="24"/>
      <c r="B56" s="25"/>
      <c r="C56" s="25"/>
      <c r="D56" s="25"/>
      <c r="E56" s="25"/>
      <c r="F56" s="25"/>
      <c r="G56" s="25" t="s">
        <v>18</v>
      </c>
      <c r="H56" s="25"/>
      <c r="I56" s="25" t="s">
        <v>19</v>
      </c>
      <c r="J56" s="25"/>
      <c r="K56" s="25"/>
      <c r="L56" s="25"/>
    </row>
    <row r="58" spans="1:12" x14ac:dyDescent="0.25">
      <c r="B58" s="61" t="s">
        <v>22</v>
      </c>
      <c r="C58" s="68" t="s">
        <v>23</v>
      </c>
      <c r="D58" s="96"/>
      <c r="E58" s="69"/>
      <c r="F58" s="97" t="s">
        <v>24</v>
      </c>
      <c r="G58" s="98"/>
      <c r="H58" s="70" t="s">
        <v>25</v>
      </c>
      <c r="I58" s="71"/>
    </row>
    <row r="59" spans="1:12" x14ac:dyDescent="0.25">
      <c r="B59" s="62"/>
      <c r="C59" s="64" t="s">
        <v>30</v>
      </c>
      <c r="D59" s="99"/>
      <c r="E59" s="65"/>
      <c r="F59" s="66" t="s">
        <v>26</v>
      </c>
      <c r="G59" s="67"/>
      <c r="H59" s="70">
        <f>COUNTIF(K8:K50,"/")</f>
        <v>0</v>
      </c>
      <c r="I59" s="71"/>
    </row>
    <row r="60" spans="1:12" x14ac:dyDescent="0.25">
      <c r="B60" s="62"/>
      <c r="C60" s="64" t="s">
        <v>33</v>
      </c>
      <c r="D60" s="99"/>
      <c r="E60" s="65"/>
      <c r="F60" s="66" t="s">
        <v>34</v>
      </c>
      <c r="G60" s="67"/>
      <c r="H60" s="70">
        <f>COUNTIF(J8:J50,"/")</f>
        <v>0</v>
      </c>
      <c r="I60" s="71"/>
    </row>
    <row r="61" spans="1:12" x14ac:dyDescent="0.25">
      <c r="B61" s="62"/>
      <c r="C61" s="64" t="s">
        <v>35</v>
      </c>
      <c r="D61" s="99"/>
      <c r="E61" s="65"/>
      <c r="F61" s="66" t="s">
        <v>27</v>
      </c>
      <c r="G61" s="67"/>
      <c r="H61" s="70">
        <f>COUNTIF(I8:I50,"/")</f>
        <v>0</v>
      </c>
      <c r="I61" s="71"/>
    </row>
    <row r="62" spans="1:12" x14ac:dyDescent="0.25">
      <c r="B62" s="62"/>
      <c r="C62" s="64" t="s">
        <v>32</v>
      </c>
      <c r="D62" s="99"/>
      <c r="E62" s="65"/>
      <c r="F62" s="66" t="s">
        <v>28</v>
      </c>
      <c r="G62" s="67"/>
      <c r="H62" s="70">
        <f>COUNTIF(H8:H50,"/")</f>
        <v>0</v>
      </c>
      <c r="I62" s="71"/>
    </row>
    <row r="63" spans="1:12" x14ac:dyDescent="0.25">
      <c r="B63" s="63"/>
      <c r="C63" s="64" t="s">
        <v>31</v>
      </c>
      <c r="D63" s="99"/>
      <c r="E63" s="65"/>
      <c r="F63" s="66" t="s">
        <v>29</v>
      </c>
      <c r="G63" s="67"/>
      <c r="H63" s="70">
        <f>COUNTIF(G8:G50,"/")</f>
        <v>43</v>
      </c>
      <c r="I63" s="71"/>
    </row>
  </sheetData>
  <mergeCells count="39">
    <mergeCell ref="B58:B6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I6:K6"/>
    <mergeCell ref="D6:D7"/>
    <mergeCell ref="G6:G7"/>
    <mergeCell ref="C58:E58"/>
    <mergeCell ref="H6:H7"/>
    <mergeCell ref="B51:C51"/>
    <mergeCell ref="I51:J51"/>
    <mergeCell ref="I52:J52"/>
    <mergeCell ref="K51:L51"/>
    <mergeCell ref="K52:L52"/>
    <mergeCell ref="B52:C52"/>
    <mergeCell ref="E6:E7"/>
    <mergeCell ref="F59:G59"/>
    <mergeCell ref="H58:I58"/>
    <mergeCell ref="C59:E59"/>
    <mergeCell ref="H59:I59"/>
    <mergeCell ref="F60:G60"/>
    <mergeCell ref="F61:G61"/>
    <mergeCell ref="C60:E60"/>
    <mergeCell ref="H60:I60"/>
    <mergeCell ref="C61:E61"/>
    <mergeCell ref="H61:I61"/>
    <mergeCell ref="F62:G62"/>
    <mergeCell ref="F63:G63"/>
    <mergeCell ref="C62:E62"/>
    <mergeCell ref="H62:I62"/>
    <mergeCell ref="C63:E63"/>
    <mergeCell ref="H63:I63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A39" zoomScalePageLayoutView="110" workbookViewId="0">
      <selection activeCell="H56" sqref="H56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7.42578125" style="27" customWidth="1"/>
    <col min="7" max="8" width="3.7109375" style="27" customWidth="1"/>
    <col min="9" max="11" width="6.42578125" style="27" customWidth="1"/>
    <col min="12" max="12" width="5.140625" style="27" customWidth="1"/>
    <col min="13" max="15" width="9.140625" style="1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"/>
      <c r="N1" s="7"/>
      <c r="O1" s="7"/>
    </row>
    <row r="2" spans="1:15" ht="18.75" x14ac:dyDescent="0.3">
      <c r="A2" s="73" t="s">
        <v>856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"/>
      <c r="N2" s="7"/>
      <c r="O2" s="7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5" ht="17.4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6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32" t="s">
        <v>107</v>
      </c>
      <c r="C8" s="34" t="s">
        <v>21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</row>
    <row r="9" spans="1:15" s="2" customFormat="1" ht="15" customHeight="1" x14ac:dyDescent="0.2">
      <c r="A9" s="14">
        <v>2</v>
      </c>
      <c r="B9" s="32" t="s">
        <v>107</v>
      </c>
      <c r="C9" s="34" t="s">
        <v>666</v>
      </c>
      <c r="D9" s="15"/>
      <c r="E9" s="15"/>
      <c r="F9" s="59">
        <f>D9+E9</f>
        <v>0</v>
      </c>
      <c r="G9" s="57" t="str">
        <f t="shared" ref="G9:G42" si="0">IF(F9&lt;=9,"/","")</f>
        <v>/</v>
      </c>
      <c r="H9" s="57" t="str">
        <f t="shared" ref="H9:H42" si="1">IF(AND(F9&gt;9,F9&lt;=11),"/","")</f>
        <v/>
      </c>
      <c r="I9" s="60" t="str">
        <f t="shared" ref="I9:I42" si="2">IF(AND(F9&gt;11,F9&lt;=13),"/","")</f>
        <v/>
      </c>
      <c r="J9" s="60" t="str">
        <f t="shared" ref="J9:J42" si="3">IF(AND(F9&gt;13,F9&lt;=15),"/","")</f>
        <v/>
      </c>
      <c r="K9" s="60" t="str">
        <f t="shared" ref="K9:K42" si="4">IF(AND(F9&gt;=16),"/","")</f>
        <v/>
      </c>
      <c r="L9" s="60" t="str">
        <f t="shared" ref="L9:L42" si="5">IF(F9&gt;=10,"ผ่าน","ไม่ผ่าน")</f>
        <v>ไม่ผ่าน</v>
      </c>
    </row>
    <row r="10" spans="1:15" s="2" customFormat="1" ht="15" customHeight="1" x14ac:dyDescent="0.2">
      <c r="A10" s="14">
        <v>3</v>
      </c>
      <c r="B10" s="32" t="s">
        <v>90</v>
      </c>
      <c r="C10" s="33" t="s">
        <v>667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</row>
    <row r="11" spans="1:15" s="2" customFormat="1" ht="15" customHeight="1" x14ac:dyDescent="0.2">
      <c r="A11" s="14">
        <v>4</v>
      </c>
      <c r="B11" s="37" t="s">
        <v>668</v>
      </c>
      <c r="C11" s="39" t="s">
        <v>669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</row>
    <row r="12" spans="1:15" s="2" customFormat="1" ht="15" customHeight="1" x14ac:dyDescent="0.2">
      <c r="A12" s="14">
        <v>5</v>
      </c>
      <c r="B12" s="32" t="s">
        <v>670</v>
      </c>
      <c r="C12" s="33" t="s">
        <v>671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</row>
    <row r="13" spans="1:15" s="2" customFormat="1" ht="15" customHeight="1" x14ac:dyDescent="0.2">
      <c r="A13" s="14">
        <v>6</v>
      </c>
      <c r="B13" s="32" t="s">
        <v>672</v>
      </c>
      <c r="C13" s="33" t="s">
        <v>673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</row>
    <row r="14" spans="1:15" s="2" customFormat="1" ht="15" customHeight="1" x14ac:dyDescent="0.2">
      <c r="A14" s="14">
        <v>7</v>
      </c>
      <c r="B14" s="32" t="s">
        <v>674</v>
      </c>
      <c r="C14" s="33" t="s">
        <v>75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</row>
    <row r="15" spans="1:15" s="2" customFormat="1" ht="15" customHeight="1" x14ac:dyDescent="0.2">
      <c r="A15" s="14">
        <v>8</v>
      </c>
      <c r="B15" s="32" t="s">
        <v>675</v>
      </c>
      <c r="C15" s="33" t="s">
        <v>676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</row>
    <row r="16" spans="1:15" s="2" customFormat="1" ht="15" customHeight="1" x14ac:dyDescent="0.2">
      <c r="A16" s="14">
        <v>9</v>
      </c>
      <c r="B16" s="32" t="s">
        <v>677</v>
      </c>
      <c r="C16" s="33" t="s">
        <v>678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</row>
    <row r="17" spans="1:28" s="2" customFormat="1" ht="15" customHeight="1" x14ac:dyDescent="0.2">
      <c r="A17" s="14">
        <v>10</v>
      </c>
      <c r="B17" s="37" t="s">
        <v>679</v>
      </c>
      <c r="C17" s="39" t="s">
        <v>680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</row>
    <row r="18" spans="1:28" s="2" customFormat="1" ht="15" customHeight="1" x14ac:dyDescent="0.2">
      <c r="A18" s="14">
        <v>11</v>
      </c>
      <c r="B18" s="32" t="s">
        <v>681</v>
      </c>
      <c r="C18" s="33" t="s">
        <v>682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</row>
    <row r="19" spans="1:28" s="2" customFormat="1" ht="15" customHeight="1" x14ac:dyDescent="0.2">
      <c r="A19" s="14">
        <v>12</v>
      </c>
      <c r="B19" s="32" t="s">
        <v>683</v>
      </c>
      <c r="C19" s="33" t="s">
        <v>684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</row>
    <row r="20" spans="1:28" s="2" customFormat="1" ht="14.25" customHeight="1" x14ac:dyDescent="0.2">
      <c r="A20" s="14">
        <v>13</v>
      </c>
      <c r="B20" s="32" t="s">
        <v>685</v>
      </c>
      <c r="C20" s="33" t="s">
        <v>686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32" t="s">
        <v>39</v>
      </c>
      <c r="C21" s="33" t="s">
        <v>687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</row>
    <row r="22" spans="1:28" s="2" customFormat="1" ht="15" customHeight="1" x14ac:dyDescent="0.2">
      <c r="A22" s="14">
        <v>15</v>
      </c>
      <c r="B22" s="32" t="s">
        <v>688</v>
      </c>
      <c r="C22" s="33" t="s">
        <v>689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</row>
    <row r="23" spans="1:28" s="2" customFormat="1" ht="15" customHeight="1" x14ac:dyDescent="0.2">
      <c r="A23" s="14">
        <v>16</v>
      </c>
      <c r="B23" s="32" t="s">
        <v>690</v>
      </c>
      <c r="C23" s="33" t="s">
        <v>691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</row>
    <row r="24" spans="1:28" s="2" customFormat="1" ht="15" customHeight="1" x14ac:dyDescent="0.2">
      <c r="A24" s="14">
        <v>17</v>
      </c>
      <c r="B24" s="32" t="s">
        <v>82</v>
      </c>
      <c r="C24" s="33" t="s">
        <v>692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</row>
    <row r="25" spans="1:28" s="2" customFormat="1" ht="15" customHeight="1" x14ac:dyDescent="0.2">
      <c r="A25" s="14">
        <v>18</v>
      </c>
      <c r="B25" s="37" t="s">
        <v>693</v>
      </c>
      <c r="C25" s="39" t="s">
        <v>694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</row>
    <row r="26" spans="1:28" s="2" customFormat="1" ht="15" customHeight="1" x14ac:dyDescent="0.2">
      <c r="A26" s="14">
        <v>19</v>
      </c>
      <c r="B26" s="37" t="s">
        <v>104</v>
      </c>
      <c r="C26" s="39" t="s">
        <v>695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</row>
    <row r="27" spans="1:28" s="2" customFormat="1" ht="15" customHeight="1" x14ac:dyDescent="0.2">
      <c r="A27" s="14">
        <v>20</v>
      </c>
      <c r="B27" s="47" t="s">
        <v>696</v>
      </c>
      <c r="C27" s="49" t="s">
        <v>697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</row>
    <row r="28" spans="1:28" s="2" customFormat="1" ht="15" customHeight="1" x14ac:dyDescent="0.2">
      <c r="A28" s="14">
        <v>21</v>
      </c>
      <c r="B28" s="32" t="s">
        <v>698</v>
      </c>
      <c r="C28" s="33" t="s">
        <v>699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</row>
    <row r="29" spans="1:28" s="2" customFormat="1" ht="15" customHeight="1" x14ac:dyDescent="0.2">
      <c r="A29" s="14">
        <v>22</v>
      </c>
      <c r="B29" s="47" t="s">
        <v>93</v>
      </c>
      <c r="C29" s="49" t="s">
        <v>700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</row>
    <row r="30" spans="1:28" s="2" customFormat="1" ht="15" customHeight="1" x14ac:dyDescent="0.2">
      <c r="A30" s="14">
        <v>23</v>
      </c>
      <c r="B30" s="32" t="s">
        <v>88</v>
      </c>
      <c r="C30" s="33" t="s">
        <v>701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</row>
    <row r="31" spans="1:28" s="2" customFormat="1" ht="15" customHeight="1" x14ac:dyDescent="0.2">
      <c r="A31" s="14">
        <v>24</v>
      </c>
      <c r="B31" s="32" t="s">
        <v>74</v>
      </c>
      <c r="C31" s="33" t="s">
        <v>702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</row>
    <row r="32" spans="1:28" s="2" customFormat="1" ht="15" customHeight="1" x14ac:dyDescent="0.2">
      <c r="A32" s="14">
        <v>25</v>
      </c>
      <c r="B32" s="32" t="s">
        <v>703</v>
      </c>
      <c r="C32" s="33" t="s">
        <v>704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</row>
    <row r="33" spans="1:12" s="2" customFormat="1" ht="15" customHeight="1" x14ac:dyDescent="0.2">
      <c r="A33" s="14">
        <v>26</v>
      </c>
      <c r="B33" s="32" t="s">
        <v>705</v>
      </c>
      <c r="C33" s="33" t="s">
        <v>706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</row>
    <row r="34" spans="1:12" s="2" customFormat="1" ht="15" customHeight="1" x14ac:dyDescent="0.2">
      <c r="A34" s="14">
        <v>27</v>
      </c>
      <c r="B34" s="32" t="s">
        <v>707</v>
      </c>
      <c r="C34" s="33" t="s">
        <v>708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</row>
    <row r="35" spans="1:12" s="2" customFormat="1" ht="15" customHeight="1" x14ac:dyDescent="0.2">
      <c r="A35" s="14">
        <v>28</v>
      </c>
      <c r="B35" s="32" t="s">
        <v>709</v>
      </c>
      <c r="C35" s="33" t="s">
        <v>710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</row>
    <row r="36" spans="1:12" s="2" customFormat="1" ht="15" customHeight="1" x14ac:dyDescent="0.2">
      <c r="A36" s="14">
        <v>29</v>
      </c>
      <c r="B36" s="35" t="s">
        <v>711</v>
      </c>
      <c r="C36" s="36" t="s">
        <v>712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</row>
    <row r="37" spans="1:12" s="2" customFormat="1" ht="15" customHeight="1" x14ac:dyDescent="0.2">
      <c r="A37" s="14">
        <v>30</v>
      </c>
      <c r="B37" s="32" t="s">
        <v>713</v>
      </c>
      <c r="C37" s="33" t="s">
        <v>714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</row>
    <row r="38" spans="1:12" s="2" customFormat="1" ht="15" customHeight="1" x14ac:dyDescent="0.2">
      <c r="A38" s="14">
        <v>31</v>
      </c>
      <c r="B38" s="32" t="s">
        <v>715</v>
      </c>
      <c r="C38" s="33" t="s">
        <v>716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</row>
    <row r="39" spans="1:12" s="2" customFormat="1" ht="15" customHeight="1" x14ac:dyDescent="0.2">
      <c r="A39" s="14">
        <v>32</v>
      </c>
      <c r="B39" s="32" t="s">
        <v>717</v>
      </c>
      <c r="C39" s="33" t="s">
        <v>718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</row>
    <row r="40" spans="1:12" s="2" customFormat="1" ht="15" customHeight="1" x14ac:dyDescent="0.2">
      <c r="A40" s="14">
        <v>33</v>
      </c>
      <c r="B40" s="32" t="s">
        <v>719</v>
      </c>
      <c r="C40" s="33" t="s">
        <v>720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</row>
    <row r="41" spans="1:12" s="2" customFormat="1" ht="15" customHeight="1" x14ac:dyDescent="0.2">
      <c r="A41" s="14">
        <v>34</v>
      </c>
      <c r="B41" s="32" t="s">
        <v>721</v>
      </c>
      <c r="C41" s="33" t="s">
        <v>722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</row>
    <row r="42" spans="1:12" s="2" customFormat="1" ht="15" customHeight="1" x14ac:dyDescent="0.2">
      <c r="A42" s="14">
        <v>35</v>
      </c>
      <c r="B42" s="32" t="s">
        <v>723</v>
      </c>
      <c r="C42" s="33" t="s">
        <v>724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</row>
    <row r="43" spans="1:12" s="3" customFormat="1" ht="18.75" x14ac:dyDescent="0.3">
      <c r="A43" s="18"/>
      <c r="B43" s="72" t="s">
        <v>13</v>
      </c>
      <c r="C43" s="72"/>
      <c r="D43" s="19"/>
      <c r="E43" s="19"/>
      <c r="F43" s="20"/>
      <c r="G43" s="20"/>
      <c r="H43" s="16"/>
      <c r="I43" s="90" t="s">
        <v>28</v>
      </c>
      <c r="J43" s="90"/>
      <c r="K43" s="92">
        <f>COUNTIF(L8:L42,"ผ่าน")</f>
        <v>0</v>
      </c>
      <c r="L43" s="93"/>
    </row>
    <row r="44" spans="1:12" s="3" customFormat="1" ht="21" x14ac:dyDescent="0.3">
      <c r="A44" s="21"/>
      <c r="B44" s="89" t="s">
        <v>14</v>
      </c>
      <c r="C44" s="89"/>
      <c r="D44" s="22"/>
      <c r="E44" s="22"/>
      <c r="F44" s="23"/>
      <c r="G44" s="22"/>
      <c r="H44" s="17"/>
      <c r="I44" s="91" t="s">
        <v>29</v>
      </c>
      <c r="J44" s="91"/>
      <c r="K44" s="94">
        <f>COUNTIF(L8:L42,"ไม่ผ่าน")</f>
        <v>35</v>
      </c>
      <c r="L44" s="95"/>
    </row>
    <row r="45" spans="1:12" ht="18.75" x14ac:dyDescent="0.25">
      <c r="A45" s="24"/>
      <c r="B45" s="26" t="s">
        <v>15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ht="18.75" x14ac:dyDescent="0.25">
      <c r="A46" s="24"/>
      <c r="B46" s="25"/>
      <c r="C46" s="25"/>
      <c r="D46" s="25"/>
      <c r="E46" s="25"/>
      <c r="F46" s="25" t="s">
        <v>16</v>
      </c>
      <c r="G46" s="25"/>
      <c r="H46" s="25"/>
      <c r="I46" s="25"/>
      <c r="J46" s="25"/>
      <c r="K46" s="25"/>
      <c r="L46" s="25"/>
    </row>
    <row r="47" spans="1:12" ht="18.75" x14ac:dyDescent="0.25">
      <c r="A47" s="24"/>
      <c r="B47" s="25"/>
      <c r="C47" s="25"/>
      <c r="D47" s="25"/>
      <c r="E47" s="25"/>
      <c r="F47" s="25"/>
      <c r="G47" s="25" t="s">
        <v>17</v>
      </c>
      <c r="H47" s="25"/>
      <c r="I47" s="25"/>
      <c r="J47" s="25"/>
      <c r="K47" s="25"/>
      <c r="L47" s="25"/>
    </row>
    <row r="48" spans="1:12" ht="18.75" x14ac:dyDescent="0.25">
      <c r="A48" s="24"/>
      <c r="B48" s="25"/>
      <c r="C48" s="25"/>
      <c r="D48" s="25"/>
      <c r="E48" s="25"/>
      <c r="F48" s="25"/>
      <c r="G48" s="25" t="s">
        <v>18</v>
      </c>
      <c r="H48" s="25"/>
      <c r="I48" s="25" t="s">
        <v>19</v>
      </c>
      <c r="J48" s="25"/>
      <c r="K48" s="25"/>
      <c r="L48" s="25"/>
    </row>
    <row r="50" spans="2:9" x14ac:dyDescent="0.25">
      <c r="B50" s="61" t="s">
        <v>22</v>
      </c>
      <c r="C50" s="68" t="s">
        <v>23</v>
      </c>
      <c r="D50" s="96"/>
      <c r="E50" s="69"/>
      <c r="F50" s="97" t="s">
        <v>24</v>
      </c>
      <c r="G50" s="98"/>
      <c r="H50" s="70" t="s">
        <v>25</v>
      </c>
      <c r="I50" s="71"/>
    </row>
    <row r="51" spans="2:9" x14ac:dyDescent="0.25">
      <c r="B51" s="62"/>
      <c r="C51" s="64" t="s">
        <v>30</v>
      </c>
      <c r="D51" s="99"/>
      <c r="E51" s="65"/>
      <c r="F51" s="66" t="s">
        <v>26</v>
      </c>
      <c r="G51" s="67"/>
      <c r="H51" s="70">
        <f>COUNTIF(K4:K42,"/")</f>
        <v>0</v>
      </c>
      <c r="I51" s="71"/>
    </row>
    <row r="52" spans="2:9" x14ac:dyDescent="0.25">
      <c r="B52" s="62"/>
      <c r="C52" s="64" t="s">
        <v>33</v>
      </c>
      <c r="D52" s="99"/>
      <c r="E52" s="65"/>
      <c r="F52" s="66" t="s">
        <v>34</v>
      </c>
      <c r="G52" s="67"/>
      <c r="H52" s="70">
        <f>COUNTIF(J8:J42,"/")</f>
        <v>0</v>
      </c>
      <c r="I52" s="71"/>
    </row>
    <row r="53" spans="2:9" x14ac:dyDescent="0.25">
      <c r="B53" s="62"/>
      <c r="C53" s="64" t="s">
        <v>35</v>
      </c>
      <c r="D53" s="99"/>
      <c r="E53" s="65"/>
      <c r="F53" s="66" t="s">
        <v>27</v>
      </c>
      <c r="G53" s="67"/>
      <c r="H53" s="70">
        <f>COUNTIF(I8:I42,"/")</f>
        <v>0</v>
      </c>
      <c r="I53" s="71"/>
    </row>
    <row r="54" spans="2:9" x14ac:dyDescent="0.25">
      <c r="B54" s="62"/>
      <c r="C54" s="64" t="s">
        <v>32</v>
      </c>
      <c r="D54" s="99"/>
      <c r="E54" s="65"/>
      <c r="F54" s="66" t="s">
        <v>28</v>
      </c>
      <c r="G54" s="67"/>
      <c r="H54" s="70">
        <f>COUNTIF(H8:H42,"/")</f>
        <v>0</v>
      </c>
      <c r="I54" s="71"/>
    </row>
    <row r="55" spans="2:9" x14ac:dyDescent="0.25">
      <c r="B55" s="63"/>
      <c r="C55" s="64" t="s">
        <v>31</v>
      </c>
      <c r="D55" s="99"/>
      <c r="E55" s="65"/>
      <c r="F55" s="66" t="s">
        <v>29</v>
      </c>
      <c r="G55" s="67"/>
      <c r="H55" s="70">
        <f>COUNTIF(G8:G42,"/")</f>
        <v>35</v>
      </c>
      <c r="I55" s="71"/>
    </row>
  </sheetData>
  <mergeCells count="39">
    <mergeCell ref="C50:E50"/>
    <mergeCell ref="H50:I50"/>
    <mergeCell ref="C51:E51"/>
    <mergeCell ref="H51:I51"/>
    <mergeCell ref="C52:E52"/>
    <mergeCell ref="H52:I52"/>
    <mergeCell ref="B50:B55"/>
    <mergeCell ref="I6:K6"/>
    <mergeCell ref="B43:C43"/>
    <mergeCell ref="I43:J43"/>
    <mergeCell ref="I44:J44"/>
    <mergeCell ref="K43:L43"/>
    <mergeCell ref="K44:L44"/>
    <mergeCell ref="B44:C44"/>
    <mergeCell ref="F51:G51"/>
    <mergeCell ref="F52:G52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G6:G7"/>
    <mergeCell ref="H6:H7"/>
    <mergeCell ref="E6:E7"/>
    <mergeCell ref="F55:G55"/>
    <mergeCell ref="F53:G53"/>
    <mergeCell ref="F54:G54"/>
    <mergeCell ref="C53:E53"/>
    <mergeCell ref="H53:I53"/>
    <mergeCell ref="C54:E54"/>
    <mergeCell ref="H54:I54"/>
    <mergeCell ref="C55:E55"/>
    <mergeCell ref="H55:I55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topLeftCell="A37" zoomScalePageLayoutView="110" workbookViewId="0">
      <selection activeCell="H60" sqref="H60"/>
    </sheetView>
  </sheetViews>
  <sheetFormatPr defaultColWidth="9.140625" defaultRowHeight="15.75" x14ac:dyDescent="0.25"/>
  <cols>
    <col min="1" max="1" width="7.28515625" style="27" customWidth="1"/>
    <col min="2" max="2" width="15.5703125" style="28" customWidth="1"/>
    <col min="3" max="3" width="14.85546875" style="28" customWidth="1"/>
    <col min="4" max="5" width="6.85546875" style="27" customWidth="1"/>
    <col min="6" max="6" width="6.5703125" style="27" customWidth="1"/>
    <col min="7" max="8" width="3.7109375" style="27" customWidth="1"/>
    <col min="9" max="11" width="6.42578125" style="27" customWidth="1"/>
    <col min="12" max="12" width="5.140625" style="27" customWidth="1"/>
    <col min="13" max="15" width="9.140625" style="1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18.75" x14ac:dyDescent="0.3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"/>
      <c r="N1" s="7"/>
      <c r="O1" s="7"/>
    </row>
    <row r="2" spans="1:15" ht="18.75" x14ac:dyDescent="0.3">
      <c r="A2" s="73" t="s">
        <v>857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"/>
      <c r="N2" s="7"/>
      <c r="O2" s="7"/>
    </row>
    <row r="3" spans="1:15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</row>
    <row r="4" spans="1:15" ht="18.75" x14ac:dyDescent="0.3">
      <c r="A4" s="8" t="s">
        <v>2</v>
      </c>
      <c r="B4" s="8"/>
      <c r="C4" s="9"/>
      <c r="D4" s="10"/>
      <c r="E4" s="10"/>
      <c r="F4" s="11"/>
      <c r="G4" s="11"/>
      <c r="H4" s="11"/>
      <c r="I4" s="10"/>
      <c r="J4" s="10"/>
      <c r="K4" s="12"/>
      <c r="L4" s="12"/>
      <c r="M4" s="7"/>
      <c r="N4" s="7"/>
      <c r="O4" s="7"/>
    </row>
    <row r="5" spans="1:15" ht="17.45" customHeight="1" x14ac:dyDescent="0.25">
      <c r="A5" s="74" t="s">
        <v>0</v>
      </c>
      <c r="B5" s="77" t="s">
        <v>3</v>
      </c>
      <c r="C5" s="80" t="s">
        <v>4</v>
      </c>
      <c r="D5" s="83" t="s">
        <v>5</v>
      </c>
      <c r="E5" s="84"/>
      <c r="F5" s="86" t="s">
        <v>861</v>
      </c>
      <c r="G5" s="83" t="s">
        <v>5</v>
      </c>
      <c r="H5" s="84"/>
      <c r="I5" s="84"/>
      <c r="J5" s="84"/>
      <c r="K5" s="85"/>
      <c r="L5" s="86" t="s">
        <v>6</v>
      </c>
    </row>
    <row r="6" spans="1:15" ht="17.25" customHeight="1" x14ac:dyDescent="0.25">
      <c r="A6" s="75"/>
      <c r="B6" s="78"/>
      <c r="C6" s="81"/>
      <c r="D6" s="86" t="s">
        <v>859</v>
      </c>
      <c r="E6" s="86" t="s">
        <v>860</v>
      </c>
      <c r="F6" s="87"/>
      <c r="G6" s="86" t="s">
        <v>7</v>
      </c>
      <c r="H6" s="86" t="s">
        <v>8</v>
      </c>
      <c r="I6" s="83" t="s">
        <v>9</v>
      </c>
      <c r="J6" s="84"/>
      <c r="K6" s="85"/>
      <c r="L6" s="87"/>
    </row>
    <row r="7" spans="1:15" ht="64.5" x14ac:dyDescent="0.25">
      <c r="A7" s="76"/>
      <c r="B7" s="79"/>
      <c r="C7" s="82"/>
      <c r="D7" s="88"/>
      <c r="E7" s="88"/>
      <c r="F7" s="88"/>
      <c r="G7" s="88"/>
      <c r="H7" s="88"/>
      <c r="I7" s="13" t="s">
        <v>10</v>
      </c>
      <c r="J7" s="13" t="s">
        <v>11</v>
      </c>
      <c r="K7" s="13" t="s">
        <v>12</v>
      </c>
      <c r="L7" s="88"/>
    </row>
    <row r="8" spans="1:15" s="2" customFormat="1" ht="15" customHeight="1" x14ac:dyDescent="0.2">
      <c r="A8" s="14">
        <v>1</v>
      </c>
      <c r="B8" s="41" t="s">
        <v>725</v>
      </c>
      <c r="C8" s="43" t="s">
        <v>726</v>
      </c>
      <c r="D8" s="15"/>
      <c r="E8" s="15"/>
      <c r="F8" s="56">
        <f>D8+E8</f>
        <v>0</v>
      </c>
      <c r="G8" s="57" t="str">
        <f>IF(F8&lt;=9,"/","")</f>
        <v>/</v>
      </c>
      <c r="H8" s="57" t="str">
        <f>IF(AND(F8&gt;9,F8&lt;=11),"/","")</f>
        <v/>
      </c>
      <c r="I8" s="60" t="str">
        <f>IF(AND(F8&gt;11,F8&lt;=13),"/","")</f>
        <v/>
      </c>
      <c r="J8" s="60" t="str">
        <f>IF(AND(F8&gt;13,F8&lt;=15),"/","")</f>
        <v/>
      </c>
      <c r="K8" s="60" t="str">
        <f>IF(AND(F8&gt;=16),"/","")</f>
        <v/>
      </c>
      <c r="L8" s="60" t="str">
        <f>IF(F8&gt;=10,"ผ่าน","ไม่ผ่าน")</f>
        <v>ไม่ผ่าน</v>
      </c>
    </row>
    <row r="9" spans="1:15" s="2" customFormat="1" ht="15" customHeight="1" x14ac:dyDescent="0.2">
      <c r="A9" s="14">
        <v>2</v>
      </c>
      <c r="B9" s="37" t="s">
        <v>727</v>
      </c>
      <c r="C9" s="38" t="s">
        <v>728</v>
      </c>
      <c r="D9" s="15"/>
      <c r="E9" s="15"/>
      <c r="F9" s="59">
        <f>D9+E9</f>
        <v>0</v>
      </c>
      <c r="G9" s="57" t="str">
        <f t="shared" ref="G9:G46" si="0">IF(F9&lt;=9,"/","")</f>
        <v>/</v>
      </c>
      <c r="H9" s="57" t="str">
        <f t="shared" ref="H9:H46" si="1">IF(AND(F9&gt;9,F9&lt;=11),"/","")</f>
        <v/>
      </c>
      <c r="I9" s="60" t="str">
        <f t="shared" ref="I9:I46" si="2">IF(AND(F9&gt;11,F9&lt;=13),"/","")</f>
        <v/>
      </c>
      <c r="J9" s="60" t="str">
        <f t="shared" ref="J9:J46" si="3">IF(AND(F9&gt;13,F9&lt;=15),"/","")</f>
        <v/>
      </c>
      <c r="K9" s="60" t="str">
        <f t="shared" ref="K9:K46" si="4">IF(AND(F9&gt;=16),"/","")</f>
        <v/>
      </c>
      <c r="L9" s="60" t="str">
        <f t="shared" ref="L9:L46" si="5">IF(F9&gt;=10,"ผ่าน","ไม่ผ่าน")</f>
        <v>ไม่ผ่าน</v>
      </c>
    </row>
    <row r="10" spans="1:15" s="2" customFormat="1" ht="15" customHeight="1" x14ac:dyDescent="0.2">
      <c r="A10" s="14">
        <v>3</v>
      </c>
      <c r="B10" s="32" t="s">
        <v>729</v>
      </c>
      <c r="C10" s="34" t="s">
        <v>730</v>
      </c>
      <c r="D10" s="15"/>
      <c r="E10" s="15"/>
      <c r="F10" s="59">
        <f>D10+E10</f>
        <v>0</v>
      </c>
      <c r="G10" s="57" t="str">
        <f t="shared" si="0"/>
        <v>/</v>
      </c>
      <c r="H10" s="57" t="str">
        <f t="shared" si="1"/>
        <v/>
      </c>
      <c r="I10" s="60" t="str">
        <f t="shared" si="2"/>
        <v/>
      </c>
      <c r="J10" s="60" t="str">
        <f t="shared" si="3"/>
        <v/>
      </c>
      <c r="K10" s="60" t="str">
        <f t="shared" si="4"/>
        <v/>
      </c>
      <c r="L10" s="60" t="str">
        <f t="shared" si="5"/>
        <v>ไม่ผ่าน</v>
      </c>
    </row>
    <row r="11" spans="1:15" s="2" customFormat="1" ht="15" customHeight="1" x14ac:dyDescent="0.2">
      <c r="A11" s="14">
        <v>4</v>
      </c>
      <c r="B11" s="32" t="s">
        <v>731</v>
      </c>
      <c r="C11" s="34" t="s">
        <v>732</v>
      </c>
      <c r="D11" s="15"/>
      <c r="E11" s="15"/>
      <c r="F11" s="59">
        <f>D11+E11</f>
        <v>0</v>
      </c>
      <c r="G11" s="57" t="str">
        <f t="shared" si="0"/>
        <v>/</v>
      </c>
      <c r="H11" s="57" t="str">
        <f t="shared" si="1"/>
        <v/>
      </c>
      <c r="I11" s="60" t="str">
        <f t="shared" si="2"/>
        <v/>
      </c>
      <c r="J11" s="60" t="str">
        <f t="shared" si="3"/>
        <v/>
      </c>
      <c r="K11" s="60" t="str">
        <f t="shared" si="4"/>
        <v/>
      </c>
      <c r="L11" s="60" t="str">
        <f t="shared" si="5"/>
        <v>ไม่ผ่าน</v>
      </c>
    </row>
    <row r="12" spans="1:15" s="2" customFormat="1" ht="15" customHeight="1" x14ac:dyDescent="0.2">
      <c r="A12" s="14">
        <v>5</v>
      </c>
      <c r="B12" s="32" t="s">
        <v>733</v>
      </c>
      <c r="C12" s="34" t="s">
        <v>734</v>
      </c>
      <c r="D12" s="15"/>
      <c r="E12" s="15"/>
      <c r="F12" s="59">
        <f>D12+E12</f>
        <v>0</v>
      </c>
      <c r="G12" s="57" t="str">
        <f t="shared" si="0"/>
        <v>/</v>
      </c>
      <c r="H12" s="57" t="str">
        <f t="shared" si="1"/>
        <v/>
      </c>
      <c r="I12" s="60" t="str">
        <f t="shared" si="2"/>
        <v/>
      </c>
      <c r="J12" s="60" t="str">
        <f t="shared" si="3"/>
        <v/>
      </c>
      <c r="K12" s="60" t="str">
        <f t="shared" si="4"/>
        <v/>
      </c>
      <c r="L12" s="60" t="str">
        <f t="shared" si="5"/>
        <v>ไม่ผ่าน</v>
      </c>
    </row>
    <row r="13" spans="1:15" s="2" customFormat="1" ht="15" customHeight="1" x14ac:dyDescent="0.2">
      <c r="A13" s="14">
        <v>6</v>
      </c>
      <c r="B13" s="32" t="s">
        <v>92</v>
      </c>
      <c r="C13" s="34" t="s">
        <v>735</v>
      </c>
      <c r="D13" s="15"/>
      <c r="E13" s="15"/>
      <c r="F13" s="59">
        <f>D13+E13</f>
        <v>0</v>
      </c>
      <c r="G13" s="57" t="str">
        <f t="shared" si="0"/>
        <v>/</v>
      </c>
      <c r="H13" s="57" t="str">
        <f t="shared" si="1"/>
        <v/>
      </c>
      <c r="I13" s="60" t="str">
        <f t="shared" si="2"/>
        <v/>
      </c>
      <c r="J13" s="60" t="str">
        <f t="shared" si="3"/>
        <v/>
      </c>
      <c r="K13" s="60" t="str">
        <f t="shared" si="4"/>
        <v/>
      </c>
      <c r="L13" s="60" t="str">
        <f t="shared" si="5"/>
        <v>ไม่ผ่าน</v>
      </c>
    </row>
    <row r="14" spans="1:15" s="2" customFormat="1" ht="15" customHeight="1" x14ac:dyDescent="0.2">
      <c r="A14" s="14">
        <v>7</v>
      </c>
      <c r="B14" s="32" t="s">
        <v>47</v>
      </c>
      <c r="C14" s="34" t="s">
        <v>46</v>
      </c>
      <c r="D14" s="15"/>
      <c r="E14" s="15"/>
      <c r="F14" s="59">
        <f>D14+E14</f>
        <v>0</v>
      </c>
      <c r="G14" s="57" t="str">
        <f t="shared" si="0"/>
        <v>/</v>
      </c>
      <c r="H14" s="57" t="str">
        <f t="shared" si="1"/>
        <v/>
      </c>
      <c r="I14" s="60" t="str">
        <f t="shared" si="2"/>
        <v/>
      </c>
      <c r="J14" s="60" t="str">
        <f t="shared" si="3"/>
        <v/>
      </c>
      <c r="K14" s="60" t="str">
        <f t="shared" si="4"/>
        <v/>
      </c>
      <c r="L14" s="60" t="str">
        <f t="shared" si="5"/>
        <v>ไม่ผ่าน</v>
      </c>
    </row>
    <row r="15" spans="1:15" s="2" customFormat="1" ht="15" customHeight="1" x14ac:dyDescent="0.2">
      <c r="A15" s="14">
        <v>8</v>
      </c>
      <c r="B15" s="32" t="s">
        <v>736</v>
      </c>
      <c r="C15" s="34" t="s">
        <v>737</v>
      </c>
      <c r="D15" s="15"/>
      <c r="E15" s="15"/>
      <c r="F15" s="59">
        <f>D15+E15</f>
        <v>0</v>
      </c>
      <c r="G15" s="57" t="str">
        <f t="shared" si="0"/>
        <v>/</v>
      </c>
      <c r="H15" s="57" t="str">
        <f t="shared" si="1"/>
        <v/>
      </c>
      <c r="I15" s="60" t="str">
        <f t="shared" si="2"/>
        <v/>
      </c>
      <c r="J15" s="60" t="str">
        <f t="shared" si="3"/>
        <v/>
      </c>
      <c r="K15" s="60" t="str">
        <f t="shared" si="4"/>
        <v/>
      </c>
      <c r="L15" s="60" t="str">
        <f t="shared" si="5"/>
        <v>ไม่ผ่าน</v>
      </c>
    </row>
    <row r="16" spans="1:15" s="2" customFormat="1" ht="15" customHeight="1" x14ac:dyDescent="0.2">
      <c r="A16" s="14">
        <v>9</v>
      </c>
      <c r="B16" s="32" t="s">
        <v>604</v>
      </c>
      <c r="C16" s="34" t="s">
        <v>738</v>
      </c>
      <c r="D16" s="15"/>
      <c r="E16" s="15"/>
      <c r="F16" s="59">
        <f>D16+E16</f>
        <v>0</v>
      </c>
      <c r="G16" s="57" t="str">
        <f t="shared" si="0"/>
        <v>/</v>
      </c>
      <c r="H16" s="57" t="str">
        <f t="shared" si="1"/>
        <v/>
      </c>
      <c r="I16" s="60" t="str">
        <f t="shared" si="2"/>
        <v/>
      </c>
      <c r="J16" s="60" t="str">
        <f t="shared" si="3"/>
        <v/>
      </c>
      <c r="K16" s="60" t="str">
        <f t="shared" si="4"/>
        <v/>
      </c>
      <c r="L16" s="60" t="str">
        <f t="shared" si="5"/>
        <v>ไม่ผ่าน</v>
      </c>
    </row>
    <row r="17" spans="1:28" s="2" customFormat="1" ht="15" customHeight="1" x14ac:dyDescent="0.2">
      <c r="A17" s="14">
        <v>10</v>
      </c>
      <c r="B17" s="32" t="s">
        <v>739</v>
      </c>
      <c r="C17" s="34" t="s">
        <v>740</v>
      </c>
      <c r="D17" s="15"/>
      <c r="E17" s="15"/>
      <c r="F17" s="59">
        <f>D17+E17</f>
        <v>0</v>
      </c>
      <c r="G17" s="57" t="str">
        <f t="shared" si="0"/>
        <v>/</v>
      </c>
      <c r="H17" s="57" t="str">
        <f t="shared" si="1"/>
        <v/>
      </c>
      <c r="I17" s="60" t="str">
        <f t="shared" si="2"/>
        <v/>
      </c>
      <c r="J17" s="60" t="str">
        <f t="shared" si="3"/>
        <v/>
      </c>
      <c r="K17" s="60" t="str">
        <f t="shared" si="4"/>
        <v/>
      </c>
      <c r="L17" s="60" t="str">
        <f t="shared" si="5"/>
        <v>ไม่ผ่าน</v>
      </c>
    </row>
    <row r="18" spans="1:28" s="2" customFormat="1" ht="15" customHeight="1" x14ac:dyDescent="0.2">
      <c r="A18" s="14">
        <v>11</v>
      </c>
      <c r="B18" s="32" t="s">
        <v>741</v>
      </c>
      <c r="C18" s="34" t="s">
        <v>742</v>
      </c>
      <c r="D18" s="15"/>
      <c r="E18" s="15"/>
      <c r="F18" s="59">
        <f>D18+E18</f>
        <v>0</v>
      </c>
      <c r="G18" s="57" t="str">
        <f t="shared" si="0"/>
        <v>/</v>
      </c>
      <c r="H18" s="57" t="str">
        <f t="shared" si="1"/>
        <v/>
      </c>
      <c r="I18" s="60" t="str">
        <f t="shared" si="2"/>
        <v/>
      </c>
      <c r="J18" s="60" t="str">
        <f t="shared" si="3"/>
        <v/>
      </c>
      <c r="K18" s="60" t="str">
        <f t="shared" si="4"/>
        <v/>
      </c>
      <c r="L18" s="60" t="str">
        <f t="shared" si="5"/>
        <v>ไม่ผ่าน</v>
      </c>
    </row>
    <row r="19" spans="1:28" s="2" customFormat="1" ht="15" customHeight="1" x14ac:dyDescent="0.2">
      <c r="A19" s="14">
        <v>12</v>
      </c>
      <c r="B19" s="32" t="s">
        <v>743</v>
      </c>
      <c r="C19" s="34" t="s">
        <v>744</v>
      </c>
      <c r="D19" s="15"/>
      <c r="E19" s="15"/>
      <c r="F19" s="59">
        <f>D19+E19</f>
        <v>0</v>
      </c>
      <c r="G19" s="57" t="str">
        <f t="shared" si="0"/>
        <v>/</v>
      </c>
      <c r="H19" s="57" t="str">
        <f t="shared" si="1"/>
        <v/>
      </c>
      <c r="I19" s="60" t="str">
        <f t="shared" si="2"/>
        <v/>
      </c>
      <c r="J19" s="60" t="str">
        <f t="shared" si="3"/>
        <v/>
      </c>
      <c r="K19" s="60" t="str">
        <f t="shared" si="4"/>
        <v/>
      </c>
      <c r="L19" s="60" t="str">
        <f t="shared" si="5"/>
        <v>ไม่ผ่าน</v>
      </c>
    </row>
    <row r="20" spans="1:28" s="2" customFormat="1" ht="14.25" customHeight="1" x14ac:dyDescent="0.2">
      <c r="A20" s="14">
        <v>13</v>
      </c>
      <c r="B20" s="32" t="s">
        <v>745</v>
      </c>
      <c r="C20" s="34" t="s">
        <v>746</v>
      </c>
      <c r="D20" s="15"/>
      <c r="E20" s="15"/>
      <c r="F20" s="59">
        <f>D20+E20</f>
        <v>0</v>
      </c>
      <c r="G20" s="57" t="str">
        <f t="shared" si="0"/>
        <v>/</v>
      </c>
      <c r="H20" s="57" t="str">
        <f t="shared" si="1"/>
        <v/>
      </c>
      <c r="I20" s="60" t="str">
        <f t="shared" si="2"/>
        <v/>
      </c>
      <c r="J20" s="60" t="str">
        <f t="shared" si="3"/>
        <v/>
      </c>
      <c r="K20" s="60" t="str">
        <f t="shared" si="4"/>
        <v/>
      </c>
      <c r="L20" s="60" t="str">
        <f t="shared" si="5"/>
        <v>ไม่ผ่าน</v>
      </c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4">
        <v>14</v>
      </c>
      <c r="B21" s="32" t="s">
        <v>747</v>
      </c>
      <c r="C21" s="34" t="s">
        <v>468</v>
      </c>
      <c r="D21" s="15"/>
      <c r="E21" s="15"/>
      <c r="F21" s="59">
        <f>D21+E21</f>
        <v>0</v>
      </c>
      <c r="G21" s="57" t="str">
        <f t="shared" si="0"/>
        <v>/</v>
      </c>
      <c r="H21" s="57" t="str">
        <f t="shared" si="1"/>
        <v/>
      </c>
      <c r="I21" s="60" t="str">
        <f t="shared" si="2"/>
        <v/>
      </c>
      <c r="J21" s="60" t="str">
        <f t="shared" si="3"/>
        <v/>
      </c>
      <c r="K21" s="60" t="str">
        <f t="shared" si="4"/>
        <v/>
      </c>
      <c r="L21" s="60" t="str">
        <f t="shared" si="5"/>
        <v>ไม่ผ่าน</v>
      </c>
    </row>
    <row r="22" spans="1:28" s="2" customFormat="1" ht="15" customHeight="1" x14ac:dyDescent="0.2">
      <c r="A22" s="14">
        <v>15</v>
      </c>
      <c r="B22" s="32" t="s">
        <v>748</v>
      </c>
      <c r="C22" s="34" t="s">
        <v>749</v>
      </c>
      <c r="D22" s="15"/>
      <c r="E22" s="15"/>
      <c r="F22" s="59">
        <f>D22+E22</f>
        <v>0</v>
      </c>
      <c r="G22" s="57" t="str">
        <f t="shared" si="0"/>
        <v>/</v>
      </c>
      <c r="H22" s="57" t="str">
        <f t="shared" si="1"/>
        <v/>
      </c>
      <c r="I22" s="60" t="str">
        <f t="shared" si="2"/>
        <v/>
      </c>
      <c r="J22" s="60" t="str">
        <f t="shared" si="3"/>
        <v/>
      </c>
      <c r="K22" s="60" t="str">
        <f t="shared" si="4"/>
        <v/>
      </c>
      <c r="L22" s="60" t="str">
        <f t="shared" si="5"/>
        <v>ไม่ผ่าน</v>
      </c>
    </row>
    <row r="23" spans="1:28" s="2" customFormat="1" ht="15" customHeight="1" x14ac:dyDescent="0.2">
      <c r="A23" s="14">
        <v>16</v>
      </c>
      <c r="B23" s="32" t="s">
        <v>750</v>
      </c>
      <c r="C23" s="34" t="s">
        <v>751</v>
      </c>
      <c r="D23" s="15"/>
      <c r="E23" s="15"/>
      <c r="F23" s="59">
        <f>D23+E23</f>
        <v>0</v>
      </c>
      <c r="G23" s="57" t="str">
        <f t="shared" si="0"/>
        <v>/</v>
      </c>
      <c r="H23" s="57" t="str">
        <f t="shared" si="1"/>
        <v/>
      </c>
      <c r="I23" s="60" t="str">
        <f t="shared" si="2"/>
        <v/>
      </c>
      <c r="J23" s="60" t="str">
        <f t="shared" si="3"/>
        <v/>
      </c>
      <c r="K23" s="60" t="str">
        <f t="shared" si="4"/>
        <v/>
      </c>
      <c r="L23" s="60" t="str">
        <f t="shared" si="5"/>
        <v>ไม่ผ่าน</v>
      </c>
    </row>
    <row r="24" spans="1:28" s="2" customFormat="1" ht="15" customHeight="1" x14ac:dyDescent="0.2">
      <c r="A24" s="14">
        <v>17</v>
      </c>
      <c r="B24" s="37" t="s">
        <v>752</v>
      </c>
      <c r="C24" s="38" t="s">
        <v>753</v>
      </c>
      <c r="D24" s="15"/>
      <c r="E24" s="15"/>
      <c r="F24" s="59">
        <f>D24+E24</f>
        <v>0</v>
      </c>
      <c r="G24" s="57" t="str">
        <f t="shared" si="0"/>
        <v>/</v>
      </c>
      <c r="H24" s="57" t="str">
        <f t="shared" si="1"/>
        <v/>
      </c>
      <c r="I24" s="60" t="str">
        <f t="shared" si="2"/>
        <v/>
      </c>
      <c r="J24" s="60" t="str">
        <f t="shared" si="3"/>
        <v/>
      </c>
      <c r="K24" s="60" t="str">
        <f t="shared" si="4"/>
        <v/>
      </c>
      <c r="L24" s="60" t="str">
        <f t="shared" si="5"/>
        <v>ไม่ผ่าน</v>
      </c>
    </row>
    <row r="25" spans="1:28" s="2" customFormat="1" ht="15" customHeight="1" x14ac:dyDescent="0.2">
      <c r="A25" s="14">
        <v>18</v>
      </c>
      <c r="B25" s="32" t="s">
        <v>754</v>
      </c>
      <c r="C25" s="34" t="s">
        <v>755</v>
      </c>
      <c r="D25" s="15"/>
      <c r="E25" s="15"/>
      <c r="F25" s="59">
        <f>D25+E25</f>
        <v>0</v>
      </c>
      <c r="G25" s="57" t="str">
        <f t="shared" si="0"/>
        <v>/</v>
      </c>
      <c r="H25" s="57" t="str">
        <f t="shared" si="1"/>
        <v/>
      </c>
      <c r="I25" s="60" t="str">
        <f t="shared" si="2"/>
        <v/>
      </c>
      <c r="J25" s="60" t="str">
        <f t="shared" si="3"/>
        <v/>
      </c>
      <c r="K25" s="60" t="str">
        <f t="shared" si="4"/>
        <v/>
      </c>
      <c r="L25" s="60" t="str">
        <f t="shared" si="5"/>
        <v>ไม่ผ่าน</v>
      </c>
    </row>
    <row r="26" spans="1:28" s="2" customFormat="1" ht="15" customHeight="1" x14ac:dyDescent="0.2">
      <c r="A26" s="14">
        <v>19</v>
      </c>
      <c r="B26" s="32" t="s">
        <v>756</v>
      </c>
      <c r="C26" s="34" t="s">
        <v>757</v>
      </c>
      <c r="D26" s="15"/>
      <c r="E26" s="15"/>
      <c r="F26" s="59">
        <f>D26+E26</f>
        <v>0</v>
      </c>
      <c r="G26" s="57" t="str">
        <f t="shared" si="0"/>
        <v>/</v>
      </c>
      <c r="H26" s="57" t="str">
        <f t="shared" si="1"/>
        <v/>
      </c>
      <c r="I26" s="60" t="str">
        <f t="shared" si="2"/>
        <v/>
      </c>
      <c r="J26" s="60" t="str">
        <f t="shared" si="3"/>
        <v/>
      </c>
      <c r="K26" s="60" t="str">
        <f t="shared" si="4"/>
        <v/>
      </c>
      <c r="L26" s="60" t="str">
        <f t="shared" si="5"/>
        <v>ไม่ผ่าน</v>
      </c>
    </row>
    <row r="27" spans="1:28" s="2" customFormat="1" ht="15" customHeight="1" x14ac:dyDescent="0.2">
      <c r="A27" s="14">
        <v>20</v>
      </c>
      <c r="B27" s="54" t="s">
        <v>87</v>
      </c>
      <c r="C27" s="55" t="s">
        <v>758</v>
      </c>
      <c r="D27" s="15"/>
      <c r="E27" s="15"/>
      <c r="F27" s="59">
        <f>D27+E27</f>
        <v>0</v>
      </c>
      <c r="G27" s="57" t="str">
        <f t="shared" si="0"/>
        <v>/</v>
      </c>
      <c r="H27" s="57" t="str">
        <f t="shared" si="1"/>
        <v/>
      </c>
      <c r="I27" s="60" t="str">
        <f t="shared" si="2"/>
        <v/>
      </c>
      <c r="J27" s="60" t="str">
        <f t="shared" si="3"/>
        <v/>
      </c>
      <c r="K27" s="60" t="str">
        <f t="shared" si="4"/>
        <v/>
      </c>
      <c r="L27" s="60" t="str">
        <f t="shared" si="5"/>
        <v>ไม่ผ่าน</v>
      </c>
    </row>
    <row r="28" spans="1:28" s="2" customFormat="1" ht="15" customHeight="1" x14ac:dyDescent="0.2">
      <c r="A28" s="14">
        <v>21</v>
      </c>
      <c r="B28" s="32" t="s">
        <v>759</v>
      </c>
      <c r="C28" s="34" t="s">
        <v>760</v>
      </c>
      <c r="D28" s="15"/>
      <c r="E28" s="15"/>
      <c r="F28" s="59">
        <f>D28+E28</f>
        <v>0</v>
      </c>
      <c r="G28" s="57" t="str">
        <f t="shared" si="0"/>
        <v>/</v>
      </c>
      <c r="H28" s="57" t="str">
        <f t="shared" si="1"/>
        <v/>
      </c>
      <c r="I28" s="60" t="str">
        <f t="shared" si="2"/>
        <v/>
      </c>
      <c r="J28" s="60" t="str">
        <f t="shared" si="3"/>
        <v/>
      </c>
      <c r="K28" s="60" t="str">
        <f t="shared" si="4"/>
        <v/>
      </c>
      <c r="L28" s="60" t="str">
        <f t="shared" si="5"/>
        <v>ไม่ผ่าน</v>
      </c>
    </row>
    <row r="29" spans="1:28" s="2" customFormat="1" ht="15" customHeight="1" x14ac:dyDescent="0.2">
      <c r="A29" s="14">
        <v>22</v>
      </c>
      <c r="B29" s="32" t="s">
        <v>761</v>
      </c>
      <c r="C29" s="33" t="s">
        <v>762</v>
      </c>
      <c r="D29" s="15"/>
      <c r="E29" s="15"/>
      <c r="F29" s="59">
        <f>D29+E29</f>
        <v>0</v>
      </c>
      <c r="G29" s="57" t="str">
        <f t="shared" si="0"/>
        <v>/</v>
      </c>
      <c r="H29" s="57" t="str">
        <f t="shared" si="1"/>
        <v/>
      </c>
      <c r="I29" s="60" t="str">
        <f t="shared" si="2"/>
        <v/>
      </c>
      <c r="J29" s="60" t="str">
        <f t="shared" si="3"/>
        <v/>
      </c>
      <c r="K29" s="60" t="str">
        <f t="shared" si="4"/>
        <v/>
      </c>
      <c r="L29" s="60" t="str">
        <f t="shared" si="5"/>
        <v>ไม่ผ่าน</v>
      </c>
    </row>
    <row r="30" spans="1:28" s="2" customFormat="1" ht="15" customHeight="1" x14ac:dyDescent="0.2">
      <c r="A30" s="14">
        <v>23</v>
      </c>
      <c r="B30" s="32" t="s">
        <v>763</v>
      </c>
      <c r="C30" s="33" t="s">
        <v>764</v>
      </c>
      <c r="D30" s="15"/>
      <c r="E30" s="15"/>
      <c r="F30" s="59">
        <f>D30+E30</f>
        <v>0</v>
      </c>
      <c r="G30" s="57" t="str">
        <f t="shared" si="0"/>
        <v>/</v>
      </c>
      <c r="H30" s="57" t="str">
        <f t="shared" si="1"/>
        <v/>
      </c>
      <c r="I30" s="60" t="str">
        <f t="shared" si="2"/>
        <v/>
      </c>
      <c r="J30" s="60" t="str">
        <f t="shared" si="3"/>
        <v/>
      </c>
      <c r="K30" s="60" t="str">
        <f t="shared" si="4"/>
        <v/>
      </c>
      <c r="L30" s="60" t="str">
        <f t="shared" si="5"/>
        <v>ไม่ผ่าน</v>
      </c>
    </row>
    <row r="31" spans="1:28" s="2" customFormat="1" ht="15" customHeight="1" x14ac:dyDescent="0.2">
      <c r="A31" s="14">
        <v>24</v>
      </c>
      <c r="B31" s="32" t="s">
        <v>765</v>
      </c>
      <c r="C31" s="33" t="s">
        <v>766</v>
      </c>
      <c r="D31" s="15"/>
      <c r="E31" s="15"/>
      <c r="F31" s="59">
        <f>D31+E31</f>
        <v>0</v>
      </c>
      <c r="G31" s="57" t="str">
        <f t="shared" si="0"/>
        <v>/</v>
      </c>
      <c r="H31" s="57" t="str">
        <f t="shared" si="1"/>
        <v/>
      </c>
      <c r="I31" s="60" t="str">
        <f t="shared" si="2"/>
        <v/>
      </c>
      <c r="J31" s="60" t="str">
        <f t="shared" si="3"/>
        <v/>
      </c>
      <c r="K31" s="60" t="str">
        <f t="shared" si="4"/>
        <v/>
      </c>
      <c r="L31" s="60" t="str">
        <f t="shared" si="5"/>
        <v>ไม่ผ่าน</v>
      </c>
    </row>
    <row r="32" spans="1:28" s="2" customFormat="1" ht="15" customHeight="1" x14ac:dyDescent="0.2">
      <c r="A32" s="14">
        <v>25</v>
      </c>
      <c r="B32" s="32" t="s">
        <v>44</v>
      </c>
      <c r="C32" s="33" t="s">
        <v>50</v>
      </c>
      <c r="D32" s="15"/>
      <c r="E32" s="15"/>
      <c r="F32" s="59">
        <f>D32+E32</f>
        <v>0</v>
      </c>
      <c r="G32" s="57" t="str">
        <f t="shared" si="0"/>
        <v>/</v>
      </c>
      <c r="H32" s="57" t="str">
        <f t="shared" si="1"/>
        <v/>
      </c>
      <c r="I32" s="60" t="str">
        <f t="shared" si="2"/>
        <v/>
      </c>
      <c r="J32" s="60" t="str">
        <f t="shared" si="3"/>
        <v/>
      </c>
      <c r="K32" s="60" t="str">
        <f t="shared" si="4"/>
        <v/>
      </c>
      <c r="L32" s="60" t="str">
        <f t="shared" si="5"/>
        <v>ไม่ผ่าน</v>
      </c>
    </row>
    <row r="33" spans="1:12" s="2" customFormat="1" ht="15" customHeight="1" x14ac:dyDescent="0.2">
      <c r="A33" s="14">
        <v>26</v>
      </c>
      <c r="B33" s="32" t="s">
        <v>767</v>
      </c>
      <c r="C33" s="33" t="s">
        <v>768</v>
      </c>
      <c r="D33" s="15"/>
      <c r="E33" s="15"/>
      <c r="F33" s="59">
        <f>D33+E33</f>
        <v>0</v>
      </c>
      <c r="G33" s="57" t="str">
        <f t="shared" si="0"/>
        <v>/</v>
      </c>
      <c r="H33" s="57" t="str">
        <f t="shared" si="1"/>
        <v/>
      </c>
      <c r="I33" s="60" t="str">
        <f t="shared" si="2"/>
        <v/>
      </c>
      <c r="J33" s="60" t="str">
        <f t="shared" si="3"/>
        <v/>
      </c>
      <c r="K33" s="60" t="str">
        <f t="shared" si="4"/>
        <v/>
      </c>
      <c r="L33" s="60" t="str">
        <f t="shared" si="5"/>
        <v>ไม่ผ่าน</v>
      </c>
    </row>
    <row r="34" spans="1:12" s="2" customFormat="1" ht="15" customHeight="1" x14ac:dyDescent="0.2">
      <c r="A34" s="14">
        <v>27</v>
      </c>
      <c r="B34" s="32" t="s">
        <v>769</v>
      </c>
      <c r="C34" s="33" t="s">
        <v>770</v>
      </c>
      <c r="D34" s="15"/>
      <c r="E34" s="15"/>
      <c r="F34" s="59">
        <f>D34+E34</f>
        <v>0</v>
      </c>
      <c r="G34" s="57" t="str">
        <f t="shared" si="0"/>
        <v>/</v>
      </c>
      <c r="H34" s="57" t="str">
        <f t="shared" si="1"/>
        <v/>
      </c>
      <c r="I34" s="60" t="str">
        <f t="shared" si="2"/>
        <v/>
      </c>
      <c r="J34" s="60" t="str">
        <f t="shared" si="3"/>
        <v/>
      </c>
      <c r="K34" s="60" t="str">
        <f t="shared" si="4"/>
        <v/>
      </c>
      <c r="L34" s="60" t="str">
        <f t="shared" si="5"/>
        <v>ไม่ผ่าน</v>
      </c>
    </row>
    <row r="35" spans="1:12" s="2" customFormat="1" ht="15" customHeight="1" x14ac:dyDescent="0.2">
      <c r="A35" s="14">
        <v>28</v>
      </c>
      <c r="B35" s="32" t="s">
        <v>771</v>
      </c>
      <c r="C35" s="33" t="s">
        <v>772</v>
      </c>
      <c r="D35" s="15"/>
      <c r="E35" s="15"/>
      <c r="F35" s="59">
        <f>D35+E35</f>
        <v>0</v>
      </c>
      <c r="G35" s="57" t="str">
        <f t="shared" si="0"/>
        <v>/</v>
      </c>
      <c r="H35" s="57" t="str">
        <f t="shared" si="1"/>
        <v/>
      </c>
      <c r="I35" s="60" t="str">
        <f t="shared" si="2"/>
        <v/>
      </c>
      <c r="J35" s="60" t="str">
        <f t="shared" si="3"/>
        <v/>
      </c>
      <c r="K35" s="60" t="str">
        <f t="shared" si="4"/>
        <v/>
      </c>
      <c r="L35" s="60" t="str">
        <f t="shared" si="5"/>
        <v>ไม่ผ่าน</v>
      </c>
    </row>
    <row r="36" spans="1:12" s="2" customFormat="1" ht="15" customHeight="1" x14ac:dyDescent="0.2">
      <c r="A36" s="14">
        <v>29</v>
      </c>
      <c r="B36" s="32" t="s">
        <v>773</v>
      </c>
      <c r="C36" s="33" t="s">
        <v>774</v>
      </c>
      <c r="D36" s="15"/>
      <c r="E36" s="15"/>
      <c r="F36" s="59">
        <f>D36+E36</f>
        <v>0</v>
      </c>
      <c r="G36" s="57" t="str">
        <f t="shared" si="0"/>
        <v>/</v>
      </c>
      <c r="H36" s="57" t="str">
        <f t="shared" si="1"/>
        <v/>
      </c>
      <c r="I36" s="60" t="str">
        <f t="shared" si="2"/>
        <v/>
      </c>
      <c r="J36" s="60" t="str">
        <f t="shared" si="3"/>
        <v/>
      </c>
      <c r="K36" s="60" t="str">
        <f t="shared" si="4"/>
        <v/>
      </c>
      <c r="L36" s="60" t="str">
        <f t="shared" si="5"/>
        <v>ไม่ผ่าน</v>
      </c>
    </row>
    <row r="37" spans="1:12" s="2" customFormat="1" ht="15" customHeight="1" x14ac:dyDescent="0.2">
      <c r="A37" s="14">
        <v>30</v>
      </c>
      <c r="B37" s="32" t="s">
        <v>775</v>
      </c>
      <c r="C37" s="33" t="s">
        <v>776</v>
      </c>
      <c r="D37" s="15"/>
      <c r="E37" s="15"/>
      <c r="F37" s="59">
        <f>D37+E37</f>
        <v>0</v>
      </c>
      <c r="G37" s="57" t="str">
        <f t="shared" si="0"/>
        <v>/</v>
      </c>
      <c r="H37" s="57" t="str">
        <f t="shared" si="1"/>
        <v/>
      </c>
      <c r="I37" s="60" t="str">
        <f t="shared" si="2"/>
        <v/>
      </c>
      <c r="J37" s="60" t="str">
        <f t="shared" si="3"/>
        <v/>
      </c>
      <c r="K37" s="60" t="str">
        <f t="shared" si="4"/>
        <v/>
      </c>
      <c r="L37" s="60" t="str">
        <f t="shared" si="5"/>
        <v>ไม่ผ่าน</v>
      </c>
    </row>
    <row r="38" spans="1:12" s="2" customFormat="1" ht="15" customHeight="1" x14ac:dyDescent="0.2">
      <c r="A38" s="14">
        <v>31</v>
      </c>
      <c r="B38" s="32" t="s">
        <v>37</v>
      </c>
      <c r="C38" s="33" t="s">
        <v>777</v>
      </c>
      <c r="D38" s="15"/>
      <c r="E38" s="15"/>
      <c r="F38" s="59">
        <f>D38+E38</f>
        <v>0</v>
      </c>
      <c r="G38" s="57" t="str">
        <f t="shared" si="0"/>
        <v>/</v>
      </c>
      <c r="H38" s="57" t="str">
        <f t="shared" si="1"/>
        <v/>
      </c>
      <c r="I38" s="60" t="str">
        <f t="shared" si="2"/>
        <v/>
      </c>
      <c r="J38" s="60" t="str">
        <f t="shared" si="3"/>
        <v/>
      </c>
      <c r="K38" s="60" t="str">
        <f t="shared" si="4"/>
        <v/>
      </c>
      <c r="L38" s="60" t="str">
        <f t="shared" si="5"/>
        <v>ไม่ผ่าน</v>
      </c>
    </row>
    <row r="39" spans="1:12" s="2" customFormat="1" ht="15" customHeight="1" x14ac:dyDescent="0.2">
      <c r="A39" s="14">
        <v>32</v>
      </c>
      <c r="B39" s="32" t="s">
        <v>778</v>
      </c>
      <c r="C39" s="33" t="s">
        <v>779</v>
      </c>
      <c r="D39" s="15"/>
      <c r="E39" s="15"/>
      <c r="F39" s="59">
        <f>D39+E39</f>
        <v>0</v>
      </c>
      <c r="G39" s="57" t="str">
        <f t="shared" si="0"/>
        <v>/</v>
      </c>
      <c r="H39" s="57" t="str">
        <f t="shared" si="1"/>
        <v/>
      </c>
      <c r="I39" s="60" t="str">
        <f t="shared" si="2"/>
        <v/>
      </c>
      <c r="J39" s="60" t="str">
        <f t="shared" si="3"/>
        <v/>
      </c>
      <c r="K39" s="60" t="str">
        <f t="shared" si="4"/>
        <v/>
      </c>
      <c r="L39" s="60" t="str">
        <f t="shared" si="5"/>
        <v>ไม่ผ่าน</v>
      </c>
    </row>
    <row r="40" spans="1:12" s="2" customFormat="1" ht="15" customHeight="1" x14ac:dyDescent="0.2">
      <c r="A40" s="14">
        <v>33</v>
      </c>
      <c r="B40" s="32" t="s">
        <v>780</v>
      </c>
      <c r="C40" s="33" t="s">
        <v>781</v>
      </c>
      <c r="D40" s="15"/>
      <c r="E40" s="15"/>
      <c r="F40" s="59">
        <f>D40+E40</f>
        <v>0</v>
      </c>
      <c r="G40" s="57" t="str">
        <f t="shared" si="0"/>
        <v>/</v>
      </c>
      <c r="H40" s="57" t="str">
        <f t="shared" si="1"/>
        <v/>
      </c>
      <c r="I40" s="60" t="str">
        <f t="shared" si="2"/>
        <v/>
      </c>
      <c r="J40" s="60" t="str">
        <f t="shared" si="3"/>
        <v/>
      </c>
      <c r="K40" s="60" t="str">
        <f t="shared" si="4"/>
        <v/>
      </c>
      <c r="L40" s="60" t="str">
        <f t="shared" si="5"/>
        <v>ไม่ผ่าน</v>
      </c>
    </row>
    <row r="41" spans="1:12" s="2" customFormat="1" ht="15" customHeight="1" x14ac:dyDescent="0.2">
      <c r="A41" s="14">
        <v>34</v>
      </c>
      <c r="B41" s="32" t="s">
        <v>782</v>
      </c>
      <c r="C41" s="33" t="s">
        <v>783</v>
      </c>
      <c r="D41" s="15"/>
      <c r="E41" s="15"/>
      <c r="F41" s="59">
        <f>D41+E41</f>
        <v>0</v>
      </c>
      <c r="G41" s="57" t="str">
        <f t="shared" si="0"/>
        <v>/</v>
      </c>
      <c r="H41" s="57" t="str">
        <f t="shared" si="1"/>
        <v/>
      </c>
      <c r="I41" s="60" t="str">
        <f t="shared" si="2"/>
        <v/>
      </c>
      <c r="J41" s="60" t="str">
        <f t="shared" si="3"/>
        <v/>
      </c>
      <c r="K41" s="60" t="str">
        <f t="shared" si="4"/>
        <v/>
      </c>
      <c r="L41" s="60" t="str">
        <f t="shared" si="5"/>
        <v>ไม่ผ่าน</v>
      </c>
    </row>
    <row r="42" spans="1:12" s="2" customFormat="1" ht="15" customHeight="1" x14ac:dyDescent="0.2">
      <c r="A42" s="14">
        <v>35</v>
      </c>
      <c r="B42" s="37" t="s">
        <v>784</v>
      </c>
      <c r="C42" s="39" t="s">
        <v>62</v>
      </c>
      <c r="D42" s="15"/>
      <c r="E42" s="15"/>
      <c r="F42" s="59">
        <f>D42+E42</f>
        <v>0</v>
      </c>
      <c r="G42" s="57" t="str">
        <f t="shared" si="0"/>
        <v>/</v>
      </c>
      <c r="H42" s="57" t="str">
        <f t="shared" si="1"/>
        <v/>
      </c>
      <c r="I42" s="60" t="str">
        <f t="shared" si="2"/>
        <v/>
      </c>
      <c r="J42" s="60" t="str">
        <f t="shared" si="3"/>
        <v/>
      </c>
      <c r="K42" s="60" t="str">
        <f t="shared" si="4"/>
        <v/>
      </c>
      <c r="L42" s="60" t="str">
        <f t="shared" si="5"/>
        <v>ไม่ผ่าน</v>
      </c>
    </row>
    <row r="43" spans="1:12" s="2" customFormat="1" ht="15" customHeight="1" x14ac:dyDescent="0.2">
      <c r="A43" s="14">
        <v>36</v>
      </c>
      <c r="B43" s="35" t="s">
        <v>785</v>
      </c>
      <c r="C43" s="36" t="s">
        <v>786</v>
      </c>
      <c r="D43" s="15"/>
      <c r="E43" s="15"/>
      <c r="F43" s="59">
        <f>D43+E43</f>
        <v>0</v>
      </c>
      <c r="G43" s="57" t="str">
        <f t="shared" si="0"/>
        <v>/</v>
      </c>
      <c r="H43" s="57" t="str">
        <f t="shared" si="1"/>
        <v/>
      </c>
      <c r="I43" s="60" t="str">
        <f t="shared" si="2"/>
        <v/>
      </c>
      <c r="J43" s="60" t="str">
        <f t="shared" si="3"/>
        <v/>
      </c>
      <c r="K43" s="60" t="str">
        <f t="shared" si="4"/>
        <v/>
      </c>
      <c r="L43" s="60" t="str">
        <f t="shared" si="5"/>
        <v>ไม่ผ่าน</v>
      </c>
    </row>
    <row r="44" spans="1:12" s="2" customFormat="1" ht="15" customHeight="1" x14ac:dyDescent="0.2">
      <c r="A44" s="14">
        <v>37</v>
      </c>
      <c r="B44" s="32" t="s">
        <v>787</v>
      </c>
      <c r="C44" s="33" t="s">
        <v>68</v>
      </c>
      <c r="D44" s="15"/>
      <c r="E44" s="15"/>
      <c r="F44" s="59">
        <f>D44+E44</f>
        <v>0</v>
      </c>
      <c r="G44" s="57" t="str">
        <f t="shared" si="0"/>
        <v>/</v>
      </c>
      <c r="H44" s="57" t="str">
        <f t="shared" si="1"/>
        <v/>
      </c>
      <c r="I44" s="60" t="str">
        <f t="shared" si="2"/>
        <v/>
      </c>
      <c r="J44" s="60" t="str">
        <f t="shared" si="3"/>
        <v/>
      </c>
      <c r="K44" s="60" t="str">
        <f t="shared" si="4"/>
        <v/>
      </c>
      <c r="L44" s="60" t="str">
        <f t="shared" si="5"/>
        <v>ไม่ผ่าน</v>
      </c>
    </row>
    <row r="45" spans="1:12" s="2" customFormat="1" ht="15" customHeight="1" x14ac:dyDescent="0.2">
      <c r="A45" s="14">
        <v>38</v>
      </c>
      <c r="B45" s="32" t="s">
        <v>285</v>
      </c>
      <c r="C45" s="33" t="s">
        <v>788</v>
      </c>
      <c r="D45" s="15"/>
      <c r="E45" s="15"/>
      <c r="F45" s="59">
        <f>D45+E45</f>
        <v>0</v>
      </c>
      <c r="G45" s="57" t="str">
        <f t="shared" si="0"/>
        <v>/</v>
      </c>
      <c r="H45" s="57" t="str">
        <f t="shared" si="1"/>
        <v/>
      </c>
      <c r="I45" s="60" t="str">
        <f t="shared" si="2"/>
        <v/>
      </c>
      <c r="J45" s="60" t="str">
        <f t="shared" si="3"/>
        <v/>
      </c>
      <c r="K45" s="60" t="str">
        <f t="shared" si="4"/>
        <v/>
      </c>
      <c r="L45" s="60" t="str">
        <f t="shared" si="5"/>
        <v>ไม่ผ่าน</v>
      </c>
    </row>
    <row r="46" spans="1:12" s="2" customFormat="1" ht="15" customHeight="1" x14ac:dyDescent="0.2">
      <c r="A46" s="14">
        <v>39</v>
      </c>
      <c r="B46" s="32" t="s">
        <v>789</v>
      </c>
      <c r="C46" s="33" t="s">
        <v>790</v>
      </c>
      <c r="D46" s="15"/>
      <c r="E46" s="15"/>
      <c r="F46" s="59">
        <f>D46+E46</f>
        <v>0</v>
      </c>
      <c r="G46" s="57" t="str">
        <f t="shared" si="0"/>
        <v>/</v>
      </c>
      <c r="H46" s="57" t="str">
        <f t="shared" si="1"/>
        <v/>
      </c>
      <c r="I46" s="60" t="str">
        <f t="shared" si="2"/>
        <v/>
      </c>
      <c r="J46" s="60" t="str">
        <f t="shared" si="3"/>
        <v/>
      </c>
      <c r="K46" s="60" t="str">
        <f t="shared" si="4"/>
        <v/>
      </c>
      <c r="L46" s="60" t="str">
        <f t="shared" si="5"/>
        <v>ไม่ผ่าน</v>
      </c>
    </row>
    <row r="47" spans="1:12" s="3" customFormat="1" ht="18.75" x14ac:dyDescent="0.3">
      <c r="A47" s="18"/>
      <c r="B47" s="72" t="s">
        <v>13</v>
      </c>
      <c r="C47" s="72"/>
      <c r="D47" s="19"/>
      <c r="E47" s="19"/>
      <c r="F47" s="20"/>
      <c r="G47" s="20"/>
      <c r="H47" s="16"/>
      <c r="I47" s="90" t="s">
        <v>28</v>
      </c>
      <c r="J47" s="90"/>
      <c r="K47" s="92">
        <f>COUNTIF(L8:L46,"ผ่าน")</f>
        <v>0</v>
      </c>
      <c r="L47" s="93"/>
    </row>
    <row r="48" spans="1:12" s="3" customFormat="1" ht="21" x14ac:dyDescent="0.3">
      <c r="A48" s="21"/>
      <c r="B48" s="89" t="s">
        <v>14</v>
      </c>
      <c r="C48" s="89"/>
      <c r="D48" s="22"/>
      <c r="E48" s="22"/>
      <c r="F48" s="23"/>
      <c r="G48" s="22"/>
      <c r="H48" s="17"/>
      <c r="I48" s="91" t="s">
        <v>29</v>
      </c>
      <c r="J48" s="91"/>
      <c r="K48" s="94">
        <f>COUNTIF(L8:L46,"ไม่ผ่าน")</f>
        <v>39</v>
      </c>
      <c r="L48" s="95"/>
    </row>
    <row r="49" spans="1:12" ht="18.75" x14ac:dyDescent="0.25">
      <c r="A49" s="24"/>
      <c r="B49" s="26" t="s">
        <v>15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ht="18.75" x14ac:dyDescent="0.25">
      <c r="A50" s="24"/>
      <c r="B50" s="25"/>
      <c r="C50" s="25"/>
      <c r="D50" s="25"/>
      <c r="E50" s="25"/>
      <c r="F50" s="25" t="s">
        <v>16</v>
      </c>
      <c r="G50" s="25"/>
      <c r="H50" s="25"/>
      <c r="I50" s="25"/>
      <c r="J50" s="25"/>
      <c r="K50" s="25"/>
      <c r="L50" s="25"/>
    </row>
    <row r="51" spans="1:12" ht="18.75" x14ac:dyDescent="0.25">
      <c r="A51" s="24"/>
      <c r="B51" s="25"/>
      <c r="C51" s="25"/>
      <c r="D51" s="25"/>
      <c r="E51" s="25"/>
      <c r="F51" s="25"/>
      <c r="G51" s="25" t="s">
        <v>17</v>
      </c>
      <c r="H51" s="25"/>
      <c r="I51" s="25"/>
      <c r="J51" s="25"/>
      <c r="K51" s="25"/>
      <c r="L51" s="25"/>
    </row>
    <row r="52" spans="1:12" ht="18.75" x14ac:dyDescent="0.25">
      <c r="A52" s="24"/>
      <c r="B52" s="25"/>
      <c r="C52" s="25"/>
      <c r="D52" s="25"/>
      <c r="E52" s="25"/>
      <c r="F52" s="25"/>
      <c r="G52" s="25" t="s">
        <v>18</v>
      </c>
      <c r="H52" s="25"/>
      <c r="I52" s="25" t="s">
        <v>19</v>
      </c>
      <c r="J52" s="25"/>
      <c r="K52" s="25"/>
      <c r="L52" s="25"/>
    </row>
    <row r="54" spans="1:12" x14ac:dyDescent="0.25">
      <c r="B54" s="61" t="s">
        <v>22</v>
      </c>
      <c r="C54" s="68" t="s">
        <v>23</v>
      </c>
      <c r="D54" s="96"/>
      <c r="E54" s="69"/>
      <c r="F54" s="97" t="s">
        <v>24</v>
      </c>
      <c r="G54" s="98"/>
      <c r="H54" s="70" t="s">
        <v>25</v>
      </c>
      <c r="I54" s="71"/>
    </row>
    <row r="55" spans="1:12" x14ac:dyDescent="0.25">
      <c r="B55" s="62"/>
      <c r="C55" s="64" t="s">
        <v>30</v>
      </c>
      <c r="D55" s="99"/>
      <c r="E55" s="65"/>
      <c r="F55" s="66" t="s">
        <v>26</v>
      </c>
      <c r="G55" s="67"/>
      <c r="H55" s="70">
        <f>COUNTIF(K8:K46,"/")</f>
        <v>0</v>
      </c>
      <c r="I55" s="71"/>
    </row>
    <row r="56" spans="1:12" x14ac:dyDescent="0.25">
      <c r="B56" s="62"/>
      <c r="C56" s="64" t="s">
        <v>33</v>
      </c>
      <c r="D56" s="99"/>
      <c r="E56" s="65"/>
      <c r="F56" s="66" t="s">
        <v>34</v>
      </c>
      <c r="G56" s="67"/>
      <c r="H56" s="70">
        <f>COUNTIF(J8:J46,"/")</f>
        <v>0</v>
      </c>
      <c r="I56" s="71"/>
    </row>
    <row r="57" spans="1:12" x14ac:dyDescent="0.25">
      <c r="B57" s="62"/>
      <c r="C57" s="64" t="s">
        <v>35</v>
      </c>
      <c r="D57" s="99"/>
      <c r="E57" s="65"/>
      <c r="F57" s="66" t="s">
        <v>27</v>
      </c>
      <c r="G57" s="67"/>
      <c r="H57" s="70">
        <f>COUNTIF(I8:I46,"/")</f>
        <v>0</v>
      </c>
      <c r="I57" s="71"/>
    </row>
    <row r="58" spans="1:12" x14ac:dyDescent="0.25">
      <c r="B58" s="62"/>
      <c r="C58" s="64" t="s">
        <v>32</v>
      </c>
      <c r="D58" s="99"/>
      <c r="E58" s="65"/>
      <c r="F58" s="66" t="s">
        <v>28</v>
      </c>
      <c r="G58" s="67"/>
      <c r="H58" s="70">
        <f>COUNTIF(H8:H46,"/")</f>
        <v>0</v>
      </c>
      <c r="I58" s="71"/>
    </row>
    <row r="59" spans="1:12" x14ac:dyDescent="0.25">
      <c r="B59" s="63"/>
      <c r="C59" s="64" t="s">
        <v>31</v>
      </c>
      <c r="D59" s="99"/>
      <c r="E59" s="65"/>
      <c r="F59" s="66" t="s">
        <v>29</v>
      </c>
      <c r="G59" s="67"/>
      <c r="H59" s="70">
        <f>COUNTIF(G8:G46,"/")</f>
        <v>39</v>
      </c>
      <c r="I59" s="71"/>
    </row>
  </sheetData>
  <mergeCells count="39">
    <mergeCell ref="C58:E58"/>
    <mergeCell ref="H58:I58"/>
    <mergeCell ref="C59:E59"/>
    <mergeCell ref="H59:I59"/>
    <mergeCell ref="C55:E55"/>
    <mergeCell ref="H55:I55"/>
    <mergeCell ref="C56:E56"/>
    <mergeCell ref="H56:I56"/>
    <mergeCell ref="C57:E57"/>
    <mergeCell ref="H57:I57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G6:G7"/>
    <mergeCell ref="H6:H7"/>
    <mergeCell ref="I6:K6"/>
    <mergeCell ref="E6:E7"/>
    <mergeCell ref="F55:G55"/>
    <mergeCell ref="B54:B59"/>
    <mergeCell ref="F56:G56"/>
    <mergeCell ref="F59:G59"/>
    <mergeCell ref="F57:G57"/>
    <mergeCell ref="F58:G58"/>
    <mergeCell ref="I47:J47"/>
    <mergeCell ref="K47:L47"/>
    <mergeCell ref="B47:C47"/>
    <mergeCell ref="B48:C48"/>
    <mergeCell ref="I48:J48"/>
    <mergeCell ref="K48:L48"/>
    <mergeCell ref="C54:E54"/>
    <mergeCell ref="H54:I54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ห้อง 1 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</vt:vector>
  </TitlesOfParts>
  <Company>prachinburi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Mr.KKD</cp:lastModifiedBy>
  <cp:lastPrinted>2014-06-20T04:59:29Z</cp:lastPrinted>
  <dcterms:created xsi:type="dcterms:W3CDTF">2005-03-17T02:29:30Z</dcterms:created>
  <dcterms:modified xsi:type="dcterms:W3CDTF">2019-02-12T09:54:19Z</dcterms:modified>
</cp:coreProperties>
</file>