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จุดเน้นจริง\ใส่สี 4\"/>
    </mc:Choice>
  </mc:AlternateContent>
  <xr:revisionPtr revIDLastSave="0" documentId="13_ncr:1_{8D908940-7CAC-4ADE-97BF-702122DCED6B}" xr6:coauthVersionLast="40" xr6:coauthVersionMax="40" xr10:uidLastSave="{00000000-0000-0000-0000-000000000000}"/>
  <bookViews>
    <workbookView xWindow="32760" yWindow="120" windowWidth="12120" windowHeight="8700" firstSheet="2" activeTab="8" xr2:uid="{00000000-000D-0000-FFFF-FFFF00000000}"/>
  </bookViews>
  <sheets>
    <sheet name="ห้อง1" sheetId="21" r:id="rId1"/>
    <sheet name="ห้อง2" sheetId="31" r:id="rId2"/>
    <sheet name="ห้อง3" sheetId="32" r:id="rId3"/>
    <sheet name="ห้อง4" sheetId="33" r:id="rId4"/>
    <sheet name="ห้อง5" sheetId="27" r:id="rId5"/>
    <sheet name="ห้อง6" sheetId="28" r:id="rId6"/>
    <sheet name="ห้อง 7" sheetId="34" r:id="rId7"/>
    <sheet name="ห้อง8" sheetId="29" r:id="rId8"/>
    <sheet name="ห้อง9" sheetId="30" r:id="rId9"/>
    <sheet name="ห้อง10" sheetId="25" r:id="rId10"/>
    <sheet name="ห้อง11" sheetId="26" r:id="rId11"/>
  </sheets>
  <definedNames>
    <definedName name="_xlnm.Print_Titles" localSheetId="6">'ห้อง 7'!$1:$7</definedName>
    <definedName name="_xlnm.Print_Titles" localSheetId="0">ห้อง1!$1:$7</definedName>
    <definedName name="_xlnm.Print_Titles" localSheetId="9">ห้อง10!$1:$7</definedName>
    <definedName name="_xlnm.Print_Titles" localSheetId="10">ห้อง11!$1:$7</definedName>
    <definedName name="_xlnm.Print_Titles" localSheetId="1">ห้อง2!$1:$7</definedName>
    <definedName name="_xlnm.Print_Titles" localSheetId="2">ห้อง3!$1:$7</definedName>
    <definedName name="_xlnm.Print_Titles" localSheetId="3">ห้อง4!$1:$7</definedName>
    <definedName name="_xlnm.Print_Titles" localSheetId="4">ห้อง5!$1:$7</definedName>
    <definedName name="_xlnm.Print_Titles" localSheetId="5">ห้อง6!$1:$7</definedName>
    <definedName name="_xlnm.Print_Titles" localSheetId="7">ห้อง8!$1:$7</definedName>
    <definedName name="_xlnm.Print_Titles" localSheetId="8">ห้อง9!$1:$7</definedName>
  </definedNames>
  <calcPr calcId="181029"/>
</workbook>
</file>

<file path=xl/calcChain.xml><?xml version="1.0" encoding="utf-8"?>
<calcChain xmlns="http://schemas.openxmlformats.org/spreadsheetml/2006/main">
  <c r="F46" i="29" l="1"/>
  <c r="F45" i="29"/>
  <c r="F60" i="34"/>
  <c r="F59" i="34"/>
  <c r="F57" i="28"/>
  <c r="F56" i="28"/>
  <c r="F55" i="27"/>
  <c r="F54" i="27"/>
  <c r="F59" i="33"/>
  <c r="F58" i="33"/>
  <c r="F59" i="32"/>
  <c r="F60" i="32"/>
  <c r="F59" i="31"/>
  <c r="F58" i="31"/>
  <c r="F59" i="21"/>
  <c r="F58" i="21"/>
  <c r="F58" i="30"/>
  <c r="F59" i="30"/>
  <c r="F51" i="25"/>
  <c r="F50" i="25"/>
  <c r="H8" i="34" l="1"/>
  <c r="I8" i="34"/>
  <c r="H9" i="34"/>
  <c r="I9" i="34"/>
  <c r="H10" i="34"/>
  <c r="I10" i="34"/>
  <c r="H11" i="34"/>
  <c r="I11" i="34"/>
  <c r="H12" i="34"/>
  <c r="I12" i="34"/>
  <c r="H13" i="34"/>
  <c r="I13" i="34"/>
  <c r="H14" i="34"/>
  <c r="I14" i="34"/>
  <c r="H15" i="34"/>
  <c r="I15" i="34"/>
  <c r="H16" i="34"/>
  <c r="I16" i="34"/>
  <c r="H17" i="34"/>
  <c r="I17" i="34"/>
  <c r="H18" i="34"/>
  <c r="I18" i="34"/>
  <c r="H19" i="34"/>
  <c r="I19" i="34"/>
  <c r="H20" i="34"/>
  <c r="I20" i="34"/>
  <c r="H21" i="34"/>
  <c r="I21" i="34"/>
  <c r="H22" i="34"/>
  <c r="I22" i="34"/>
  <c r="H23" i="34"/>
  <c r="I23" i="34"/>
  <c r="H24" i="34"/>
  <c r="I24" i="34"/>
  <c r="H25" i="34"/>
  <c r="I25" i="34"/>
  <c r="H26" i="34"/>
  <c r="I26" i="34"/>
  <c r="H27" i="34"/>
  <c r="I27" i="34"/>
  <c r="H28" i="34"/>
  <c r="I28" i="34"/>
  <c r="H29" i="34"/>
  <c r="I29" i="34"/>
  <c r="H30" i="34"/>
  <c r="I30" i="34"/>
  <c r="H31" i="34"/>
  <c r="I31" i="34"/>
  <c r="H32" i="34"/>
  <c r="I32" i="34"/>
  <c r="H33" i="34"/>
  <c r="I33" i="34"/>
  <c r="H34" i="34"/>
  <c r="I34" i="34"/>
  <c r="H35" i="34"/>
  <c r="I35" i="34"/>
  <c r="H36" i="34"/>
  <c r="I36" i="34"/>
  <c r="H37" i="34"/>
  <c r="I37" i="34"/>
  <c r="H38" i="34"/>
  <c r="I38" i="34"/>
  <c r="H39" i="34"/>
  <c r="I39" i="34"/>
  <c r="H40" i="34"/>
  <c r="I40" i="34"/>
  <c r="H41" i="34"/>
  <c r="I41" i="34"/>
  <c r="H42" i="34"/>
  <c r="I42" i="34"/>
  <c r="H43" i="34"/>
  <c r="I43" i="34" s="1"/>
  <c r="H44" i="34"/>
  <c r="I44" i="34"/>
  <c r="H45" i="34"/>
  <c r="I45" i="34" s="1"/>
  <c r="H46" i="34"/>
  <c r="I46" i="34" s="1"/>
  <c r="I48" i="34" s="1"/>
  <c r="H9" i="26"/>
  <c r="I9" i="26" s="1"/>
  <c r="H10" i="26"/>
  <c r="I10" i="26" s="1"/>
  <c r="H11" i="26"/>
  <c r="I11" i="26" s="1"/>
  <c r="H12" i="26"/>
  <c r="I12" i="26"/>
  <c r="H13" i="26"/>
  <c r="I13" i="26" s="1"/>
  <c r="H14" i="26"/>
  <c r="I14" i="26" s="1"/>
  <c r="H15" i="26"/>
  <c r="I15" i="26" s="1"/>
  <c r="H16" i="26"/>
  <c r="I16" i="26"/>
  <c r="H17" i="26"/>
  <c r="I17" i="26" s="1"/>
  <c r="H18" i="26"/>
  <c r="I18" i="26"/>
  <c r="H19" i="26"/>
  <c r="I19" i="26" s="1"/>
  <c r="H20" i="26"/>
  <c r="I20" i="26"/>
  <c r="H21" i="26"/>
  <c r="I21" i="26" s="1"/>
  <c r="H22" i="26"/>
  <c r="I22" i="26"/>
  <c r="H23" i="26"/>
  <c r="I23" i="26" s="1"/>
  <c r="H24" i="26"/>
  <c r="I24" i="26"/>
  <c r="H25" i="26"/>
  <c r="I25" i="26" s="1"/>
  <c r="H26" i="26"/>
  <c r="I26" i="26"/>
  <c r="H27" i="26"/>
  <c r="I27" i="26" s="1"/>
  <c r="H9" i="25"/>
  <c r="I9" i="25"/>
  <c r="H10" i="25"/>
  <c r="I10" i="25" s="1"/>
  <c r="H11" i="25"/>
  <c r="I11" i="25"/>
  <c r="H12" i="25"/>
  <c r="I12" i="25" s="1"/>
  <c r="H13" i="25"/>
  <c r="I13" i="25" s="1"/>
  <c r="H14" i="25"/>
  <c r="I14" i="25" s="1"/>
  <c r="H15" i="25"/>
  <c r="I15" i="25"/>
  <c r="H16" i="25"/>
  <c r="I16" i="25" s="1"/>
  <c r="H17" i="25"/>
  <c r="I17" i="25"/>
  <c r="H18" i="25"/>
  <c r="I18" i="25" s="1"/>
  <c r="H19" i="25"/>
  <c r="I19" i="25"/>
  <c r="H20" i="25"/>
  <c r="I20" i="25" s="1"/>
  <c r="H21" i="25"/>
  <c r="I21" i="25" s="1"/>
  <c r="H22" i="25"/>
  <c r="I22" i="25" s="1"/>
  <c r="H23" i="25"/>
  <c r="I23" i="25"/>
  <c r="H24" i="25"/>
  <c r="I24" i="25" s="1"/>
  <c r="H25" i="25"/>
  <c r="I25" i="25"/>
  <c r="H26" i="25"/>
  <c r="I26" i="25" s="1"/>
  <c r="H27" i="25"/>
  <c r="I27" i="25"/>
  <c r="H28" i="25"/>
  <c r="I28" i="25" s="1"/>
  <c r="H29" i="25"/>
  <c r="I29" i="25" s="1"/>
  <c r="H30" i="25"/>
  <c r="I30" i="25" s="1"/>
  <c r="H31" i="25"/>
  <c r="I31" i="25"/>
  <c r="H32" i="25"/>
  <c r="I32" i="25" s="1"/>
  <c r="H33" i="25"/>
  <c r="I33" i="25"/>
  <c r="H34" i="25"/>
  <c r="I34" i="25" s="1"/>
  <c r="H35" i="25"/>
  <c r="I35" i="25"/>
  <c r="H36" i="25"/>
  <c r="I36" i="25" s="1"/>
  <c r="H37" i="25"/>
  <c r="I37" i="25" s="1"/>
  <c r="H9" i="30"/>
  <c r="I9" i="30" s="1"/>
  <c r="H10" i="30"/>
  <c r="I10" i="30"/>
  <c r="H11" i="30"/>
  <c r="I11" i="30" s="1"/>
  <c r="H12" i="30"/>
  <c r="I12" i="30"/>
  <c r="H13" i="30"/>
  <c r="I13" i="30" s="1"/>
  <c r="H14" i="30"/>
  <c r="I14" i="30"/>
  <c r="H15" i="30"/>
  <c r="I15" i="30" s="1"/>
  <c r="H16" i="30"/>
  <c r="I16" i="30" s="1"/>
  <c r="H17" i="30"/>
  <c r="I17" i="30" s="1"/>
  <c r="H18" i="30"/>
  <c r="I18" i="30"/>
  <c r="H19" i="30"/>
  <c r="I19" i="30" s="1"/>
  <c r="H20" i="30"/>
  <c r="I20" i="30"/>
  <c r="H21" i="30"/>
  <c r="I21" i="30" s="1"/>
  <c r="H22" i="30"/>
  <c r="I22" i="30"/>
  <c r="H23" i="30"/>
  <c r="I23" i="30" s="1"/>
  <c r="H24" i="30"/>
  <c r="I24" i="30" s="1"/>
  <c r="H25" i="30"/>
  <c r="I25" i="30" s="1"/>
  <c r="H26" i="30"/>
  <c r="I26" i="30"/>
  <c r="H27" i="30"/>
  <c r="I27" i="30" s="1"/>
  <c r="H28" i="30"/>
  <c r="I28" i="30"/>
  <c r="H29" i="30"/>
  <c r="I29" i="30" s="1"/>
  <c r="H30" i="30"/>
  <c r="I30" i="30"/>
  <c r="H31" i="30"/>
  <c r="I31" i="30" s="1"/>
  <c r="H32" i="30"/>
  <c r="I32" i="30" s="1"/>
  <c r="H33" i="30"/>
  <c r="I33" i="30" s="1"/>
  <c r="H34" i="30"/>
  <c r="I34" i="30"/>
  <c r="H35" i="30"/>
  <c r="I35" i="30" s="1"/>
  <c r="H36" i="30"/>
  <c r="I36" i="30"/>
  <c r="H37" i="30"/>
  <c r="I37" i="30" s="1"/>
  <c r="H38" i="30"/>
  <c r="I38" i="30"/>
  <c r="H39" i="30"/>
  <c r="I39" i="30" s="1"/>
  <c r="H40" i="30"/>
  <c r="I40" i="30" s="1"/>
  <c r="H41" i="30"/>
  <c r="I41" i="30" s="1"/>
  <c r="H42" i="30"/>
  <c r="I42" i="30"/>
  <c r="H43" i="30"/>
  <c r="I43" i="30" s="1"/>
  <c r="H44" i="30"/>
  <c r="I44" i="30"/>
  <c r="H45" i="30"/>
  <c r="I45" i="30" s="1"/>
  <c r="I11" i="29"/>
  <c r="I13" i="29"/>
  <c r="I17" i="29"/>
  <c r="I21" i="29"/>
  <c r="I25" i="29"/>
  <c r="I27" i="29"/>
  <c r="I29" i="29"/>
  <c r="I8" i="29"/>
  <c r="H9" i="29"/>
  <c r="I9" i="29" s="1"/>
  <c r="H10" i="29"/>
  <c r="I10" i="29" s="1"/>
  <c r="H11" i="29"/>
  <c r="H12" i="29"/>
  <c r="I12" i="29"/>
  <c r="H13" i="29"/>
  <c r="H14" i="29"/>
  <c r="I14" i="29"/>
  <c r="H15" i="29"/>
  <c r="I15" i="29" s="1"/>
  <c r="H16" i="29"/>
  <c r="I16" i="29"/>
  <c r="H17" i="29"/>
  <c r="H18" i="29"/>
  <c r="I18" i="29" s="1"/>
  <c r="H19" i="29"/>
  <c r="I19" i="29" s="1"/>
  <c r="H20" i="29"/>
  <c r="I20" i="29"/>
  <c r="H21" i="29"/>
  <c r="H22" i="29"/>
  <c r="I22" i="29" s="1"/>
  <c r="H23" i="29"/>
  <c r="I23" i="29" s="1"/>
  <c r="H24" i="29"/>
  <c r="I24" i="29"/>
  <c r="H25" i="29"/>
  <c r="H26" i="29"/>
  <c r="I26" i="29" s="1"/>
  <c r="H27" i="29"/>
  <c r="H28" i="29"/>
  <c r="I28" i="29" s="1"/>
  <c r="H29" i="29"/>
  <c r="H30" i="29"/>
  <c r="I30" i="29"/>
  <c r="H31" i="29"/>
  <c r="I31" i="29" s="1"/>
  <c r="H32" i="29"/>
  <c r="I32" i="29"/>
  <c r="H9" i="28"/>
  <c r="I9" i="28"/>
  <c r="H10" i="28"/>
  <c r="I10" i="28" s="1"/>
  <c r="H11" i="28"/>
  <c r="I11" i="28"/>
  <c r="H12" i="28"/>
  <c r="I12" i="28" s="1"/>
  <c r="H13" i="28"/>
  <c r="I13" i="28"/>
  <c r="H14" i="28"/>
  <c r="I14" i="28" s="1"/>
  <c r="H15" i="28"/>
  <c r="I15" i="28"/>
  <c r="H16" i="28"/>
  <c r="I16" i="28" s="1"/>
  <c r="H17" i="28"/>
  <c r="I17" i="28"/>
  <c r="H18" i="28"/>
  <c r="I18" i="28" s="1"/>
  <c r="H19" i="28"/>
  <c r="I19" i="28"/>
  <c r="H20" i="28"/>
  <c r="I20" i="28" s="1"/>
  <c r="H21" i="28"/>
  <c r="I21" i="28"/>
  <c r="H22" i="28"/>
  <c r="I22" i="28" s="1"/>
  <c r="H23" i="28"/>
  <c r="I23" i="28"/>
  <c r="H24" i="28"/>
  <c r="I24" i="28" s="1"/>
  <c r="H25" i="28"/>
  <c r="I25" i="28"/>
  <c r="H26" i="28"/>
  <c r="I26" i="28" s="1"/>
  <c r="H27" i="28"/>
  <c r="I27" i="28"/>
  <c r="H28" i="28"/>
  <c r="I28" i="28" s="1"/>
  <c r="H29" i="28"/>
  <c r="I29" i="28"/>
  <c r="H30" i="28"/>
  <c r="I30" i="28" s="1"/>
  <c r="H31" i="28"/>
  <c r="I31" i="28"/>
  <c r="H32" i="28"/>
  <c r="I32" i="28" s="1"/>
  <c r="H33" i="28"/>
  <c r="I33" i="28"/>
  <c r="H34" i="28"/>
  <c r="I34" i="28" s="1"/>
  <c r="H35" i="28"/>
  <c r="I35" i="28"/>
  <c r="H36" i="28"/>
  <c r="I36" i="28" s="1"/>
  <c r="H37" i="28"/>
  <c r="I37" i="28"/>
  <c r="H38" i="28"/>
  <c r="I38" i="28" s="1"/>
  <c r="H39" i="28"/>
  <c r="I39" i="28"/>
  <c r="H40" i="28"/>
  <c r="I40" i="28" s="1"/>
  <c r="H41" i="28"/>
  <c r="I41" i="28"/>
  <c r="H42" i="28"/>
  <c r="I42" i="28" s="1"/>
  <c r="H43" i="28"/>
  <c r="I43" i="28"/>
  <c r="H9" i="27"/>
  <c r="H10" i="27"/>
  <c r="I10" i="27"/>
  <c r="H11" i="27"/>
  <c r="I11" i="27" s="1"/>
  <c r="H12" i="27"/>
  <c r="I12" i="27"/>
  <c r="H13" i="27"/>
  <c r="I13" i="27" s="1"/>
  <c r="H14" i="27"/>
  <c r="I14" i="27"/>
  <c r="H15" i="27"/>
  <c r="I15" i="27" s="1"/>
  <c r="H16" i="27"/>
  <c r="I16" i="27"/>
  <c r="H17" i="27"/>
  <c r="I17" i="27" s="1"/>
  <c r="H18" i="27"/>
  <c r="I18" i="27"/>
  <c r="H19" i="27"/>
  <c r="I19" i="27" s="1"/>
  <c r="H20" i="27"/>
  <c r="I20" i="27"/>
  <c r="H21" i="27"/>
  <c r="I21" i="27" s="1"/>
  <c r="H22" i="27"/>
  <c r="I22" i="27"/>
  <c r="H23" i="27"/>
  <c r="I23" i="27" s="1"/>
  <c r="H24" i="27"/>
  <c r="I24" i="27"/>
  <c r="H25" i="27"/>
  <c r="I25" i="27" s="1"/>
  <c r="H26" i="27"/>
  <c r="I26" i="27"/>
  <c r="H27" i="27"/>
  <c r="I27" i="27" s="1"/>
  <c r="H28" i="27"/>
  <c r="I28" i="27"/>
  <c r="H29" i="27"/>
  <c r="I29" i="27" s="1"/>
  <c r="H30" i="27"/>
  <c r="I30" i="27"/>
  <c r="H31" i="27"/>
  <c r="I31" i="27" s="1"/>
  <c r="H32" i="27"/>
  <c r="I32" i="27"/>
  <c r="H33" i="27"/>
  <c r="I33" i="27" s="1"/>
  <c r="H34" i="27"/>
  <c r="I34" i="27"/>
  <c r="H35" i="27"/>
  <c r="I35" i="27" s="1"/>
  <c r="H36" i="27"/>
  <c r="I36" i="27"/>
  <c r="H37" i="27"/>
  <c r="I37" i="27" s="1"/>
  <c r="H38" i="27"/>
  <c r="I38" i="27"/>
  <c r="H39" i="27"/>
  <c r="I39" i="27" s="1"/>
  <c r="H40" i="27"/>
  <c r="I40" i="27"/>
  <c r="H41" i="27"/>
  <c r="I41" i="27" s="1"/>
  <c r="I12" i="33"/>
  <c r="I28" i="33"/>
  <c r="I44" i="33"/>
  <c r="I10" i="32"/>
  <c r="I14" i="32"/>
  <c r="I18" i="32"/>
  <c r="I22" i="32"/>
  <c r="I24" i="32"/>
  <c r="I26" i="32"/>
  <c r="I32" i="32"/>
  <c r="I34" i="32"/>
  <c r="I40" i="32"/>
  <c r="I42" i="32"/>
  <c r="I46" i="32"/>
  <c r="I11" i="31"/>
  <c r="I19" i="31"/>
  <c r="I27" i="31"/>
  <c r="I35" i="31"/>
  <c r="I43" i="31"/>
  <c r="I17" i="21"/>
  <c r="I20" i="21"/>
  <c r="I23" i="21"/>
  <c r="I28" i="21"/>
  <c r="I33" i="21"/>
  <c r="I36" i="21"/>
  <c r="I37" i="21"/>
  <c r="I40" i="21"/>
  <c r="H9" i="33"/>
  <c r="H10" i="33"/>
  <c r="I10" i="33"/>
  <c r="H11" i="33"/>
  <c r="I11" i="33"/>
  <c r="H12" i="33"/>
  <c r="H13" i="33"/>
  <c r="I13" i="33" s="1"/>
  <c r="H14" i="33"/>
  <c r="I14" i="33" s="1"/>
  <c r="H15" i="33"/>
  <c r="I15" i="33"/>
  <c r="H16" i="33"/>
  <c r="I16" i="33" s="1"/>
  <c r="H17" i="33"/>
  <c r="I17" i="33"/>
  <c r="H18" i="33"/>
  <c r="I18" i="33" s="1"/>
  <c r="H19" i="33"/>
  <c r="I19" i="33"/>
  <c r="H20" i="33"/>
  <c r="I20" i="33" s="1"/>
  <c r="H21" i="33"/>
  <c r="I21" i="33"/>
  <c r="H22" i="33"/>
  <c r="I22" i="33"/>
  <c r="H23" i="33"/>
  <c r="I23" i="33"/>
  <c r="H24" i="33"/>
  <c r="I24" i="33"/>
  <c r="H25" i="33"/>
  <c r="I25" i="33"/>
  <c r="H26" i="33"/>
  <c r="I26" i="33"/>
  <c r="H27" i="33"/>
  <c r="I27" i="33"/>
  <c r="H28" i="33"/>
  <c r="H29" i="33"/>
  <c r="I29" i="33" s="1"/>
  <c r="H30" i="33"/>
  <c r="I30" i="33" s="1"/>
  <c r="H31" i="33"/>
  <c r="I31" i="33" s="1"/>
  <c r="H32" i="33"/>
  <c r="I32" i="33"/>
  <c r="H33" i="33"/>
  <c r="I33" i="33" s="1"/>
  <c r="H34" i="33"/>
  <c r="I34" i="33"/>
  <c r="H35" i="33"/>
  <c r="I35" i="33" s="1"/>
  <c r="H36" i="33"/>
  <c r="I36" i="33" s="1"/>
  <c r="H37" i="33"/>
  <c r="I37" i="33"/>
  <c r="H38" i="33"/>
  <c r="I38" i="33"/>
  <c r="H39" i="33"/>
  <c r="I39" i="33"/>
  <c r="H40" i="33"/>
  <c r="I40" i="33"/>
  <c r="H41" i="33"/>
  <c r="I41" i="33"/>
  <c r="H42" i="33"/>
  <c r="I42" i="33"/>
  <c r="H43" i="33"/>
  <c r="I43" i="33"/>
  <c r="H44" i="33"/>
  <c r="H45" i="33"/>
  <c r="I45" i="33"/>
  <c r="H9" i="32"/>
  <c r="F61" i="32" s="1"/>
  <c r="H10" i="32"/>
  <c r="H11" i="32"/>
  <c r="I11" i="32"/>
  <c r="H12" i="32"/>
  <c r="I12" i="32" s="1"/>
  <c r="H13" i="32"/>
  <c r="I13" i="32"/>
  <c r="H14" i="32"/>
  <c r="H15" i="32"/>
  <c r="I15" i="32" s="1"/>
  <c r="H16" i="32"/>
  <c r="I16" i="32" s="1"/>
  <c r="H17" i="32"/>
  <c r="I17" i="32"/>
  <c r="H18" i="32"/>
  <c r="H19" i="32"/>
  <c r="I19" i="32" s="1"/>
  <c r="H20" i="32"/>
  <c r="I20" i="32" s="1"/>
  <c r="H21" i="32"/>
  <c r="I21" i="32"/>
  <c r="H22" i="32"/>
  <c r="H23" i="32"/>
  <c r="I23" i="32" s="1"/>
  <c r="H24" i="32"/>
  <c r="H25" i="32"/>
  <c r="I25" i="32" s="1"/>
  <c r="H26" i="32"/>
  <c r="H27" i="32"/>
  <c r="I27" i="32"/>
  <c r="H28" i="32"/>
  <c r="I28" i="32" s="1"/>
  <c r="H29" i="32"/>
  <c r="I29" i="32"/>
  <c r="H30" i="32"/>
  <c r="I30" i="32" s="1"/>
  <c r="H31" i="32"/>
  <c r="I31" i="32" s="1"/>
  <c r="H32" i="32"/>
  <c r="H33" i="32"/>
  <c r="I33" i="32"/>
  <c r="H34" i="32"/>
  <c r="H35" i="32"/>
  <c r="I35" i="32"/>
  <c r="H36" i="32"/>
  <c r="I36" i="32" s="1"/>
  <c r="H37" i="32"/>
  <c r="I37" i="32"/>
  <c r="H38" i="32"/>
  <c r="I38" i="32" s="1"/>
  <c r="H39" i="32"/>
  <c r="I39" i="32" s="1"/>
  <c r="H40" i="32"/>
  <c r="H41" i="32"/>
  <c r="I41" i="32"/>
  <c r="H42" i="32"/>
  <c r="H43" i="32"/>
  <c r="I43" i="32"/>
  <c r="H44" i="32"/>
  <c r="I44" i="32" s="1"/>
  <c r="H45" i="32"/>
  <c r="I45" i="32"/>
  <c r="H46" i="32"/>
  <c r="H8" i="26"/>
  <c r="H8" i="25"/>
  <c r="H8" i="30"/>
  <c r="I8" i="30" s="1"/>
  <c r="H8" i="29"/>
  <c r="F44" i="29"/>
  <c r="H8" i="28"/>
  <c r="F55" i="28" s="1"/>
  <c r="H8" i="27"/>
  <c r="H8" i="33"/>
  <c r="I8" i="33" s="1"/>
  <c r="H8" i="32"/>
  <c r="I8" i="32"/>
  <c r="H9" i="31"/>
  <c r="H10" i="31"/>
  <c r="I10" i="31"/>
  <c r="H11" i="31"/>
  <c r="H12" i="31"/>
  <c r="I12" i="31" s="1"/>
  <c r="H13" i="31"/>
  <c r="I13" i="31" s="1"/>
  <c r="H14" i="31"/>
  <c r="I14" i="31"/>
  <c r="H15" i="31"/>
  <c r="I15" i="31" s="1"/>
  <c r="H16" i="31"/>
  <c r="I16" i="31" s="1"/>
  <c r="H17" i="31"/>
  <c r="I17" i="31" s="1"/>
  <c r="H18" i="31"/>
  <c r="I18" i="31" s="1"/>
  <c r="H19" i="31"/>
  <c r="H20" i="31"/>
  <c r="I20" i="31"/>
  <c r="H21" i="31"/>
  <c r="I21" i="31" s="1"/>
  <c r="H22" i="31"/>
  <c r="I22" i="31"/>
  <c r="H23" i="31"/>
  <c r="I23" i="31" s="1"/>
  <c r="H24" i="31"/>
  <c r="I24" i="31" s="1"/>
  <c r="H25" i="31"/>
  <c r="I25" i="31" s="1"/>
  <c r="H26" i="31"/>
  <c r="I26" i="31"/>
  <c r="H27" i="31"/>
  <c r="H28" i="31"/>
  <c r="I28" i="31"/>
  <c r="H29" i="31"/>
  <c r="I29" i="31" s="1"/>
  <c r="H30" i="31"/>
  <c r="I30" i="31"/>
  <c r="H31" i="31"/>
  <c r="I31" i="31" s="1"/>
  <c r="H32" i="31"/>
  <c r="I32" i="31" s="1"/>
  <c r="H33" i="31"/>
  <c r="I33" i="31" s="1"/>
  <c r="H34" i="31"/>
  <c r="I34" i="31"/>
  <c r="H35" i="31"/>
  <c r="H36" i="31"/>
  <c r="I36" i="31"/>
  <c r="H37" i="31"/>
  <c r="I37" i="31" s="1"/>
  <c r="H38" i="31"/>
  <c r="I38" i="31"/>
  <c r="H39" i="31"/>
  <c r="I39" i="31" s="1"/>
  <c r="H40" i="31"/>
  <c r="I40" i="31" s="1"/>
  <c r="H41" i="31"/>
  <c r="I41" i="31" s="1"/>
  <c r="H42" i="31"/>
  <c r="I42" i="31"/>
  <c r="H43" i="31"/>
  <c r="H44" i="31"/>
  <c r="I44" i="31" s="1"/>
  <c r="H45" i="31"/>
  <c r="I45" i="31" s="1"/>
  <c r="H8" i="31"/>
  <c r="H9" i="21"/>
  <c r="H10" i="21"/>
  <c r="I10" i="21" s="1"/>
  <c r="H11" i="21"/>
  <c r="I11" i="21"/>
  <c r="H12" i="21"/>
  <c r="I12" i="21" s="1"/>
  <c r="H13" i="21"/>
  <c r="I13" i="21"/>
  <c r="H14" i="21"/>
  <c r="I14" i="21" s="1"/>
  <c r="H15" i="21"/>
  <c r="I15" i="21"/>
  <c r="H16" i="21"/>
  <c r="I16" i="21" s="1"/>
  <c r="H17" i="21"/>
  <c r="H18" i="21"/>
  <c r="I18" i="21"/>
  <c r="H19" i="21"/>
  <c r="I19" i="21" s="1"/>
  <c r="H20" i="21"/>
  <c r="H21" i="21"/>
  <c r="I21" i="21" s="1"/>
  <c r="H22" i="21"/>
  <c r="I22" i="21" s="1"/>
  <c r="H23" i="21"/>
  <c r="H24" i="21"/>
  <c r="I24" i="21" s="1"/>
  <c r="H25" i="21"/>
  <c r="I25" i="21" s="1"/>
  <c r="H26" i="21"/>
  <c r="I26" i="21"/>
  <c r="H27" i="21"/>
  <c r="I27" i="21" s="1"/>
  <c r="H28" i="21"/>
  <c r="H29" i="21"/>
  <c r="I29" i="21"/>
  <c r="H30" i="21"/>
  <c r="I30" i="21" s="1"/>
  <c r="H31" i="21"/>
  <c r="I31" i="21"/>
  <c r="H32" i="21"/>
  <c r="I32" i="21" s="1"/>
  <c r="H33" i="21"/>
  <c r="H34" i="21"/>
  <c r="I34" i="21"/>
  <c r="H35" i="21"/>
  <c r="I35" i="21" s="1"/>
  <c r="H36" i="21"/>
  <c r="H37" i="21"/>
  <c r="H38" i="21"/>
  <c r="I38" i="21" s="1"/>
  <c r="H39" i="21"/>
  <c r="I39" i="21" s="1"/>
  <c r="H40" i="21"/>
  <c r="H41" i="21"/>
  <c r="I41" i="21" s="1"/>
  <c r="H42" i="21"/>
  <c r="I42" i="21"/>
  <c r="H43" i="21"/>
  <c r="I43" i="21" s="1"/>
  <c r="H44" i="21"/>
  <c r="I44" i="21" s="1"/>
  <c r="H45" i="21"/>
  <c r="I45" i="21"/>
  <c r="H8" i="21"/>
  <c r="I9" i="31"/>
  <c r="I8" i="27"/>
  <c r="I8" i="21"/>
  <c r="F57" i="33"/>
  <c r="F60" i="31"/>
  <c r="I8" i="31"/>
  <c r="I8" i="28"/>
  <c r="I45" i="28" s="1"/>
  <c r="F47" i="29"/>
  <c r="F49" i="25" l="1"/>
  <c r="I8" i="26"/>
  <c r="I29" i="26" s="1"/>
  <c r="F41" i="26"/>
  <c r="F40" i="26"/>
  <c r="I28" i="26"/>
  <c r="I47" i="31"/>
  <c r="I47" i="33"/>
  <c r="I33" i="29"/>
  <c r="I46" i="31"/>
  <c r="I47" i="30"/>
  <c r="I34" i="29"/>
  <c r="I46" i="30"/>
  <c r="I47" i="34"/>
  <c r="F60" i="21"/>
  <c r="F56" i="27"/>
  <c r="F42" i="26"/>
  <c r="F53" i="27"/>
  <c r="F57" i="30"/>
  <c r="F60" i="30"/>
  <c r="F61" i="34"/>
  <c r="I44" i="28"/>
  <c r="I8" i="25"/>
  <c r="F60" i="33"/>
  <c r="F57" i="31"/>
  <c r="F57" i="21"/>
  <c r="I9" i="32"/>
  <c r="I47" i="32" s="1"/>
  <c r="F58" i="32"/>
  <c r="I9" i="33"/>
  <c r="I46" i="33" s="1"/>
  <c r="F58" i="34"/>
  <c r="F39" i="26"/>
  <c r="F58" i="28"/>
  <c r="I9" i="21"/>
  <c r="F52" i="25"/>
  <c r="I9" i="27"/>
  <c r="I48" i="32" l="1"/>
  <c r="I39" i="25"/>
  <c r="I38" i="25"/>
  <c r="I46" i="21"/>
  <c r="I47" i="21"/>
  <c r="I43" i="27"/>
  <c r="I42" i="27"/>
</calcChain>
</file>

<file path=xl/sharedStrings.xml><?xml version="1.0" encoding="utf-8"?>
<sst xmlns="http://schemas.openxmlformats.org/spreadsheetml/2006/main" count="1532" uniqueCount="788">
  <si>
    <t>เลขที่</t>
  </si>
  <si>
    <t>ชื่อตัว</t>
  </si>
  <si>
    <t>นามสกุล</t>
  </si>
  <si>
    <t>๑</t>
  </si>
  <si>
    <t>๒</t>
  </si>
  <si>
    <t>๓</t>
  </si>
  <si>
    <t>๔</t>
  </si>
  <si>
    <t>๕</t>
  </si>
  <si>
    <t>๖</t>
  </si>
  <si>
    <t>๗</t>
  </si>
  <si>
    <t>๘</t>
  </si>
  <si>
    <t>๙</t>
  </si>
  <si>
    <t>๑๐</t>
  </si>
  <si>
    <t>๑๑</t>
  </si>
  <si>
    <t>๑๒</t>
  </si>
  <si>
    <t>๑๓</t>
  </si>
  <si>
    <t>๑๔</t>
  </si>
  <si>
    <t>๑๕</t>
  </si>
  <si>
    <t>๑๖</t>
  </si>
  <si>
    <t>๑๗</t>
  </si>
  <si>
    <t>๑๘</t>
  </si>
  <si>
    <t>๑๙</t>
  </si>
  <si>
    <t>๒๐</t>
  </si>
  <si>
    <t>๒๑</t>
  </si>
  <si>
    <t>๒๒</t>
  </si>
  <si>
    <t>๒๓</t>
  </si>
  <si>
    <t>๒๔</t>
  </si>
  <si>
    <t>๒๕</t>
  </si>
  <si>
    <t>๒๖</t>
  </si>
  <si>
    <t>๒๗</t>
  </si>
  <si>
    <t>๒๘</t>
  </si>
  <si>
    <t>๒๙</t>
  </si>
  <si>
    <t>๓๐</t>
  </si>
  <si>
    <t>๓๑</t>
  </si>
  <si>
    <t>๓๒</t>
  </si>
  <si>
    <t>๓๓</t>
  </si>
  <si>
    <t>๓๔</t>
  </si>
  <si>
    <t>๓๕</t>
  </si>
  <si>
    <t>๓๖</t>
  </si>
  <si>
    <t>๓๗</t>
  </si>
  <si>
    <t>๓๘</t>
  </si>
  <si>
    <t>๓๙</t>
  </si>
  <si>
    <t>สรุป(ผ่าน/ไม่ผ่าน</t>
  </si>
  <si>
    <t>โรงเรียนปราจีนกัลยาณี                อำเภอเมือง              จังหวัดปราจีนบุรี</t>
  </si>
  <si>
    <t>คำชี้แจง ในช่องรายการประเมินให้บันทึกคะแนนที่ได้ ในช่องสรุปผลการประเมินให้สรุปผ่านหรือไม่ผ่าน</t>
  </si>
  <si>
    <t>รวมจำนวนคนที่ผ่าน</t>
  </si>
  <si>
    <t>ร้อยละนักเรียนที่ผ่าน</t>
  </si>
  <si>
    <t>ผลการประเมิน</t>
  </si>
  <si>
    <t>คะแนนเต็ม</t>
  </si>
  <si>
    <t>ทักษะ/คะแนน</t>
  </si>
  <si>
    <t>ทักษะการพูด(๔๐ คะแนน)</t>
  </si>
  <si>
    <t>ทักษะการเขียน(๕๐ คะแนน)</t>
  </si>
  <si>
    <t>ผู้ประเมิน</t>
  </si>
  <si>
    <t>ทักษะการอ่าน(๔๐ คะแนน)</t>
  </si>
  <si>
    <t>๑๕๕ คะแนน</t>
  </si>
  <si>
    <t>ทักษะการฟัง(๒๕คะแนน)</t>
  </si>
  <si>
    <t>นายกฤษฎา</t>
  </si>
  <si>
    <t>นางสาวชลธิชา</t>
  </si>
  <si>
    <t>ศรีสุข</t>
  </si>
  <si>
    <t>นางสาวพรไพลิน</t>
  </si>
  <si>
    <t>นายพงศธร</t>
  </si>
  <si>
    <t>ตาลน้อย</t>
  </si>
  <si>
    <t>นางสาวกัญญาณัฐ</t>
  </si>
  <si>
    <t>นางสาวเบญญาภา</t>
  </si>
  <si>
    <t>ใจคง</t>
  </si>
  <si>
    <t>คนทัศน์</t>
  </si>
  <si>
    <t>นางสาวกมลชนก</t>
  </si>
  <si>
    <t>นางสาววริศรา</t>
  </si>
  <si>
    <t>นายธนดล</t>
  </si>
  <si>
    <t>ลงชื่อ</t>
  </si>
  <si>
    <t>(                         )</t>
  </si>
  <si>
    <t>ตำแหน่ง ครู</t>
  </si>
  <si>
    <t>นายอนุรักษ์</t>
  </si>
  <si>
    <t>นางสาวสุทธิดา</t>
  </si>
  <si>
    <t>ยูปานนท์</t>
  </si>
  <si>
    <t>นางสาวภัทราภรณ์</t>
  </si>
  <si>
    <t>ไกรสิงห์</t>
  </si>
  <si>
    <t>นางสาวลักษิกา</t>
  </si>
  <si>
    <t>นายณัฐวุฒิ</t>
  </si>
  <si>
    <t>นายพงศกร</t>
  </si>
  <si>
    <t>นางสาวณัฐสุดา</t>
  </si>
  <si>
    <t>นางสาวสุชานันท์</t>
  </si>
  <si>
    <t>นางสาวปิยวรรณ</t>
  </si>
  <si>
    <t>ไชโย</t>
  </si>
  <si>
    <t>นางสาวจิราวรรณ</t>
  </si>
  <si>
    <t>นายเกียรติศักดิ์</t>
  </si>
  <si>
    <t>นางสาวภัทรพรรณ</t>
  </si>
  <si>
    <t>พรมแดน</t>
  </si>
  <si>
    <t>สุดแสง</t>
  </si>
  <si>
    <t>นางสาวณัฐพร</t>
  </si>
  <si>
    <t>อู่แก้ว</t>
  </si>
  <si>
    <t>นางสาวสุพิชชา</t>
  </si>
  <si>
    <t>ทองดี</t>
  </si>
  <si>
    <t>เอมสุ่น</t>
  </si>
  <si>
    <t>นายธนภัทร</t>
  </si>
  <si>
    <t>จำรัสธนสาร</t>
  </si>
  <si>
    <t>นายรัชพล</t>
  </si>
  <si>
    <t>อ่อนน้อม</t>
  </si>
  <si>
    <t>พันธ์ศรี</t>
  </si>
  <si>
    <t>นางสาวอริสรา</t>
  </si>
  <si>
    <t>นายธีรพัฒน์</t>
  </si>
  <si>
    <t>นายชินกฤต</t>
  </si>
  <si>
    <t>บุญศรีวงษ์</t>
  </si>
  <si>
    <t>สัตย์ซื่อ</t>
  </si>
  <si>
    <t>นางสาวธนัชชา</t>
  </si>
  <si>
    <t>ภาคภูมิพงศ์</t>
  </si>
  <si>
    <t>นายภัทรพล</t>
  </si>
  <si>
    <t>นางสาวกัลยรัตน์</t>
  </si>
  <si>
    <t>บุญมี</t>
  </si>
  <si>
    <t>สรุปผลการประเมินการใช้ภาษาต่างประเทศ(ภาษาอังกฤษ) ชั้นมัธยมศึกษาปีที่๔/๑</t>
  </si>
  <si>
    <t>นายจุลจิตร</t>
  </si>
  <si>
    <t>จำจิตต์</t>
  </si>
  <si>
    <t>นายรักไทย</t>
  </si>
  <si>
    <t>แย้มกลิ่น</t>
  </si>
  <si>
    <t>นายธราเทพ</t>
  </si>
  <si>
    <t>เพิ่มพูล</t>
  </si>
  <si>
    <t>นายปัณณธร</t>
  </si>
  <si>
    <t>เพิ่มผล</t>
  </si>
  <si>
    <t>นายวัชรินทร์</t>
  </si>
  <si>
    <t>ทรงประโคน</t>
  </si>
  <si>
    <t>คำชัยมงคล</t>
  </si>
  <si>
    <t>ดอนมอญ</t>
  </si>
  <si>
    <t>นายวิชญ์พล</t>
  </si>
  <si>
    <t>สอนวิชัย</t>
  </si>
  <si>
    <t>นายบัณณพนต์</t>
  </si>
  <si>
    <t>ตาคำวัน</t>
  </si>
  <si>
    <t xml:space="preserve">นางสาวกนกวรรณ </t>
  </si>
  <si>
    <t>นางสาวจันทกานต์</t>
  </si>
  <si>
    <t>บางกุ้ง</t>
  </si>
  <si>
    <t>นางสาวฐิติญาพร</t>
  </si>
  <si>
    <t>นกน้อย</t>
  </si>
  <si>
    <t>นางสาวณัฐกานต์</t>
  </si>
  <si>
    <t>กันภัย</t>
  </si>
  <si>
    <t>นางสาวนภัสวรรณ</t>
  </si>
  <si>
    <t>พงษ์มี</t>
  </si>
  <si>
    <t>นางสาวปาริชาติ</t>
  </si>
  <si>
    <t>ประไพร</t>
  </si>
  <si>
    <t>นางสาวเพ็ญนภา</t>
  </si>
  <si>
    <t>เพียลา</t>
  </si>
  <si>
    <t>นางสาวภัทรวดี</t>
  </si>
  <si>
    <t>สาธยาย</t>
  </si>
  <si>
    <t>นางสาววัชราภรณ์</t>
  </si>
  <si>
    <t>นางสาวสุธิมา</t>
  </si>
  <si>
    <t>กัลยาวงค์</t>
  </si>
  <si>
    <t>นางสาวสุพรรณี</t>
  </si>
  <si>
    <t>สาลิวงษ์</t>
  </si>
  <si>
    <t>นางสาวสุพิชฌาย์</t>
  </si>
  <si>
    <t>สนร้อย</t>
  </si>
  <si>
    <t>นางสาวสุรารักษ์</t>
  </si>
  <si>
    <t>บุญโม</t>
  </si>
  <si>
    <t>นางสาวขวัญกมล</t>
  </si>
  <si>
    <t>ศรีสม</t>
  </si>
  <si>
    <t>นางสาวสุภาภรณ์</t>
  </si>
  <si>
    <t>หวังคุ้มกลาง</t>
  </si>
  <si>
    <t>นางสาวจุฑามาส</t>
  </si>
  <si>
    <t>นางสาวประภัสสร</t>
  </si>
  <si>
    <t>ต่างศรี</t>
  </si>
  <si>
    <t>นางสาวชญานิศ</t>
  </si>
  <si>
    <t>ฉิมมาแก้ว</t>
  </si>
  <si>
    <t>บุรีวงษ์</t>
  </si>
  <si>
    <t>นางสาวญาดา</t>
  </si>
  <si>
    <t>ทานทน</t>
  </si>
  <si>
    <t>นิยมสุข</t>
  </si>
  <si>
    <t>นางสาวเกศกนก</t>
  </si>
  <si>
    <t>เตสะดี</t>
  </si>
  <si>
    <t>นางสาวชุติกาญจน์</t>
  </si>
  <si>
    <t>ฝาเฟี้ยม</t>
  </si>
  <si>
    <t>นางสาวนวรัตน์</t>
  </si>
  <si>
    <t>แซะจอหอ</t>
  </si>
  <si>
    <t>นางสาวบุณยาพร</t>
  </si>
  <si>
    <t>ยาฮะ</t>
  </si>
  <si>
    <t>บุตรดี</t>
  </si>
  <si>
    <t>นางสาวสรญา</t>
  </si>
  <si>
    <t>สายพิน</t>
  </si>
  <si>
    <t>สรุปผลการประเมินการใช้ภาษาต่างประเทศ(ภาษาอังกฤษ) ชั้นมัธยมศึกษาปีที่ ๔/๒</t>
  </si>
  <si>
    <t>นายจิรวัชระ</t>
  </si>
  <si>
    <t>เกษนคร</t>
  </si>
  <si>
    <t>ช้างอ่ำ</t>
  </si>
  <si>
    <t>นายสรวุฒิ</t>
  </si>
  <si>
    <t>แสงเจริญ</t>
  </si>
  <si>
    <t>นายจักรภัทร</t>
  </si>
  <si>
    <t>จันทร์สวัสดิ์</t>
  </si>
  <si>
    <t>นายชนะโชค</t>
  </si>
  <si>
    <t>แสงสมบุญ</t>
  </si>
  <si>
    <t>นายวชิรวิทย์</t>
  </si>
  <si>
    <t>ปลื้มบุญ</t>
  </si>
  <si>
    <t>นายรชต</t>
  </si>
  <si>
    <t>สมศรี</t>
  </si>
  <si>
    <t>นายกำจร</t>
  </si>
  <si>
    <t>เกตุนคร</t>
  </si>
  <si>
    <t>นายพีรวัส</t>
  </si>
  <si>
    <t>ศรีพรหม</t>
  </si>
  <si>
    <t>นายวรกมล</t>
  </si>
  <si>
    <t>อินทร์สุข</t>
  </si>
  <si>
    <t>นางสาวทัศน์วรรณ</t>
  </si>
  <si>
    <t>เนื่องจากพิมพ์</t>
  </si>
  <si>
    <t>การดี</t>
  </si>
  <si>
    <t>นางสาวจิรวรรณ</t>
  </si>
  <si>
    <t>พลชู</t>
  </si>
  <si>
    <t>นางสาวพิมพ์ลดา</t>
  </si>
  <si>
    <t>สังข์สวัสดิ์</t>
  </si>
  <si>
    <t>นางสาวภาวิณี</t>
  </si>
  <si>
    <t>ธุระ</t>
  </si>
  <si>
    <t>ทองอิ่มสินทวี</t>
  </si>
  <si>
    <t>ถุงเงิน</t>
  </si>
  <si>
    <t>แสงสว่าง</t>
  </si>
  <si>
    <t>นางสาวกมลวรรณ</t>
  </si>
  <si>
    <t>จันทร์มณี</t>
  </si>
  <si>
    <t>อำไพโชติ</t>
  </si>
  <si>
    <t xml:space="preserve">นางสาวจุฑาทิพย์ </t>
  </si>
  <si>
    <t>จิตรสมพงษ์</t>
  </si>
  <si>
    <t>นางสาวพรญาณี</t>
  </si>
  <si>
    <t>วงษ์พันธุ์</t>
  </si>
  <si>
    <t>นางสาวศศิกานต์</t>
  </si>
  <si>
    <t>เจริญพันธ์</t>
  </si>
  <si>
    <t>เพียสุด</t>
  </si>
  <si>
    <t>นางสาวธารารัตน์</t>
  </si>
  <si>
    <t>เข็มทอง</t>
  </si>
  <si>
    <t>นางสาวมญชุ์พิชญา</t>
  </si>
  <si>
    <t>วงจ้อย</t>
  </si>
  <si>
    <t>นางสาวอารียา</t>
  </si>
  <si>
    <t>อโนพันธ์</t>
  </si>
  <si>
    <t>นุชเจริญ</t>
  </si>
  <si>
    <t>นางสาวฐิตาพร</t>
  </si>
  <si>
    <t>นามลาด</t>
  </si>
  <si>
    <t>นางสาวแก้วตา</t>
  </si>
  <si>
    <t>ทิพวงษา</t>
  </si>
  <si>
    <t>นางสาวดุษฎีพร</t>
  </si>
  <si>
    <t>อุทธาหรณ์</t>
  </si>
  <si>
    <t>นางสาวเบียร์</t>
  </si>
  <si>
    <t>สุภารัตน์</t>
  </si>
  <si>
    <t>นางสาวพุธิตา</t>
  </si>
  <si>
    <t>ทองคุ้ย</t>
  </si>
  <si>
    <t>นางสาวมณฑิรา</t>
  </si>
  <si>
    <t>กอนจันดา</t>
  </si>
  <si>
    <t>นางสาวเมธาพร</t>
  </si>
  <si>
    <t>ลาหู่</t>
  </si>
  <si>
    <t>เดชผิว</t>
  </si>
  <si>
    <t>นางสาวสุธาวัลย์</t>
  </si>
  <si>
    <t>เหมือนสี</t>
  </si>
  <si>
    <t>นางสาวโสรญา</t>
  </si>
  <si>
    <t>ขุนเภา</t>
  </si>
  <si>
    <t>สรุปผลการประเมินการใช้ภาษาต่างประเทศ(ภาษาอังกฤษ) ชั้นมัธยมศึกษาปีที่ ๔/๓</t>
  </si>
  <si>
    <t>นายสหัสวรรษ</t>
  </si>
  <si>
    <t>เนตรสุวรรณ์</t>
  </si>
  <si>
    <t>นายอนุสรณ์</t>
  </si>
  <si>
    <t>อ่อนเกิด</t>
  </si>
  <si>
    <t>นายนิธิกรณ์</t>
  </si>
  <si>
    <t>คงภักดี</t>
  </si>
  <si>
    <t>นายอุกฤษฏ์</t>
  </si>
  <si>
    <t>พานทอง</t>
  </si>
  <si>
    <t>นายกษิดิ์เดช</t>
  </si>
  <si>
    <t>ฉิมพายัพ</t>
  </si>
  <si>
    <t>นายกฤตนัย</t>
  </si>
  <si>
    <t>ปูเวสา</t>
  </si>
  <si>
    <t>นายอัษฎา</t>
  </si>
  <si>
    <t>นางสาวนฤมล</t>
  </si>
  <si>
    <t>สีสิงห์</t>
  </si>
  <si>
    <t>สำอาง</t>
  </si>
  <si>
    <t>ฉิมพานิช</t>
  </si>
  <si>
    <t>นางสาวสุภาวรรณ</t>
  </si>
  <si>
    <t>จอมสง่า</t>
  </si>
  <si>
    <t>นางสาวกรรณิการ์</t>
  </si>
  <si>
    <t>ไวว่อง</t>
  </si>
  <si>
    <t>นางสาวปานดวงใจ</t>
  </si>
  <si>
    <t>วงษ์บำหรุ</t>
  </si>
  <si>
    <t>เนตรรัตน์</t>
  </si>
  <si>
    <t>นางสาววริศริยา</t>
  </si>
  <si>
    <t>ใบปลอด</t>
  </si>
  <si>
    <t>นางสาวโศภิษฐ์</t>
  </si>
  <si>
    <t>ชาญเดช</t>
  </si>
  <si>
    <t>นางสาวกีรติกันต์</t>
  </si>
  <si>
    <t>เผื่อนพงษ์</t>
  </si>
  <si>
    <t>พวงผ่อง</t>
  </si>
  <si>
    <t>นางสาวจุฑาทิพย์</t>
  </si>
  <si>
    <t>บุญพวง</t>
  </si>
  <si>
    <t>นางสาวชนาภัทร</t>
  </si>
  <si>
    <t>ผุงแสงมณีวงค์</t>
  </si>
  <si>
    <t>นางสาวชลนิภา</t>
  </si>
  <si>
    <t>พันธ์แน่น</t>
  </si>
  <si>
    <t>นางสาวณัฎฐวรรณ</t>
  </si>
  <si>
    <t>ธีระเวชศรางกูร</t>
  </si>
  <si>
    <t>นางสาวธนวรรณ</t>
  </si>
  <si>
    <t>ม่วงศรี</t>
  </si>
  <si>
    <t>นางสาวภัทรวีร์</t>
  </si>
  <si>
    <t>นางสาววทันยา</t>
  </si>
  <si>
    <t>น้อยนอนเมือง</t>
  </si>
  <si>
    <t>นางสาววรรณพร</t>
  </si>
  <si>
    <t>พูลประสาท</t>
  </si>
  <si>
    <t>นางสาวจิตราภรณ์</t>
  </si>
  <si>
    <t>จีนสวัสดิ์</t>
  </si>
  <si>
    <t>นางสาวธัญรดา</t>
  </si>
  <si>
    <t>ก้อนทอง</t>
  </si>
  <si>
    <t>นางสาวยุวดี</t>
  </si>
  <si>
    <t>เกาะมะไฟ</t>
  </si>
  <si>
    <t>มีศิลา</t>
  </si>
  <si>
    <t>วานิชย์</t>
  </si>
  <si>
    <t>นางสาวนิพาดา</t>
  </si>
  <si>
    <t>ราษีมิน</t>
  </si>
  <si>
    <t>นางสาวปุณณมาส</t>
  </si>
  <si>
    <t>ยั่งยืน</t>
  </si>
  <si>
    <t>นางสาวพิมพ์ชนก</t>
  </si>
  <si>
    <t>เจนดง</t>
  </si>
  <si>
    <t>นามชารี</t>
  </si>
  <si>
    <t>นางสาวสิรินทรา</t>
  </si>
  <si>
    <t>ศิลปศาสตร์</t>
  </si>
  <si>
    <t>นางสาวสุพิชญา</t>
  </si>
  <si>
    <t>โสมภีร์</t>
  </si>
  <si>
    <t>นางสาวสุรางคณา</t>
  </si>
  <si>
    <t>พรมมี</t>
  </si>
  <si>
    <t>นางสาวอาทิตยา</t>
  </si>
  <si>
    <t>สว่างแสง</t>
  </si>
  <si>
    <t>สรุปผลการประเมินการใช้ภาษาต่างประเทศ(ภาษาอังกฤษ) ชั้นมัธยมศึกษาปีที่ ๔/๔</t>
  </si>
  <si>
    <t>สรุปผลการประเมินการใช้ภาษาต่างประเทศ(ภาษาอังกฤษ) ชั้นมัธยมศึกษาปีที่ ๔/๕</t>
  </si>
  <si>
    <t>สรุปผลการประเมินการใช้ภาษาต่างประเทศ(ภาษาอังกฤษ) ชั้นมัธยมศึกษาปีที่ ๔/๖</t>
  </si>
  <si>
    <t>สรุปผลการประเมินการใช้ภาษาต่างประเทศ(ภาษาอังกฤษ) ชั้นมัธยมศึกษาปีที่ ๔/๗</t>
  </si>
  <si>
    <t>สรุปผลการประเมินการใช้ภาษาต่างประเทศ(ภาษาอังกฤษ) ชั้นมัธยมศึกษาปีที่ ๔/๘</t>
  </si>
  <si>
    <t>สรุปผลการประเมินการใช้ภาษาต่างประเทศ(ภาษาอังกฤษ) ชั้นมัธยมศึกษาปีที่ ๔/๙</t>
  </si>
  <si>
    <t>สรุปผลการประเมินการใช้ภาษาต่างประเทศ(ภาษาอังกฤษ) ชั้นมัธยมศึกษาปีที่ ๔/๑๐</t>
  </si>
  <si>
    <t>สรุปผลการประเมินการใช้ภาษาต่างประเทศ(ภาษาอังกฤษ) ชั้นมัธยมศึกษาปีที่ ๔/๑๑</t>
  </si>
  <si>
    <t>นายกฤษดนัย</t>
  </si>
  <si>
    <t>บุญมาดี</t>
  </si>
  <si>
    <t>นายณรงค์ชัย</t>
  </si>
  <si>
    <t>น้อยกมล</t>
  </si>
  <si>
    <t>นายภูมิพัฒน์</t>
  </si>
  <si>
    <t>สมตัว</t>
  </si>
  <si>
    <t>นายอธิป</t>
  </si>
  <si>
    <t>ประสิทธิพันธุ์</t>
  </si>
  <si>
    <t>นายชัยทัตโต</t>
  </si>
  <si>
    <t>บุญชู</t>
  </si>
  <si>
    <t>พรหมมา</t>
  </si>
  <si>
    <t>นายพฤฒินันท์</t>
  </si>
  <si>
    <t>ซื่อสัตย์</t>
  </si>
  <si>
    <t>ภู่สวัสดิ์</t>
  </si>
  <si>
    <t>นายรัตนวิชญ์</t>
  </si>
  <si>
    <t>ใยยงค์</t>
  </si>
  <si>
    <t>นายวรภัทร</t>
  </si>
  <si>
    <t>บำรุงวัตร</t>
  </si>
  <si>
    <t>นายบูรพา</t>
  </si>
  <si>
    <t>ทะวะระ</t>
  </si>
  <si>
    <t>นายไวยวุฒิ</t>
  </si>
  <si>
    <t>ขวัญเมือง</t>
  </si>
  <si>
    <t>นายอดิศักดิ์</t>
  </si>
  <si>
    <t>เดชา</t>
  </si>
  <si>
    <t>นายพลพล</t>
  </si>
  <si>
    <t>ไพเราะ</t>
  </si>
  <si>
    <t>นายนิธิกร</t>
  </si>
  <si>
    <t>บุญเรือง</t>
  </si>
  <si>
    <t>นายปรเมศวร์</t>
  </si>
  <si>
    <t>นามโคตร</t>
  </si>
  <si>
    <t>นายศุภกฤษ</t>
  </si>
  <si>
    <t>จิรเมธวณิชชา</t>
  </si>
  <si>
    <t>รัตนวงศ์</t>
  </si>
  <si>
    <t>นางสาวธัญธร</t>
  </si>
  <si>
    <t>ชาวบล</t>
  </si>
  <si>
    <t>นางสาวปิยะดา</t>
  </si>
  <si>
    <t>แสงคง</t>
  </si>
  <si>
    <t>นางสาวพิชามญชุ์</t>
  </si>
  <si>
    <t>ดีประเสริฐ</t>
  </si>
  <si>
    <t>นางสาวฐิตารีย์</t>
  </si>
  <si>
    <t>พืชสอน</t>
  </si>
  <si>
    <t>ทับทิมดี</t>
  </si>
  <si>
    <t>นางสาวภณิตา</t>
  </si>
  <si>
    <t>โพธิ์ศรีวงษ์</t>
  </si>
  <si>
    <t>นางสาวศศิวิมล</t>
  </si>
  <si>
    <t>ฉายอรุณ</t>
  </si>
  <si>
    <t>นางสาวสุชาวดี</t>
  </si>
  <si>
    <t>พรมวงษา</t>
  </si>
  <si>
    <t>นางสาวอาลิษา</t>
  </si>
  <si>
    <t>ดอกไม้</t>
  </si>
  <si>
    <t>นางสาวกัญญารัตน์</t>
  </si>
  <si>
    <t>เพ็ชรดี</t>
  </si>
  <si>
    <t>นางสาวมลธิชา</t>
  </si>
  <si>
    <t>จิตภักดี</t>
  </si>
  <si>
    <t>ร่มโพธิ์แก้ว</t>
  </si>
  <si>
    <t>นางสาวณัฐริกา</t>
  </si>
  <si>
    <t>ดีเสียง</t>
  </si>
  <si>
    <t>นางสาวธัญพัชร</t>
  </si>
  <si>
    <t>พิมพิมูล</t>
  </si>
  <si>
    <t>นางสาวพรรณกาญจน์</t>
  </si>
  <si>
    <t>ร่วมใจ</t>
  </si>
  <si>
    <t>นางสาวภานรินท์</t>
  </si>
  <si>
    <t>นางสาวภาสินี</t>
  </si>
  <si>
    <t>เกิดสุข</t>
  </si>
  <si>
    <t>นางสาววรรณวิษา</t>
  </si>
  <si>
    <t>มานะดี</t>
  </si>
  <si>
    <t>อำนรรฆ</t>
  </si>
  <si>
    <t>นางสาวปภาดา</t>
  </si>
  <si>
    <t>จินดามาตย์</t>
  </si>
  <si>
    <t>นายชาญวิทย์</t>
  </si>
  <si>
    <t>วรรณวงษ์</t>
  </si>
  <si>
    <t>นายสิทธิศักดิ์</t>
  </si>
  <si>
    <t>รัศมี</t>
  </si>
  <si>
    <t>นายธนพนธ์</t>
  </si>
  <si>
    <t>บำรุงสุข</t>
  </si>
  <si>
    <t>นายมงคล</t>
  </si>
  <si>
    <t>จำรูญ</t>
  </si>
  <si>
    <t>นายสุทธิพงษ์</t>
  </si>
  <si>
    <t xml:space="preserve"> อุปราช</t>
  </si>
  <si>
    <t>เพ็ชรผุดผ่อง</t>
  </si>
  <si>
    <t>นายศรชัย</t>
  </si>
  <si>
    <t>มั่นคง</t>
  </si>
  <si>
    <t>นางสาวกานดา</t>
  </si>
  <si>
    <t>สังข์ทอง</t>
  </si>
  <si>
    <t>นางสาวฐิติมา</t>
  </si>
  <si>
    <t>เหล็กศิริ</t>
  </si>
  <si>
    <t>ภูวะสุรินทร์</t>
  </si>
  <si>
    <t>นางสาวฐิติกานต์</t>
  </si>
  <si>
    <t>อ่อนสว่าง</t>
  </si>
  <si>
    <t>นางสาวนันณภัทร</t>
  </si>
  <si>
    <t>รัตน์วิเศษฤทธิ์</t>
  </si>
  <si>
    <t>นางสาวอรุณณี</t>
  </si>
  <si>
    <t>ภูมี</t>
  </si>
  <si>
    <t>นางสาวนัฐกานต์</t>
  </si>
  <si>
    <t>คชรินทร์</t>
  </si>
  <si>
    <t>นางสาวพิมพ์วิภา</t>
  </si>
  <si>
    <t>พุทธา</t>
  </si>
  <si>
    <t>นางสาวธิวาพร</t>
  </si>
  <si>
    <t>มงคล</t>
  </si>
  <si>
    <t>นางสาวนภาพร</t>
  </si>
  <si>
    <t>พันธ์ธรรม</t>
  </si>
  <si>
    <t>พูลสวัสดิ์</t>
  </si>
  <si>
    <t>สุภฤทธิ์</t>
  </si>
  <si>
    <t>นางสาวธีรดา</t>
  </si>
  <si>
    <t>เหี้ยมเหิน</t>
  </si>
  <si>
    <t>นางสาวเบญจวรรณ</t>
  </si>
  <si>
    <t>กิจดี</t>
  </si>
  <si>
    <t>นางสาวยลรดี</t>
  </si>
  <si>
    <t>นางสาวจุฬารัตน์</t>
  </si>
  <si>
    <t>เจือจาน</t>
  </si>
  <si>
    <t>นางสาวประสพพร</t>
  </si>
  <si>
    <t>สุขศรี</t>
  </si>
  <si>
    <t>นางสาวสโรชา</t>
  </si>
  <si>
    <t>สาช่อฟ้า</t>
  </si>
  <si>
    <t>นางสาวพลอยชมพู</t>
  </si>
  <si>
    <t>ไวนุแก้ว</t>
  </si>
  <si>
    <t>นางสาวนฤภร</t>
  </si>
  <si>
    <t>ตลับเพ็ชร</t>
  </si>
  <si>
    <t>นางสาวขวัญใจ</t>
  </si>
  <si>
    <t>ดาคำ</t>
  </si>
  <si>
    <t>นางสาวพิทยารัตน์</t>
  </si>
  <si>
    <t>สุขศรีวงษ์มั่น</t>
  </si>
  <si>
    <t>เล็กโต</t>
  </si>
  <si>
    <t>นางสาววาสนา</t>
  </si>
  <si>
    <t>ป้องแก้ว</t>
  </si>
  <si>
    <t>นางสาววีรภัทรา</t>
  </si>
  <si>
    <t>ทิพย์ภวงศ์ษา</t>
  </si>
  <si>
    <t>นางสาวศุภานันท์</t>
  </si>
  <si>
    <t>วงค์สิริภาคย์</t>
  </si>
  <si>
    <t>นางสาวสุธาสินี</t>
  </si>
  <si>
    <t>ภู่ชัย</t>
  </si>
  <si>
    <t>นายปธานิน</t>
  </si>
  <si>
    <t>เกิดทรัพย์</t>
  </si>
  <si>
    <t>นายโชคชัย</t>
  </si>
  <si>
    <t>รื่นกลิ่น</t>
  </si>
  <si>
    <t>นางสาวเปรมฤดี</t>
  </si>
  <si>
    <t>ยะระสิทธิ์</t>
  </si>
  <si>
    <t>นางสาวชมพูนุช</t>
  </si>
  <si>
    <t>จงอาษา</t>
  </si>
  <si>
    <t>งามแก้ว</t>
  </si>
  <si>
    <t>นางสาวณัฏฐ์ชญา</t>
  </si>
  <si>
    <t>นางสาวปนัดดา</t>
  </si>
  <si>
    <t>นางสาวรุ่งฤทัย</t>
  </si>
  <si>
    <t>ใจมั่น</t>
  </si>
  <si>
    <t>นางสาวชนินาถ</t>
  </si>
  <si>
    <t>กลิ่นพิพัฒน์</t>
  </si>
  <si>
    <t>นางสาวพัดทิยา</t>
  </si>
  <si>
    <t>คู่คิด</t>
  </si>
  <si>
    <t>นางสาวเอวิตา</t>
  </si>
  <si>
    <t>แปลงสาร</t>
  </si>
  <si>
    <t>นางสาวนิติกาญจน์</t>
  </si>
  <si>
    <t>โนรีวงศ์</t>
  </si>
  <si>
    <t>นางสาวอรรติมา</t>
  </si>
  <si>
    <t>หงวนเสงี่ยม</t>
  </si>
  <si>
    <t>ไชยคีนี</t>
  </si>
  <si>
    <t>จาดมี</t>
  </si>
  <si>
    <t>นางสาวกวีณัฐ</t>
  </si>
  <si>
    <t>กลับไชย</t>
  </si>
  <si>
    <t>นางสาวกุลณัฐ</t>
  </si>
  <si>
    <t>ไชยคลัง</t>
  </si>
  <si>
    <t>นางสาวจิรภัทร์</t>
  </si>
  <si>
    <t>ผุดผ่อง</t>
  </si>
  <si>
    <t>นางสาวจิรัชยา</t>
  </si>
  <si>
    <t>วงษ์อุดม</t>
  </si>
  <si>
    <t>นางสาวชนาพร</t>
  </si>
  <si>
    <t>คำวิชัย</t>
  </si>
  <si>
    <t>นางสาวณัฏฐวรรณ</t>
  </si>
  <si>
    <t>สกุลนคร</t>
  </si>
  <si>
    <t>นางสาวธิดากานต์</t>
  </si>
  <si>
    <t>ช่อทัยสงค์</t>
  </si>
  <si>
    <t>นางสาวนิษากรณ์</t>
  </si>
  <si>
    <t>แสงเขตร์</t>
  </si>
  <si>
    <t>ช่อสังข์</t>
  </si>
  <si>
    <t>นางสาวปภัชญา</t>
  </si>
  <si>
    <t>ปานตระกูล</t>
  </si>
  <si>
    <t>นางสาวมนัสนันท์</t>
  </si>
  <si>
    <t>ประแดง</t>
  </si>
  <si>
    <t>นางสาวรัชนีกร</t>
  </si>
  <si>
    <t>สมพงษ์</t>
  </si>
  <si>
    <t>นางสาวรุ่งฤดี</t>
  </si>
  <si>
    <t>อ่อนสุภาพ</t>
  </si>
  <si>
    <t>นางสาวลลิดาวรรณ</t>
  </si>
  <si>
    <t>ศรีมันตะ</t>
  </si>
  <si>
    <t>นางสาววชิราภรณ์</t>
  </si>
  <si>
    <t>เพียรนภา</t>
  </si>
  <si>
    <t>นางสาวสรชา</t>
  </si>
  <si>
    <t>แดนเวียง</t>
  </si>
  <si>
    <t>นางสาวสุภาดา</t>
  </si>
  <si>
    <t>หาชม</t>
  </si>
  <si>
    <t>นางสาวอณิสตา</t>
  </si>
  <si>
    <t>ตระกูลทา</t>
  </si>
  <si>
    <t>นางสาวอิสรีย์</t>
  </si>
  <si>
    <t>สุดทอง</t>
  </si>
  <si>
    <t>นายกิตติพงษ์</t>
  </si>
  <si>
    <t>นาที</t>
  </si>
  <si>
    <t>นายธวัชชัย</t>
  </si>
  <si>
    <t>เสมาทอง</t>
  </si>
  <si>
    <t>ศรีสุขโข</t>
  </si>
  <si>
    <t>นางสาวณัฐฐนิต</t>
  </si>
  <si>
    <t>แดงโชติ</t>
  </si>
  <si>
    <t>นางสาวรุ่งนภา</t>
  </si>
  <si>
    <t>จิตรช่วย</t>
  </si>
  <si>
    <t>นางสาวนพมาศ</t>
  </si>
  <si>
    <t>งามละออ</t>
  </si>
  <si>
    <t>รอดเลี้ยง</t>
  </si>
  <si>
    <t>นางสาวปิญญา</t>
  </si>
  <si>
    <t>ท่างาม</t>
  </si>
  <si>
    <t>นางสาวสุธารัตน์</t>
  </si>
  <si>
    <t>อาฒยะพันธ์</t>
  </si>
  <si>
    <t>นางสาวเจษฎาพร</t>
  </si>
  <si>
    <t>หมั่นกู้</t>
  </si>
  <si>
    <t>นางสาวดวงดาว</t>
  </si>
  <si>
    <t>เจริญนาค</t>
  </si>
  <si>
    <t>นางสาวธนาภรณ์</t>
  </si>
  <si>
    <t>สิงห์โตวงษ์</t>
  </si>
  <si>
    <t>นางสาวธัญลักษณ์</t>
  </si>
  <si>
    <t>แย้มพวง</t>
  </si>
  <si>
    <t>เกตุวงษ์</t>
  </si>
  <si>
    <t>นางสาวปริชญา</t>
  </si>
  <si>
    <t>พรมมา</t>
  </si>
  <si>
    <t>นางสาวรัชนก</t>
  </si>
  <si>
    <t>แสงตะวัน</t>
  </si>
  <si>
    <t>นางสาววิลาวัลย์</t>
  </si>
  <si>
    <t>ทรัพย์มั่น</t>
  </si>
  <si>
    <t>นางสาวพัลยมนต์</t>
  </si>
  <si>
    <t>บรรลือวงศ์</t>
  </si>
  <si>
    <t>นางสาวชนัฏตา</t>
  </si>
  <si>
    <t>ยุทธนไพบูลย์</t>
  </si>
  <si>
    <t>ปรีสิงห์</t>
  </si>
  <si>
    <t>นางสาวกนกวรรณ</t>
  </si>
  <si>
    <t>สุขพิน</t>
  </si>
  <si>
    <t>นางสาวกฤษณา</t>
  </si>
  <si>
    <t>รัตนชน</t>
  </si>
  <si>
    <t>นางสาวณัฐกานณ์</t>
  </si>
  <si>
    <t>วงธานี</t>
  </si>
  <si>
    <t>นางสาวธิชาดา</t>
  </si>
  <si>
    <t>นางสาวนันทิยา</t>
  </si>
  <si>
    <t>ยางนอก</t>
  </si>
  <si>
    <t>นางสาวประกายดาว</t>
  </si>
  <si>
    <t>คำคง</t>
  </si>
  <si>
    <t>นางสาวปิยาภรณ์</t>
  </si>
  <si>
    <t>เที่ยงอารมณ์</t>
  </si>
  <si>
    <t>นางสาวพรวสา</t>
  </si>
  <si>
    <t>สถาวร</t>
  </si>
  <si>
    <t>นางสาวพัชริดา</t>
  </si>
  <si>
    <t>สีลาดเลา</t>
  </si>
  <si>
    <t>นางสาวมนัสวีร์</t>
  </si>
  <si>
    <t>พิมเสน</t>
  </si>
  <si>
    <t>นางสาววชิราวรรณ</t>
  </si>
  <si>
    <t>แสงสุวิมล</t>
  </si>
  <si>
    <t>นางสาววนัชพร</t>
  </si>
  <si>
    <t>เตรมะวงษ์</t>
  </si>
  <si>
    <t>นางสาววรรษิดา</t>
  </si>
  <si>
    <t>โทวงษ์</t>
  </si>
  <si>
    <t>นางสาวศุนิตา</t>
  </si>
  <si>
    <t>สิงห์เหม</t>
  </si>
  <si>
    <t>นางสาวสุพรรณิการ์</t>
  </si>
  <si>
    <t>นางสาวอทิติยา</t>
  </si>
  <si>
    <t>องอาจ</t>
  </si>
  <si>
    <t>นางสาวอนุธิดา</t>
  </si>
  <si>
    <t>บรรดาศักดิ์</t>
  </si>
  <si>
    <t>นางสาวอรสุภา</t>
  </si>
  <si>
    <t>พันธ์ทา</t>
  </si>
  <si>
    <t>นายประเสริฐ</t>
  </si>
  <si>
    <t>โยธี</t>
  </si>
  <si>
    <t>นายจิรพงษ์</t>
  </si>
  <si>
    <t>พรมศรี</t>
  </si>
  <si>
    <t>นายพชรภัทร</t>
  </si>
  <si>
    <t>ชัยอติชาตกุล</t>
  </si>
  <si>
    <t>นายจักรี</t>
  </si>
  <si>
    <t>ผางสา</t>
  </si>
  <si>
    <t>สนรักษา</t>
  </si>
  <si>
    <t>จันทร์โต้ง</t>
  </si>
  <si>
    <t>เหมือนแม้น</t>
  </si>
  <si>
    <t>นายษายน</t>
  </si>
  <si>
    <t>บุญเกิน</t>
  </si>
  <si>
    <t>นายปฏิพล</t>
  </si>
  <si>
    <t>วัดกิ่ง</t>
  </si>
  <si>
    <t>นางสาวชณิดา</t>
  </si>
  <si>
    <t>เพียรแย้ม</t>
  </si>
  <si>
    <t>นางสาวณธิดา</t>
  </si>
  <si>
    <t>รักภิรมย์</t>
  </si>
  <si>
    <t>นางสาวโชติกา</t>
  </si>
  <si>
    <t>ท่าหิน</t>
  </si>
  <si>
    <t>กำมันตะคุณ</t>
  </si>
  <si>
    <t>นางสาววิภาวี</t>
  </si>
  <si>
    <t>กุลธีรโชค</t>
  </si>
  <si>
    <t>นางสาววิไลพร</t>
  </si>
  <si>
    <t>แก้วสว่าง</t>
  </si>
  <si>
    <t>นางสาวดวงกมล</t>
  </si>
  <si>
    <t>บุญสิงห์</t>
  </si>
  <si>
    <t>นางสาวเกตน์นิภา</t>
  </si>
  <si>
    <t>สวัสดี</t>
  </si>
  <si>
    <t>นางสาวจิดาภา</t>
  </si>
  <si>
    <t>คมขำ</t>
  </si>
  <si>
    <t>นางสาวญาณีกรณ์</t>
  </si>
  <si>
    <t>เปรมดี</t>
  </si>
  <si>
    <t>นางสาวธาดารวี</t>
  </si>
  <si>
    <t>ระฆังทอง</t>
  </si>
  <si>
    <t>เพิ่มพูน</t>
  </si>
  <si>
    <t>นางสาวอรนลิน</t>
  </si>
  <si>
    <t>จิตต์อารีย์</t>
  </si>
  <si>
    <t>นางสาวอริสา</t>
  </si>
  <si>
    <t>บุญช่วย</t>
  </si>
  <si>
    <t>นางสาวรัศมิ์ชญาณ์</t>
  </si>
  <si>
    <t>กิจว่องไว</t>
  </si>
  <si>
    <t>จิตรเสงี่ยม</t>
  </si>
  <si>
    <t>นายธนาธิป</t>
  </si>
  <si>
    <t>สืบจากเทียน</t>
  </si>
  <si>
    <t>นายยศนันท์</t>
  </si>
  <si>
    <t>กรรณิการ์</t>
  </si>
  <si>
    <t>นายนิพนธ์</t>
  </si>
  <si>
    <t>กาลภูธร</t>
  </si>
  <si>
    <t>นายปริวัฒน์</t>
  </si>
  <si>
    <t>เชื่อมรัมย์</t>
  </si>
  <si>
    <t>นายอัตตชัย</t>
  </si>
  <si>
    <t>บุปผาสุวรรณ</t>
  </si>
  <si>
    <t>นายอิทธิพล</t>
  </si>
  <si>
    <t>รอดกร</t>
  </si>
  <si>
    <t>นายธนิต</t>
  </si>
  <si>
    <t>กุมารสิงห์</t>
  </si>
  <si>
    <t>นายสุทิวัส</t>
  </si>
  <si>
    <t>ไหมล้วน</t>
  </si>
  <si>
    <t>นายธนพันธ์</t>
  </si>
  <si>
    <t>ธนศิลป์</t>
  </si>
  <si>
    <t>นายพีระวัฒน์</t>
  </si>
  <si>
    <t>สมบัติ</t>
  </si>
  <si>
    <t>นายภคิน</t>
  </si>
  <si>
    <t>พรวัฒนา</t>
  </si>
  <si>
    <t>นายศุภกิตติ์</t>
  </si>
  <si>
    <t>จันมา</t>
  </si>
  <si>
    <t>นายวรทัต</t>
  </si>
  <si>
    <t>ทิพย์เขต</t>
  </si>
  <si>
    <t>นายธนกฤษ</t>
  </si>
  <si>
    <t>ทวีวงษ์</t>
  </si>
  <si>
    <t>นายพัชรพล</t>
  </si>
  <si>
    <t>สวัสดิ์วารี</t>
  </si>
  <si>
    <t>นายภูรินทร์</t>
  </si>
  <si>
    <t>งิบสูงเนิน</t>
  </si>
  <si>
    <t>นายจีรศักดิ์</t>
  </si>
  <si>
    <t>พนมเขตต์</t>
  </si>
  <si>
    <t>นายณัฐชัญ</t>
  </si>
  <si>
    <t>พรมนิยม</t>
  </si>
  <si>
    <t>นายธนพงษ์</t>
  </si>
  <si>
    <t>อาสเสวตร์</t>
  </si>
  <si>
    <t>นายธนพล</t>
  </si>
  <si>
    <t>มุกดาสนิท</t>
  </si>
  <si>
    <t>นายนันทภูมิ</t>
  </si>
  <si>
    <t>คำประเสริฐ</t>
  </si>
  <si>
    <t>นายปานเดชา</t>
  </si>
  <si>
    <t>ทุนโคกกรวด</t>
  </si>
  <si>
    <t>นายพงศ์สิทธิ์</t>
  </si>
  <si>
    <t>จันทร์ภาชัย</t>
  </si>
  <si>
    <t>นายโสภณวิชญ์</t>
  </si>
  <si>
    <t>สิงห์แหลม</t>
  </si>
  <si>
    <t>สีแข็ง</t>
  </si>
  <si>
    <t>นางสาวณัฐชา</t>
  </si>
  <si>
    <t>ฟูผล</t>
  </si>
  <si>
    <t>นางสาวภาวินี</t>
  </si>
  <si>
    <t>บุตรศรี</t>
  </si>
  <si>
    <t>เชาวะนะ</t>
  </si>
  <si>
    <t>นางสาวเอมิกา</t>
  </si>
  <si>
    <t>เพิ่มสุข</t>
  </si>
  <si>
    <t>นางสาวกรรณิกา</t>
  </si>
  <si>
    <t>นางสาววรรนิษา</t>
  </si>
  <si>
    <t>นารินทร์</t>
  </si>
  <si>
    <t>นางสาวสุภาวดี</t>
  </si>
  <si>
    <t>บุญเบี้ยว</t>
  </si>
  <si>
    <t>นางสาวยุพิน</t>
  </si>
  <si>
    <t>มิ่งมงคล</t>
  </si>
  <si>
    <t>นายภูเบศร</t>
  </si>
  <si>
    <t>คงเส็ง</t>
  </si>
  <si>
    <t>นายสิทธิเดช</t>
  </si>
  <si>
    <t>ไตรรินทร์</t>
  </si>
  <si>
    <t>นายปฏิภาณ</t>
  </si>
  <si>
    <t>ฤทธิ์แรง</t>
  </si>
  <si>
    <t>นายชนุดม</t>
  </si>
  <si>
    <t>สุขสบาย</t>
  </si>
  <si>
    <t>นายนัทธสม</t>
  </si>
  <si>
    <t>เพ็ชรสมบัติ</t>
  </si>
  <si>
    <t>นายชนันนัทธ์</t>
  </si>
  <si>
    <t>ยืนมั่น</t>
  </si>
  <si>
    <t>สกัดกลาง</t>
  </si>
  <si>
    <t>นายดลชัย</t>
  </si>
  <si>
    <t>ผึ่งแช่ม</t>
  </si>
  <si>
    <t>นายศักดา</t>
  </si>
  <si>
    <t>ผิวเอี่ยม</t>
  </si>
  <si>
    <t>นายคชาธาร</t>
  </si>
  <si>
    <t>ทองใบ</t>
  </si>
  <si>
    <t>นายคณาธิป</t>
  </si>
  <si>
    <t>เนื่องแก้ว</t>
  </si>
  <si>
    <t>นายอภิสิทธิ์</t>
  </si>
  <si>
    <t>แสงวงค์</t>
  </si>
  <si>
    <t>นายธนพัฒน์</t>
  </si>
  <si>
    <t>สอนสวัสดิ์</t>
  </si>
  <si>
    <t>นายกัสสปะ</t>
  </si>
  <si>
    <t>กาวรรณ์</t>
  </si>
  <si>
    <t>นายรณกฤต</t>
  </si>
  <si>
    <t>บุญผาย</t>
  </si>
  <si>
    <t>นางสาวน้ำเพชร</t>
  </si>
  <si>
    <t>ไกรศิริ</t>
  </si>
  <si>
    <t>นางสาวนภัสสร</t>
  </si>
  <si>
    <t>ขันธิวงค์</t>
  </si>
  <si>
    <t>จันทะรังษี</t>
  </si>
  <si>
    <t>นางสาวภิญญดา</t>
  </si>
  <si>
    <t>แขกชวา</t>
  </si>
  <si>
    <t>นางสาวจิรสุตา</t>
  </si>
  <si>
    <t>จันทร์ประดับ</t>
  </si>
  <si>
    <t>นางสาวกัญญาพัชร</t>
  </si>
  <si>
    <t>เทียนทุรัด</t>
  </si>
  <si>
    <t>นางสาวลูกน้ำ</t>
  </si>
  <si>
    <t>กองนาค</t>
  </si>
  <si>
    <t>นางสาวปาณิสรา</t>
  </si>
  <si>
    <t>งามวงษ์</t>
  </si>
  <si>
    <t>ทำทัน</t>
  </si>
  <si>
    <t>นางสาวกุลิสรา</t>
  </si>
  <si>
    <t>ฤกษ์ดี</t>
  </si>
  <si>
    <t>นายธรรมจักร</t>
  </si>
  <si>
    <t>แสงศิริสายันห์กุล</t>
  </si>
  <si>
    <t>นายสิทธิชัย</t>
  </si>
  <si>
    <t>ทรงแบน</t>
  </si>
  <si>
    <t>นายชาญชัย</t>
  </si>
  <si>
    <t>เปียผึ้ง</t>
  </si>
  <si>
    <t>นายปัญญากร</t>
  </si>
  <si>
    <t>สมมาตร</t>
  </si>
  <si>
    <t>นางสาวปนัสยา</t>
  </si>
  <si>
    <t>โพธิ์ทอง</t>
  </si>
  <si>
    <t>นางสาวปัทมาภรณ์</t>
  </si>
  <si>
    <t>พิมหา</t>
  </si>
  <si>
    <t>นางสาวลัดดาวัลย์</t>
  </si>
  <si>
    <t>ศรีตะปัญญะ</t>
  </si>
  <si>
    <t>นางสาวสกุลชนก</t>
  </si>
  <si>
    <t>ปลูกสกุล</t>
  </si>
  <si>
    <t>นางสาวสุชัญญา</t>
  </si>
  <si>
    <t>ฉ่ำเฉลิม</t>
  </si>
  <si>
    <t>ท่าหาด</t>
  </si>
  <si>
    <t>นางสาวประยุรพร</t>
  </si>
  <si>
    <t>จันทาทอง</t>
  </si>
  <si>
    <t>นางสาวจิราภรณ์</t>
  </si>
  <si>
    <t>นางสาวรัตติกานต์</t>
  </si>
  <si>
    <t>สีหาตา</t>
  </si>
  <si>
    <t>นางสาววิไลวรรณ</t>
  </si>
  <si>
    <t>กงแก้ว</t>
  </si>
  <si>
    <t>เงินน้ำจันทร์</t>
  </si>
  <si>
    <t>นางสาวขวัญชนก</t>
  </si>
  <si>
    <t>ฆ้องใส</t>
  </si>
  <si>
    <t>นางสาวธัญพิชชา</t>
  </si>
  <si>
    <t>สำราญวงษ์</t>
  </si>
  <si>
    <t>นางสาวประวีณา</t>
  </si>
  <si>
    <t>ก้อนเกตุ</t>
  </si>
  <si>
    <t>นางสาวสิริญากร</t>
  </si>
  <si>
    <t>มุขศิริ</t>
  </si>
  <si>
    <t>ผ่าน</t>
  </si>
  <si>
    <t>ไม่ผ่าน</t>
  </si>
  <si>
    <t>เกณฑ์การตัดสินคุณภาพ</t>
  </si>
  <si>
    <t>คะแนน</t>
  </si>
  <si>
    <t>คุณภาพ</t>
  </si>
  <si>
    <t>๑๒๔ - ๑๕๕</t>
  </si>
  <si>
    <t>๑๐๐ - ๑๒๓</t>
  </si>
  <si>
    <t>๗๘ - ๙๙</t>
  </si>
  <si>
    <t>ต่ำกว่า ๗๘</t>
  </si>
  <si>
    <t>ดีเยี่ยม</t>
  </si>
  <si>
    <t>พอใช้</t>
  </si>
  <si>
    <t>ปรับปรุง</t>
  </si>
  <si>
    <t>เกณฑ์การตัดสินได้ นักเรียนต้องได้ผลการประเมินในระดับพอใช้(๗๘-๙๙ คะแนน)  ขึ้นไปถือว่าผ่าน</t>
  </si>
  <si>
    <t>จำนวนคน</t>
  </si>
  <si>
    <t>ดี</t>
  </si>
  <si>
    <t xml:space="preserve">  ประเมิน วันที่     เดือน                 พ.ศ.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</si>
</sst>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t#,##0_);\(t#,##0\)"/>
  </numFmts>
  <fonts count="19">
    <font>
      <sz val="10"/>
      <name val="Arial"/>
      <charset val="222"/>
    </font>
    <font>
      <sz val="10"/>
      <name val="Arial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  <charset val="222"/>
    </font>
    <font>
      <b/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sz val="14"/>
      <color theme="1"/>
      <name val="TH SarabunPSK"/>
      <family val="2"/>
    </font>
    <font>
      <sz val="14"/>
      <color rgb="FF0000CC"/>
      <name val="TH SarabunPSK"/>
      <family val="2"/>
    </font>
    <font>
      <sz val="14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3" fillId="0" borderId="0"/>
    <xf numFmtId="0" fontId="13" fillId="0" borderId="0"/>
    <xf numFmtId="0" fontId="1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87" fontId="10" fillId="0" borderId="0" xfId="0" applyNumberFormat="1" applyFont="1" applyAlignment="1">
      <alignment horizontal="left"/>
    </xf>
    <xf numFmtId="187" fontId="14" fillId="0" borderId="0" xfId="0" applyNumberFormat="1" applyFont="1"/>
    <xf numFmtId="187" fontId="4" fillId="0" borderId="0" xfId="0" applyNumberFormat="1" applyFont="1" applyBorder="1" applyAlignment="1">
      <alignment vertical="center"/>
    </xf>
    <xf numFmtId="187" fontId="4" fillId="0" borderId="0" xfId="0" applyNumberFormat="1" applyFont="1" applyBorder="1" applyAlignment="1">
      <alignment horizontal="center" vertical="center"/>
    </xf>
    <xf numFmtId="187" fontId="7" fillId="0" borderId="0" xfId="0" applyNumberFormat="1" applyFont="1" applyAlignment="1">
      <alignment horizontal="center" vertical="center"/>
    </xf>
    <xf numFmtId="187" fontId="15" fillId="0" borderId="1" xfId="0" applyNumberFormat="1" applyFont="1" applyBorder="1"/>
    <xf numFmtId="187" fontId="4" fillId="0" borderId="2" xfId="0" applyNumberFormat="1" applyFont="1" applyBorder="1" applyAlignment="1">
      <alignment vertical="center"/>
    </xf>
    <xf numFmtId="187" fontId="3" fillId="0" borderId="3" xfId="0" applyNumberFormat="1" applyFont="1" applyBorder="1" applyAlignment="1">
      <alignment horizontal="center" vertical="center"/>
    </xf>
    <xf numFmtId="187" fontId="6" fillId="0" borderId="6" xfId="0" applyNumberFormat="1" applyFont="1" applyBorder="1" applyAlignment="1">
      <alignment horizontal="center" vertical="center"/>
    </xf>
    <xf numFmtId="187" fontId="6" fillId="0" borderId="5" xfId="0" applyNumberFormat="1" applyFont="1" applyBorder="1" applyAlignment="1">
      <alignment horizontal="center" vertical="center"/>
    </xf>
    <xf numFmtId="187" fontId="2" fillId="0" borderId="7" xfId="0" applyNumberFormat="1" applyFont="1" applyBorder="1" applyAlignment="1">
      <alignment horizontal="center" vertical="center"/>
    </xf>
    <xf numFmtId="187" fontId="4" fillId="0" borderId="7" xfId="0" applyNumberFormat="1" applyFont="1" applyBorder="1" applyAlignment="1">
      <alignment vertical="center"/>
    </xf>
    <xf numFmtId="187" fontId="2" fillId="0" borderId="0" xfId="0" applyNumberFormat="1" applyFont="1" applyAlignment="1">
      <alignment vertical="center"/>
    </xf>
    <xf numFmtId="187" fontId="2" fillId="0" borderId="0" xfId="0" applyNumberFormat="1" applyFont="1" applyAlignment="1">
      <alignment horizontal="center" vertical="center"/>
    </xf>
    <xf numFmtId="187" fontId="7" fillId="0" borderId="0" xfId="0" applyNumberFormat="1" applyFont="1" applyAlignment="1">
      <alignment vertical="center"/>
    </xf>
    <xf numFmtId="187" fontId="14" fillId="0" borderId="0" xfId="0" applyNumberFormat="1" applyFont="1" applyAlignment="1">
      <alignment horizontal="center"/>
    </xf>
    <xf numFmtId="187" fontId="12" fillId="0" borderId="5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center" vertical="center" textRotation="90"/>
    </xf>
    <xf numFmtId="0" fontId="3" fillId="0" borderId="4" xfId="0" applyNumberFormat="1" applyFont="1" applyBorder="1" applyAlignment="1">
      <alignment horizontal="center" vertical="center" textRotation="90"/>
    </xf>
    <xf numFmtId="0" fontId="4" fillId="0" borderId="6" xfId="0" applyNumberFormat="1" applyFont="1" applyBorder="1" applyAlignment="1">
      <alignment horizontal="center" vertical="center" textRotation="90"/>
    </xf>
    <xf numFmtId="0" fontId="3" fillId="0" borderId="0" xfId="0" applyNumberFormat="1" applyFont="1" applyAlignment="1">
      <alignment horizontal="center" vertical="center" textRotation="90"/>
    </xf>
    <xf numFmtId="0" fontId="3" fillId="0" borderId="0" xfId="0" applyNumberFormat="1" applyFont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16" fillId="0" borderId="7" xfId="0" applyNumberFormat="1" applyFont="1" applyBorder="1" applyAlignment="1">
      <alignment vertical="center"/>
    </xf>
    <xf numFmtId="0" fontId="16" fillId="0" borderId="8" xfId="0" applyNumberFormat="1" applyFont="1" applyBorder="1" applyAlignment="1">
      <alignment vertical="center"/>
    </xf>
    <xf numFmtId="0" fontId="6" fillId="0" borderId="5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4" borderId="4" xfId="0" applyNumberFormat="1" applyFont="1" applyFill="1" applyBorder="1" applyAlignment="1">
      <alignment horizontal="center" vertical="center"/>
    </xf>
    <xf numFmtId="0" fontId="6" fillId="4" borderId="6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16" fillId="0" borderId="7" xfId="0" applyNumberFormat="1" applyFont="1" applyBorder="1" applyAlignment="1">
      <alignment horizontal="left" vertical="center"/>
    </xf>
    <xf numFmtId="0" fontId="16" fillId="0" borderId="8" xfId="0" applyNumberFormat="1" applyFont="1" applyBorder="1" applyAlignment="1">
      <alignment horizontal="left" vertical="center"/>
    </xf>
    <xf numFmtId="0" fontId="8" fillId="0" borderId="8" xfId="0" applyNumberFormat="1" applyFont="1" applyBorder="1" applyAlignment="1">
      <alignment horizontal="center" vertical="center"/>
    </xf>
    <xf numFmtId="0" fontId="6" fillId="0" borderId="7" xfId="0" applyNumberFormat="1" applyFont="1" applyFill="1" applyBorder="1" applyAlignment="1">
      <alignment vertical="center"/>
    </xf>
    <xf numFmtId="0" fontId="6" fillId="0" borderId="8" xfId="0" applyNumberFormat="1" applyFont="1" applyFill="1" applyBorder="1" applyAlignment="1">
      <alignment vertical="center"/>
    </xf>
    <xf numFmtId="0" fontId="6" fillId="0" borderId="7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left" vertical="center"/>
    </xf>
    <xf numFmtId="0" fontId="11" fillId="0" borderId="8" xfId="0" applyNumberFormat="1" applyFont="1" applyFill="1" applyBorder="1" applyAlignment="1">
      <alignment horizontal="left" vertical="center"/>
    </xf>
    <xf numFmtId="0" fontId="17" fillId="0" borderId="0" xfId="0" applyNumberFormat="1" applyFont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vertical="center"/>
    </xf>
    <xf numFmtId="0" fontId="8" fillId="0" borderId="9" xfId="0" applyNumberFormat="1" applyFont="1" applyBorder="1" applyAlignment="1">
      <alignment vertical="center"/>
    </xf>
    <xf numFmtId="0" fontId="9" fillId="4" borderId="5" xfId="0" applyNumberFormat="1" applyFont="1" applyFill="1" applyBorder="1" applyAlignment="1">
      <alignment horizontal="center" vertical="center"/>
    </xf>
    <xf numFmtId="0" fontId="5" fillId="4" borderId="5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5" fillId="0" borderId="9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14" fillId="0" borderId="0" xfId="0" applyNumberFormat="1" applyFo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15" fillId="0" borderId="1" xfId="0" applyNumberFormat="1" applyFont="1" applyBorder="1"/>
    <xf numFmtId="0" fontId="4" fillId="0" borderId="2" xfId="0" applyNumberFormat="1" applyFont="1" applyBorder="1" applyAlignment="1">
      <alignment vertical="center"/>
    </xf>
    <xf numFmtId="0" fontId="12" fillId="0" borderId="5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vertical="center"/>
    </xf>
    <xf numFmtId="0" fontId="6" fillId="0" borderId="8" xfId="0" applyNumberFormat="1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center" vertical="center"/>
    </xf>
    <xf numFmtId="0" fontId="14" fillId="0" borderId="0" xfId="0" applyNumberFormat="1" applyFont="1" applyAlignment="1">
      <alignment horizontal="center"/>
    </xf>
    <xf numFmtId="0" fontId="6" fillId="0" borderId="8" xfId="0" applyNumberFormat="1" applyFont="1" applyFill="1" applyBorder="1" applyAlignment="1">
      <alignment horizontal="left" vertical="center"/>
    </xf>
    <xf numFmtId="0" fontId="16" fillId="0" borderId="9" xfId="0" applyNumberFormat="1" applyFont="1" applyFill="1" applyBorder="1" applyAlignment="1">
      <alignment horizontal="left" vertical="center"/>
    </xf>
    <xf numFmtId="0" fontId="16" fillId="0" borderId="8" xfId="0" applyNumberFormat="1" applyFont="1" applyFill="1" applyBorder="1" applyAlignment="1">
      <alignment horizontal="left" vertical="center"/>
    </xf>
    <xf numFmtId="0" fontId="16" fillId="0" borderId="7" xfId="0" applyNumberFormat="1" applyFont="1" applyFill="1" applyBorder="1" applyAlignment="1">
      <alignment horizontal="left" vertical="center" shrinkToFit="1"/>
    </xf>
    <xf numFmtId="0" fontId="16" fillId="0" borderId="8" xfId="0" applyNumberFormat="1" applyFont="1" applyFill="1" applyBorder="1" applyAlignment="1">
      <alignment horizontal="left" vertical="center" shrinkToFit="1"/>
    </xf>
    <xf numFmtId="0" fontId="16" fillId="0" borderId="7" xfId="0" applyNumberFormat="1" applyFont="1" applyFill="1" applyBorder="1" applyAlignment="1">
      <alignment horizontal="left" vertical="center"/>
    </xf>
    <xf numFmtId="0" fontId="16" fillId="0" borderId="9" xfId="0" applyNumberFormat="1" applyFont="1" applyBorder="1" applyAlignment="1">
      <alignment vertical="center"/>
    </xf>
    <xf numFmtId="0" fontId="6" fillId="0" borderId="9" xfId="0" applyNumberFormat="1" applyFont="1" applyBorder="1" applyAlignment="1">
      <alignment vertical="center"/>
    </xf>
    <xf numFmtId="0" fontId="16" fillId="0" borderId="7" xfId="0" applyNumberFormat="1" applyFont="1" applyBorder="1" applyAlignment="1">
      <alignment horizontal="left" vertical="center" shrinkToFit="1"/>
    </xf>
    <xf numFmtId="0" fontId="16" fillId="0" borderId="8" xfId="0" applyNumberFormat="1" applyFont="1" applyBorder="1" applyAlignment="1">
      <alignment horizontal="left" vertical="center" shrinkToFit="1"/>
    </xf>
    <xf numFmtId="0" fontId="10" fillId="0" borderId="0" xfId="0" applyNumberFormat="1" applyFont="1" applyAlignment="1">
      <alignment horizontal="left"/>
    </xf>
    <xf numFmtId="0" fontId="16" fillId="2" borderId="7" xfId="0" applyNumberFormat="1" applyFont="1" applyFill="1" applyBorder="1" applyAlignment="1">
      <alignment horizontal="left" vertical="center"/>
    </xf>
    <xf numFmtId="0" fontId="16" fillId="2" borderId="8" xfId="0" applyNumberFormat="1" applyFont="1" applyFill="1" applyBorder="1" applyAlignment="1">
      <alignment horizontal="left" vertical="center"/>
    </xf>
    <xf numFmtId="0" fontId="16" fillId="2" borderId="9" xfId="0" applyNumberFormat="1" applyFont="1" applyFill="1" applyBorder="1" applyAlignment="1">
      <alignment horizontal="left" vertical="center"/>
    </xf>
    <xf numFmtId="0" fontId="16" fillId="2" borderId="0" xfId="0" applyNumberFormat="1" applyFont="1" applyFill="1" applyBorder="1" applyAlignment="1">
      <alignment horizontal="left" vertical="center"/>
    </xf>
    <xf numFmtId="0" fontId="6" fillId="2" borderId="7" xfId="0" applyNumberFormat="1" applyFont="1" applyFill="1" applyBorder="1" applyAlignment="1">
      <alignment vertical="center"/>
    </xf>
    <xf numFmtId="0" fontId="6" fillId="2" borderId="8" xfId="0" applyNumberFormat="1" applyFont="1" applyFill="1" applyBorder="1" applyAlignment="1">
      <alignment horizontal="left" vertical="center"/>
    </xf>
    <xf numFmtId="0" fontId="6" fillId="0" borderId="8" xfId="0" applyNumberFormat="1" applyFont="1" applyBorder="1" applyAlignment="1">
      <alignment vertical="center"/>
    </xf>
    <xf numFmtId="0" fontId="6" fillId="2" borderId="8" xfId="0" applyNumberFormat="1" applyFont="1" applyFill="1" applyBorder="1" applyAlignment="1">
      <alignment vertical="center"/>
    </xf>
    <xf numFmtId="0" fontId="16" fillId="2" borderId="7" xfId="0" applyNumberFormat="1" applyFont="1" applyFill="1" applyBorder="1" applyAlignment="1">
      <alignment horizontal="left" vertical="center" shrinkToFit="1"/>
    </xf>
    <xf numFmtId="0" fontId="16" fillId="2" borderId="8" xfId="0" applyNumberFormat="1" applyFont="1" applyFill="1" applyBorder="1" applyAlignment="1">
      <alignment horizontal="left" vertical="center" shrinkToFit="1"/>
    </xf>
    <xf numFmtId="0" fontId="16" fillId="0" borderId="0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0" fontId="16" fillId="0" borderId="7" xfId="0" applyNumberFormat="1" applyFont="1" applyBorder="1" applyAlignment="1">
      <alignment shrinkToFit="1"/>
    </xf>
    <xf numFmtId="0" fontId="16" fillId="0" borderId="8" xfId="0" applyNumberFormat="1" applyFont="1" applyBorder="1" applyAlignment="1">
      <alignment shrinkToFit="1"/>
    </xf>
    <xf numFmtId="0" fontId="16" fillId="0" borderId="7" xfId="1" applyNumberFormat="1" applyFont="1" applyBorder="1" applyAlignment="1">
      <alignment horizontal="left" vertical="center"/>
    </xf>
    <xf numFmtId="0" fontId="16" fillId="0" borderId="8" xfId="1" applyNumberFormat="1" applyFont="1" applyBorder="1" applyAlignment="1">
      <alignment horizontal="left" vertical="center"/>
    </xf>
    <xf numFmtId="0" fontId="6" fillId="0" borderId="7" xfId="0" applyNumberFormat="1" applyFont="1" applyFill="1" applyBorder="1" applyAlignment="1">
      <alignment shrinkToFit="1"/>
    </xf>
    <xf numFmtId="0" fontId="6" fillId="0" borderId="8" xfId="0" applyNumberFormat="1" applyFont="1" applyFill="1" applyBorder="1" applyAlignment="1">
      <alignment shrinkToFit="1"/>
    </xf>
    <xf numFmtId="0" fontId="17" fillId="3" borderId="0" xfId="0" applyNumberFormat="1" applyFont="1" applyFill="1" applyAlignment="1">
      <alignment horizontal="center" vertical="center"/>
    </xf>
    <xf numFmtId="0" fontId="8" fillId="3" borderId="5" xfId="0" applyNumberFormat="1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/>
    </xf>
    <xf numFmtId="187" fontId="14" fillId="0" borderId="0" xfId="0" applyNumberFormat="1" applyFont="1" applyAlignment="1">
      <alignment horizontal="center"/>
    </xf>
    <xf numFmtId="187" fontId="4" fillId="0" borderId="1" xfId="0" applyNumberFormat="1" applyFont="1" applyBorder="1" applyAlignment="1">
      <alignment horizontal="center" vertical="center"/>
    </xf>
    <xf numFmtId="187" fontId="4" fillId="0" borderId="10" xfId="0" applyNumberFormat="1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4" borderId="7" xfId="0" applyNumberFormat="1" applyFont="1" applyFill="1" applyBorder="1" applyAlignment="1">
      <alignment horizontal="center" vertical="center"/>
    </xf>
    <xf numFmtId="0" fontId="2" fillId="4" borderId="8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14" fillId="0" borderId="0" xfId="0" applyNumberFormat="1" applyFont="1" applyAlignment="1">
      <alignment horizontal="center"/>
    </xf>
  </cellXfs>
  <cellStyles count="5"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ปกติ" xfId="0" builtinId="0"/>
    <cellStyle name="ปกติ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123825</xdr:rowOff>
    </xdr:from>
    <xdr:to>
      <xdr:col>1</xdr:col>
      <xdr:colOff>333375</xdr:colOff>
      <xdr:row>2</xdr:row>
      <xdr:rowOff>180975</xdr:rowOff>
    </xdr:to>
    <xdr:pic>
      <xdr:nvPicPr>
        <xdr:cNvPr id="20616" name="Picture 9" descr="logocolornew">
          <a:extLst>
            <a:ext uri="{FF2B5EF4-FFF2-40B4-BE49-F238E27FC236}">
              <a16:creationId xmlns:a16="http://schemas.microsoft.com/office/drawing/2014/main" id="{00000000-0008-0000-0000-000088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23825"/>
          <a:ext cx="6477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123825</xdr:rowOff>
    </xdr:from>
    <xdr:to>
      <xdr:col>1</xdr:col>
      <xdr:colOff>333375</xdr:colOff>
      <xdr:row>2</xdr:row>
      <xdr:rowOff>180975</xdr:rowOff>
    </xdr:to>
    <xdr:pic>
      <xdr:nvPicPr>
        <xdr:cNvPr id="24648" name="Picture 9" descr="logocolornew">
          <a:extLst>
            <a:ext uri="{FF2B5EF4-FFF2-40B4-BE49-F238E27FC236}">
              <a16:creationId xmlns:a16="http://schemas.microsoft.com/office/drawing/2014/main" id="{00000000-0008-0000-0900-000048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23825"/>
          <a:ext cx="6477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123825</xdr:rowOff>
    </xdr:from>
    <xdr:to>
      <xdr:col>1</xdr:col>
      <xdr:colOff>333375</xdr:colOff>
      <xdr:row>2</xdr:row>
      <xdr:rowOff>180975</xdr:rowOff>
    </xdr:to>
    <xdr:pic>
      <xdr:nvPicPr>
        <xdr:cNvPr id="25672" name="Picture 9" descr="logocolornew">
          <a:extLst>
            <a:ext uri="{FF2B5EF4-FFF2-40B4-BE49-F238E27FC236}">
              <a16:creationId xmlns:a16="http://schemas.microsoft.com/office/drawing/2014/main" id="{00000000-0008-0000-0A00-000048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23825"/>
          <a:ext cx="6477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123825</xdr:rowOff>
    </xdr:from>
    <xdr:to>
      <xdr:col>1</xdr:col>
      <xdr:colOff>333375</xdr:colOff>
      <xdr:row>2</xdr:row>
      <xdr:rowOff>180975</xdr:rowOff>
    </xdr:to>
    <xdr:pic>
      <xdr:nvPicPr>
        <xdr:cNvPr id="30792" name="Picture 9" descr="logocolornew">
          <a:extLst>
            <a:ext uri="{FF2B5EF4-FFF2-40B4-BE49-F238E27FC236}">
              <a16:creationId xmlns:a16="http://schemas.microsoft.com/office/drawing/2014/main" id="{00000000-0008-0000-0100-000048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23825"/>
          <a:ext cx="6477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123825</xdr:rowOff>
    </xdr:from>
    <xdr:to>
      <xdr:col>1</xdr:col>
      <xdr:colOff>333375</xdr:colOff>
      <xdr:row>2</xdr:row>
      <xdr:rowOff>180975</xdr:rowOff>
    </xdr:to>
    <xdr:pic>
      <xdr:nvPicPr>
        <xdr:cNvPr id="31816" name="Picture 9" descr="logocolornew">
          <a:extLst>
            <a:ext uri="{FF2B5EF4-FFF2-40B4-BE49-F238E27FC236}">
              <a16:creationId xmlns:a16="http://schemas.microsoft.com/office/drawing/2014/main" id="{00000000-0008-0000-0200-000048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23825"/>
          <a:ext cx="6477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123825</xdr:rowOff>
    </xdr:from>
    <xdr:to>
      <xdr:col>1</xdr:col>
      <xdr:colOff>333375</xdr:colOff>
      <xdr:row>2</xdr:row>
      <xdr:rowOff>180975</xdr:rowOff>
    </xdr:to>
    <xdr:pic>
      <xdr:nvPicPr>
        <xdr:cNvPr id="32840" name="Picture 9" descr="logocolornew">
          <a:extLst>
            <a:ext uri="{FF2B5EF4-FFF2-40B4-BE49-F238E27FC236}">
              <a16:creationId xmlns:a16="http://schemas.microsoft.com/office/drawing/2014/main" id="{00000000-0008-0000-0300-000048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23825"/>
          <a:ext cx="6477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123825</xdr:rowOff>
    </xdr:from>
    <xdr:to>
      <xdr:col>1</xdr:col>
      <xdr:colOff>333375</xdr:colOff>
      <xdr:row>2</xdr:row>
      <xdr:rowOff>180975</xdr:rowOff>
    </xdr:to>
    <xdr:pic>
      <xdr:nvPicPr>
        <xdr:cNvPr id="26696" name="Picture 9" descr="logocolornew">
          <a:extLst>
            <a:ext uri="{FF2B5EF4-FFF2-40B4-BE49-F238E27FC236}">
              <a16:creationId xmlns:a16="http://schemas.microsoft.com/office/drawing/2014/main" id="{00000000-0008-0000-0400-000048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23825"/>
          <a:ext cx="6477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123825</xdr:rowOff>
    </xdr:from>
    <xdr:to>
      <xdr:col>1</xdr:col>
      <xdr:colOff>333375</xdr:colOff>
      <xdr:row>2</xdr:row>
      <xdr:rowOff>180975</xdr:rowOff>
    </xdr:to>
    <xdr:pic>
      <xdr:nvPicPr>
        <xdr:cNvPr id="27720" name="Picture 9" descr="logocolornew">
          <a:extLst>
            <a:ext uri="{FF2B5EF4-FFF2-40B4-BE49-F238E27FC236}">
              <a16:creationId xmlns:a16="http://schemas.microsoft.com/office/drawing/2014/main" id="{00000000-0008-0000-0500-000048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23825"/>
          <a:ext cx="657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123825</xdr:rowOff>
    </xdr:from>
    <xdr:to>
      <xdr:col>1</xdr:col>
      <xdr:colOff>333375</xdr:colOff>
      <xdr:row>2</xdr:row>
      <xdr:rowOff>180975</xdr:rowOff>
    </xdr:to>
    <xdr:pic>
      <xdr:nvPicPr>
        <xdr:cNvPr id="33860" name="Picture 9" descr="logocolornew">
          <a:extLst>
            <a:ext uri="{FF2B5EF4-FFF2-40B4-BE49-F238E27FC236}">
              <a16:creationId xmlns:a16="http://schemas.microsoft.com/office/drawing/2014/main" id="{00000000-0008-0000-0600-00004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23825"/>
          <a:ext cx="6477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123825</xdr:rowOff>
    </xdr:from>
    <xdr:to>
      <xdr:col>1</xdr:col>
      <xdr:colOff>333375</xdr:colOff>
      <xdr:row>2</xdr:row>
      <xdr:rowOff>180975</xdr:rowOff>
    </xdr:to>
    <xdr:pic>
      <xdr:nvPicPr>
        <xdr:cNvPr id="28744" name="Picture 9" descr="logocolornew">
          <a:extLst>
            <a:ext uri="{FF2B5EF4-FFF2-40B4-BE49-F238E27FC236}">
              <a16:creationId xmlns:a16="http://schemas.microsoft.com/office/drawing/2014/main" id="{00000000-0008-0000-0700-000048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23825"/>
          <a:ext cx="6477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123825</xdr:rowOff>
    </xdr:from>
    <xdr:to>
      <xdr:col>1</xdr:col>
      <xdr:colOff>333375</xdr:colOff>
      <xdr:row>2</xdr:row>
      <xdr:rowOff>180975</xdr:rowOff>
    </xdr:to>
    <xdr:pic>
      <xdr:nvPicPr>
        <xdr:cNvPr id="29768" name="Picture 9" descr="logocolornew">
          <a:extLst>
            <a:ext uri="{FF2B5EF4-FFF2-40B4-BE49-F238E27FC236}">
              <a16:creationId xmlns:a16="http://schemas.microsoft.com/office/drawing/2014/main" id="{00000000-0008-0000-0800-000048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23825"/>
          <a:ext cx="6477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3"/>
  <sheetViews>
    <sheetView topLeftCell="A22" zoomScale="60" zoomScaleNormal="60" workbookViewId="0">
      <selection activeCell="F60" sqref="F60:G60"/>
    </sheetView>
  </sheetViews>
  <sheetFormatPr defaultColWidth="9.109375" defaultRowHeight="15" customHeight="1"/>
  <cols>
    <col min="1" max="1" width="5.33203125" style="17" customWidth="1"/>
    <col min="2" max="2" width="16.6640625" style="17" customWidth="1"/>
    <col min="3" max="3" width="16.88671875" style="17" customWidth="1"/>
    <col min="4" max="7" width="6.6640625" style="17" customWidth="1"/>
    <col min="8" max="8" width="8.44140625" style="18" customWidth="1"/>
    <col min="9" max="9" width="10" style="18" customWidth="1"/>
    <col min="10" max="10" width="9.109375" style="17"/>
    <col min="11" max="16384" width="9.109375" style="1"/>
  </cols>
  <sheetData>
    <row r="1" spans="1:18" s="4" customFormat="1" ht="21">
      <c r="A1" s="108" t="s">
        <v>109</v>
      </c>
      <c r="B1" s="108"/>
      <c r="C1" s="108"/>
      <c r="D1" s="108"/>
      <c r="E1" s="108"/>
      <c r="F1" s="108"/>
      <c r="G1" s="108"/>
      <c r="H1" s="108"/>
      <c r="I1" s="108"/>
      <c r="J1" s="19"/>
    </row>
    <row r="2" spans="1:18" s="4" customFormat="1" ht="21">
      <c r="A2" s="108"/>
      <c r="B2" s="108"/>
      <c r="C2" s="108"/>
      <c r="D2" s="108"/>
      <c r="E2" s="108"/>
      <c r="F2" s="108"/>
      <c r="G2" s="108"/>
      <c r="H2" s="108"/>
      <c r="I2" s="108"/>
      <c r="J2" s="19"/>
    </row>
    <row r="3" spans="1:18" s="4" customFormat="1" ht="21">
      <c r="A3" s="108" t="s">
        <v>787</v>
      </c>
      <c r="B3" s="108"/>
      <c r="C3" s="108"/>
      <c r="D3" s="108"/>
      <c r="E3" s="108"/>
      <c r="F3" s="108"/>
      <c r="G3" s="108"/>
      <c r="H3" s="108"/>
      <c r="I3" s="108"/>
      <c r="J3" s="19"/>
    </row>
    <row r="4" spans="1:18" s="4" customFormat="1" ht="21">
      <c r="A4" s="5" t="s">
        <v>43</v>
      </c>
      <c r="B4" s="20"/>
      <c r="C4" s="20"/>
      <c r="D4" s="20"/>
      <c r="E4" s="20"/>
      <c r="F4" s="20"/>
      <c r="G4" s="20"/>
      <c r="H4" s="20"/>
      <c r="I4" s="20"/>
      <c r="J4" s="19"/>
    </row>
    <row r="5" spans="1:18" s="4" customFormat="1" ht="21">
      <c r="A5" s="6" t="s">
        <v>44</v>
      </c>
      <c r="B5" s="6"/>
      <c r="C5" s="7"/>
      <c r="D5" s="7"/>
      <c r="E5" s="7"/>
      <c r="F5" s="7"/>
      <c r="G5" s="7"/>
      <c r="H5" s="8"/>
      <c r="I5" s="9"/>
      <c r="J5" s="19"/>
    </row>
    <row r="6" spans="1:18" s="4" customFormat="1" ht="21">
      <c r="A6" s="10"/>
      <c r="B6" s="10"/>
      <c r="C6" s="11"/>
      <c r="D6" s="109" t="s">
        <v>49</v>
      </c>
      <c r="E6" s="110"/>
      <c r="F6" s="110"/>
      <c r="G6" s="111"/>
      <c r="H6" s="21" t="s">
        <v>48</v>
      </c>
      <c r="I6" s="21" t="s">
        <v>47</v>
      </c>
      <c r="J6" s="19"/>
    </row>
    <row r="7" spans="1:18" s="2" customFormat="1" ht="126.75" customHeight="1">
      <c r="A7" s="22" t="s">
        <v>0</v>
      </c>
      <c r="B7" s="23" t="s">
        <v>1</v>
      </c>
      <c r="C7" s="24" t="s">
        <v>2</v>
      </c>
      <c r="D7" s="25" t="s">
        <v>55</v>
      </c>
      <c r="E7" s="25" t="s">
        <v>50</v>
      </c>
      <c r="F7" s="25" t="s">
        <v>53</v>
      </c>
      <c r="G7" s="25" t="s">
        <v>51</v>
      </c>
      <c r="H7" s="26" t="s">
        <v>54</v>
      </c>
      <c r="I7" s="27" t="s">
        <v>42</v>
      </c>
      <c r="J7" s="28"/>
      <c r="K7" s="29"/>
      <c r="L7" s="29"/>
      <c r="M7" s="29"/>
      <c r="N7" s="29"/>
      <c r="O7" s="29"/>
      <c r="P7" s="29"/>
      <c r="Q7" s="29"/>
      <c r="R7" s="29"/>
    </row>
    <row r="8" spans="1:18" ht="15.9" customHeight="1">
      <c r="A8" s="30" t="s">
        <v>3</v>
      </c>
      <c r="B8" s="31" t="s">
        <v>110</v>
      </c>
      <c r="C8" s="32" t="s">
        <v>111</v>
      </c>
      <c r="D8" s="33"/>
      <c r="E8" s="34"/>
      <c r="F8" s="34"/>
      <c r="G8" s="34"/>
      <c r="H8" s="35">
        <f>D8+E8+F8+G8</f>
        <v>0</v>
      </c>
      <c r="I8" s="36" t="str">
        <f>IF(H8&gt;=78,"ผ่าน","ไม่ผ่าน")</f>
        <v>ไม่ผ่าน</v>
      </c>
      <c r="J8" s="37"/>
      <c r="K8" s="37"/>
      <c r="L8" s="37"/>
      <c r="M8" s="37"/>
      <c r="N8" s="37"/>
      <c r="O8" s="37"/>
      <c r="P8" s="37"/>
      <c r="Q8" s="37"/>
      <c r="R8" s="37"/>
    </row>
    <row r="9" spans="1:18" ht="15.9" customHeight="1">
      <c r="A9" s="33" t="s">
        <v>4</v>
      </c>
      <c r="B9" s="38" t="s">
        <v>112</v>
      </c>
      <c r="C9" s="39" t="s">
        <v>113</v>
      </c>
      <c r="D9" s="33"/>
      <c r="E9" s="40"/>
      <c r="F9" s="40"/>
      <c r="G9" s="34"/>
      <c r="H9" s="35">
        <f t="shared" ref="H9:H45" si="0">D9+E9+F9+G9</f>
        <v>0</v>
      </c>
      <c r="I9" s="36" t="str">
        <f t="shared" ref="I9:I45" si="1">IF(H9&gt;=78,"ผ่าน","ไม่ผ่าน")</f>
        <v>ไม่ผ่าน</v>
      </c>
      <c r="J9" s="37"/>
      <c r="K9" s="37"/>
      <c r="L9" s="37"/>
      <c r="M9" s="37"/>
      <c r="N9" s="37"/>
      <c r="O9" s="37"/>
      <c r="P9" s="37"/>
      <c r="Q9" s="37"/>
      <c r="R9" s="37"/>
    </row>
    <row r="10" spans="1:18" ht="15.9" customHeight="1">
      <c r="A10" s="33" t="s">
        <v>5</v>
      </c>
      <c r="B10" s="41" t="s">
        <v>114</v>
      </c>
      <c r="C10" s="42" t="s">
        <v>115</v>
      </c>
      <c r="D10" s="33"/>
      <c r="E10" s="40"/>
      <c r="F10" s="40"/>
      <c r="G10" s="34"/>
      <c r="H10" s="35">
        <f t="shared" si="0"/>
        <v>0</v>
      </c>
      <c r="I10" s="36" t="str">
        <f t="shared" si="1"/>
        <v>ไม่ผ่าน</v>
      </c>
      <c r="J10" s="37"/>
      <c r="K10" s="37"/>
      <c r="L10" s="37"/>
      <c r="M10" s="37"/>
      <c r="N10" s="37"/>
      <c r="O10" s="37"/>
      <c r="P10" s="37"/>
      <c r="Q10" s="37"/>
      <c r="R10" s="37"/>
    </row>
    <row r="11" spans="1:18" ht="15.9" customHeight="1">
      <c r="A11" s="33" t="s">
        <v>6</v>
      </c>
      <c r="B11" s="31" t="s">
        <v>116</v>
      </c>
      <c r="C11" s="32" t="s">
        <v>117</v>
      </c>
      <c r="D11" s="33"/>
      <c r="E11" s="40"/>
      <c r="F11" s="40"/>
      <c r="G11" s="34"/>
      <c r="H11" s="35">
        <f t="shared" si="0"/>
        <v>0</v>
      </c>
      <c r="I11" s="36" t="str">
        <f t="shared" si="1"/>
        <v>ไม่ผ่าน</v>
      </c>
      <c r="J11" s="37"/>
      <c r="K11" s="37"/>
      <c r="L11" s="37"/>
      <c r="M11" s="37"/>
      <c r="N11" s="37"/>
      <c r="O11" s="37"/>
      <c r="P11" s="37"/>
      <c r="Q11" s="37"/>
      <c r="R11" s="37"/>
    </row>
    <row r="12" spans="1:18" ht="15.9" customHeight="1">
      <c r="A12" s="33" t="s">
        <v>7</v>
      </c>
      <c r="B12" s="38" t="s">
        <v>118</v>
      </c>
      <c r="C12" s="39" t="s">
        <v>119</v>
      </c>
      <c r="D12" s="33"/>
      <c r="E12" s="40"/>
      <c r="F12" s="40"/>
      <c r="G12" s="34"/>
      <c r="H12" s="35">
        <f t="shared" si="0"/>
        <v>0</v>
      </c>
      <c r="I12" s="36" t="str">
        <f t="shared" si="1"/>
        <v>ไม่ผ่าน</v>
      </c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15.9" customHeight="1">
      <c r="A13" s="33" t="s">
        <v>8</v>
      </c>
      <c r="B13" s="31" t="s">
        <v>72</v>
      </c>
      <c r="C13" s="32" t="s">
        <v>120</v>
      </c>
      <c r="D13" s="33"/>
      <c r="E13" s="40"/>
      <c r="F13" s="40"/>
      <c r="G13" s="34"/>
      <c r="H13" s="35">
        <f t="shared" si="0"/>
        <v>0</v>
      </c>
      <c r="I13" s="36" t="str">
        <f t="shared" si="1"/>
        <v>ไม่ผ่าน</v>
      </c>
      <c r="J13" s="37"/>
      <c r="K13" s="37"/>
      <c r="L13" s="37"/>
      <c r="M13" s="37"/>
      <c r="N13" s="37"/>
      <c r="O13" s="37"/>
      <c r="P13" s="37"/>
      <c r="Q13" s="37"/>
      <c r="R13" s="37"/>
    </row>
    <row r="14" spans="1:18" ht="15.9" customHeight="1">
      <c r="A14" s="33" t="s">
        <v>9</v>
      </c>
      <c r="B14" s="31" t="s">
        <v>100</v>
      </c>
      <c r="C14" s="32" t="s">
        <v>121</v>
      </c>
      <c r="D14" s="33"/>
      <c r="E14" s="40"/>
      <c r="F14" s="40"/>
      <c r="G14" s="34"/>
      <c r="H14" s="35">
        <f t="shared" si="0"/>
        <v>0</v>
      </c>
      <c r="I14" s="36" t="str">
        <f t="shared" si="1"/>
        <v>ไม่ผ่าน</v>
      </c>
      <c r="J14" s="37"/>
      <c r="K14" s="37"/>
      <c r="L14" s="37"/>
      <c r="M14" s="37"/>
      <c r="N14" s="37"/>
      <c r="O14" s="37"/>
      <c r="P14" s="37"/>
      <c r="Q14" s="37"/>
      <c r="R14" s="37"/>
    </row>
    <row r="15" spans="1:18" ht="15.9" customHeight="1">
      <c r="A15" s="33" t="s">
        <v>10</v>
      </c>
      <c r="B15" s="38" t="s">
        <v>122</v>
      </c>
      <c r="C15" s="39" t="s">
        <v>123</v>
      </c>
      <c r="D15" s="33"/>
      <c r="E15" s="40"/>
      <c r="F15" s="40"/>
      <c r="G15" s="34"/>
      <c r="H15" s="35">
        <f t="shared" si="0"/>
        <v>0</v>
      </c>
      <c r="I15" s="36" t="str">
        <f t="shared" si="1"/>
        <v>ไม่ผ่าน</v>
      </c>
      <c r="J15" s="37"/>
      <c r="K15" s="37"/>
      <c r="L15" s="37"/>
      <c r="M15" s="37"/>
      <c r="N15" s="37"/>
      <c r="O15" s="37"/>
      <c r="P15" s="37"/>
      <c r="Q15" s="37"/>
      <c r="R15" s="37"/>
    </row>
    <row r="16" spans="1:18" ht="15.9" customHeight="1">
      <c r="A16" s="33" t="s">
        <v>11</v>
      </c>
      <c r="B16" s="38" t="s">
        <v>124</v>
      </c>
      <c r="C16" s="39" t="s">
        <v>125</v>
      </c>
      <c r="D16" s="43"/>
      <c r="E16" s="44"/>
      <c r="F16" s="44"/>
      <c r="G16" s="34"/>
      <c r="H16" s="35">
        <f t="shared" si="0"/>
        <v>0</v>
      </c>
      <c r="I16" s="36" t="str">
        <f t="shared" si="1"/>
        <v>ไม่ผ่าน</v>
      </c>
      <c r="J16" s="37"/>
      <c r="K16" s="37"/>
      <c r="L16" s="37"/>
      <c r="M16" s="37"/>
      <c r="N16" s="37"/>
      <c r="O16" s="37"/>
      <c r="P16" s="37"/>
      <c r="Q16" s="37"/>
      <c r="R16" s="37"/>
    </row>
    <row r="17" spans="1:18" ht="15.9" customHeight="1">
      <c r="A17" s="33" t="s">
        <v>12</v>
      </c>
      <c r="B17" s="31" t="s">
        <v>126</v>
      </c>
      <c r="C17" s="32" t="s">
        <v>92</v>
      </c>
      <c r="D17" s="43"/>
      <c r="E17" s="44"/>
      <c r="F17" s="44"/>
      <c r="G17" s="34"/>
      <c r="H17" s="35">
        <f t="shared" si="0"/>
        <v>0</v>
      </c>
      <c r="I17" s="36" t="str">
        <f t="shared" si="1"/>
        <v>ไม่ผ่าน</v>
      </c>
      <c r="J17" s="37"/>
      <c r="K17" s="37"/>
      <c r="L17" s="37"/>
      <c r="M17" s="37"/>
      <c r="N17" s="37"/>
      <c r="O17" s="37"/>
      <c r="P17" s="37"/>
      <c r="Q17" s="37"/>
      <c r="R17" s="37"/>
    </row>
    <row r="18" spans="1:18" ht="15.9" customHeight="1">
      <c r="A18" s="33" t="s">
        <v>13</v>
      </c>
      <c r="B18" s="45" t="s">
        <v>127</v>
      </c>
      <c r="C18" s="46" t="s">
        <v>128</v>
      </c>
      <c r="D18" s="47"/>
      <c r="E18" s="44"/>
      <c r="F18" s="44"/>
      <c r="G18" s="34"/>
      <c r="H18" s="35">
        <f t="shared" si="0"/>
        <v>0</v>
      </c>
      <c r="I18" s="36" t="str">
        <f t="shared" si="1"/>
        <v>ไม่ผ่าน</v>
      </c>
      <c r="J18" s="37"/>
      <c r="K18" s="37"/>
      <c r="L18" s="37"/>
      <c r="M18" s="37"/>
      <c r="N18" s="37"/>
      <c r="O18" s="37"/>
      <c r="P18" s="37"/>
      <c r="Q18" s="37"/>
      <c r="R18" s="37"/>
    </row>
    <row r="19" spans="1:18" ht="15.9" customHeight="1">
      <c r="A19" s="33" t="s">
        <v>14</v>
      </c>
      <c r="B19" s="38" t="s">
        <v>129</v>
      </c>
      <c r="C19" s="39" t="s">
        <v>130</v>
      </c>
      <c r="D19" s="43"/>
      <c r="E19" s="33"/>
      <c r="F19" s="44"/>
      <c r="G19" s="34"/>
      <c r="H19" s="35">
        <f t="shared" si="0"/>
        <v>0</v>
      </c>
      <c r="I19" s="36" t="str">
        <f t="shared" si="1"/>
        <v>ไม่ผ่าน</v>
      </c>
      <c r="J19" s="37"/>
      <c r="K19" s="37"/>
      <c r="L19" s="37"/>
      <c r="M19" s="37"/>
      <c r="N19" s="37"/>
      <c r="O19" s="37"/>
      <c r="P19" s="37"/>
      <c r="Q19" s="37"/>
      <c r="R19" s="37"/>
    </row>
    <row r="20" spans="1:18" ht="15.9" customHeight="1">
      <c r="A20" s="33" t="s">
        <v>15</v>
      </c>
      <c r="B20" s="38" t="s">
        <v>131</v>
      </c>
      <c r="C20" s="39" t="s">
        <v>132</v>
      </c>
      <c r="D20" s="43"/>
      <c r="E20" s="44"/>
      <c r="F20" s="44"/>
      <c r="G20" s="34"/>
      <c r="H20" s="35">
        <f t="shared" si="0"/>
        <v>0</v>
      </c>
      <c r="I20" s="36" t="str">
        <f t="shared" si="1"/>
        <v>ไม่ผ่าน</v>
      </c>
      <c r="J20" s="37"/>
      <c r="K20" s="37"/>
      <c r="L20" s="37"/>
      <c r="M20" s="37"/>
      <c r="N20" s="37"/>
      <c r="O20" s="37"/>
      <c r="P20" s="37"/>
      <c r="Q20" s="37"/>
      <c r="R20" s="37"/>
    </row>
    <row r="21" spans="1:18" ht="15.9" customHeight="1">
      <c r="A21" s="33" t="s">
        <v>16</v>
      </c>
      <c r="B21" s="38" t="s">
        <v>133</v>
      </c>
      <c r="C21" s="39" t="s">
        <v>134</v>
      </c>
      <c r="D21" s="33"/>
      <c r="E21" s="40"/>
      <c r="F21" s="40"/>
      <c r="G21" s="34"/>
      <c r="H21" s="35">
        <f t="shared" si="0"/>
        <v>0</v>
      </c>
      <c r="I21" s="36" t="str">
        <f t="shared" si="1"/>
        <v>ไม่ผ่าน</v>
      </c>
      <c r="J21" s="37"/>
      <c r="K21" s="37"/>
      <c r="L21" s="37"/>
      <c r="M21" s="37"/>
      <c r="N21" s="37"/>
      <c r="O21" s="37"/>
      <c r="P21" s="37"/>
      <c r="Q21" s="37"/>
      <c r="R21" s="37"/>
    </row>
    <row r="22" spans="1:18" ht="15.9" customHeight="1">
      <c r="A22" s="33" t="s">
        <v>17</v>
      </c>
      <c r="B22" s="38" t="s">
        <v>135</v>
      </c>
      <c r="C22" s="39" t="s">
        <v>136</v>
      </c>
      <c r="D22" s="33"/>
      <c r="E22" s="40"/>
      <c r="F22" s="40"/>
      <c r="G22" s="34"/>
      <c r="H22" s="35">
        <f t="shared" si="0"/>
        <v>0</v>
      </c>
      <c r="I22" s="36" t="str">
        <f t="shared" si="1"/>
        <v>ไม่ผ่าน</v>
      </c>
      <c r="J22" s="37"/>
      <c r="K22" s="37"/>
      <c r="L22" s="37"/>
      <c r="M22" s="37"/>
      <c r="N22" s="37"/>
      <c r="O22" s="37"/>
      <c r="P22" s="37"/>
      <c r="Q22" s="37"/>
      <c r="R22" s="37"/>
    </row>
    <row r="23" spans="1:18" ht="15.9" customHeight="1">
      <c r="A23" s="33" t="s">
        <v>18</v>
      </c>
      <c r="B23" s="31" t="s">
        <v>137</v>
      </c>
      <c r="C23" s="32" t="s">
        <v>138</v>
      </c>
      <c r="D23" s="33"/>
      <c r="E23" s="40"/>
      <c r="F23" s="40"/>
      <c r="G23" s="34"/>
      <c r="H23" s="35">
        <f t="shared" si="0"/>
        <v>0</v>
      </c>
      <c r="I23" s="36" t="str">
        <f t="shared" si="1"/>
        <v>ไม่ผ่าน</v>
      </c>
      <c r="J23" s="37"/>
      <c r="K23" s="37"/>
      <c r="L23" s="37"/>
      <c r="M23" s="37"/>
      <c r="N23" s="37"/>
      <c r="O23" s="37"/>
      <c r="P23" s="37"/>
      <c r="Q23" s="37"/>
      <c r="R23" s="37"/>
    </row>
    <row r="24" spans="1:18" ht="15.9" customHeight="1">
      <c r="A24" s="33" t="s">
        <v>19</v>
      </c>
      <c r="B24" s="31" t="s">
        <v>139</v>
      </c>
      <c r="C24" s="32" t="s">
        <v>140</v>
      </c>
      <c r="D24" s="33"/>
      <c r="E24" s="40"/>
      <c r="F24" s="40"/>
      <c r="G24" s="34"/>
      <c r="H24" s="35">
        <f t="shared" si="0"/>
        <v>0</v>
      </c>
      <c r="I24" s="36" t="str">
        <f t="shared" si="1"/>
        <v>ไม่ผ่าน</v>
      </c>
      <c r="J24" s="37"/>
      <c r="K24" s="37"/>
      <c r="L24" s="37"/>
      <c r="M24" s="37"/>
      <c r="N24" s="37"/>
      <c r="O24" s="37"/>
      <c r="P24" s="37"/>
      <c r="Q24" s="37"/>
      <c r="R24" s="37"/>
    </row>
    <row r="25" spans="1:18" ht="15.9" customHeight="1">
      <c r="A25" s="33" t="s">
        <v>20</v>
      </c>
      <c r="B25" s="38" t="s">
        <v>141</v>
      </c>
      <c r="C25" s="39" t="s">
        <v>128</v>
      </c>
      <c r="D25" s="33"/>
      <c r="E25" s="40"/>
      <c r="F25" s="40"/>
      <c r="G25" s="34"/>
      <c r="H25" s="35">
        <f t="shared" si="0"/>
        <v>0</v>
      </c>
      <c r="I25" s="36" t="str">
        <f t="shared" si="1"/>
        <v>ไม่ผ่าน</v>
      </c>
      <c r="J25" s="37"/>
      <c r="K25" s="37"/>
      <c r="L25" s="37"/>
      <c r="M25" s="37"/>
      <c r="N25" s="37"/>
      <c r="O25" s="37"/>
      <c r="P25" s="37"/>
      <c r="Q25" s="37"/>
      <c r="R25" s="37"/>
    </row>
    <row r="26" spans="1:18" ht="15.9" customHeight="1">
      <c r="A26" s="33" t="s">
        <v>21</v>
      </c>
      <c r="B26" s="38" t="s">
        <v>142</v>
      </c>
      <c r="C26" s="39" t="s">
        <v>143</v>
      </c>
      <c r="D26" s="33"/>
      <c r="E26" s="40"/>
      <c r="F26" s="40"/>
      <c r="G26" s="34"/>
      <c r="H26" s="35">
        <f t="shared" si="0"/>
        <v>0</v>
      </c>
      <c r="I26" s="36" t="str">
        <f t="shared" si="1"/>
        <v>ไม่ผ่าน</v>
      </c>
      <c r="J26" s="37"/>
      <c r="K26" s="37"/>
      <c r="L26" s="37"/>
      <c r="M26" s="37"/>
      <c r="N26" s="37"/>
      <c r="O26" s="37"/>
      <c r="P26" s="37"/>
      <c r="Q26" s="37"/>
      <c r="R26" s="37"/>
    </row>
    <row r="27" spans="1:18" ht="15.9" customHeight="1">
      <c r="A27" s="33" t="s">
        <v>22</v>
      </c>
      <c r="B27" s="38" t="s">
        <v>144</v>
      </c>
      <c r="C27" s="39" t="s">
        <v>145</v>
      </c>
      <c r="D27" s="33"/>
      <c r="E27" s="40"/>
      <c r="F27" s="40"/>
      <c r="G27" s="34"/>
      <c r="H27" s="35">
        <f t="shared" si="0"/>
        <v>0</v>
      </c>
      <c r="I27" s="36" t="str">
        <f t="shared" si="1"/>
        <v>ไม่ผ่าน</v>
      </c>
      <c r="J27" s="37"/>
      <c r="K27" s="37"/>
      <c r="L27" s="37"/>
      <c r="M27" s="37"/>
      <c r="N27" s="37"/>
      <c r="O27" s="37"/>
      <c r="P27" s="37"/>
      <c r="Q27" s="37"/>
      <c r="R27" s="37"/>
    </row>
    <row r="28" spans="1:18" ht="15.9" customHeight="1">
      <c r="A28" s="33" t="s">
        <v>23</v>
      </c>
      <c r="B28" s="31" t="s">
        <v>146</v>
      </c>
      <c r="C28" s="32" t="s">
        <v>147</v>
      </c>
      <c r="D28" s="33"/>
      <c r="E28" s="40"/>
      <c r="F28" s="40"/>
      <c r="G28" s="34"/>
      <c r="H28" s="35">
        <f t="shared" si="0"/>
        <v>0</v>
      </c>
      <c r="I28" s="36" t="str">
        <f t="shared" si="1"/>
        <v>ไม่ผ่าน</v>
      </c>
      <c r="J28" s="37"/>
      <c r="K28" s="37"/>
      <c r="L28" s="37"/>
      <c r="M28" s="37"/>
      <c r="N28" s="37"/>
      <c r="O28" s="37"/>
      <c r="P28" s="37"/>
      <c r="Q28" s="37"/>
      <c r="R28" s="37"/>
    </row>
    <row r="29" spans="1:18" ht="15.9" customHeight="1">
      <c r="A29" s="33" t="s">
        <v>24</v>
      </c>
      <c r="B29" s="38" t="s">
        <v>148</v>
      </c>
      <c r="C29" s="39" t="s">
        <v>88</v>
      </c>
      <c r="D29" s="33"/>
      <c r="E29" s="40"/>
      <c r="F29" s="40"/>
      <c r="G29" s="34"/>
      <c r="H29" s="35">
        <f t="shared" si="0"/>
        <v>0</v>
      </c>
      <c r="I29" s="36" t="str">
        <f t="shared" si="1"/>
        <v>ไม่ผ่าน</v>
      </c>
      <c r="J29" s="37"/>
      <c r="K29" s="37"/>
      <c r="L29" s="37"/>
      <c r="M29" s="37"/>
      <c r="N29" s="37"/>
      <c r="O29" s="37"/>
      <c r="P29" s="37"/>
      <c r="Q29" s="37"/>
      <c r="R29" s="37"/>
    </row>
    <row r="30" spans="1:18" ht="15.9" customHeight="1">
      <c r="A30" s="33" t="s">
        <v>25</v>
      </c>
      <c r="B30" s="38" t="s">
        <v>107</v>
      </c>
      <c r="C30" s="39" t="s">
        <v>149</v>
      </c>
      <c r="D30" s="33"/>
      <c r="E30" s="40"/>
      <c r="F30" s="40"/>
      <c r="G30" s="34"/>
      <c r="H30" s="35">
        <f t="shared" si="0"/>
        <v>0</v>
      </c>
      <c r="I30" s="36" t="str">
        <f t="shared" si="1"/>
        <v>ไม่ผ่าน</v>
      </c>
      <c r="J30" s="37"/>
      <c r="K30" s="37"/>
      <c r="L30" s="37"/>
      <c r="M30" s="37"/>
      <c r="N30" s="37"/>
      <c r="O30" s="37"/>
      <c r="P30" s="37"/>
      <c r="Q30" s="37"/>
      <c r="R30" s="37"/>
    </row>
    <row r="31" spans="1:18" ht="15.9" customHeight="1">
      <c r="A31" s="33" t="s">
        <v>26</v>
      </c>
      <c r="B31" s="31" t="s">
        <v>150</v>
      </c>
      <c r="C31" s="32" t="s">
        <v>151</v>
      </c>
      <c r="D31" s="33"/>
      <c r="E31" s="40"/>
      <c r="F31" s="40"/>
      <c r="G31" s="34"/>
      <c r="H31" s="35">
        <f t="shared" si="0"/>
        <v>0</v>
      </c>
      <c r="I31" s="36" t="str">
        <f t="shared" si="1"/>
        <v>ไม่ผ่าน</v>
      </c>
      <c r="J31" s="37"/>
      <c r="K31" s="37"/>
      <c r="L31" s="37"/>
      <c r="M31" s="37"/>
      <c r="N31" s="37"/>
      <c r="O31" s="37"/>
      <c r="P31" s="37"/>
      <c r="Q31" s="37"/>
      <c r="R31" s="37"/>
    </row>
    <row r="32" spans="1:18" ht="15.9" customHeight="1">
      <c r="A32" s="33" t="s">
        <v>27</v>
      </c>
      <c r="B32" s="38" t="s">
        <v>152</v>
      </c>
      <c r="C32" s="39" t="s">
        <v>153</v>
      </c>
      <c r="D32" s="33"/>
      <c r="E32" s="40"/>
      <c r="F32" s="40"/>
      <c r="G32" s="34"/>
      <c r="H32" s="35">
        <f t="shared" si="0"/>
        <v>0</v>
      </c>
      <c r="I32" s="36" t="str">
        <f t="shared" si="1"/>
        <v>ไม่ผ่าน</v>
      </c>
      <c r="J32" s="37"/>
      <c r="K32" s="37"/>
      <c r="L32" s="37"/>
      <c r="M32" s="37"/>
      <c r="N32" s="37"/>
      <c r="O32" s="37"/>
      <c r="P32" s="37"/>
      <c r="Q32" s="37"/>
      <c r="R32" s="37"/>
    </row>
    <row r="33" spans="1:18" ht="15.9" customHeight="1">
      <c r="A33" s="33" t="s">
        <v>28</v>
      </c>
      <c r="B33" s="38" t="s">
        <v>154</v>
      </c>
      <c r="C33" s="39" t="s">
        <v>93</v>
      </c>
      <c r="D33" s="33"/>
      <c r="E33" s="40"/>
      <c r="F33" s="40"/>
      <c r="G33" s="34"/>
      <c r="H33" s="35">
        <f t="shared" si="0"/>
        <v>0</v>
      </c>
      <c r="I33" s="36" t="str">
        <f t="shared" si="1"/>
        <v>ไม่ผ่าน</v>
      </c>
      <c r="J33" s="37"/>
      <c r="K33" s="37"/>
      <c r="L33" s="37"/>
      <c r="M33" s="37"/>
      <c r="N33" s="37"/>
      <c r="O33" s="37"/>
      <c r="P33" s="37"/>
      <c r="Q33" s="37"/>
      <c r="R33" s="37"/>
    </row>
    <row r="34" spans="1:18" ht="15.9" customHeight="1">
      <c r="A34" s="33" t="s">
        <v>29</v>
      </c>
      <c r="B34" s="31" t="s">
        <v>155</v>
      </c>
      <c r="C34" s="32" t="s">
        <v>156</v>
      </c>
      <c r="D34" s="33"/>
      <c r="E34" s="40"/>
      <c r="F34" s="40"/>
      <c r="G34" s="34"/>
      <c r="H34" s="35">
        <f t="shared" si="0"/>
        <v>0</v>
      </c>
      <c r="I34" s="36" t="str">
        <f t="shared" si="1"/>
        <v>ไม่ผ่าน</v>
      </c>
      <c r="J34" s="37"/>
      <c r="K34" s="37"/>
      <c r="L34" s="37"/>
      <c r="M34" s="37"/>
      <c r="N34" s="37"/>
      <c r="O34" s="37"/>
      <c r="P34" s="37"/>
      <c r="Q34" s="37"/>
      <c r="R34" s="37"/>
    </row>
    <row r="35" spans="1:18" ht="15.9" customHeight="1">
      <c r="A35" s="33" t="s">
        <v>30</v>
      </c>
      <c r="B35" s="31" t="s">
        <v>157</v>
      </c>
      <c r="C35" s="32" t="s">
        <v>158</v>
      </c>
      <c r="D35" s="33"/>
      <c r="E35" s="40"/>
      <c r="F35" s="40"/>
      <c r="G35" s="34"/>
      <c r="H35" s="35">
        <f t="shared" si="0"/>
        <v>0</v>
      </c>
      <c r="I35" s="36" t="str">
        <f t="shared" si="1"/>
        <v>ไม่ผ่าน</v>
      </c>
      <c r="J35" s="37"/>
      <c r="K35" s="37"/>
      <c r="L35" s="37"/>
      <c r="M35" s="37"/>
      <c r="N35" s="37"/>
      <c r="O35" s="37"/>
      <c r="P35" s="37"/>
      <c r="Q35" s="37"/>
      <c r="R35" s="37"/>
    </row>
    <row r="36" spans="1:18" ht="15.9" customHeight="1">
      <c r="A36" s="33" t="s">
        <v>31</v>
      </c>
      <c r="B36" s="31" t="s">
        <v>80</v>
      </c>
      <c r="C36" s="32" t="s">
        <v>159</v>
      </c>
      <c r="D36" s="33"/>
      <c r="E36" s="40"/>
      <c r="F36" s="40"/>
      <c r="G36" s="34"/>
      <c r="H36" s="35">
        <f t="shared" si="0"/>
        <v>0</v>
      </c>
      <c r="I36" s="36" t="str">
        <f t="shared" si="1"/>
        <v>ไม่ผ่าน</v>
      </c>
      <c r="J36" s="37"/>
      <c r="K36" s="37"/>
      <c r="L36" s="37"/>
      <c r="M36" s="37"/>
      <c r="N36" s="37"/>
      <c r="O36" s="37"/>
      <c r="P36" s="37"/>
      <c r="Q36" s="37"/>
      <c r="R36" s="37"/>
    </row>
    <row r="37" spans="1:18" ht="15.9" customHeight="1">
      <c r="A37" s="33" t="s">
        <v>32</v>
      </c>
      <c r="B37" s="38" t="s">
        <v>160</v>
      </c>
      <c r="C37" s="39" t="s">
        <v>161</v>
      </c>
      <c r="D37" s="33"/>
      <c r="E37" s="40"/>
      <c r="F37" s="40"/>
      <c r="G37" s="34"/>
      <c r="H37" s="35">
        <f t="shared" si="0"/>
        <v>0</v>
      </c>
      <c r="I37" s="36" t="str">
        <f t="shared" si="1"/>
        <v>ไม่ผ่าน</v>
      </c>
      <c r="J37" s="37"/>
      <c r="K37" s="37"/>
      <c r="L37" s="37"/>
      <c r="M37" s="37"/>
      <c r="N37" s="37"/>
      <c r="O37" s="37"/>
      <c r="P37" s="37"/>
      <c r="Q37" s="37"/>
      <c r="R37" s="37"/>
    </row>
    <row r="38" spans="1:18" ht="15.9" customHeight="1">
      <c r="A38" s="33" t="s">
        <v>33</v>
      </c>
      <c r="B38" s="38" t="s">
        <v>80</v>
      </c>
      <c r="C38" s="39" t="s">
        <v>162</v>
      </c>
      <c r="D38" s="33"/>
      <c r="E38" s="40"/>
      <c r="F38" s="40"/>
      <c r="G38" s="34"/>
      <c r="H38" s="35">
        <f t="shared" si="0"/>
        <v>0</v>
      </c>
      <c r="I38" s="36" t="str">
        <f t="shared" si="1"/>
        <v>ไม่ผ่าน</v>
      </c>
      <c r="J38" s="37"/>
      <c r="K38" s="37"/>
      <c r="L38" s="37"/>
      <c r="M38" s="37"/>
      <c r="N38" s="37"/>
      <c r="O38" s="37"/>
      <c r="P38" s="37"/>
      <c r="Q38" s="37"/>
      <c r="R38" s="37"/>
    </row>
    <row r="39" spans="1:18" ht="15.9" customHeight="1">
      <c r="A39" s="33" t="s">
        <v>34</v>
      </c>
      <c r="B39" s="38" t="s">
        <v>163</v>
      </c>
      <c r="C39" s="39" t="s">
        <v>164</v>
      </c>
      <c r="D39" s="33"/>
      <c r="E39" s="40"/>
      <c r="F39" s="40"/>
      <c r="G39" s="34"/>
      <c r="H39" s="35">
        <f t="shared" si="0"/>
        <v>0</v>
      </c>
      <c r="I39" s="36" t="str">
        <f t="shared" si="1"/>
        <v>ไม่ผ่าน</v>
      </c>
      <c r="J39" s="37"/>
      <c r="K39" s="37"/>
      <c r="L39" s="37"/>
      <c r="M39" s="37"/>
      <c r="N39" s="37"/>
      <c r="O39" s="37"/>
      <c r="P39" s="37"/>
      <c r="Q39" s="37"/>
      <c r="R39" s="37"/>
    </row>
    <row r="40" spans="1:18" ht="15.9" customHeight="1">
      <c r="A40" s="33" t="s">
        <v>35</v>
      </c>
      <c r="B40" s="38" t="s">
        <v>165</v>
      </c>
      <c r="C40" s="39" t="s">
        <v>166</v>
      </c>
      <c r="D40" s="33"/>
      <c r="E40" s="40"/>
      <c r="F40" s="40"/>
      <c r="G40" s="34"/>
      <c r="H40" s="35">
        <f t="shared" si="0"/>
        <v>0</v>
      </c>
      <c r="I40" s="36" t="str">
        <f t="shared" si="1"/>
        <v>ไม่ผ่าน</v>
      </c>
      <c r="J40" s="37"/>
      <c r="K40" s="37"/>
      <c r="L40" s="37"/>
      <c r="M40" s="37"/>
      <c r="N40" s="37"/>
      <c r="O40" s="37"/>
      <c r="P40" s="37"/>
      <c r="Q40" s="37"/>
      <c r="R40" s="37"/>
    </row>
    <row r="41" spans="1:18" ht="15.9" customHeight="1">
      <c r="A41" s="33" t="s">
        <v>36</v>
      </c>
      <c r="B41" s="38" t="s">
        <v>167</v>
      </c>
      <c r="C41" s="39" t="s">
        <v>168</v>
      </c>
      <c r="D41" s="33"/>
      <c r="E41" s="40"/>
      <c r="F41" s="40"/>
      <c r="G41" s="34"/>
      <c r="H41" s="35">
        <f t="shared" si="0"/>
        <v>0</v>
      </c>
      <c r="I41" s="36" t="str">
        <f t="shared" si="1"/>
        <v>ไม่ผ่าน</v>
      </c>
      <c r="J41" s="37"/>
      <c r="K41" s="37"/>
      <c r="L41" s="37"/>
      <c r="M41" s="37"/>
      <c r="N41" s="37"/>
      <c r="O41" s="37"/>
      <c r="P41" s="37"/>
      <c r="Q41" s="37"/>
      <c r="R41" s="37"/>
    </row>
    <row r="42" spans="1:18" ht="15.9" customHeight="1">
      <c r="A42" s="33" t="s">
        <v>37</v>
      </c>
      <c r="B42" s="38" t="s">
        <v>169</v>
      </c>
      <c r="C42" s="39" t="s">
        <v>170</v>
      </c>
      <c r="D42" s="33"/>
      <c r="E42" s="40"/>
      <c r="F42" s="40"/>
      <c r="G42" s="34"/>
      <c r="H42" s="35">
        <f t="shared" si="0"/>
        <v>0</v>
      </c>
      <c r="I42" s="36" t="str">
        <f t="shared" si="1"/>
        <v>ไม่ผ่าน</v>
      </c>
      <c r="J42" s="37"/>
      <c r="K42" s="37"/>
      <c r="L42" s="37"/>
      <c r="M42" s="37"/>
      <c r="N42" s="37"/>
      <c r="O42" s="37"/>
      <c r="P42" s="37"/>
      <c r="Q42" s="37"/>
      <c r="R42" s="37"/>
    </row>
    <row r="43" spans="1:18" ht="15.9" customHeight="1">
      <c r="A43" s="33" t="s">
        <v>38</v>
      </c>
      <c r="B43" s="38" t="s">
        <v>77</v>
      </c>
      <c r="C43" s="39" t="s">
        <v>61</v>
      </c>
      <c r="D43" s="33"/>
      <c r="E43" s="40"/>
      <c r="F43" s="40"/>
      <c r="G43" s="34"/>
      <c r="H43" s="35">
        <f t="shared" si="0"/>
        <v>0</v>
      </c>
      <c r="I43" s="36" t="str">
        <f t="shared" si="1"/>
        <v>ไม่ผ่าน</v>
      </c>
      <c r="J43" s="37"/>
      <c r="K43" s="37"/>
      <c r="L43" s="37"/>
      <c r="M43" s="37"/>
      <c r="N43" s="37"/>
      <c r="O43" s="37"/>
      <c r="P43" s="37"/>
      <c r="Q43" s="37"/>
      <c r="R43" s="37"/>
    </row>
    <row r="44" spans="1:18" ht="15.9" customHeight="1">
      <c r="A44" s="33" t="s">
        <v>39</v>
      </c>
      <c r="B44" s="38" t="s">
        <v>81</v>
      </c>
      <c r="C44" s="39" t="s">
        <v>171</v>
      </c>
      <c r="D44" s="33"/>
      <c r="E44" s="40"/>
      <c r="F44" s="40"/>
      <c r="G44" s="34"/>
      <c r="H44" s="35">
        <f t="shared" si="0"/>
        <v>0</v>
      </c>
      <c r="I44" s="36" t="str">
        <f t="shared" si="1"/>
        <v>ไม่ผ่าน</v>
      </c>
      <c r="J44" s="37"/>
      <c r="K44" s="37"/>
      <c r="L44" s="37"/>
      <c r="M44" s="37"/>
      <c r="N44" s="37"/>
      <c r="O44" s="37"/>
      <c r="P44" s="37"/>
      <c r="Q44" s="37"/>
      <c r="R44" s="37"/>
    </row>
    <row r="45" spans="1:18" ht="15.9" customHeight="1">
      <c r="A45" s="33" t="s">
        <v>40</v>
      </c>
      <c r="B45" s="38" t="s">
        <v>172</v>
      </c>
      <c r="C45" s="39" t="s">
        <v>173</v>
      </c>
      <c r="D45" s="48"/>
      <c r="E45" s="40"/>
      <c r="F45" s="40"/>
      <c r="G45" s="34"/>
      <c r="H45" s="35">
        <f t="shared" si="0"/>
        <v>0</v>
      </c>
      <c r="I45" s="36" t="str">
        <f t="shared" si="1"/>
        <v>ไม่ผ่าน</v>
      </c>
      <c r="J45" s="37"/>
      <c r="K45" s="37"/>
      <c r="L45" s="37"/>
      <c r="M45" s="37"/>
      <c r="N45" s="37"/>
      <c r="O45" s="37"/>
      <c r="P45" s="37"/>
      <c r="Q45" s="37"/>
      <c r="R45" s="37"/>
    </row>
    <row r="46" spans="1:18" ht="15.75" customHeight="1">
      <c r="A46" s="49"/>
      <c r="B46" s="50" t="s">
        <v>45</v>
      </c>
      <c r="C46" s="51"/>
      <c r="D46" s="51"/>
      <c r="E46" s="51"/>
      <c r="F46" s="51"/>
      <c r="G46" s="51"/>
      <c r="H46" s="52" t="s">
        <v>772</v>
      </c>
      <c r="I46" s="53">
        <f>COUNTIF(I8:I44,"ผ่าน")</f>
        <v>0</v>
      </c>
      <c r="J46" s="37"/>
      <c r="K46" s="37"/>
      <c r="L46" s="37"/>
      <c r="M46" s="37"/>
      <c r="N46" s="37"/>
      <c r="O46" s="37"/>
      <c r="P46" s="37"/>
      <c r="Q46" s="37"/>
      <c r="R46" s="37"/>
    </row>
    <row r="47" spans="1:18" s="3" customFormat="1" ht="17.25" customHeight="1">
      <c r="A47" s="54"/>
      <c r="B47" s="55" t="s">
        <v>46</v>
      </c>
      <c r="C47" s="55"/>
      <c r="D47" s="55"/>
      <c r="E47" s="55"/>
      <c r="F47" s="55"/>
      <c r="G47" s="55"/>
      <c r="H47" s="53" t="s">
        <v>773</v>
      </c>
      <c r="I47" s="53">
        <f>COUNTIF(I8:I44,"ไม่ผ่าน")</f>
        <v>37</v>
      </c>
      <c r="J47" s="56"/>
      <c r="K47" s="56"/>
      <c r="L47" s="56"/>
      <c r="M47" s="56"/>
      <c r="N47" s="56"/>
      <c r="O47" s="56"/>
      <c r="P47" s="56"/>
      <c r="Q47" s="56"/>
      <c r="R47" s="56"/>
    </row>
    <row r="48" spans="1:18" ht="15" customHeight="1">
      <c r="A48" s="37"/>
      <c r="B48" s="57"/>
      <c r="C48" s="57"/>
      <c r="D48" s="57"/>
      <c r="E48" s="57"/>
      <c r="F48" s="57"/>
      <c r="G48" s="57"/>
      <c r="H48" s="58"/>
      <c r="I48" s="58"/>
      <c r="J48" s="37"/>
      <c r="K48" s="37"/>
      <c r="L48" s="37"/>
      <c r="M48" s="37"/>
      <c r="N48" s="37"/>
      <c r="O48" s="37"/>
      <c r="P48" s="37"/>
      <c r="Q48" s="37"/>
      <c r="R48" s="37"/>
    </row>
    <row r="49" spans="1:18" ht="15" customHeight="1">
      <c r="A49" s="37"/>
      <c r="B49" s="59" t="s">
        <v>784</v>
      </c>
      <c r="C49" s="57"/>
      <c r="D49" s="57"/>
      <c r="E49" s="57"/>
      <c r="F49" s="57"/>
      <c r="G49" s="57"/>
      <c r="H49" s="58"/>
      <c r="I49" s="58"/>
      <c r="J49" s="37"/>
      <c r="K49" s="37"/>
      <c r="L49" s="37"/>
      <c r="M49" s="37"/>
      <c r="N49" s="37"/>
      <c r="O49" s="37"/>
      <c r="P49" s="37"/>
      <c r="Q49" s="37"/>
      <c r="R49" s="37"/>
    </row>
    <row r="50" spans="1:18" ht="15" customHeight="1">
      <c r="A50" s="37"/>
      <c r="B50" s="57"/>
      <c r="C50" s="37"/>
      <c r="D50" s="57"/>
      <c r="E50" s="57"/>
      <c r="F50" s="57"/>
      <c r="G50" s="57"/>
      <c r="H50" s="58"/>
      <c r="I50" s="58"/>
      <c r="J50" s="37"/>
      <c r="K50" s="37"/>
      <c r="L50" s="37"/>
      <c r="M50" s="37"/>
      <c r="N50" s="37"/>
      <c r="O50" s="37"/>
      <c r="P50" s="37"/>
      <c r="Q50" s="37"/>
      <c r="R50" s="37"/>
    </row>
    <row r="51" spans="1:18" ht="15" customHeight="1">
      <c r="A51" s="37"/>
      <c r="B51" s="57"/>
      <c r="C51" s="37"/>
      <c r="D51" s="57"/>
      <c r="E51" s="57"/>
      <c r="F51" s="57"/>
      <c r="G51" s="57"/>
      <c r="H51" s="58"/>
      <c r="I51" s="58"/>
      <c r="J51" s="37"/>
      <c r="K51" s="37"/>
      <c r="L51" s="37"/>
      <c r="M51" s="37"/>
      <c r="N51" s="37"/>
      <c r="O51" s="37"/>
      <c r="P51" s="37"/>
      <c r="Q51" s="37"/>
      <c r="R51" s="37"/>
    </row>
    <row r="52" spans="1:18" ht="15" customHeight="1">
      <c r="A52" s="37"/>
      <c r="B52" s="60" t="s">
        <v>69</v>
      </c>
      <c r="C52" s="57"/>
      <c r="D52" s="57" t="s">
        <v>52</v>
      </c>
      <c r="E52" s="57"/>
      <c r="F52" s="57"/>
      <c r="G52" s="57"/>
      <c r="H52" s="58"/>
      <c r="I52" s="58"/>
      <c r="J52" s="37"/>
      <c r="K52" s="37"/>
      <c r="L52" s="37"/>
      <c r="M52" s="37"/>
      <c r="N52" s="37"/>
      <c r="O52" s="37"/>
      <c r="P52" s="37"/>
      <c r="Q52" s="37"/>
      <c r="R52" s="37"/>
    </row>
    <row r="53" spans="1:18" ht="15" customHeight="1">
      <c r="A53" s="37"/>
      <c r="B53" s="37"/>
      <c r="C53" s="58" t="s">
        <v>70</v>
      </c>
      <c r="D53" s="37"/>
      <c r="E53" s="37"/>
      <c r="F53" s="37"/>
      <c r="G53" s="37"/>
      <c r="H53" s="61"/>
      <c r="I53" s="61"/>
      <c r="J53" s="37"/>
      <c r="K53" s="37"/>
      <c r="L53" s="37"/>
      <c r="M53" s="37"/>
      <c r="N53" s="37"/>
      <c r="O53" s="37"/>
      <c r="P53" s="37"/>
      <c r="Q53" s="37"/>
      <c r="R53" s="37"/>
    </row>
    <row r="54" spans="1:18" ht="15" customHeight="1">
      <c r="A54" s="37"/>
      <c r="B54" s="37"/>
      <c r="C54" s="58" t="s">
        <v>71</v>
      </c>
      <c r="D54" s="37"/>
      <c r="E54" s="37"/>
      <c r="F54" s="37"/>
      <c r="G54" s="37"/>
      <c r="H54" s="61"/>
      <c r="I54" s="61"/>
      <c r="J54" s="37"/>
      <c r="K54" s="37"/>
      <c r="L54" s="37"/>
      <c r="M54" s="37"/>
      <c r="N54" s="37"/>
      <c r="O54" s="37"/>
      <c r="P54" s="37"/>
      <c r="Q54" s="37"/>
      <c r="R54" s="37"/>
    </row>
    <row r="55" spans="1:18" ht="15" customHeight="1">
      <c r="A55" s="37"/>
      <c r="B55" s="37"/>
      <c r="C55" s="37"/>
      <c r="D55" s="37"/>
      <c r="E55" s="37"/>
      <c r="F55" s="37"/>
      <c r="G55" s="37"/>
      <c r="H55" s="61"/>
      <c r="I55" s="61"/>
      <c r="J55" s="37"/>
      <c r="K55" s="37"/>
      <c r="L55" s="37"/>
      <c r="M55" s="37"/>
      <c r="N55" s="37"/>
      <c r="O55" s="37"/>
      <c r="P55" s="37"/>
      <c r="Q55" s="37"/>
      <c r="R55" s="37"/>
    </row>
    <row r="56" spans="1:18" ht="15" customHeight="1">
      <c r="A56" s="37"/>
      <c r="B56" s="112" t="s">
        <v>774</v>
      </c>
      <c r="C56" s="62" t="s">
        <v>775</v>
      </c>
      <c r="D56" s="112" t="s">
        <v>776</v>
      </c>
      <c r="E56" s="112"/>
      <c r="F56" s="112" t="s">
        <v>785</v>
      </c>
      <c r="G56" s="112"/>
      <c r="H56" s="61"/>
      <c r="I56" s="61"/>
      <c r="J56" s="37"/>
      <c r="K56" s="37"/>
      <c r="L56" s="37"/>
      <c r="M56" s="37"/>
      <c r="N56" s="37"/>
      <c r="O56" s="37"/>
      <c r="P56" s="37"/>
      <c r="Q56" s="37"/>
      <c r="R56" s="37"/>
    </row>
    <row r="57" spans="1:18" ht="15" customHeight="1">
      <c r="A57" s="37"/>
      <c r="B57" s="112"/>
      <c r="C57" s="63" t="s">
        <v>777</v>
      </c>
      <c r="D57" s="113" t="s">
        <v>781</v>
      </c>
      <c r="E57" s="114"/>
      <c r="F57" s="115">
        <f>COUNTIF(H8:H45,"&gt;=124")</f>
        <v>0</v>
      </c>
      <c r="G57" s="116"/>
      <c r="H57" s="61"/>
      <c r="I57" s="61"/>
      <c r="J57" s="37"/>
      <c r="K57" s="37"/>
      <c r="L57" s="37"/>
      <c r="M57" s="37"/>
      <c r="N57" s="37"/>
      <c r="O57" s="37"/>
      <c r="P57" s="37"/>
      <c r="Q57" s="37"/>
      <c r="R57" s="37"/>
    </row>
    <row r="58" spans="1:18" ht="15" customHeight="1">
      <c r="A58" s="37"/>
      <c r="B58" s="112"/>
      <c r="C58" s="63" t="s">
        <v>778</v>
      </c>
      <c r="D58" s="113" t="s">
        <v>786</v>
      </c>
      <c r="E58" s="114"/>
      <c r="F58" s="115">
        <f>SUMPRODUCT((H8:H45&gt;=100)*(H8:H45&lt;=123))</f>
        <v>0</v>
      </c>
      <c r="G58" s="116"/>
      <c r="H58" s="61"/>
      <c r="I58" s="61"/>
      <c r="J58" s="37"/>
      <c r="K58" s="37"/>
      <c r="L58" s="37"/>
      <c r="M58" s="37"/>
      <c r="N58" s="37"/>
      <c r="O58" s="37"/>
      <c r="P58" s="37"/>
      <c r="Q58" s="37"/>
      <c r="R58" s="37"/>
    </row>
    <row r="59" spans="1:18" ht="15" customHeight="1">
      <c r="A59" s="37"/>
      <c r="B59" s="112"/>
      <c r="C59" s="63" t="s">
        <v>779</v>
      </c>
      <c r="D59" s="113" t="s">
        <v>782</v>
      </c>
      <c r="E59" s="114"/>
      <c r="F59" s="115">
        <f>SUMPRODUCT((H9:H46&gt;=78)*(H9:H46&lt;=99))</f>
        <v>0</v>
      </c>
      <c r="G59" s="116"/>
      <c r="H59" s="61"/>
      <c r="I59" s="61"/>
      <c r="J59" s="37"/>
      <c r="K59" s="37"/>
      <c r="L59" s="37"/>
      <c r="M59" s="37"/>
      <c r="N59" s="37"/>
      <c r="O59" s="37"/>
      <c r="P59" s="37"/>
      <c r="Q59" s="37"/>
      <c r="R59" s="37"/>
    </row>
    <row r="60" spans="1:18" ht="15" customHeight="1">
      <c r="A60" s="37"/>
      <c r="B60" s="112"/>
      <c r="C60" s="63" t="s">
        <v>780</v>
      </c>
      <c r="D60" s="113" t="s">
        <v>783</v>
      </c>
      <c r="E60" s="114"/>
      <c r="F60" s="115">
        <f>COUNTIF(H8:H45,"&lt;=77")</f>
        <v>38</v>
      </c>
      <c r="G60" s="116"/>
      <c r="H60" s="61"/>
      <c r="I60" s="61"/>
      <c r="J60" s="37"/>
      <c r="K60" s="37"/>
      <c r="L60" s="37"/>
      <c r="M60" s="37"/>
      <c r="N60" s="37"/>
      <c r="O60" s="37"/>
      <c r="P60" s="37"/>
      <c r="Q60" s="37"/>
      <c r="R60" s="37"/>
    </row>
    <row r="61" spans="1:18" ht="15" customHeight="1">
      <c r="A61" s="37"/>
      <c r="B61" s="37"/>
      <c r="C61" s="37"/>
      <c r="D61" s="37"/>
      <c r="E61" s="37"/>
      <c r="F61" s="37"/>
      <c r="G61" s="37"/>
      <c r="H61" s="61"/>
      <c r="I61" s="61"/>
      <c r="J61" s="37"/>
      <c r="K61" s="37"/>
      <c r="L61" s="37"/>
      <c r="M61" s="37"/>
      <c r="N61" s="37"/>
      <c r="O61" s="37"/>
      <c r="P61" s="37"/>
      <c r="Q61" s="37"/>
      <c r="R61" s="37"/>
    </row>
    <row r="62" spans="1:18" ht="15" customHeight="1">
      <c r="A62" s="37"/>
      <c r="B62" s="37"/>
      <c r="C62" s="37"/>
      <c r="D62" s="37"/>
      <c r="E62" s="37"/>
      <c r="F62" s="37"/>
      <c r="G62" s="37"/>
      <c r="H62" s="61"/>
      <c r="I62" s="61"/>
      <c r="J62" s="37"/>
      <c r="K62" s="37"/>
      <c r="L62" s="37"/>
      <c r="M62" s="37"/>
      <c r="N62" s="37"/>
      <c r="O62" s="37"/>
      <c r="P62" s="37"/>
      <c r="Q62" s="37"/>
      <c r="R62" s="37"/>
    </row>
    <row r="63" spans="1:18" ht="15" customHeight="1">
      <c r="A63" s="37"/>
      <c r="B63" s="37"/>
      <c r="C63" s="37"/>
      <c r="D63" s="37"/>
      <c r="E63" s="37"/>
      <c r="F63" s="37"/>
      <c r="G63" s="37"/>
      <c r="H63" s="61"/>
      <c r="I63" s="61"/>
      <c r="J63" s="37"/>
      <c r="K63" s="37"/>
      <c r="L63" s="37"/>
      <c r="M63" s="37"/>
      <c r="N63" s="37"/>
      <c r="O63" s="37"/>
      <c r="P63" s="37"/>
      <c r="Q63" s="37"/>
      <c r="R63" s="37"/>
    </row>
    <row r="64" spans="1:18" ht="15" customHeight="1">
      <c r="A64" s="37"/>
      <c r="B64" s="37"/>
      <c r="C64" s="37"/>
      <c r="D64" s="37"/>
      <c r="E64" s="37"/>
      <c r="F64" s="37"/>
      <c r="G64" s="37"/>
      <c r="H64" s="61"/>
      <c r="I64" s="61"/>
      <c r="J64" s="37"/>
      <c r="K64" s="37"/>
      <c r="L64" s="37"/>
      <c r="M64" s="37"/>
      <c r="N64" s="37"/>
      <c r="O64" s="37"/>
      <c r="P64" s="37"/>
      <c r="Q64" s="37"/>
      <c r="R64" s="37"/>
    </row>
    <row r="65" spans="1:18" ht="15" customHeight="1">
      <c r="A65" s="37"/>
      <c r="B65" s="37"/>
      <c r="C65" s="37"/>
      <c r="D65" s="37"/>
      <c r="E65" s="37"/>
      <c r="F65" s="37"/>
      <c r="G65" s="37"/>
      <c r="H65" s="61"/>
      <c r="I65" s="61"/>
      <c r="J65" s="37"/>
      <c r="K65" s="37"/>
      <c r="L65" s="37"/>
      <c r="M65" s="37"/>
      <c r="N65" s="37"/>
      <c r="O65" s="37"/>
      <c r="P65" s="37"/>
      <c r="Q65" s="37"/>
      <c r="R65" s="37"/>
    </row>
    <row r="66" spans="1:18" ht="15" customHeight="1">
      <c r="A66" s="37"/>
      <c r="B66" s="37"/>
      <c r="C66" s="37"/>
      <c r="D66" s="37"/>
      <c r="E66" s="37"/>
      <c r="F66" s="37"/>
      <c r="G66" s="37"/>
      <c r="H66" s="61"/>
      <c r="I66" s="61"/>
      <c r="J66" s="37"/>
      <c r="K66" s="37"/>
      <c r="L66" s="37"/>
      <c r="M66" s="37"/>
      <c r="N66" s="37"/>
      <c r="O66" s="37"/>
      <c r="P66" s="37"/>
      <c r="Q66" s="37"/>
      <c r="R66" s="37"/>
    </row>
    <row r="67" spans="1:18" ht="15" customHeight="1">
      <c r="A67" s="37"/>
      <c r="B67" s="37"/>
      <c r="C67" s="37"/>
      <c r="D67" s="37"/>
      <c r="E67" s="37"/>
      <c r="F67" s="37"/>
      <c r="G67" s="37"/>
      <c r="H67" s="61"/>
      <c r="I67" s="61"/>
      <c r="J67" s="37"/>
      <c r="K67" s="37"/>
      <c r="L67" s="37"/>
      <c r="M67" s="37"/>
      <c r="N67" s="37"/>
      <c r="O67" s="37"/>
      <c r="P67" s="37"/>
      <c r="Q67" s="37"/>
      <c r="R67" s="37"/>
    </row>
    <row r="68" spans="1:18" ht="15" customHeight="1">
      <c r="A68" s="37"/>
      <c r="B68" s="37"/>
      <c r="C68" s="37"/>
      <c r="D68" s="37"/>
      <c r="E68" s="37"/>
      <c r="F68" s="37"/>
      <c r="G68" s="37"/>
      <c r="H68" s="61"/>
      <c r="I68" s="61"/>
      <c r="J68" s="37"/>
      <c r="K68" s="37"/>
      <c r="L68" s="37"/>
      <c r="M68" s="37"/>
      <c r="N68" s="37"/>
      <c r="O68" s="37"/>
      <c r="P68" s="37"/>
      <c r="Q68" s="37"/>
      <c r="R68" s="37"/>
    </row>
    <row r="69" spans="1:18" ht="15" customHeight="1">
      <c r="A69" s="37"/>
      <c r="B69" s="37"/>
      <c r="C69" s="37"/>
      <c r="D69" s="37"/>
      <c r="E69" s="37"/>
      <c r="F69" s="37"/>
      <c r="G69" s="37"/>
      <c r="H69" s="61"/>
      <c r="I69" s="61"/>
      <c r="J69" s="37"/>
      <c r="K69" s="37"/>
      <c r="L69" s="37"/>
      <c r="M69" s="37"/>
      <c r="N69" s="37"/>
      <c r="O69" s="37"/>
      <c r="P69" s="37"/>
      <c r="Q69" s="37"/>
      <c r="R69" s="37"/>
    </row>
    <row r="70" spans="1:18" ht="15" customHeight="1">
      <c r="A70" s="37"/>
      <c r="B70" s="37"/>
      <c r="C70" s="37"/>
      <c r="D70" s="37"/>
      <c r="E70" s="37"/>
      <c r="F70" s="37"/>
      <c r="G70" s="37"/>
      <c r="H70" s="61"/>
      <c r="I70" s="61"/>
      <c r="J70" s="37"/>
      <c r="K70" s="37"/>
      <c r="L70" s="37"/>
      <c r="M70" s="37"/>
      <c r="N70" s="37"/>
      <c r="O70" s="37"/>
      <c r="P70" s="37"/>
      <c r="Q70" s="37"/>
      <c r="R70" s="37"/>
    </row>
    <row r="71" spans="1:18" ht="15" customHeight="1">
      <c r="A71" s="37"/>
      <c r="B71" s="37"/>
      <c r="C71" s="37"/>
      <c r="D71" s="37"/>
      <c r="E71" s="37"/>
      <c r="F71" s="37"/>
      <c r="G71" s="37"/>
      <c r="H71" s="61"/>
      <c r="I71" s="61"/>
      <c r="J71" s="37"/>
      <c r="K71" s="37"/>
      <c r="L71" s="37"/>
      <c r="M71" s="37"/>
      <c r="N71" s="37"/>
      <c r="O71" s="37"/>
      <c r="P71" s="37"/>
      <c r="Q71" s="37"/>
      <c r="R71" s="37"/>
    </row>
    <row r="72" spans="1:18" ht="15" customHeight="1">
      <c r="A72" s="37"/>
      <c r="B72" s="37"/>
      <c r="C72" s="37"/>
      <c r="D72" s="37"/>
      <c r="E72" s="37"/>
      <c r="F72" s="37"/>
      <c r="G72" s="37"/>
      <c r="H72" s="61"/>
      <c r="I72" s="61"/>
      <c r="J72" s="37"/>
      <c r="K72" s="37"/>
      <c r="L72" s="37"/>
      <c r="M72" s="37"/>
      <c r="N72" s="37"/>
      <c r="O72" s="37"/>
      <c r="P72" s="37"/>
      <c r="Q72" s="37"/>
      <c r="R72" s="37"/>
    </row>
    <row r="73" spans="1:18" ht="15" customHeight="1">
      <c r="A73" s="37"/>
      <c r="B73" s="37"/>
      <c r="C73" s="37"/>
      <c r="D73" s="37"/>
      <c r="E73" s="37"/>
      <c r="F73" s="37"/>
      <c r="G73" s="37"/>
      <c r="H73" s="61"/>
      <c r="I73" s="61"/>
      <c r="J73" s="37"/>
      <c r="K73" s="37"/>
      <c r="L73" s="37"/>
      <c r="M73" s="37"/>
      <c r="N73" s="37"/>
      <c r="O73" s="37"/>
      <c r="P73" s="37"/>
      <c r="Q73" s="37"/>
      <c r="R73" s="37"/>
    </row>
  </sheetData>
  <mergeCells count="15">
    <mergeCell ref="A1:I1"/>
    <mergeCell ref="A2:I2"/>
    <mergeCell ref="A3:I3"/>
    <mergeCell ref="D6:G6"/>
    <mergeCell ref="B56:B60"/>
    <mergeCell ref="D56:E56"/>
    <mergeCell ref="D57:E57"/>
    <mergeCell ref="D58:E58"/>
    <mergeCell ref="D59:E59"/>
    <mergeCell ref="D60:E60"/>
    <mergeCell ref="F56:G56"/>
    <mergeCell ref="F57:G57"/>
    <mergeCell ref="F58:G58"/>
    <mergeCell ref="F59:G59"/>
    <mergeCell ref="F60:G60"/>
  </mergeCells>
  <pageMargins left="0.31496062992125984" right="0.23622047244094491" top="0.15748031496062992" bottom="0.11811023622047245" header="0.15748031496062992" footer="0.11811023622047245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75"/>
  <sheetViews>
    <sheetView topLeftCell="A13" zoomScale="62" zoomScaleNormal="62" workbookViewId="0">
      <selection activeCell="F52" sqref="F52:G52"/>
    </sheetView>
  </sheetViews>
  <sheetFormatPr defaultColWidth="9.109375" defaultRowHeight="15" customHeight="1"/>
  <cols>
    <col min="1" max="1" width="5.33203125" style="17" customWidth="1"/>
    <col min="2" max="2" width="16.6640625" style="17" customWidth="1"/>
    <col min="3" max="3" width="16.88671875" style="17" customWidth="1"/>
    <col min="4" max="7" width="6.6640625" style="17" customWidth="1"/>
    <col min="8" max="8" width="8.44140625" style="18" customWidth="1"/>
    <col min="9" max="9" width="10" style="18" customWidth="1"/>
    <col min="10" max="16384" width="9.109375" style="1"/>
  </cols>
  <sheetData>
    <row r="1" spans="1:13" s="4" customFormat="1" ht="21">
      <c r="A1" s="108" t="s">
        <v>318</v>
      </c>
      <c r="B1" s="108"/>
      <c r="C1" s="108"/>
      <c r="D1" s="108"/>
      <c r="E1" s="108"/>
      <c r="F1" s="108"/>
      <c r="G1" s="108"/>
      <c r="H1" s="108"/>
      <c r="I1" s="108"/>
    </row>
    <row r="2" spans="1:13" s="4" customFormat="1" ht="21">
      <c r="A2" s="108"/>
      <c r="B2" s="108"/>
      <c r="C2" s="108"/>
      <c r="D2" s="108"/>
      <c r="E2" s="108"/>
      <c r="F2" s="108"/>
      <c r="G2" s="108"/>
      <c r="H2" s="108"/>
      <c r="I2" s="108"/>
    </row>
    <row r="3" spans="1:13" s="4" customFormat="1" ht="21">
      <c r="A3" s="108" t="s">
        <v>787</v>
      </c>
      <c r="B3" s="108"/>
      <c r="C3" s="108"/>
      <c r="D3" s="108"/>
      <c r="E3" s="108"/>
      <c r="F3" s="108"/>
      <c r="G3" s="108"/>
      <c r="H3" s="108"/>
      <c r="I3" s="108"/>
    </row>
    <row r="4" spans="1:13" s="4" customFormat="1" ht="21">
      <c r="A4" s="86" t="s">
        <v>43</v>
      </c>
      <c r="B4" s="75"/>
      <c r="C4" s="75"/>
      <c r="D4" s="75"/>
      <c r="E4" s="75"/>
      <c r="F4" s="75"/>
      <c r="G4" s="75"/>
      <c r="H4" s="75"/>
      <c r="I4" s="75"/>
      <c r="J4" s="68"/>
      <c r="K4" s="68"/>
      <c r="L4" s="68"/>
      <c r="M4" s="68"/>
    </row>
    <row r="5" spans="1:13" s="4" customFormat="1" ht="21">
      <c r="A5" s="64" t="s">
        <v>44</v>
      </c>
      <c r="B5" s="64"/>
      <c r="C5" s="65"/>
      <c r="D5" s="65"/>
      <c r="E5" s="65"/>
      <c r="F5" s="65"/>
      <c r="G5" s="65"/>
      <c r="H5" s="66"/>
      <c r="I5" s="67"/>
      <c r="J5" s="68"/>
      <c r="K5" s="68"/>
      <c r="L5" s="68"/>
      <c r="M5" s="68"/>
    </row>
    <row r="6" spans="1:13" s="4" customFormat="1" ht="21">
      <c r="A6" s="69"/>
      <c r="B6" s="69"/>
      <c r="C6" s="70"/>
      <c r="D6" s="117" t="s">
        <v>49</v>
      </c>
      <c r="E6" s="118"/>
      <c r="F6" s="118"/>
      <c r="G6" s="119"/>
      <c r="H6" s="71" t="s">
        <v>48</v>
      </c>
      <c r="I6" s="71" t="s">
        <v>47</v>
      </c>
      <c r="J6" s="68"/>
      <c r="K6" s="68"/>
      <c r="L6" s="68"/>
      <c r="M6" s="68"/>
    </row>
    <row r="7" spans="1:13" s="2" customFormat="1" ht="126.75" customHeight="1">
      <c r="A7" s="22" t="s">
        <v>0</v>
      </c>
      <c r="B7" s="23" t="s">
        <v>1</v>
      </c>
      <c r="C7" s="24" t="s">
        <v>2</v>
      </c>
      <c r="D7" s="25" t="s">
        <v>55</v>
      </c>
      <c r="E7" s="25" t="s">
        <v>50</v>
      </c>
      <c r="F7" s="25" t="s">
        <v>53</v>
      </c>
      <c r="G7" s="25" t="s">
        <v>51</v>
      </c>
      <c r="H7" s="26" t="s">
        <v>54</v>
      </c>
      <c r="I7" s="27" t="s">
        <v>42</v>
      </c>
      <c r="J7" s="28"/>
      <c r="K7" s="29"/>
      <c r="L7" s="29"/>
      <c r="M7" s="29"/>
    </row>
    <row r="8" spans="1:13" ht="15.9" customHeight="1">
      <c r="A8" s="30" t="s">
        <v>3</v>
      </c>
      <c r="B8" s="98" t="s">
        <v>94</v>
      </c>
      <c r="C8" s="73" t="s">
        <v>95</v>
      </c>
      <c r="D8" s="33">
        <v>77</v>
      </c>
      <c r="E8" s="34"/>
      <c r="F8" s="34"/>
      <c r="G8" s="34"/>
      <c r="H8" s="35">
        <f>D8+E8+F8+G8</f>
        <v>77</v>
      </c>
      <c r="I8" s="36" t="str">
        <f>IF(H8&gt;=78,"ผ่าน","ไม่ผ่าน")</f>
        <v>ไม่ผ่าน</v>
      </c>
      <c r="J8" s="37"/>
      <c r="K8" s="37"/>
      <c r="L8" s="37"/>
      <c r="M8" s="37"/>
    </row>
    <row r="9" spans="1:13" ht="15.9" customHeight="1">
      <c r="A9" s="33" t="s">
        <v>4</v>
      </c>
      <c r="B9" s="98" t="s">
        <v>690</v>
      </c>
      <c r="C9" s="73" t="s">
        <v>691</v>
      </c>
      <c r="D9" s="33">
        <v>78</v>
      </c>
      <c r="E9" s="40"/>
      <c r="F9" s="40"/>
      <c r="G9" s="34"/>
      <c r="H9" s="35">
        <f t="shared" ref="H9:H37" si="0">D9+E9+F9+G9</f>
        <v>78</v>
      </c>
      <c r="I9" s="36" t="str">
        <f t="shared" ref="I9:I37" si="1">IF(H9&gt;=78,"ผ่าน","ไม่ผ่าน")</f>
        <v>ผ่าน</v>
      </c>
      <c r="J9" s="37"/>
      <c r="K9" s="37"/>
      <c r="L9" s="37"/>
      <c r="M9" s="37"/>
    </row>
    <row r="10" spans="1:13" ht="15.9" customHeight="1">
      <c r="A10" s="33" t="s">
        <v>5</v>
      </c>
      <c r="B10" s="98" t="s">
        <v>692</v>
      </c>
      <c r="C10" s="73" t="s">
        <v>693</v>
      </c>
      <c r="D10" s="33">
        <v>99</v>
      </c>
      <c r="E10" s="40"/>
      <c r="F10" s="40"/>
      <c r="G10" s="34"/>
      <c r="H10" s="35">
        <f t="shared" si="0"/>
        <v>99</v>
      </c>
      <c r="I10" s="36" t="str">
        <f t="shared" si="1"/>
        <v>ผ่าน</v>
      </c>
      <c r="J10" s="37"/>
      <c r="K10" s="37"/>
      <c r="L10" s="37"/>
      <c r="M10" s="37"/>
    </row>
    <row r="11" spans="1:13" ht="15.9" customHeight="1">
      <c r="A11" s="33" t="s">
        <v>6</v>
      </c>
      <c r="B11" s="84" t="s">
        <v>694</v>
      </c>
      <c r="C11" s="85" t="s">
        <v>695</v>
      </c>
      <c r="D11" s="33">
        <v>100</v>
      </c>
      <c r="E11" s="40"/>
      <c r="F11" s="40"/>
      <c r="G11" s="34"/>
      <c r="H11" s="35">
        <f t="shared" si="0"/>
        <v>100</v>
      </c>
      <c r="I11" s="36" t="str">
        <f t="shared" si="1"/>
        <v>ผ่าน</v>
      </c>
      <c r="J11" s="37"/>
      <c r="K11" s="37"/>
      <c r="L11" s="37"/>
      <c r="M11" s="37"/>
    </row>
    <row r="12" spans="1:13" ht="15.9" customHeight="1">
      <c r="A12" s="33" t="s">
        <v>7</v>
      </c>
      <c r="B12" s="98" t="s">
        <v>696</v>
      </c>
      <c r="C12" s="73" t="s">
        <v>697</v>
      </c>
      <c r="D12" s="33">
        <v>123</v>
      </c>
      <c r="E12" s="40"/>
      <c r="F12" s="40"/>
      <c r="G12" s="34"/>
      <c r="H12" s="35">
        <f t="shared" si="0"/>
        <v>123</v>
      </c>
      <c r="I12" s="36" t="str">
        <f t="shared" si="1"/>
        <v>ผ่าน</v>
      </c>
      <c r="J12" s="37"/>
      <c r="K12" s="37"/>
      <c r="L12" s="37"/>
      <c r="M12" s="37"/>
    </row>
    <row r="13" spans="1:13" ht="15.9" customHeight="1">
      <c r="A13" s="33" t="s">
        <v>8</v>
      </c>
      <c r="B13" s="84" t="s">
        <v>698</v>
      </c>
      <c r="C13" s="85" t="s">
        <v>699</v>
      </c>
      <c r="D13" s="33">
        <v>124</v>
      </c>
      <c r="E13" s="40"/>
      <c r="F13" s="40"/>
      <c r="G13" s="34"/>
      <c r="H13" s="35">
        <f t="shared" si="0"/>
        <v>124</v>
      </c>
      <c r="I13" s="36" t="str">
        <f t="shared" si="1"/>
        <v>ผ่าน</v>
      </c>
      <c r="J13" s="37"/>
      <c r="K13" s="37"/>
      <c r="L13" s="37"/>
      <c r="M13" s="37"/>
    </row>
    <row r="14" spans="1:13" ht="15.9" customHeight="1">
      <c r="A14" s="33" t="s">
        <v>9</v>
      </c>
      <c r="B14" s="98" t="s">
        <v>251</v>
      </c>
      <c r="C14" s="73" t="s">
        <v>97</v>
      </c>
      <c r="D14" s="33">
        <v>155</v>
      </c>
      <c r="E14" s="40"/>
      <c r="F14" s="40"/>
      <c r="G14" s="34"/>
      <c r="H14" s="35">
        <f t="shared" si="0"/>
        <v>155</v>
      </c>
      <c r="I14" s="36" t="str">
        <f t="shared" si="1"/>
        <v>ผ่าน</v>
      </c>
      <c r="J14" s="37"/>
      <c r="K14" s="37"/>
      <c r="L14" s="37"/>
      <c r="M14" s="37"/>
    </row>
    <row r="15" spans="1:13" ht="15.9" customHeight="1">
      <c r="A15" s="33" t="s">
        <v>10</v>
      </c>
      <c r="B15" s="84" t="s">
        <v>700</v>
      </c>
      <c r="C15" s="85" t="s">
        <v>701</v>
      </c>
      <c r="D15" s="33"/>
      <c r="E15" s="40"/>
      <c r="F15" s="40"/>
      <c r="G15" s="34"/>
      <c r="H15" s="35">
        <f t="shared" si="0"/>
        <v>0</v>
      </c>
      <c r="I15" s="36" t="str">
        <f t="shared" si="1"/>
        <v>ไม่ผ่าน</v>
      </c>
      <c r="J15" s="37"/>
      <c r="K15" s="37"/>
      <c r="L15" s="37"/>
      <c r="M15" s="37"/>
    </row>
    <row r="16" spans="1:13" ht="15.9" customHeight="1">
      <c r="A16" s="33" t="s">
        <v>11</v>
      </c>
      <c r="B16" s="84" t="s">
        <v>78</v>
      </c>
      <c r="C16" s="85" t="s">
        <v>702</v>
      </c>
      <c r="D16" s="43"/>
      <c r="E16" s="44"/>
      <c r="F16" s="44"/>
      <c r="G16" s="34"/>
      <c r="H16" s="35">
        <f t="shared" si="0"/>
        <v>0</v>
      </c>
      <c r="I16" s="36" t="str">
        <f t="shared" si="1"/>
        <v>ไม่ผ่าน</v>
      </c>
      <c r="J16" s="37"/>
      <c r="K16" s="37"/>
      <c r="L16" s="37"/>
      <c r="M16" s="37"/>
    </row>
    <row r="17" spans="1:13" ht="15.9" customHeight="1">
      <c r="A17" s="33" t="s">
        <v>12</v>
      </c>
      <c r="B17" s="84" t="s">
        <v>703</v>
      </c>
      <c r="C17" s="85" t="s">
        <v>704</v>
      </c>
      <c r="D17" s="43"/>
      <c r="E17" s="44"/>
      <c r="F17" s="44"/>
      <c r="G17" s="34"/>
      <c r="H17" s="35">
        <f t="shared" si="0"/>
        <v>0</v>
      </c>
      <c r="I17" s="36" t="str">
        <f t="shared" si="1"/>
        <v>ไม่ผ่าน</v>
      </c>
      <c r="J17" s="37"/>
      <c r="K17" s="37"/>
      <c r="L17" s="37"/>
      <c r="M17" s="37"/>
    </row>
    <row r="18" spans="1:13" ht="15.9" customHeight="1">
      <c r="A18" s="33" t="s">
        <v>13</v>
      </c>
      <c r="B18" s="72" t="s">
        <v>705</v>
      </c>
      <c r="C18" s="73" t="s">
        <v>706</v>
      </c>
      <c r="D18" s="47"/>
      <c r="E18" s="44"/>
      <c r="F18" s="44"/>
      <c r="G18" s="34"/>
      <c r="H18" s="35">
        <f t="shared" si="0"/>
        <v>0</v>
      </c>
      <c r="I18" s="36" t="str">
        <f t="shared" si="1"/>
        <v>ไม่ผ่าน</v>
      </c>
      <c r="J18" s="37"/>
      <c r="K18" s="37"/>
      <c r="L18" s="37"/>
      <c r="M18" s="37"/>
    </row>
    <row r="19" spans="1:13" ht="15.9" customHeight="1">
      <c r="A19" s="33" t="s">
        <v>14</v>
      </c>
      <c r="B19" s="91" t="s">
        <v>707</v>
      </c>
      <c r="C19" s="94" t="s">
        <v>708</v>
      </c>
      <c r="D19" s="43"/>
      <c r="E19" s="33"/>
      <c r="F19" s="44"/>
      <c r="G19" s="34"/>
      <c r="H19" s="35">
        <f t="shared" si="0"/>
        <v>0</v>
      </c>
      <c r="I19" s="36" t="str">
        <f t="shared" si="1"/>
        <v>ไม่ผ่าน</v>
      </c>
      <c r="J19" s="37"/>
      <c r="K19" s="37"/>
      <c r="L19" s="37"/>
      <c r="M19" s="37"/>
    </row>
    <row r="20" spans="1:13" ht="15.9" customHeight="1">
      <c r="A20" s="33" t="s">
        <v>15</v>
      </c>
      <c r="B20" s="84" t="s">
        <v>709</v>
      </c>
      <c r="C20" s="85" t="s">
        <v>710</v>
      </c>
      <c r="D20" s="43"/>
      <c r="E20" s="44"/>
      <c r="F20" s="44"/>
      <c r="G20" s="34"/>
      <c r="H20" s="35">
        <f t="shared" si="0"/>
        <v>0</v>
      </c>
      <c r="I20" s="36" t="str">
        <f t="shared" si="1"/>
        <v>ไม่ผ่าน</v>
      </c>
      <c r="J20" s="37"/>
      <c r="K20" s="37"/>
      <c r="L20" s="37"/>
      <c r="M20" s="37"/>
    </row>
    <row r="21" spans="1:13" ht="15.9" customHeight="1">
      <c r="A21" s="33" t="s">
        <v>16</v>
      </c>
      <c r="B21" s="84" t="s">
        <v>711</v>
      </c>
      <c r="C21" s="85" t="s">
        <v>712</v>
      </c>
      <c r="D21" s="33"/>
      <c r="E21" s="40"/>
      <c r="F21" s="40"/>
      <c r="G21" s="34"/>
      <c r="H21" s="35">
        <f t="shared" si="0"/>
        <v>0</v>
      </c>
      <c r="I21" s="36" t="str">
        <f t="shared" si="1"/>
        <v>ไม่ผ่าน</v>
      </c>
      <c r="J21" s="37"/>
      <c r="K21" s="37"/>
      <c r="L21" s="37"/>
      <c r="M21" s="37"/>
    </row>
    <row r="22" spans="1:13" ht="15.9" customHeight="1">
      <c r="A22" s="33" t="s">
        <v>17</v>
      </c>
      <c r="B22" s="98" t="s">
        <v>72</v>
      </c>
      <c r="C22" s="73" t="s">
        <v>64</v>
      </c>
      <c r="D22" s="33"/>
      <c r="E22" s="40"/>
      <c r="F22" s="40"/>
      <c r="G22" s="34"/>
      <c r="H22" s="35">
        <f t="shared" si="0"/>
        <v>0</v>
      </c>
      <c r="I22" s="36" t="str">
        <f t="shared" si="1"/>
        <v>ไม่ผ่าน</v>
      </c>
      <c r="J22" s="37"/>
      <c r="K22" s="37"/>
      <c r="L22" s="37"/>
      <c r="M22" s="37"/>
    </row>
    <row r="23" spans="1:13" ht="15.9" customHeight="1">
      <c r="A23" s="33" t="s">
        <v>18</v>
      </c>
      <c r="B23" s="84" t="s">
        <v>101</v>
      </c>
      <c r="C23" s="85" t="s">
        <v>102</v>
      </c>
      <c r="D23" s="33"/>
      <c r="E23" s="40"/>
      <c r="F23" s="40"/>
      <c r="G23" s="34"/>
      <c r="H23" s="35">
        <f t="shared" si="0"/>
        <v>0</v>
      </c>
      <c r="I23" s="36" t="str">
        <f t="shared" si="1"/>
        <v>ไม่ผ่าน</v>
      </c>
      <c r="J23" s="37"/>
      <c r="K23" s="37"/>
      <c r="L23" s="37"/>
      <c r="M23" s="37"/>
    </row>
    <row r="24" spans="1:13" ht="15.9" customHeight="1">
      <c r="A24" s="33" t="s">
        <v>19</v>
      </c>
      <c r="B24" s="91" t="s">
        <v>713</v>
      </c>
      <c r="C24" s="92" t="s">
        <v>714</v>
      </c>
      <c r="D24" s="33"/>
      <c r="E24" s="40"/>
      <c r="F24" s="40"/>
      <c r="G24" s="34"/>
      <c r="H24" s="35">
        <f t="shared" si="0"/>
        <v>0</v>
      </c>
      <c r="I24" s="36" t="str">
        <f t="shared" si="1"/>
        <v>ไม่ผ่าน</v>
      </c>
      <c r="J24" s="37"/>
      <c r="K24" s="37"/>
      <c r="L24" s="37"/>
      <c r="M24" s="37"/>
    </row>
    <row r="25" spans="1:13" ht="15.9" customHeight="1">
      <c r="A25" s="33" t="s">
        <v>20</v>
      </c>
      <c r="B25" s="84" t="s">
        <v>715</v>
      </c>
      <c r="C25" s="85" t="s">
        <v>716</v>
      </c>
      <c r="D25" s="33"/>
      <c r="E25" s="40"/>
      <c r="F25" s="40"/>
      <c r="G25" s="34"/>
      <c r="H25" s="35">
        <f t="shared" si="0"/>
        <v>0</v>
      </c>
      <c r="I25" s="36" t="str">
        <f t="shared" si="1"/>
        <v>ไม่ผ่าน</v>
      </c>
      <c r="J25" s="37"/>
      <c r="K25" s="37"/>
      <c r="L25" s="37"/>
      <c r="M25" s="37"/>
    </row>
    <row r="26" spans="1:13" ht="15.9" customHeight="1">
      <c r="A26" s="33" t="s">
        <v>21</v>
      </c>
      <c r="B26" s="84" t="s">
        <v>717</v>
      </c>
      <c r="C26" s="85" t="s">
        <v>718</v>
      </c>
      <c r="D26" s="33"/>
      <c r="E26" s="40"/>
      <c r="F26" s="40"/>
      <c r="G26" s="34"/>
      <c r="H26" s="35">
        <f t="shared" si="0"/>
        <v>0</v>
      </c>
      <c r="I26" s="36" t="str">
        <f t="shared" si="1"/>
        <v>ไม่ผ่าน</v>
      </c>
      <c r="J26" s="37"/>
      <c r="K26" s="37"/>
      <c r="L26" s="37"/>
      <c r="M26" s="37"/>
    </row>
    <row r="27" spans="1:13" ht="15.9" customHeight="1">
      <c r="A27" s="33" t="s">
        <v>22</v>
      </c>
      <c r="B27" s="98" t="s">
        <v>86</v>
      </c>
      <c r="C27" s="73" t="s">
        <v>87</v>
      </c>
      <c r="D27" s="33"/>
      <c r="E27" s="40"/>
      <c r="F27" s="40"/>
      <c r="G27" s="34"/>
      <c r="H27" s="35">
        <f t="shared" si="0"/>
        <v>0</v>
      </c>
      <c r="I27" s="36" t="str">
        <f t="shared" si="1"/>
        <v>ไม่ผ่าน</v>
      </c>
      <c r="J27" s="37"/>
      <c r="K27" s="37"/>
      <c r="L27" s="37"/>
      <c r="M27" s="37"/>
    </row>
    <row r="28" spans="1:13" ht="15.9" customHeight="1">
      <c r="A28" s="33" t="s">
        <v>23</v>
      </c>
      <c r="B28" s="84" t="s">
        <v>719</v>
      </c>
      <c r="C28" s="85" t="s">
        <v>720</v>
      </c>
      <c r="D28" s="33"/>
      <c r="E28" s="40"/>
      <c r="F28" s="40"/>
      <c r="G28" s="34"/>
      <c r="H28" s="35">
        <f t="shared" si="0"/>
        <v>0</v>
      </c>
      <c r="I28" s="36" t="str">
        <f t="shared" si="1"/>
        <v>ไม่ผ่าน</v>
      </c>
      <c r="J28" s="37"/>
      <c r="K28" s="37"/>
      <c r="L28" s="37"/>
      <c r="M28" s="37"/>
    </row>
    <row r="29" spans="1:13" ht="15.9" customHeight="1">
      <c r="A29" s="33" t="s">
        <v>24</v>
      </c>
      <c r="B29" s="84" t="s">
        <v>721</v>
      </c>
      <c r="C29" s="85" t="s">
        <v>722</v>
      </c>
      <c r="D29" s="33"/>
      <c r="E29" s="40"/>
      <c r="F29" s="40"/>
      <c r="G29" s="34"/>
      <c r="H29" s="35">
        <f t="shared" si="0"/>
        <v>0</v>
      </c>
      <c r="I29" s="36" t="str">
        <f t="shared" si="1"/>
        <v>ไม่ผ่าน</v>
      </c>
      <c r="J29" s="37"/>
      <c r="K29" s="37"/>
      <c r="L29" s="37"/>
      <c r="M29" s="37"/>
    </row>
    <row r="30" spans="1:13" ht="15.9" customHeight="1">
      <c r="A30" s="33" t="s">
        <v>25</v>
      </c>
      <c r="B30" s="72" t="s">
        <v>133</v>
      </c>
      <c r="C30" s="73" t="s">
        <v>723</v>
      </c>
      <c r="D30" s="33"/>
      <c r="E30" s="40"/>
      <c r="F30" s="40"/>
      <c r="G30" s="34"/>
      <c r="H30" s="35">
        <f t="shared" si="0"/>
        <v>0</v>
      </c>
      <c r="I30" s="36" t="str">
        <f t="shared" si="1"/>
        <v>ไม่ผ่าน</v>
      </c>
      <c r="J30" s="37"/>
      <c r="K30" s="37"/>
      <c r="L30" s="37"/>
      <c r="M30" s="37"/>
    </row>
    <row r="31" spans="1:13" ht="15.9" customHeight="1">
      <c r="A31" s="33" t="s">
        <v>26</v>
      </c>
      <c r="B31" s="84" t="s">
        <v>724</v>
      </c>
      <c r="C31" s="85" t="s">
        <v>725</v>
      </c>
      <c r="D31" s="33"/>
      <c r="E31" s="40"/>
      <c r="F31" s="40"/>
      <c r="G31" s="34"/>
      <c r="H31" s="35">
        <f t="shared" si="0"/>
        <v>0</v>
      </c>
      <c r="I31" s="36" t="str">
        <f t="shared" si="1"/>
        <v>ไม่ผ่าน</v>
      </c>
      <c r="J31" s="37"/>
      <c r="K31" s="37"/>
      <c r="L31" s="37"/>
      <c r="M31" s="37"/>
    </row>
    <row r="32" spans="1:13" ht="15.9" customHeight="1">
      <c r="A32" s="33" t="s">
        <v>27</v>
      </c>
      <c r="B32" s="84" t="s">
        <v>726</v>
      </c>
      <c r="C32" s="85" t="s">
        <v>727</v>
      </c>
      <c r="D32" s="33"/>
      <c r="E32" s="40"/>
      <c r="F32" s="40"/>
      <c r="G32" s="34"/>
      <c r="H32" s="35">
        <f t="shared" si="0"/>
        <v>0</v>
      </c>
      <c r="I32" s="36" t="str">
        <f t="shared" si="1"/>
        <v>ไม่ผ่าน</v>
      </c>
      <c r="J32" s="37"/>
      <c r="K32" s="37"/>
      <c r="L32" s="37"/>
      <c r="M32" s="37"/>
    </row>
    <row r="33" spans="1:13" ht="15.9" customHeight="1">
      <c r="A33" s="33" t="s">
        <v>28</v>
      </c>
      <c r="B33" s="41" t="s">
        <v>728</v>
      </c>
      <c r="C33" s="42" t="s">
        <v>729</v>
      </c>
      <c r="D33" s="33"/>
      <c r="E33" s="40"/>
      <c r="F33" s="40"/>
      <c r="G33" s="34"/>
      <c r="H33" s="35">
        <f t="shared" si="0"/>
        <v>0</v>
      </c>
      <c r="I33" s="36" t="str">
        <f t="shared" si="1"/>
        <v>ไม่ผ่าน</v>
      </c>
      <c r="J33" s="37"/>
      <c r="K33" s="37"/>
      <c r="L33" s="37"/>
      <c r="M33" s="37"/>
    </row>
    <row r="34" spans="1:13" ht="15.9" customHeight="1">
      <c r="A34" s="33" t="s">
        <v>29</v>
      </c>
      <c r="B34" s="41" t="s">
        <v>730</v>
      </c>
      <c r="C34" s="42" t="s">
        <v>731</v>
      </c>
      <c r="D34" s="33"/>
      <c r="E34" s="40"/>
      <c r="F34" s="40"/>
      <c r="G34" s="34"/>
      <c r="H34" s="35">
        <f t="shared" si="0"/>
        <v>0</v>
      </c>
      <c r="I34" s="36" t="str">
        <f t="shared" si="1"/>
        <v>ไม่ผ่าน</v>
      </c>
      <c r="J34" s="37"/>
      <c r="K34" s="37"/>
      <c r="L34" s="37"/>
      <c r="M34" s="37"/>
    </row>
    <row r="35" spans="1:13" ht="15.9" customHeight="1">
      <c r="A35" s="33" t="s">
        <v>30</v>
      </c>
      <c r="B35" s="38" t="s">
        <v>732</v>
      </c>
      <c r="C35" s="39" t="s">
        <v>733</v>
      </c>
      <c r="D35" s="33"/>
      <c r="E35" s="40"/>
      <c r="F35" s="40"/>
      <c r="G35" s="34"/>
      <c r="H35" s="35">
        <f t="shared" si="0"/>
        <v>0</v>
      </c>
      <c r="I35" s="36" t="str">
        <f t="shared" si="1"/>
        <v>ไม่ผ่าน</v>
      </c>
      <c r="J35" s="37"/>
      <c r="K35" s="37"/>
      <c r="L35" s="37"/>
      <c r="M35" s="37"/>
    </row>
    <row r="36" spans="1:13" ht="15.9" customHeight="1">
      <c r="A36" s="33" t="s">
        <v>31</v>
      </c>
      <c r="B36" s="84" t="s">
        <v>478</v>
      </c>
      <c r="C36" s="85" t="s">
        <v>734</v>
      </c>
      <c r="D36" s="33"/>
      <c r="E36" s="40"/>
      <c r="F36" s="40"/>
      <c r="G36" s="34"/>
      <c r="H36" s="35">
        <f t="shared" si="0"/>
        <v>0</v>
      </c>
      <c r="I36" s="36" t="str">
        <f t="shared" si="1"/>
        <v>ไม่ผ่าน</v>
      </c>
      <c r="J36" s="37"/>
      <c r="K36" s="37"/>
      <c r="L36" s="37"/>
      <c r="M36" s="37"/>
    </row>
    <row r="37" spans="1:13" ht="15.9" customHeight="1">
      <c r="A37" s="33" t="s">
        <v>32</v>
      </c>
      <c r="B37" s="84" t="s">
        <v>735</v>
      </c>
      <c r="C37" s="85" t="s">
        <v>736</v>
      </c>
      <c r="D37" s="33"/>
      <c r="E37" s="40"/>
      <c r="F37" s="40"/>
      <c r="G37" s="34"/>
      <c r="H37" s="35">
        <f t="shared" si="0"/>
        <v>0</v>
      </c>
      <c r="I37" s="36" t="str">
        <f t="shared" si="1"/>
        <v>ไม่ผ่าน</v>
      </c>
      <c r="J37" s="37"/>
      <c r="K37" s="37"/>
      <c r="L37" s="37"/>
      <c r="M37" s="37"/>
    </row>
    <row r="38" spans="1:13" ht="15.75" customHeight="1">
      <c r="A38" s="49"/>
      <c r="B38" s="50" t="s">
        <v>45</v>
      </c>
      <c r="C38" s="51"/>
      <c r="D38" s="51"/>
      <c r="E38" s="51"/>
      <c r="F38" s="51"/>
      <c r="G38" s="51"/>
      <c r="H38" s="52" t="s">
        <v>772</v>
      </c>
      <c r="I38" s="53">
        <f>COUNTIF(I8:I37,"ผ่าน")</f>
        <v>6</v>
      </c>
      <c r="J38" s="37"/>
      <c r="K38" s="37"/>
      <c r="L38" s="37"/>
      <c r="M38" s="37"/>
    </row>
    <row r="39" spans="1:13" s="3" customFormat="1" ht="17.25" customHeight="1">
      <c r="A39" s="54"/>
      <c r="B39" s="55" t="s">
        <v>46</v>
      </c>
      <c r="C39" s="55"/>
      <c r="D39" s="55"/>
      <c r="E39" s="55"/>
      <c r="F39" s="55"/>
      <c r="G39" s="55"/>
      <c r="H39" s="53" t="s">
        <v>773</v>
      </c>
      <c r="I39" s="53">
        <f>COUNTIF(I8:I37,"ไม่ผ่าน")</f>
        <v>24</v>
      </c>
      <c r="J39" s="56"/>
      <c r="K39" s="56"/>
      <c r="L39" s="56"/>
      <c r="M39" s="56"/>
    </row>
    <row r="40" spans="1:13" ht="15" customHeight="1">
      <c r="A40" s="37"/>
      <c r="B40" s="57"/>
      <c r="C40" s="57"/>
      <c r="D40" s="57"/>
      <c r="E40" s="57"/>
      <c r="F40" s="57"/>
      <c r="G40" s="57"/>
      <c r="H40" s="58"/>
      <c r="I40" s="58"/>
      <c r="J40" s="37"/>
      <c r="K40" s="37"/>
      <c r="L40" s="37"/>
      <c r="M40" s="37"/>
    </row>
    <row r="41" spans="1:13" ht="15" customHeight="1">
      <c r="A41" s="37"/>
      <c r="B41" s="59" t="s">
        <v>784</v>
      </c>
      <c r="C41" s="57"/>
      <c r="D41" s="57"/>
      <c r="E41" s="57"/>
      <c r="F41" s="57"/>
      <c r="G41" s="57"/>
      <c r="H41" s="58"/>
      <c r="I41" s="58"/>
      <c r="J41" s="37"/>
      <c r="K41" s="37"/>
      <c r="L41" s="37"/>
      <c r="M41" s="37"/>
    </row>
    <row r="42" spans="1:13" ht="15" customHeight="1">
      <c r="A42" s="37"/>
      <c r="B42" s="57"/>
      <c r="C42" s="37"/>
      <c r="D42" s="57"/>
      <c r="E42" s="57"/>
      <c r="F42" s="57"/>
      <c r="G42" s="57"/>
      <c r="H42" s="58"/>
      <c r="I42" s="58"/>
      <c r="J42" s="37"/>
      <c r="K42" s="37"/>
      <c r="L42" s="37"/>
      <c r="M42" s="37"/>
    </row>
    <row r="43" spans="1:13" ht="15" customHeight="1">
      <c r="A43" s="37"/>
      <c r="B43" s="57"/>
      <c r="C43" s="37"/>
      <c r="D43" s="57"/>
      <c r="E43" s="57"/>
      <c r="F43" s="57"/>
      <c r="G43" s="57"/>
      <c r="H43" s="58"/>
      <c r="I43" s="58"/>
      <c r="J43" s="37"/>
      <c r="K43" s="37"/>
      <c r="L43" s="37"/>
      <c r="M43" s="37"/>
    </row>
    <row r="44" spans="1:13" ht="15" customHeight="1">
      <c r="A44" s="37"/>
      <c r="B44" s="60" t="s">
        <v>69</v>
      </c>
      <c r="C44" s="57"/>
      <c r="D44" s="57" t="s">
        <v>52</v>
      </c>
      <c r="E44" s="57"/>
      <c r="F44" s="57"/>
      <c r="G44" s="57"/>
      <c r="H44" s="58"/>
      <c r="I44" s="58"/>
      <c r="J44" s="37"/>
      <c r="K44" s="37"/>
      <c r="L44" s="37"/>
      <c r="M44" s="37"/>
    </row>
    <row r="45" spans="1:13" ht="15" customHeight="1">
      <c r="A45" s="37"/>
      <c r="B45" s="37"/>
      <c r="C45" s="58" t="s">
        <v>70</v>
      </c>
      <c r="D45" s="37"/>
      <c r="E45" s="37"/>
      <c r="F45" s="37"/>
      <c r="G45" s="37"/>
      <c r="H45" s="61"/>
      <c r="I45" s="61"/>
      <c r="J45" s="37"/>
      <c r="K45" s="37"/>
      <c r="L45" s="37"/>
      <c r="M45" s="37"/>
    </row>
    <row r="46" spans="1:13" ht="15" customHeight="1">
      <c r="A46" s="37"/>
      <c r="B46" s="37"/>
      <c r="C46" s="58" t="s">
        <v>71</v>
      </c>
      <c r="D46" s="37"/>
      <c r="E46" s="37"/>
      <c r="F46" s="37"/>
      <c r="G46" s="37"/>
      <c r="H46" s="61"/>
      <c r="I46" s="61"/>
      <c r="J46" s="37"/>
      <c r="K46" s="37"/>
      <c r="L46" s="37"/>
      <c r="M46" s="37"/>
    </row>
    <row r="47" spans="1:13" ht="15" customHeight="1">
      <c r="A47" s="37"/>
      <c r="B47" s="37"/>
      <c r="C47" s="37"/>
      <c r="D47" s="37"/>
      <c r="E47" s="37"/>
      <c r="F47" s="37"/>
      <c r="G47" s="37"/>
      <c r="H47" s="61"/>
      <c r="I47" s="61"/>
      <c r="J47" s="37"/>
      <c r="K47" s="37"/>
      <c r="L47" s="37"/>
      <c r="M47" s="37"/>
    </row>
    <row r="48" spans="1:13" ht="15" customHeight="1">
      <c r="A48" s="37"/>
      <c r="B48" s="112" t="s">
        <v>774</v>
      </c>
      <c r="C48" s="62" t="s">
        <v>775</v>
      </c>
      <c r="D48" s="112" t="s">
        <v>776</v>
      </c>
      <c r="E48" s="112"/>
      <c r="F48" s="112" t="s">
        <v>785</v>
      </c>
      <c r="G48" s="112"/>
      <c r="H48" s="61"/>
      <c r="I48" s="61"/>
      <c r="J48" s="37"/>
      <c r="K48" s="37"/>
      <c r="L48" s="37"/>
      <c r="M48" s="37"/>
    </row>
    <row r="49" spans="1:13" ht="15" customHeight="1">
      <c r="A49" s="37"/>
      <c r="B49" s="112"/>
      <c r="C49" s="63" t="s">
        <v>777</v>
      </c>
      <c r="D49" s="113" t="s">
        <v>781</v>
      </c>
      <c r="E49" s="114"/>
      <c r="F49" s="115">
        <f>COUNTIF(H8:H37,"&gt;=124")</f>
        <v>2</v>
      </c>
      <c r="G49" s="116"/>
      <c r="H49" s="61"/>
      <c r="I49" s="61"/>
      <c r="J49" s="37"/>
      <c r="K49" s="37"/>
      <c r="L49" s="37"/>
      <c r="M49" s="37"/>
    </row>
    <row r="50" spans="1:13" ht="15" customHeight="1">
      <c r="A50" s="37"/>
      <c r="B50" s="112"/>
      <c r="C50" s="63" t="s">
        <v>778</v>
      </c>
      <c r="D50" s="113" t="s">
        <v>786</v>
      </c>
      <c r="E50" s="114"/>
      <c r="F50" s="115">
        <f>SUMPRODUCT((H8:H37&gt;=100)*(H8:H37&lt;=123))</f>
        <v>2</v>
      </c>
      <c r="G50" s="116"/>
      <c r="H50" s="61"/>
      <c r="I50" s="61"/>
      <c r="J50" s="37"/>
      <c r="K50" s="37"/>
      <c r="L50" s="37"/>
      <c r="M50" s="37"/>
    </row>
    <row r="51" spans="1:13" ht="15" customHeight="1">
      <c r="A51" s="37"/>
      <c r="B51" s="112"/>
      <c r="C51" s="63" t="s">
        <v>779</v>
      </c>
      <c r="D51" s="113" t="s">
        <v>782</v>
      </c>
      <c r="E51" s="114"/>
      <c r="F51" s="115">
        <f>SUMPRODUCT((H8:H37&gt;=78)*(H8:H37&lt;=99))</f>
        <v>2</v>
      </c>
      <c r="G51" s="116"/>
      <c r="H51" s="61"/>
      <c r="I51" s="61"/>
      <c r="J51" s="37"/>
      <c r="K51" s="37"/>
      <c r="L51" s="37"/>
      <c r="M51" s="37"/>
    </row>
    <row r="52" spans="1:13" ht="15" customHeight="1">
      <c r="A52" s="37"/>
      <c r="B52" s="112"/>
      <c r="C52" s="63" t="s">
        <v>780</v>
      </c>
      <c r="D52" s="113" t="s">
        <v>783</v>
      </c>
      <c r="E52" s="114"/>
      <c r="F52" s="115">
        <f>COUNTIF(H8:H37,"&lt;=77")</f>
        <v>24</v>
      </c>
      <c r="G52" s="116"/>
      <c r="H52" s="61"/>
      <c r="I52" s="61"/>
      <c r="J52" s="37"/>
      <c r="K52" s="37"/>
      <c r="L52" s="37"/>
      <c r="M52" s="37"/>
    </row>
    <row r="53" spans="1:13" ht="15" customHeight="1">
      <c r="A53" s="37"/>
      <c r="B53" s="37"/>
      <c r="C53" s="37"/>
      <c r="D53" s="37"/>
      <c r="E53" s="37"/>
      <c r="F53" s="37"/>
      <c r="G53" s="37"/>
      <c r="H53" s="61"/>
      <c r="I53" s="61"/>
      <c r="J53" s="37"/>
      <c r="K53" s="37"/>
      <c r="L53" s="37"/>
      <c r="M53" s="37"/>
    </row>
    <row r="54" spans="1:13" ht="15" customHeight="1">
      <c r="A54" s="37"/>
      <c r="B54" s="37"/>
      <c r="C54" s="37"/>
      <c r="D54" s="37"/>
      <c r="E54" s="37"/>
      <c r="F54" s="37"/>
      <c r="G54" s="37"/>
      <c r="H54" s="61"/>
      <c r="I54" s="61"/>
      <c r="J54" s="37"/>
      <c r="K54" s="37"/>
      <c r="L54" s="37"/>
      <c r="M54" s="37"/>
    </row>
    <row r="55" spans="1:13" ht="15" customHeight="1">
      <c r="A55" s="37"/>
      <c r="B55" s="37"/>
      <c r="C55" s="37"/>
      <c r="D55" s="37"/>
      <c r="E55" s="37"/>
      <c r="F55" s="37"/>
      <c r="G55" s="37"/>
      <c r="H55" s="61"/>
      <c r="I55" s="61"/>
      <c r="J55" s="37"/>
      <c r="K55" s="37"/>
      <c r="L55" s="37"/>
      <c r="M55" s="37"/>
    </row>
    <row r="56" spans="1:13" ht="15" customHeight="1">
      <c r="A56" s="37"/>
      <c r="B56" s="37"/>
      <c r="C56" s="37"/>
      <c r="D56" s="37"/>
      <c r="E56" s="37"/>
      <c r="F56" s="37"/>
      <c r="G56" s="37"/>
      <c r="H56" s="61"/>
      <c r="I56" s="61"/>
      <c r="J56" s="37"/>
      <c r="K56" s="37"/>
      <c r="L56" s="37"/>
      <c r="M56" s="37"/>
    </row>
    <row r="57" spans="1:13" ht="15" customHeight="1">
      <c r="A57" s="37"/>
      <c r="B57" s="37"/>
      <c r="C57" s="37"/>
      <c r="D57" s="37"/>
      <c r="E57" s="37"/>
      <c r="F57" s="37"/>
      <c r="G57" s="37"/>
      <c r="H57" s="61"/>
      <c r="I57" s="61"/>
      <c r="J57" s="37"/>
      <c r="K57" s="37"/>
      <c r="L57" s="37"/>
      <c r="M57" s="37"/>
    </row>
    <row r="58" spans="1:13" ht="15" customHeight="1">
      <c r="A58" s="37"/>
      <c r="B58" s="37"/>
      <c r="C58" s="37"/>
      <c r="D58" s="37"/>
      <c r="E58" s="37"/>
      <c r="F58" s="37"/>
      <c r="G58" s="37"/>
      <c r="H58" s="61"/>
      <c r="I58" s="61"/>
      <c r="J58" s="37"/>
      <c r="K58" s="37"/>
      <c r="L58" s="37"/>
      <c r="M58" s="37"/>
    </row>
    <row r="59" spans="1:13" ht="15" customHeight="1">
      <c r="A59" s="37"/>
      <c r="B59" s="37"/>
      <c r="C59" s="37"/>
      <c r="D59" s="37"/>
      <c r="E59" s="37"/>
      <c r="F59" s="37"/>
      <c r="G59" s="37"/>
      <c r="H59" s="61"/>
      <c r="I59" s="61"/>
      <c r="J59" s="37"/>
      <c r="K59" s="37"/>
      <c r="L59" s="37"/>
      <c r="M59" s="37"/>
    </row>
    <row r="60" spans="1:13" ht="15" customHeight="1">
      <c r="A60" s="37"/>
      <c r="B60" s="37"/>
      <c r="C60" s="37"/>
      <c r="D60" s="37"/>
      <c r="E60" s="37"/>
      <c r="F60" s="37"/>
      <c r="G60" s="37"/>
      <c r="H60" s="61"/>
      <c r="I60" s="61"/>
      <c r="J60" s="37"/>
      <c r="K60" s="37"/>
      <c r="L60" s="37"/>
      <c r="M60" s="37"/>
    </row>
    <row r="61" spans="1:13" ht="15" customHeight="1">
      <c r="A61" s="37"/>
      <c r="B61" s="37"/>
      <c r="C61" s="37"/>
      <c r="D61" s="37"/>
      <c r="E61" s="37"/>
      <c r="F61" s="37"/>
      <c r="G61" s="37"/>
      <c r="H61" s="61"/>
      <c r="I61" s="61"/>
      <c r="J61" s="37"/>
      <c r="K61" s="37"/>
      <c r="L61" s="37"/>
      <c r="M61" s="37"/>
    </row>
    <row r="62" spans="1:13" ht="15" customHeight="1">
      <c r="A62" s="37"/>
      <c r="B62" s="37"/>
      <c r="C62" s="37"/>
      <c r="D62" s="37"/>
      <c r="E62" s="37"/>
      <c r="F62" s="37"/>
      <c r="G62" s="37"/>
      <c r="H62" s="61"/>
      <c r="I62" s="61"/>
      <c r="J62" s="37"/>
      <c r="K62" s="37"/>
      <c r="L62" s="37"/>
      <c r="M62" s="37"/>
    </row>
    <row r="63" spans="1:13" ht="15" customHeight="1">
      <c r="A63" s="37"/>
      <c r="B63" s="37"/>
      <c r="C63" s="37"/>
      <c r="D63" s="37"/>
      <c r="E63" s="37"/>
      <c r="F63" s="37"/>
      <c r="G63" s="37"/>
      <c r="H63" s="61"/>
      <c r="I63" s="61"/>
      <c r="J63" s="37"/>
      <c r="K63" s="37"/>
      <c r="L63" s="37"/>
      <c r="M63" s="37"/>
    </row>
    <row r="64" spans="1:13" ht="15" customHeight="1">
      <c r="A64" s="37"/>
      <c r="B64" s="37"/>
      <c r="C64" s="37"/>
      <c r="D64" s="37"/>
      <c r="E64" s="37"/>
      <c r="F64" s="37"/>
      <c r="G64" s="37"/>
      <c r="H64" s="61"/>
      <c r="I64" s="61"/>
      <c r="J64" s="37"/>
      <c r="K64" s="37"/>
      <c r="L64" s="37"/>
      <c r="M64" s="37"/>
    </row>
    <row r="65" spans="1:13" ht="15" customHeight="1">
      <c r="A65" s="37"/>
      <c r="B65" s="37"/>
      <c r="C65" s="37"/>
      <c r="D65" s="37"/>
      <c r="E65" s="37"/>
      <c r="F65" s="37"/>
      <c r="G65" s="37"/>
      <c r="H65" s="61"/>
      <c r="I65" s="61"/>
      <c r="J65" s="37"/>
      <c r="K65" s="37"/>
      <c r="L65" s="37"/>
      <c r="M65" s="37"/>
    </row>
    <row r="66" spans="1:13" ht="15" customHeight="1">
      <c r="A66" s="37"/>
      <c r="B66" s="37"/>
      <c r="C66" s="37"/>
      <c r="D66" s="37"/>
      <c r="E66" s="37"/>
      <c r="F66" s="37"/>
      <c r="G66" s="37"/>
      <c r="H66" s="61"/>
      <c r="I66" s="61"/>
      <c r="J66" s="37"/>
      <c r="K66" s="37"/>
      <c r="L66" s="37"/>
      <c r="M66" s="37"/>
    </row>
    <row r="67" spans="1:13" ht="15" customHeight="1">
      <c r="A67" s="37"/>
      <c r="B67" s="37"/>
      <c r="C67" s="37"/>
      <c r="D67" s="37"/>
      <c r="E67" s="37"/>
      <c r="F67" s="37"/>
      <c r="G67" s="37"/>
      <c r="H67" s="61"/>
      <c r="I67" s="61"/>
      <c r="J67" s="37"/>
      <c r="K67" s="37"/>
      <c r="L67" s="37"/>
      <c r="M67" s="37"/>
    </row>
    <row r="68" spans="1:13" ht="15" customHeight="1">
      <c r="A68" s="37"/>
      <c r="B68" s="37"/>
      <c r="C68" s="37"/>
      <c r="D68" s="37"/>
      <c r="E68" s="37"/>
      <c r="F68" s="37"/>
      <c r="G68" s="37"/>
      <c r="H68" s="61"/>
      <c r="I68" s="61"/>
      <c r="J68" s="37"/>
      <c r="K68" s="37"/>
      <c r="L68" s="37"/>
      <c r="M68" s="37"/>
    </row>
    <row r="69" spans="1:13" ht="15" customHeight="1">
      <c r="A69" s="37"/>
      <c r="B69" s="37"/>
      <c r="C69" s="37"/>
      <c r="D69" s="37"/>
      <c r="E69" s="37"/>
      <c r="F69" s="37"/>
      <c r="G69" s="37"/>
      <c r="H69" s="61"/>
      <c r="I69" s="61"/>
      <c r="J69" s="37"/>
      <c r="K69" s="37"/>
      <c r="L69" s="37"/>
      <c r="M69" s="37"/>
    </row>
    <row r="70" spans="1:13" ht="15" customHeight="1">
      <c r="A70" s="37"/>
      <c r="B70" s="37"/>
      <c r="C70" s="37"/>
      <c r="D70" s="37"/>
      <c r="E70" s="37"/>
      <c r="F70" s="37"/>
      <c r="G70" s="37"/>
      <c r="H70" s="61"/>
      <c r="I70" s="61"/>
      <c r="J70" s="37"/>
      <c r="K70" s="37"/>
      <c r="L70" s="37"/>
      <c r="M70" s="37"/>
    </row>
    <row r="71" spans="1:13" ht="15" customHeight="1">
      <c r="A71" s="37"/>
      <c r="B71" s="37"/>
      <c r="C71" s="37"/>
      <c r="D71" s="37"/>
      <c r="E71" s="37"/>
      <c r="F71" s="37"/>
      <c r="G71" s="37"/>
      <c r="H71" s="61"/>
      <c r="I71" s="61"/>
      <c r="J71" s="37"/>
      <c r="K71" s="37"/>
      <c r="L71" s="37"/>
      <c r="M71" s="37"/>
    </row>
    <row r="72" spans="1:13" ht="15" customHeight="1">
      <c r="A72" s="37"/>
      <c r="B72" s="37"/>
      <c r="C72" s="37"/>
      <c r="D72" s="37"/>
      <c r="E72" s="37"/>
      <c r="F72" s="37"/>
      <c r="G72" s="37"/>
      <c r="H72" s="61"/>
      <c r="I72" s="61"/>
      <c r="J72" s="37"/>
      <c r="K72" s="37"/>
      <c r="L72" s="37"/>
      <c r="M72" s="37"/>
    </row>
    <row r="73" spans="1:13" ht="15" customHeight="1">
      <c r="A73" s="37"/>
      <c r="B73" s="37"/>
      <c r="C73" s="37"/>
      <c r="D73" s="37"/>
      <c r="E73" s="37"/>
      <c r="F73" s="37"/>
      <c r="G73" s="37"/>
      <c r="H73" s="61"/>
      <c r="I73" s="61"/>
      <c r="J73" s="37"/>
      <c r="K73" s="37"/>
      <c r="L73" s="37"/>
      <c r="M73" s="37"/>
    </row>
    <row r="74" spans="1:13" ht="15" customHeight="1">
      <c r="A74" s="37"/>
      <c r="B74" s="37"/>
      <c r="C74" s="37"/>
      <c r="D74" s="37"/>
      <c r="E74" s="37"/>
      <c r="F74" s="37"/>
      <c r="G74" s="37"/>
      <c r="H74" s="61"/>
      <c r="I74" s="61"/>
      <c r="J74" s="37"/>
      <c r="K74" s="37"/>
      <c r="L74" s="37"/>
      <c r="M74" s="37"/>
    </row>
    <row r="75" spans="1:13" ht="15" customHeight="1">
      <c r="A75" s="37"/>
      <c r="B75" s="37"/>
      <c r="C75" s="37"/>
      <c r="D75" s="37"/>
      <c r="E75" s="37"/>
      <c r="F75" s="37"/>
      <c r="G75" s="37"/>
      <c r="H75" s="61"/>
      <c r="I75" s="61"/>
      <c r="J75" s="37"/>
      <c r="K75" s="37"/>
      <c r="L75" s="37"/>
      <c r="M75" s="37"/>
    </row>
  </sheetData>
  <mergeCells count="15">
    <mergeCell ref="D51:E51"/>
    <mergeCell ref="F51:G51"/>
    <mergeCell ref="D52:E52"/>
    <mergeCell ref="F52:G52"/>
    <mergeCell ref="A1:I1"/>
    <mergeCell ref="A2:I2"/>
    <mergeCell ref="A3:I3"/>
    <mergeCell ref="D6:G6"/>
    <mergeCell ref="B48:B52"/>
    <mergeCell ref="D48:E48"/>
    <mergeCell ref="F48:G48"/>
    <mergeCell ref="D49:E49"/>
    <mergeCell ref="F49:G49"/>
    <mergeCell ref="D50:E50"/>
    <mergeCell ref="F50:G50"/>
  </mergeCells>
  <pageMargins left="0.31496062992125984" right="0.23622047244094491" top="0.15748031496062992" bottom="0.11811023622047245" header="0.15748031496062992" footer="0.11811023622047245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5"/>
  <sheetViews>
    <sheetView topLeftCell="A7" zoomScale="85" zoomScaleNormal="85" workbookViewId="0">
      <selection activeCell="D8" sqref="D8:D14"/>
    </sheetView>
  </sheetViews>
  <sheetFormatPr defaultColWidth="9.109375" defaultRowHeight="15" customHeight="1"/>
  <cols>
    <col min="1" max="1" width="5.33203125" style="17" customWidth="1"/>
    <col min="2" max="2" width="16.6640625" style="17" customWidth="1"/>
    <col min="3" max="3" width="16.88671875" style="17" customWidth="1"/>
    <col min="4" max="7" width="6.6640625" style="17" customWidth="1"/>
    <col min="8" max="8" width="8.44140625" style="18" customWidth="1"/>
    <col min="9" max="9" width="10" style="18" customWidth="1"/>
    <col min="10" max="10" width="9.109375" style="17"/>
    <col min="11" max="16384" width="9.109375" style="1"/>
  </cols>
  <sheetData>
    <row r="1" spans="1:13" s="4" customFormat="1" ht="21">
      <c r="A1" s="108" t="s">
        <v>319</v>
      </c>
      <c r="B1" s="108"/>
      <c r="C1" s="108"/>
      <c r="D1" s="108"/>
      <c r="E1" s="108"/>
      <c r="F1" s="108"/>
      <c r="G1" s="108"/>
      <c r="H1" s="108"/>
      <c r="I1" s="108"/>
      <c r="J1" s="19"/>
    </row>
    <row r="2" spans="1:13" s="4" customFormat="1" ht="21">
      <c r="A2" s="108"/>
      <c r="B2" s="108"/>
      <c r="C2" s="108"/>
      <c r="D2" s="108"/>
      <c r="E2" s="108"/>
      <c r="F2" s="108"/>
      <c r="G2" s="108"/>
      <c r="H2" s="108"/>
      <c r="I2" s="108"/>
      <c r="J2" s="19"/>
    </row>
    <row r="3" spans="1:13" s="4" customFormat="1" ht="21">
      <c r="A3" s="121" t="s">
        <v>787</v>
      </c>
      <c r="B3" s="121"/>
      <c r="C3" s="121"/>
      <c r="D3" s="121"/>
      <c r="E3" s="121"/>
      <c r="F3" s="121"/>
      <c r="G3" s="121"/>
      <c r="H3" s="121"/>
      <c r="I3" s="121"/>
      <c r="J3" s="68"/>
      <c r="K3" s="68"/>
      <c r="L3" s="68"/>
      <c r="M3" s="68"/>
    </row>
    <row r="4" spans="1:13" s="4" customFormat="1" ht="21">
      <c r="A4" s="86" t="s">
        <v>43</v>
      </c>
      <c r="B4" s="75"/>
      <c r="C4" s="75"/>
      <c r="D4" s="75"/>
      <c r="E4" s="75"/>
      <c r="F4" s="75"/>
      <c r="G4" s="75"/>
      <c r="H4" s="75"/>
      <c r="I4" s="75"/>
      <c r="J4" s="68"/>
      <c r="K4" s="68"/>
      <c r="L4" s="68"/>
      <c r="M4" s="68"/>
    </row>
    <row r="5" spans="1:13" s="4" customFormat="1" ht="21">
      <c r="A5" s="64" t="s">
        <v>44</v>
      </c>
      <c r="B5" s="64"/>
      <c r="C5" s="65"/>
      <c r="D5" s="65"/>
      <c r="E5" s="65"/>
      <c r="F5" s="65"/>
      <c r="G5" s="65"/>
      <c r="H5" s="66"/>
      <c r="I5" s="67"/>
      <c r="J5" s="68"/>
      <c r="K5" s="68"/>
      <c r="L5" s="68"/>
      <c r="M5" s="68"/>
    </row>
    <row r="6" spans="1:13" s="4" customFormat="1" ht="21">
      <c r="A6" s="69"/>
      <c r="B6" s="69"/>
      <c r="C6" s="70"/>
      <c r="D6" s="117" t="s">
        <v>49</v>
      </c>
      <c r="E6" s="118"/>
      <c r="F6" s="118"/>
      <c r="G6" s="119"/>
      <c r="H6" s="71" t="s">
        <v>48</v>
      </c>
      <c r="I6" s="71" t="s">
        <v>47</v>
      </c>
      <c r="J6" s="68"/>
      <c r="K6" s="68"/>
      <c r="L6" s="68"/>
      <c r="M6" s="68"/>
    </row>
    <row r="7" spans="1:13" s="2" customFormat="1" ht="126.75" customHeight="1">
      <c r="A7" s="22" t="s">
        <v>0</v>
      </c>
      <c r="B7" s="23" t="s">
        <v>1</v>
      </c>
      <c r="C7" s="24" t="s">
        <v>2</v>
      </c>
      <c r="D7" s="25" t="s">
        <v>55</v>
      </c>
      <c r="E7" s="25" t="s">
        <v>50</v>
      </c>
      <c r="F7" s="25" t="s">
        <v>53</v>
      </c>
      <c r="G7" s="25" t="s">
        <v>51</v>
      </c>
      <c r="H7" s="26" t="s">
        <v>54</v>
      </c>
      <c r="I7" s="27" t="s">
        <v>42</v>
      </c>
      <c r="J7" s="28"/>
      <c r="K7" s="29"/>
      <c r="L7" s="29"/>
      <c r="M7" s="29"/>
    </row>
    <row r="8" spans="1:13" ht="15.9" customHeight="1">
      <c r="A8" s="30" t="s">
        <v>3</v>
      </c>
      <c r="B8" s="41" t="s">
        <v>737</v>
      </c>
      <c r="C8" s="42" t="s">
        <v>738</v>
      </c>
      <c r="D8" s="33">
        <v>77</v>
      </c>
      <c r="E8" s="34"/>
      <c r="F8" s="34"/>
      <c r="G8" s="34"/>
      <c r="H8" s="35">
        <f>D8+E8+F8+G8</f>
        <v>77</v>
      </c>
      <c r="I8" s="36" t="str">
        <f>IF(H8&gt;=78,"ผ่าน","ไม่ผ่าน")</f>
        <v>ไม่ผ่าน</v>
      </c>
      <c r="J8" s="37"/>
      <c r="K8" s="37"/>
      <c r="L8" s="37"/>
      <c r="M8" s="37"/>
    </row>
    <row r="9" spans="1:13" ht="15.9" customHeight="1">
      <c r="A9" s="33" t="s">
        <v>4</v>
      </c>
      <c r="B9" s="41" t="s">
        <v>60</v>
      </c>
      <c r="C9" s="42" t="s">
        <v>208</v>
      </c>
      <c r="D9" s="33">
        <v>78</v>
      </c>
      <c r="E9" s="40"/>
      <c r="F9" s="40"/>
      <c r="G9" s="34"/>
      <c r="H9" s="35">
        <f t="shared" ref="H9:H27" si="0">D9+E9+F9+G9</f>
        <v>78</v>
      </c>
      <c r="I9" s="36" t="str">
        <f t="shared" ref="I9:I27" si="1">IF(H9&gt;=78,"ผ่าน","ไม่ผ่าน")</f>
        <v>ผ่าน</v>
      </c>
      <c r="J9" s="37"/>
      <c r="K9" s="37"/>
      <c r="L9" s="37"/>
      <c r="M9" s="37"/>
    </row>
    <row r="10" spans="1:13" ht="15.9" customHeight="1">
      <c r="A10" s="33" t="s">
        <v>5</v>
      </c>
      <c r="B10" s="41" t="s">
        <v>739</v>
      </c>
      <c r="C10" s="42" t="s">
        <v>740</v>
      </c>
      <c r="D10" s="33">
        <v>99</v>
      </c>
      <c r="E10" s="40"/>
      <c r="F10" s="40"/>
      <c r="G10" s="34"/>
      <c r="H10" s="35">
        <f t="shared" si="0"/>
        <v>99</v>
      </c>
      <c r="I10" s="36" t="str">
        <f t="shared" si="1"/>
        <v>ผ่าน</v>
      </c>
      <c r="J10" s="37"/>
      <c r="K10" s="37"/>
      <c r="L10" s="37"/>
      <c r="M10" s="37"/>
    </row>
    <row r="11" spans="1:13" ht="15.9" customHeight="1">
      <c r="A11" s="33" t="s">
        <v>6</v>
      </c>
      <c r="B11" s="41" t="s">
        <v>741</v>
      </c>
      <c r="C11" s="42" t="s">
        <v>742</v>
      </c>
      <c r="D11" s="33">
        <v>100</v>
      </c>
      <c r="E11" s="40"/>
      <c r="F11" s="40"/>
      <c r="G11" s="34"/>
      <c r="H11" s="35">
        <f t="shared" si="0"/>
        <v>100</v>
      </c>
      <c r="I11" s="36" t="str">
        <f t="shared" si="1"/>
        <v>ผ่าน</v>
      </c>
      <c r="J11" s="37"/>
      <c r="K11" s="37"/>
      <c r="L11" s="37"/>
      <c r="M11" s="37"/>
    </row>
    <row r="12" spans="1:13" ht="15.9" customHeight="1">
      <c r="A12" s="33" t="s">
        <v>7</v>
      </c>
      <c r="B12" s="99" t="s">
        <v>743</v>
      </c>
      <c r="C12" s="100" t="s">
        <v>744</v>
      </c>
      <c r="D12" s="33">
        <v>123</v>
      </c>
      <c r="E12" s="40"/>
      <c r="F12" s="40"/>
      <c r="G12" s="34"/>
      <c r="H12" s="35">
        <f t="shared" si="0"/>
        <v>123</v>
      </c>
      <c r="I12" s="36" t="str">
        <f t="shared" si="1"/>
        <v>ผ่าน</v>
      </c>
      <c r="J12" s="37"/>
      <c r="K12" s="37"/>
      <c r="L12" s="37"/>
      <c r="M12" s="37"/>
    </row>
    <row r="13" spans="1:13" ht="15.9" customHeight="1">
      <c r="A13" s="33" t="s">
        <v>8</v>
      </c>
      <c r="B13" s="41" t="s">
        <v>745</v>
      </c>
      <c r="C13" s="42" t="s">
        <v>746</v>
      </c>
      <c r="D13" s="33">
        <v>124</v>
      </c>
      <c r="E13" s="40"/>
      <c r="F13" s="40"/>
      <c r="G13" s="34"/>
      <c r="H13" s="35">
        <f t="shared" si="0"/>
        <v>124</v>
      </c>
      <c r="I13" s="36" t="str">
        <f t="shared" si="1"/>
        <v>ผ่าน</v>
      </c>
      <c r="J13" s="37"/>
      <c r="K13" s="37"/>
      <c r="L13" s="37"/>
      <c r="M13" s="37"/>
    </row>
    <row r="14" spans="1:13" ht="15.9" customHeight="1">
      <c r="A14" s="33" t="s">
        <v>9</v>
      </c>
      <c r="B14" s="41" t="s">
        <v>747</v>
      </c>
      <c r="C14" s="42" t="s">
        <v>748</v>
      </c>
      <c r="D14" s="33">
        <v>155</v>
      </c>
      <c r="E14" s="40"/>
      <c r="F14" s="40"/>
      <c r="G14" s="34"/>
      <c r="H14" s="35">
        <f t="shared" si="0"/>
        <v>155</v>
      </c>
      <c r="I14" s="36" t="str">
        <f t="shared" si="1"/>
        <v>ผ่าน</v>
      </c>
      <c r="J14" s="37"/>
      <c r="K14" s="37"/>
      <c r="L14" s="37"/>
      <c r="M14" s="37"/>
    </row>
    <row r="15" spans="1:13" ht="15.9" customHeight="1">
      <c r="A15" s="33" t="s">
        <v>10</v>
      </c>
      <c r="B15" s="99" t="s">
        <v>749</v>
      </c>
      <c r="C15" s="100" t="s">
        <v>750</v>
      </c>
      <c r="D15" s="33"/>
      <c r="E15" s="40"/>
      <c r="F15" s="40"/>
      <c r="G15" s="34"/>
      <c r="H15" s="35">
        <f t="shared" si="0"/>
        <v>0</v>
      </c>
      <c r="I15" s="36" t="str">
        <f t="shared" si="1"/>
        <v>ไม่ผ่าน</v>
      </c>
      <c r="J15" s="37"/>
      <c r="K15" s="37"/>
      <c r="L15" s="37"/>
      <c r="M15" s="37"/>
    </row>
    <row r="16" spans="1:13" ht="15.9" customHeight="1">
      <c r="A16" s="33" t="s">
        <v>11</v>
      </c>
      <c r="B16" s="101" t="s">
        <v>751</v>
      </c>
      <c r="C16" s="102" t="s">
        <v>752</v>
      </c>
      <c r="D16" s="43"/>
      <c r="E16" s="44"/>
      <c r="F16" s="44"/>
      <c r="G16" s="34"/>
      <c r="H16" s="35">
        <f t="shared" si="0"/>
        <v>0</v>
      </c>
      <c r="I16" s="36" t="str">
        <f t="shared" si="1"/>
        <v>ไม่ผ่าน</v>
      </c>
      <c r="J16" s="37"/>
      <c r="K16" s="37"/>
      <c r="L16" s="37"/>
      <c r="M16" s="37"/>
    </row>
    <row r="17" spans="1:13" ht="15.9" customHeight="1">
      <c r="A17" s="33" t="s">
        <v>12</v>
      </c>
      <c r="B17" s="99" t="s">
        <v>753</v>
      </c>
      <c r="C17" s="100" t="s">
        <v>754</v>
      </c>
      <c r="D17" s="43"/>
      <c r="E17" s="44"/>
      <c r="F17" s="44"/>
      <c r="G17" s="34"/>
      <c r="H17" s="35">
        <f t="shared" si="0"/>
        <v>0</v>
      </c>
      <c r="I17" s="36" t="str">
        <f t="shared" si="1"/>
        <v>ไม่ผ่าน</v>
      </c>
      <c r="J17" s="37"/>
      <c r="K17" s="37"/>
      <c r="L17" s="37"/>
      <c r="M17" s="37"/>
    </row>
    <row r="18" spans="1:13" ht="15.9" customHeight="1">
      <c r="A18" s="33" t="s">
        <v>13</v>
      </c>
      <c r="B18" s="103" t="s">
        <v>99</v>
      </c>
      <c r="C18" s="104" t="s">
        <v>755</v>
      </c>
      <c r="D18" s="105"/>
      <c r="E18" s="106"/>
      <c r="F18" s="106"/>
      <c r="G18" s="107"/>
      <c r="H18" s="35">
        <f t="shared" si="0"/>
        <v>0</v>
      </c>
      <c r="I18" s="36" t="str">
        <f t="shared" si="1"/>
        <v>ไม่ผ่าน</v>
      </c>
      <c r="J18" s="37"/>
      <c r="K18" s="37"/>
      <c r="L18" s="37"/>
      <c r="M18" s="37"/>
    </row>
    <row r="19" spans="1:13" ht="15.9" customHeight="1">
      <c r="A19" s="33" t="s">
        <v>14</v>
      </c>
      <c r="B19" s="101" t="s">
        <v>756</v>
      </c>
      <c r="C19" s="102" t="s">
        <v>757</v>
      </c>
      <c r="D19" s="43"/>
      <c r="E19" s="33"/>
      <c r="F19" s="44"/>
      <c r="G19" s="34"/>
      <c r="H19" s="35">
        <f t="shared" si="0"/>
        <v>0</v>
      </c>
      <c r="I19" s="36" t="str">
        <f t="shared" si="1"/>
        <v>ไม่ผ่าน</v>
      </c>
      <c r="J19" s="37"/>
      <c r="K19" s="37"/>
      <c r="L19" s="37"/>
      <c r="M19" s="37"/>
    </row>
    <row r="20" spans="1:13" ht="15.9" customHeight="1">
      <c r="A20" s="33" t="s">
        <v>15</v>
      </c>
      <c r="B20" s="101" t="s">
        <v>758</v>
      </c>
      <c r="C20" s="102" t="s">
        <v>265</v>
      </c>
      <c r="D20" s="43"/>
      <c r="E20" s="44"/>
      <c r="F20" s="44"/>
      <c r="G20" s="34"/>
      <c r="H20" s="35">
        <f t="shared" si="0"/>
        <v>0</v>
      </c>
      <c r="I20" s="36" t="str">
        <f t="shared" si="1"/>
        <v>ไม่ผ่าน</v>
      </c>
      <c r="J20" s="37"/>
      <c r="K20" s="37"/>
      <c r="L20" s="37"/>
      <c r="M20" s="37"/>
    </row>
    <row r="21" spans="1:13" ht="15.9" customHeight="1">
      <c r="A21" s="33" t="s">
        <v>16</v>
      </c>
      <c r="B21" s="99" t="s">
        <v>759</v>
      </c>
      <c r="C21" s="100" t="s">
        <v>760</v>
      </c>
      <c r="D21" s="33"/>
      <c r="E21" s="40"/>
      <c r="F21" s="40"/>
      <c r="G21" s="34"/>
      <c r="H21" s="35">
        <f t="shared" si="0"/>
        <v>0</v>
      </c>
      <c r="I21" s="36" t="str">
        <f t="shared" si="1"/>
        <v>ไม่ผ่าน</v>
      </c>
      <c r="J21" s="37"/>
      <c r="K21" s="37"/>
      <c r="L21" s="37"/>
      <c r="M21" s="37"/>
    </row>
    <row r="22" spans="1:13" ht="15.9" customHeight="1">
      <c r="A22" s="33" t="s">
        <v>17</v>
      </c>
      <c r="B22" s="99" t="s">
        <v>761</v>
      </c>
      <c r="C22" s="100" t="s">
        <v>762</v>
      </c>
      <c r="D22" s="33"/>
      <c r="E22" s="40"/>
      <c r="F22" s="40"/>
      <c r="G22" s="34"/>
      <c r="H22" s="35">
        <f t="shared" si="0"/>
        <v>0</v>
      </c>
      <c r="I22" s="36" t="str">
        <f t="shared" si="1"/>
        <v>ไม่ผ่าน</v>
      </c>
      <c r="J22" s="37"/>
      <c r="K22" s="37"/>
      <c r="L22" s="37"/>
      <c r="M22" s="37"/>
    </row>
    <row r="23" spans="1:13" ht="15.9" customHeight="1">
      <c r="A23" s="33" t="s">
        <v>18</v>
      </c>
      <c r="B23" s="101" t="s">
        <v>732</v>
      </c>
      <c r="C23" s="102" t="s">
        <v>763</v>
      </c>
      <c r="D23" s="33"/>
      <c r="E23" s="40"/>
      <c r="F23" s="40"/>
      <c r="G23" s="34"/>
      <c r="H23" s="35">
        <f t="shared" si="0"/>
        <v>0</v>
      </c>
      <c r="I23" s="36" t="str">
        <f t="shared" si="1"/>
        <v>ไม่ผ่าน</v>
      </c>
      <c r="J23" s="37"/>
      <c r="K23" s="37"/>
      <c r="L23" s="37"/>
      <c r="M23" s="37"/>
    </row>
    <row r="24" spans="1:13" ht="15.9" customHeight="1">
      <c r="A24" s="33" t="s">
        <v>19</v>
      </c>
      <c r="B24" s="99" t="s">
        <v>764</v>
      </c>
      <c r="C24" s="100" t="s">
        <v>765</v>
      </c>
      <c r="D24" s="33"/>
      <c r="E24" s="40"/>
      <c r="F24" s="40"/>
      <c r="G24" s="34"/>
      <c r="H24" s="35">
        <f t="shared" si="0"/>
        <v>0</v>
      </c>
      <c r="I24" s="36" t="str">
        <f t="shared" si="1"/>
        <v>ไม่ผ่าน</v>
      </c>
      <c r="J24" s="37"/>
      <c r="K24" s="37"/>
      <c r="L24" s="37"/>
      <c r="M24" s="37"/>
    </row>
    <row r="25" spans="1:13" ht="15.9" customHeight="1">
      <c r="A25" s="33" t="s">
        <v>20</v>
      </c>
      <c r="B25" s="99" t="s">
        <v>766</v>
      </c>
      <c r="C25" s="100" t="s">
        <v>767</v>
      </c>
      <c r="D25" s="33"/>
      <c r="E25" s="40"/>
      <c r="F25" s="40"/>
      <c r="G25" s="34"/>
      <c r="H25" s="35">
        <f t="shared" si="0"/>
        <v>0</v>
      </c>
      <c r="I25" s="36" t="str">
        <f t="shared" si="1"/>
        <v>ไม่ผ่าน</v>
      </c>
      <c r="J25" s="37"/>
      <c r="K25" s="37"/>
      <c r="L25" s="37"/>
      <c r="M25" s="37"/>
    </row>
    <row r="26" spans="1:13" ht="15.9" customHeight="1">
      <c r="A26" s="33" t="s">
        <v>21</v>
      </c>
      <c r="B26" s="99" t="s">
        <v>768</v>
      </c>
      <c r="C26" s="100" t="s">
        <v>769</v>
      </c>
      <c r="D26" s="33"/>
      <c r="E26" s="40"/>
      <c r="F26" s="40"/>
      <c r="G26" s="34"/>
      <c r="H26" s="35">
        <f t="shared" si="0"/>
        <v>0</v>
      </c>
      <c r="I26" s="36" t="str">
        <f t="shared" si="1"/>
        <v>ไม่ผ่าน</v>
      </c>
      <c r="J26" s="37"/>
      <c r="K26" s="37"/>
      <c r="L26" s="37"/>
      <c r="M26" s="37"/>
    </row>
    <row r="27" spans="1:13" ht="15.9" customHeight="1">
      <c r="A27" s="33" t="s">
        <v>22</v>
      </c>
      <c r="B27" s="99" t="s">
        <v>770</v>
      </c>
      <c r="C27" s="100" t="s">
        <v>771</v>
      </c>
      <c r="D27" s="33"/>
      <c r="E27" s="40"/>
      <c r="F27" s="40"/>
      <c r="G27" s="34"/>
      <c r="H27" s="35">
        <f t="shared" si="0"/>
        <v>0</v>
      </c>
      <c r="I27" s="36" t="str">
        <f t="shared" si="1"/>
        <v>ไม่ผ่าน</v>
      </c>
      <c r="J27" s="37"/>
      <c r="K27" s="37"/>
      <c r="L27" s="37"/>
      <c r="M27" s="37"/>
    </row>
    <row r="28" spans="1:13" ht="15.75" customHeight="1">
      <c r="A28" s="49"/>
      <c r="B28" s="50" t="s">
        <v>45</v>
      </c>
      <c r="C28" s="51"/>
      <c r="D28" s="51"/>
      <c r="E28" s="51"/>
      <c r="F28" s="51"/>
      <c r="G28" s="51"/>
      <c r="H28" s="52" t="s">
        <v>772</v>
      </c>
      <c r="I28" s="53">
        <f>COUNTIF(I8:I27,"ผ่าน")</f>
        <v>6</v>
      </c>
      <c r="J28" s="37"/>
      <c r="K28" s="37"/>
      <c r="L28" s="37"/>
      <c r="M28" s="37"/>
    </row>
    <row r="29" spans="1:13" s="3" customFormat="1" ht="17.25" customHeight="1">
      <c r="A29" s="54"/>
      <c r="B29" s="55" t="s">
        <v>46</v>
      </c>
      <c r="C29" s="55"/>
      <c r="D29" s="55"/>
      <c r="E29" s="55"/>
      <c r="F29" s="55"/>
      <c r="G29" s="55"/>
      <c r="H29" s="53" t="s">
        <v>773</v>
      </c>
      <c r="I29" s="53">
        <f>COUNTIF(I8:I27,"ไม่ผ่าน")</f>
        <v>14</v>
      </c>
      <c r="J29" s="56"/>
      <c r="K29" s="56"/>
      <c r="L29" s="56"/>
      <c r="M29" s="56"/>
    </row>
    <row r="30" spans="1:13" ht="15" customHeight="1">
      <c r="A30" s="37"/>
      <c r="B30" s="57"/>
      <c r="C30" s="57"/>
      <c r="D30" s="57"/>
      <c r="E30" s="57"/>
      <c r="F30" s="57"/>
      <c r="G30" s="57"/>
      <c r="H30" s="58"/>
      <c r="I30" s="58"/>
      <c r="J30" s="37"/>
      <c r="K30" s="37"/>
      <c r="L30" s="37"/>
      <c r="M30" s="37"/>
    </row>
    <row r="31" spans="1:13" ht="15" customHeight="1">
      <c r="A31" s="37"/>
      <c r="B31" s="59" t="s">
        <v>784</v>
      </c>
      <c r="C31" s="57"/>
      <c r="D31" s="57"/>
      <c r="E31" s="57"/>
      <c r="F31" s="57"/>
      <c r="G31" s="57"/>
      <c r="H31" s="58"/>
      <c r="I31" s="58"/>
      <c r="J31" s="37"/>
      <c r="K31" s="37"/>
      <c r="L31" s="37"/>
      <c r="M31" s="37"/>
    </row>
    <row r="32" spans="1:13" ht="15" customHeight="1">
      <c r="A32" s="37"/>
      <c r="B32" s="57"/>
      <c r="C32" s="37"/>
      <c r="D32" s="57"/>
      <c r="E32" s="57"/>
      <c r="F32" s="57"/>
      <c r="G32" s="57"/>
      <c r="H32" s="58"/>
      <c r="I32" s="58"/>
      <c r="J32" s="37"/>
      <c r="K32" s="37"/>
      <c r="L32" s="37"/>
      <c r="M32" s="37"/>
    </row>
    <row r="33" spans="1:13" ht="15" customHeight="1">
      <c r="A33" s="37"/>
      <c r="B33" s="57"/>
      <c r="C33" s="37"/>
      <c r="D33" s="57"/>
      <c r="E33" s="57"/>
      <c r="F33" s="57"/>
      <c r="G33" s="57"/>
      <c r="H33" s="58"/>
      <c r="I33" s="58"/>
      <c r="J33" s="37"/>
      <c r="K33" s="37"/>
      <c r="L33" s="37"/>
      <c r="M33" s="37"/>
    </row>
    <row r="34" spans="1:13" ht="15" customHeight="1">
      <c r="A34" s="37"/>
      <c r="B34" s="60" t="s">
        <v>69</v>
      </c>
      <c r="C34" s="57"/>
      <c r="D34" s="57" t="s">
        <v>52</v>
      </c>
      <c r="E34" s="57"/>
      <c r="F34" s="57"/>
      <c r="G34" s="57"/>
      <c r="H34" s="58"/>
      <c r="I34" s="58"/>
      <c r="J34" s="37"/>
      <c r="K34" s="37"/>
      <c r="L34" s="37"/>
      <c r="M34" s="37"/>
    </row>
    <row r="35" spans="1:13" ht="15" customHeight="1">
      <c r="A35" s="37"/>
      <c r="B35" s="37"/>
      <c r="C35" s="58" t="s">
        <v>70</v>
      </c>
      <c r="D35" s="37"/>
      <c r="E35" s="37"/>
      <c r="F35" s="37"/>
      <c r="G35" s="37"/>
      <c r="H35" s="61"/>
      <c r="I35" s="61"/>
      <c r="J35" s="37"/>
      <c r="K35" s="37"/>
      <c r="L35" s="37"/>
      <c r="M35" s="37"/>
    </row>
    <row r="36" spans="1:13" ht="15" customHeight="1">
      <c r="A36" s="37"/>
      <c r="B36" s="37"/>
      <c r="C36" s="58" t="s">
        <v>71</v>
      </c>
      <c r="D36" s="37"/>
      <c r="E36" s="37"/>
      <c r="F36" s="37"/>
      <c r="G36" s="37"/>
      <c r="H36" s="61"/>
      <c r="I36" s="61"/>
      <c r="J36" s="37"/>
      <c r="K36" s="37"/>
      <c r="L36" s="37"/>
      <c r="M36" s="37"/>
    </row>
    <row r="37" spans="1:13" ht="15" customHeight="1">
      <c r="A37" s="37"/>
      <c r="B37" s="37"/>
      <c r="C37" s="37"/>
      <c r="D37" s="37"/>
      <c r="E37" s="37"/>
      <c r="F37" s="37"/>
      <c r="G37" s="37"/>
      <c r="H37" s="61"/>
      <c r="I37" s="61"/>
      <c r="J37" s="37"/>
      <c r="K37" s="37"/>
      <c r="L37" s="37"/>
      <c r="M37" s="37"/>
    </row>
    <row r="38" spans="1:13" ht="15" customHeight="1">
      <c r="A38" s="37"/>
      <c r="B38" s="112" t="s">
        <v>774</v>
      </c>
      <c r="C38" s="62" t="s">
        <v>775</v>
      </c>
      <c r="D38" s="112" t="s">
        <v>776</v>
      </c>
      <c r="E38" s="112"/>
      <c r="F38" s="112" t="s">
        <v>785</v>
      </c>
      <c r="G38" s="112"/>
      <c r="H38" s="61"/>
      <c r="I38" s="61"/>
      <c r="J38" s="37"/>
      <c r="K38" s="37"/>
      <c r="L38" s="37"/>
      <c r="M38" s="37"/>
    </row>
    <row r="39" spans="1:13" ht="15" customHeight="1">
      <c r="A39" s="37"/>
      <c r="B39" s="112"/>
      <c r="C39" s="63" t="s">
        <v>777</v>
      </c>
      <c r="D39" s="113" t="s">
        <v>781</v>
      </c>
      <c r="E39" s="114"/>
      <c r="F39" s="115">
        <f>COUNTIF(H8:H27,"&gt;=124")</f>
        <v>2</v>
      </c>
      <c r="G39" s="116"/>
      <c r="H39" s="61"/>
      <c r="I39" s="61"/>
      <c r="J39" s="37"/>
      <c r="K39" s="37"/>
      <c r="L39" s="37"/>
      <c r="M39" s="37"/>
    </row>
    <row r="40" spans="1:13" ht="15" customHeight="1">
      <c r="A40" s="37"/>
      <c r="B40" s="112"/>
      <c r="C40" s="63" t="s">
        <v>778</v>
      </c>
      <c r="D40" s="113" t="s">
        <v>786</v>
      </c>
      <c r="E40" s="114"/>
      <c r="F40" s="115">
        <f>SUMPRODUCT((H8:H27&gt;=100)*(H8:H27&lt;=123))</f>
        <v>2</v>
      </c>
      <c r="G40" s="116"/>
      <c r="H40" s="61"/>
      <c r="I40" s="61"/>
      <c r="J40" s="37"/>
      <c r="K40" s="37"/>
      <c r="L40" s="37"/>
      <c r="M40" s="37"/>
    </row>
    <row r="41" spans="1:13" ht="15" customHeight="1">
      <c r="A41" s="37"/>
      <c r="B41" s="112"/>
      <c r="C41" s="63" t="s">
        <v>779</v>
      </c>
      <c r="D41" s="113" t="s">
        <v>782</v>
      </c>
      <c r="E41" s="114"/>
      <c r="F41" s="115">
        <f>SUMPRODUCT((H8:H27&gt;=78)*(H8:H27&lt;=99))</f>
        <v>2</v>
      </c>
      <c r="G41" s="116"/>
      <c r="H41" s="61"/>
      <c r="I41" s="61"/>
      <c r="J41" s="37"/>
      <c r="K41" s="37"/>
      <c r="L41" s="37"/>
      <c r="M41" s="37"/>
    </row>
    <row r="42" spans="1:13" ht="15" customHeight="1">
      <c r="A42" s="37"/>
      <c r="B42" s="112"/>
      <c r="C42" s="63" t="s">
        <v>780</v>
      </c>
      <c r="D42" s="113" t="s">
        <v>783</v>
      </c>
      <c r="E42" s="114"/>
      <c r="F42" s="115">
        <f>COUNTIF(H8:H27,"&lt;=77")</f>
        <v>14</v>
      </c>
      <c r="G42" s="116"/>
      <c r="H42" s="61"/>
      <c r="I42" s="61"/>
      <c r="J42" s="37"/>
      <c r="K42" s="37"/>
      <c r="L42" s="37"/>
      <c r="M42" s="37"/>
    </row>
    <row r="43" spans="1:13" ht="15" customHeight="1">
      <c r="A43" s="37"/>
      <c r="B43" s="37"/>
      <c r="C43" s="37"/>
      <c r="D43" s="37"/>
      <c r="E43" s="37"/>
      <c r="F43" s="37"/>
      <c r="G43" s="37"/>
      <c r="H43" s="61"/>
      <c r="I43" s="61"/>
      <c r="J43" s="37"/>
      <c r="K43" s="37"/>
      <c r="L43" s="37"/>
      <c r="M43" s="37"/>
    </row>
    <row r="44" spans="1:13" ht="15" customHeight="1">
      <c r="A44" s="37"/>
      <c r="B44" s="37"/>
      <c r="C44" s="37"/>
      <c r="D44" s="37"/>
      <c r="E44" s="37"/>
      <c r="F44" s="37"/>
      <c r="G44" s="37"/>
      <c r="H44" s="61"/>
      <c r="I44" s="61"/>
      <c r="J44" s="37"/>
      <c r="K44" s="37"/>
      <c r="L44" s="37"/>
      <c r="M44" s="37"/>
    </row>
    <row r="45" spans="1:13" ht="15" customHeight="1">
      <c r="A45" s="37"/>
      <c r="B45" s="37"/>
      <c r="C45" s="37"/>
      <c r="D45" s="37"/>
      <c r="E45" s="37"/>
      <c r="F45" s="37"/>
      <c r="G45" s="37"/>
      <c r="H45" s="61"/>
      <c r="I45" s="61"/>
      <c r="J45" s="37"/>
      <c r="K45" s="37"/>
      <c r="L45" s="37"/>
      <c r="M45" s="37"/>
    </row>
  </sheetData>
  <mergeCells count="15">
    <mergeCell ref="D41:E41"/>
    <mergeCell ref="F41:G41"/>
    <mergeCell ref="D42:E42"/>
    <mergeCell ref="F42:G42"/>
    <mergeCell ref="A1:I1"/>
    <mergeCell ref="A2:I2"/>
    <mergeCell ref="A3:I3"/>
    <mergeCell ref="D6:G6"/>
    <mergeCell ref="B38:B42"/>
    <mergeCell ref="D38:E38"/>
    <mergeCell ref="F38:G38"/>
    <mergeCell ref="D39:E39"/>
    <mergeCell ref="F39:G39"/>
    <mergeCell ref="D40:E40"/>
    <mergeCell ref="F40:G40"/>
  </mergeCells>
  <pageMargins left="0.31496062992125984" right="0.23622047244094491" top="0.15748031496062992" bottom="0.11811023622047245" header="0.15748031496062992" footer="0.1181102362204724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7"/>
  <sheetViews>
    <sheetView topLeftCell="A17" zoomScale="52" zoomScaleNormal="52" workbookViewId="0">
      <selection activeCell="F60" sqref="F60:G60"/>
    </sheetView>
  </sheetViews>
  <sheetFormatPr defaultColWidth="9.109375" defaultRowHeight="15" customHeight="1"/>
  <cols>
    <col min="1" max="1" width="5.33203125" style="17" customWidth="1"/>
    <col min="2" max="2" width="16.6640625" style="17" customWidth="1"/>
    <col min="3" max="3" width="16.88671875" style="17" customWidth="1"/>
    <col min="4" max="7" width="6.6640625" style="17" customWidth="1"/>
    <col min="8" max="8" width="8.44140625" style="18" customWidth="1"/>
    <col min="9" max="9" width="10" style="18" customWidth="1"/>
    <col min="10" max="12" width="9.109375" style="17"/>
    <col min="13" max="16384" width="9.109375" style="1"/>
  </cols>
  <sheetData>
    <row r="1" spans="1:17" s="4" customFormat="1" ht="21">
      <c r="A1" s="108" t="s">
        <v>174</v>
      </c>
      <c r="B1" s="108"/>
      <c r="C1" s="108"/>
      <c r="D1" s="108"/>
      <c r="E1" s="108"/>
      <c r="F1" s="108"/>
      <c r="G1" s="108"/>
      <c r="H1" s="108"/>
      <c r="I1" s="108"/>
      <c r="J1" s="19"/>
      <c r="K1" s="19"/>
      <c r="L1" s="19"/>
    </row>
    <row r="2" spans="1:17" s="4" customFormat="1" ht="21">
      <c r="A2" s="108"/>
      <c r="B2" s="108"/>
      <c r="C2" s="108"/>
      <c r="D2" s="108"/>
      <c r="E2" s="108"/>
      <c r="F2" s="108"/>
      <c r="G2" s="108"/>
      <c r="H2" s="108"/>
      <c r="I2" s="108"/>
      <c r="J2" s="19"/>
      <c r="K2" s="19"/>
      <c r="L2" s="19"/>
    </row>
    <row r="3" spans="1:17" s="4" customFormat="1" ht="21">
      <c r="A3" s="108" t="s">
        <v>787</v>
      </c>
      <c r="B3" s="108"/>
      <c r="C3" s="108"/>
      <c r="D3" s="108"/>
      <c r="E3" s="108"/>
      <c r="F3" s="108"/>
      <c r="G3" s="108"/>
      <c r="H3" s="108"/>
      <c r="I3" s="108"/>
      <c r="J3" s="19"/>
      <c r="K3" s="19"/>
      <c r="L3" s="19"/>
    </row>
    <row r="4" spans="1:17" s="4" customFormat="1" ht="21">
      <c r="A4" s="5" t="s">
        <v>43</v>
      </c>
      <c r="B4" s="20"/>
      <c r="C4" s="20"/>
      <c r="D4" s="20"/>
      <c r="E4" s="20"/>
      <c r="F4" s="20"/>
      <c r="G4" s="20"/>
      <c r="H4" s="20"/>
      <c r="I4" s="20"/>
      <c r="J4" s="19"/>
      <c r="K4" s="19"/>
      <c r="L4" s="19"/>
    </row>
    <row r="5" spans="1:17" s="4" customFormat="1" ht="21">
      <c r="A5" s="6" t="s">
        <v>44</v>
      </c>
      <c r="B5" s="64"/>
      <c r="C5" s="65"/>
      <c r="D5" s="65"/>
      <c r="E5" s="65"/>
      <c r="F5" s="65"/>
      <c r="G5" s="65"/>
      <c r="H5" s="66"/>
      <c r="I5" s="67"/>
      <c r="J5" s="68"/>
      <c r="K5" s="68"/>
      <c r="L5" s="68"/>
      <c r="M5" s="68"/>
      <c r="N5" s="68"/>
      <c r="O5" s="68"/>
      <c r="P5" s="68"/>
      <c r="Q5" s="68"/>
    </row>
    <row r="6" spans="1:17" s="4" customFormat="1" ht="21">
      <c r="A6" s="10"/>
      <c r="B6" s="69"/>
      <c r="C6" s="70"/>
      <c r="D6" s="117" t="s">
        <v>49</v>
      </c>
      <c r="E6" s="118"/>
      <c r="F6" s="118"/>
      <c r="G6" s="119"/>
      <c r="H6" s="71" t="s">
        <v>48</v>
      </c>
      <c r="I6" s="71" t="s">
        <v>47</v>
      </c>
      <c r="J6" s="68"/>
      <c r="K6" s="68"/>
      <c r="L6" s="68"/>
      <c r="M6" s="68"/>
      <c r="N6" s="68"/>
      <c r="O6" s="68"/>
      <c r="P6" s="68"/>
      <c r="Q6" s="68"/>
    </row>
    <row r="7" spans="1:17" s="2" customFormat="1" ht="126.75" customHeight="1">
      <c r="A7" s="12" t="s">
        <v>0</v>
      </c>
      <c r="B7" s="23" t="s">
        <v>1</v>
      </c>
      <c r="C7" s="24" t="s">
        <v>2</v>
      </c>
      <c r="D7" s="25" t="s">
        <v>55</v>
      </c>
      <c r="E7" s="25" t="s">
        <v>50</v>
      </c>
      <c r="F7" s="25" t="s">
        <v>53</v>
      </c>
      <c r="G7" s="25" t="s">
        <v>51</v>
      </c>
      <c r="H7" s="26" t="s">
        <v>54</v>
      </c>
      <c r="I7" s="27" t="s">
        <v>42</v>
      </c>
      <c r="J7" s="28"/>
      <c r="K7" s="29"/>
      <c r="L7" s="29"/>
      <c r="M7" s="29"/>
      <c r="N7" s="29"/>
      <c r="O7" s="29"/>
      <c r="P7" s="29"/>
      <c r="Q7" s="29"/>
    </row>
    <row r="8" spans="1:17" ht="15.9" customHeight="1">
      <c r="A8" s="13" t="s">
        <v>3</v>
      </c>
      <c r="B8" s="72" t="s">
        <v>175</v>
      </c>
      <c r="C8" s="73" t="s">
        <v>176</v>
      </c>
      <c r="D8" s="33"/>
      <c r="E8" s="34"/>
      <c r="F8" s="34"/>
      <c r="G8" s="34"/>
      <c r="H8" s="35">
        <f>D8+E8+F8+G8</f>
        <v>0</v>
      </c>
      <c r="I8" s="36" t="str">
        <f>IF(H8&gt;=78,"ผ่าน","ไม่ผ่าน")</f>
        <v>ไม่ผ่าน</v>
      </c>
      <c r="J8" s="37"/>
      <c r="K8" s="37"/>
      <c r="L8" s="37"/>
      <c r="M8" s="37"/>
      <c r="N8" s="37"/>
      <c r="O8" s="37"/>
      <c r="P8" s="37"/>
      <c r="Q8" s="37"/>
    </row>
    <row r="9" spans="1:17" ht="15.9" customHeight="1">
      <c r="A9" s="14" t="s">
        <v>4</v>
      </c>
      <c r="B9" s="72" t="s">
        <v>68</v>
      </c>
      <c r="C9" s="73" t="s">
        <v>177</v>
      </c>
      <c r="D9" s="33"/>
      <c r="E9" s="40"/>
      <c r="F9" s="40"/>
      <c r="G9" s="34"/>
      <c r="H9" s="35">
        <f t="shared" ref="H9:H45" si="0">D9+E9+F9+G9</f>
        <v>0</v>
      </c>
      <c r="I9" s="36" t="str">
        <f t="shared" ref="I9:I45" si="1">IF(H9&gt;=78,"ผ่าน","ไม่ผ่าน")</f>
        <v>ไม่ผ่าน</v>
      </c>
      <c r="J9" s="37"/>
      <c r="K9" s="37"/>
      <c r="L9" s="37"/>
      <c r="M9" s="37"/>
      <c r="N9" s="37"/>
      <c r="O9" s="37"/>
      <c r="P9" s="37"/>
      <c r="Q9" s="37"/>
    </row>
    <row r="10" spans="1:17" ht="15.9" customHeight="1">
      <c r="A10" s="14" t="s">
        <v>5</v>
      </c>
      <c r="B10" s="72" t="s">
        <v>178</v>
      </c>
      <c r="C10" s="73" t="s">
        <v>179</v>
      </c>
      <c r="D10" s="33"/>
      <c r="E10" s="40"/>
      <c r="F10" s="40"/>
      <c r="G10" s="34"/>
      <c r="H10" s="35">
        <f t="shared" si="0"/>
        <v>0</v>
      </c>
      <c r="I10" s="36" t="str">
        <f t="shared" si="1"/>
        <v>ไม่ผ่าน</v>
      </c>
      <c r="J10" s="37"/>
      <c r="K10" s="37"/>
      <c r="L10" s="37"/>
      <c r="M10" s="37"/>
      <c r="N10" s="37"/>
      <c r="O10" s="37"/>
      <c r="P10" s="37"/>
      <c r="Q10" s="37"/>
    </row>
    <row r="11" spans="1:17" ht="15.9" customHeight="1">
      <c r="A11" s="14" t="s">
        <v>6</v>
      </c>
      <c r="B11" s="72" t="s">
        <v>180</v>
      </c>
      <c r="C11" s="73" t="s">
        <v>181</v>
      </c>
      <c r="D11" s="33"/>
      <c r="E11" s="40"/>
      <c r="F11" s="40"/>
      <c r="G11" s="34"/>
      <c r="H11" s="35">
        <f t="shared" si="0"/>
        <v>0</v>
      </c>
      <c r="I11" s="36" t="str">
        <f t="shared" si="1"/>
        <v>ไม่ผ่าน</v>
      </c>
      <c r="J11" s="37"/>
      <c r="K11" s="37"/>
      <c r="L11" s="37"/>
      <c r="M11" s="37"/>
      <c r="N11" s="37"/>
      <c r="O11" s="37"/>
      <c r="P11" s="37"/>
      <c r="Q11" s="37"/>
    </row>
    <row r="12" spans="1:17" ht="15.9" customHeight="1">
      <c r="A12" s="14" t="s">
        <v>7</v>
      </c>
      <c r="B12" s="72" t="s">
        <v>182</v>
      </c>
      <c r="C12" s="73" t="s">
        <v>183</v>
      </c>
      <c r="D12" s="33"/>
      <c r="E12" s="40"/>
      <c r="F12" s="40"/>
      <c r="G12" s="34"/>
      <c r="H12" s="35">
        <f t="shared" si="0"/>
        <v>0</v>
      </c>
      <c r="I12" s="36" t="str">
        <f t="shared" si="1"/>
        <v>ไม่ผ่าน</v>
      </c>
      <c r="J12" s="37"/>
      <c r="K12" s="37"/>
      <c r="L12" s="37"/>
      <c r="M12" s="37"/>
      <c r="N12" s="37"/>
      <c r="O12" s="37"/>
      <c r="P12" s="37"/>
      <c r="Q12" s="37"/>
    </row>
    <row r="13" spans="1:17" ht="15.9" customHeight="1">
      <c r="A13" s="14" t="s">
        <v>8</v>
      </c>
      <c r="B13" s="72" t="s">
        <v>184</v>
      </c>
      <c r="C13" s="73" t="s">
        <v>185</v>
      </c>
      <c r="D13" s="33"/>
      <c r="E13" s="40"/>
      <c r="F13" s="40"/>
      <c r="G13" s="34"/>
      <c r="H13" s="35">
        <f t="shared" si="0"/>
        <v>0</v>
      </c>
      <c r="I13" s="36" t="str">
        <f t="shared" si="1"/>
        <v>ไม่ผ่าน</v>
      </c>
      <c r="J13" s="37"/>
      <c r="K13" s="37"/>
      <c r="L13" s="37"/>
      <c r="M13" s="37"/>
      <c r="N13" s="37"/>
      <c r="O13" s="37"/>
      <c r="P13" s="37"/>
      <c r="Q13" s="37"/>
    </row>
    <row r="14" spans="1:17" ht="15.9" customHeight="1">
      <c r="A14" s="14" t="s">
        <v>9</v>
      </c>
      <c r="B14" s="72" t="s">
        <v>186</v>
      </c>
      <c r="C14" s="73" t="s">
        <v>187</v>
      </c>
      <c r="D14" s="33"/>
      <c r="E14" s="40"/>
      <c r="F14" s="40"/>
      <c r="G14" s="34"/>
      <c r="H14" s="35">
        <f t="shared" si="0"/>
        <v>0</v>
      </c>
      <c r="I14" s="36" t="str">
        <f t="shared" si="1"/>
        <v>ไม่ผ่าน</v>
      </c>
      <c r="J14" s="37"/>
      <c r="K14" s="37"/>
      <c r="L14" s="37"/>
      <c r="M14" s="37"/>
      <c r="N14" s="37"/>
      <c r="O14" s="37"/>
      <c r="P14" s="37"/>
      <c r="Q14" s="37"/>
    </row>
    <row r="15" spans="1:17" ht="15.9" customHeight="1">
      <c r="A15" s="14" t="s">
        <v>10</v>
      </c>
      <c r="B15" s="72" t="s">
        <v>188</v>
      </c>
      <c r="C15" s="73" t="s">
        <v>189</v>
      </c>
      <c r="D15" s="33"/>
      <c r="E15" s="40"/>
      <c r="F15" s="40"/>
      <c r="G15" s="34"/>
      <c r="H15" s="35">
        <f t="shared" si="0"/>
        <v>0</v>
      </c>
      <c r="I15" s="36" t="str">
        <f t="shared" si="1"/>
        <v>ไม่ผ่าน</v>
      </c>
      <c r="J15" s="37"/>
      <c r="K15" s="37"/>
      <c r="L15" s="37"/>
      <c r="M15" s="37"/>
      <c r="N15" s="37"/>
      <c r="O15" s="37"/>
      <c r="P15" s="37"/>
      <c r="Q15" s="37"/>
    </row>
    <row r="16" spans="1:17" ht="15.9" customHeight="1">
      <c r="A16" s="14" t="s">
        <v>11</v>
      </c>
      <c r="B16" s="72" t="s">
        <v>190</v>
      </c>
      <c r="C16" s="73" t="s">
        <v>191</v>
      </c>
      <c r="D16" s="43"/>
      <c r="E16" s="44"/>
      <c r="F16" s="44"/>
      <c r="G16" s="34"/>
      <c r="H16" s="35">
        <f t="shared" si="0"/>
        <v>0</v>
      </c>
      <c r="I16" s="36" t="str">
        <f t="shared" si="1"/>
        <v>ไม่ผ่าน</v>
      </c>
      <c r="J16" s="37"/>
      <c r="K16" s="37"/>
      <c r="L16" s="37"/>
      <c r="M16" s="37"/>
      <c r="N16" s="37"/>
      <c r="O16" s="37"/>
      <c r="P16" s="37"/>
      <c r="Q16" s="37"/>
    </row>
    <row r="17" spans="1:17" ht="15.9" customHeight="1">
      <c r="A17" s="14" t="s">
        <v>12</v>
      </c>
      <c r="B17" s="72" t="s">
        <v>192</v>
      </c>
      <c r="C17" s="73" t="s">
        <v>193</v>
      </c>
      <c r="D17" s="43"/>
      <c r="E17" s="44"/>
      <c r="F17" s="44"/>
      <c r="G17" s="34"/>
      <c r="H17" s="35">
        <f t="shared" si="0"/>
        <v>0</v>
      </c>
      <c r="I17" s="36" t="str">
        <f t="shared" si="1"/>
        <v>ไม่ผ่าน</v>
      </c>
      <c r="J17" s="37"/>
      <c r="K17" s="37"/>
      <c r="L17" s="37"/>
      <c r="M17" s="37"/>
      <c r="N17" s="37"/>
      <c r="O17" s="37"/>
      <c r="P17" s="37"/>
      <c r="Q17" s="37"/>
    </row>
    <row r="18" spans="1:17" ht="15.9" customHeight="1">
      <c r="A18" s="14" t="s">
        <v>13</v>
      </c>
      <c r="B18" s="72" t="s">
        <v>194</v>
      </c>
      <c r="C18" s="73" t="s">
        <v>195</v>
      </c>
      <c r="D18" s="47"/>
      <c r="E18" s="44"/>
      <c r="F18" s="44"/>
      <c r="G18" s="34"/>
      <c r="H18" s="35">
        <f t="shared" si="0"/>
        <v>0</v>
      </c>
      <c r="I18" s="36" t="str">
        <f t="shared" si="1"/>
        <v>ไม่ผ่าน</v>
      </c>
      <c r="J18" s="37"/>
      <c r="K18" s="37"/>
      <c r="L18" s="37"/>
      <c r="M18" s="37"/>
      <c r="N18" s="37"/>
      <c r="O18" s="37"/>
      <c r="P18" s="37"/>
      <c r="Q18" s="37"/>
    </row>
    <row r="19" spans="1:17" ht="15.9" customHeight="1">
      <c r="A19" s="14" t="s">
        <v>14</v>
      </c>
      <c r="B19" s="72" t="s">
        <v>62</v>
      </c>
      <c r="C19" s="73" t="s">
        <v>196</v>
      </c>
      <c r="D19" s="43"/>
      <c r="E19" s="33"/>
      <c r="F19" s="44"/>
      <c r="G19" s="34"/>
      <c r="H19" s="35">
        <f t="shared" si="0"/>
        <v>0</v>
      </c>
      <c r="I19" s="36" t="str">
        <f t="shared" si="1"/>
        <v>ไม่ผ่าน</v>
      </c>
      <c r="J19" s="37"/>
      <c r="K19" s="37"/>
      <c r="L19" s="37"/>
      <c r="M19" s="37"/>
      <c r="N19" s="37"/>
      <c r="O19" s="37"/>
      <c r="P19" s="37"/>
      <c r="Q19" s="37"/>
    </row>
    <row r="20" spans="1:17" ht="15.9" customHeight="1">
      <c r="A20" s="14" t="s">
        <v>15</v>
      </c>
      <c r="B20" s="72" t="s">
        <v>197</v>
      </c>
      <c r="C20" s="73" t="s">
        <v>198</v>
      </c>
      <c r="D20" s="43"/>
      <c r="E20" s="44"/>
      <c r="F20" s="44"/>
      <c r="G20" s="34"/>
      <c r="H20" s="35">
        <f t="shared" si="0"/>
        <v>0</v>
      </c>
      <c r="I20" s="36" t="str">
        <f t="shared" si="1"/>
        <v>ไม่ผ่าน</v>
      </c>
      <c r="J20" s="37"/>
      <c r="K20" s="37"/>
      <c r="L20" s="37"/>
      <c r="M20" s="37"/>
      <c r="N20" s="37"/>
      <c r="O20" s="37"/>
      <c r="P20" s="37"/>
      <c r="Q20" s="37"/>
    </row>
    <row r="21" spans="1:17" ht="15.9" customHeight="1">
      <c r="A21" s="14" t="s">
        <v>16</v>
      </c>
      <c r="B21" s="72" t="s">
        <v>199</v>
      </c>
      <c r="C21" s="73" t="s">
        <v>200</v>
      </c>
      <c r="D21" s="33"/>
      <c r="E21" s="40"/>
      <c r="F21" s="40"/>
      <c r="G21" s="34"/>
      <c r="H21" s="35">
        <f t="shared" si="0"/>
        <v>0</v>
      </c>
      <c r="I21" s="36" t="str">
        <f t="shared" si="1"/>
        <v>ไม่ผ่าน</v>
      </c>
      <c r="J21" s="37"/>
      <c r="K21" s="37"/>
      <c r="L21" s="37"/>
      <c r="M21" s="37"/>
      <c r="N21" s="37"/>
      <c r="O21" s="37"/>
      <c r="P21" s="37"/>
      <c r="Q21" s="37"/>
    </row>
    <row r="22" spans="1:17" ht="15.9" customHeight="1">
      <c r="A22" s="14" t="s">
        <v>17</v>
      </c>
      <c r="B22" s="72" t="s">
        <v>201</v>
      </c>
      <c r="C22" s="73" t="s">
        <v>202</v>
      </c>
      <c r="D22" s="33"/>
      <c r="E22" s="40"/>
      <c r="F22" s="40"/>
      <c r="G22" s="34"/>
      <c r="H22" s="35">
        <f t="shared" si="0"/>
        <v>0</v>
      </c>
      <c r="I22" s="36" t="str">
        <f t="shared" si="1"/>
        <v>ไม่ผ่าน</v>
      </c>
      <c r="J22" s="37"/>
      <c r="K22" s="37"/>
      <c r="L22" s="37"/>
      <c r="M22" s="37"/>
      <c r="N22" s="37"/>
      <c r="O22" s="37"/>
      <c r="P22" s="37"/>
      <c r="Q22" s="37"/>
    </row>
    <row r="23" spans="1:17" ht="15.9" customHeight="1">
      <c r="A23" s="14" t="s">
        <v>18</v>
      </c>
      <c r="B23" s="72" t="s">
        <v>141</v>
      </c>
      <c r="C23" s="73" t="s">
        <v>203</v>
      </c>
      <c r="D23" s="33"/>
      <c r="E23" s="40"/>
      <c r="F23" s="40"/>
      <c r="G23" s="34"/>
      <c r="H23" s="35">
        <f t="shared" si="0"/>
        <v>0</v>
      </c>
      <c r="I23" s="36" t="str">
        <f t="shared" si="1"/>
        <v>ไม่ผ่าน</v>
      </c>
      <c r="J23" s="37"/>
      <c r="K23" s="37"/>
      <c r="L23" s="37"/>
      <c r="M23" s="37"/>
      <c r="N23" s="37"/>
      <c r="O23" s="37"/>
      <c r="P23" s="37"/>
      <c r="Q23" s="37"/>
    </row>
    <row r="24" spans="1:17" ht="15.9" customHeight="1">
      <c r="A24" s="14" t="s">
        <v>19</v>
      </c>
      <c r="B24" s="72" t="s">
        <v>91</v>
      </c>
      <c r="C24" s="73" t="s">
        <v>204</v>
      </c>
      <c r="D24" s="33"/>
      <c r="E24" s="40"/>
      <c r="F24" s="40"/>
      <c r="G24" s="34"/>
      <c r="H24" s="35">
        <f t="shared" si="0"/>
        <v>0</v>
      </c>
      <c r="I24" s="36" t="str">
        <f t="shared" si="1"/>
        <v>ไม่ผ่าน</v>
      </c>
      <c r="J24" s="37"/>
      <c r="K24" s="37"/>
      <c r="L24" s="37"/>
      <c r="M24" s="37"/>
      <c r="N24" s="37"/>
      <c r="O24" s="37"/>
      <c r="P24" s="37"/>
      <c r="Q24" s="37"/>
    </row>
    <row r="25" spans="1:17" ht="15.9" customHeight="1">
      <c r="A25" s="14" t="s">
        <v>20</v>
      </c>
      <c r="B25" s="72" t="s">
        <v>66</v>
      </c>
      <c r="C25" s="73" t="s">
        <v>205</v>
      </c>
      <c r="D25" s="33"/>
      <c r="E25" s="40"/>
      <c r="F25" s="40"/>
      <c r="G25" s="34"/>
      <c r="H25" s="35">
        <f t="shared" si="0"/>
        <v>0</v>
      </c>
      <c r="I25" s="36" t="str">
        <f t="shared" si="1"/>
        <v>ไม่ผ่าน</v>
      </c>
      <c r="J25" s="37"/>
      <c r="K25" s="37"/>
      <c r="L25" s="37"/>
      <c r="M25" s="37"/>
      <c r="N25" s="37"/>
      <c r="O25" s="37"/>
      <c r="P25" s="37"/>
      <c r="Q25" s="37"/>
    </row>
    <row r="26" spans="1:17" ht="15.9" customHeight="1">
      <c r="A26" s="14" t="s">
        <v>21</v>
      </c>
      <c r="B26" s="72" t="s">
        <v>206</v>
      </c>
      <c r="C26" s="73" t="s">
        <v>207</v>
      </c>
      <c r="D26" s="33"/>
      <c r="E26" s="40"/>
      <c r="F26" s="40"/>
      <c r="G26" s="34"/>
      <c r="H26" s="35">
        <f t="shared" si="0"/>
        <v>0</v>
      </c>
      <c r="I26" s="36" t="str">
        <f t="shared" si="1"/>
        <v>ไม่ผ่าน</v>
      </c>
      <c r="J26" s="37"/>
      <c r="K26" s="37"/>
      <c r="L26" s="37"/>
      <c r="M26" s="37"/>
      <c r="N26" s="37"/>
      <c r="O26" s="37"/>
      <c r="P26" s="37"/>
      <c r="Q26" s="37"/>
    </row>
    <row r="27" spans="1:17" ht="15.9" customHeight="1">
      <c r="A27" s="14" t="s">
        <v>22</v>
      </c>
      <c r="B27" s="72" t="s">
        <v>84</v>
      </c>
      <c r="C27" s="73" t="s">
        <v>208</v>
      </c>
      <c r="D27" s="33"/>
      <c r="E27" s="40"/>
      <c r="F27" s="40"/>
      <c r="G27" s="34"/>
      <c r="H27" s="35">
        <f t="shared" si="0"/>
        <v>0</v>
      </c>
      <c r="I27" s="36" t="str">
        <f t="shared" si="1"/>
        <v>ไม่ผ่าน</v>
      </c>
      <c r="J27" s="37"/>
      <c r="K27" s="37"/>
      <c r="L27" s="37"/>
      <c r="M27" s="37"/>
      <c r="N27" s="37"/>
      <c r="O27" s="37"/>
      <c r="P27" s="37"/>
      <c r="Q27" s="37"/>
    </row>
    <row r="28" spans="1:17" ht="15.9" customHeight="1">
      <c r="A28" s="14" t="s">
        <v>23</v>
      </c>
      <c r="B28" s="72" t="s">
        <v>209</v>
      </c>
      <c r="C28" s="73" t="s">
        <v>210</v>
      </c>
      <c r="D28" s="33"/>
      <c r="E28" s="40"/>
      <c r="F28" s="40"/>
      <c r="G28" s="34"/>
      <c r="H28" s="35">
        <f t="shared" si="0"/>
        <v>0</v>
      </c>
      <c r="I28" s="36" t="str">
        <f t="shared" si="1"/>
        <v>ไม่ผ่าน</v>
      </c>
      <c r="J28" s="37"/>
      <c r="K28" s="37"/>
      <c r="L28" s="37"/>
      <c r="M28" s="37"/>
      <c r="N28" s="37"/>
      <c r="O28" s="37"/>
      <c r="P28" s="37"/>
      <c r="Q28" s="37"/>
    </row>
    <row r="29" spans="1:17" ht="15.9" customHeight="1">
      <c r="A29" s="14" t="s">
        <v>24</v>
      </c>
      <c r="B29" s="72" t="s">
        <v>211</v>
      </c>
      <c r="C29" s="73" t="s">
        <v>212</v>
      </c>
      <c r="D29" s="33"/>
      <c r="E29" s="40"/>
      <c r="F29" s="40"/>
      <c r="G29" s="34"/>
      <c r="H29" s="35">
        <f t="shared" si="0"/>
        <v>0</v>
      </c>
      <c r="I29" s="36" t="str">
        <f t="shared" si="1"/>
        <v>ไม่ผ่าน</v>
      </c>
      <c r="J29" s="37"/>
      <c r="K29" s="37"/>
      <c r="L29" s="37"/>
      <c r="M29" s="37"/>
      <c r="N29" s="37"/>
      <c r="O29" s="37"/>
      <c r="P29" s="37"/>
      <c r="Q29" s="37"/>
    </row>
    <row r="30" spans="1:17" ht="15.9" customHeight="1">
      <c r="A30" s="14" t="s">
        <v>25</v>
      </c>
      <c r="B30" s="72" t="s">
        <v>213</v>
      </c>
      <c r="C30" s="73" t="s">
        <v>214</v>
      </c>
      <c r="D30" s="33"/>
      <c r="E30" s="40"/>
      <c r="F30" s="40"/>
      <c r="G30" s="34"/>
      <c r="H30" s="35">
        <f t="shared" si="0"/>
        <v>0</v>
      </c>
      <c r="I30" s="36" t="str">
        <f t="shared" si="1"/>
        <v>ไม่ผ่าน</v>
      </c>
      <c r="J30" s="37"/>
      <c r="K30" s="37"/>
      <c r="L30" s="37"/>
      <c r="M30" s="37"/>
      <c r="N30" s="37"/>
      <c r="O30" s="37"/>
      <c r="P30" s="37"/>
      <c r="Q30" s="37"/>
    </row>
    <row r="31" spans="1:17" ht="15.9" customHeight="1">
      <c r="A31" s="14" t="s">
        <v>26</v>
      </c>
      <c r="B31" s="72" t="s">
        <v>81</v>
      </c>
      <c r="C31" s="73" t="s">
        <v>215</v>
      </c>
      <c r="D31" s="33"/>
      <c r="E31" s="40"/>
      <c r="F31" s="40"/>
      <c r="G31" s="34"/>
      <c r="H31" s="35">
        <f t="shared" si="0"/>
        <v>0</v>
      </c>
      <c r="I31" s="36" t="str">
        <f t="shared" si="1"/>
        <v>ไม่ผ่าน</v>
      </c>
      <c r="J31" s="37"/>
      <c r="K31" s="37"/>
      <c r="L31" s="37"/>
      <c r="M31" s="37"/>
      <c r="N31" s="37"/>
      <c r="O31" s="37"/>
      <c r="P31" s="37"/>
      <c r="Q31" s="37"/>
    </row>
    <row r="32" spans="1:17" ht="15.9" customHeight="1">
      <c r="A32" s="14" t="s">
        <v>27</v>
      </c>
      <c r="B32" s="72" t="s">
        <v>216</v>
      </c>
      <c r="C32" s="73" t="s">
        <v>217</v>
      </c>
      <c r="D32" s="33"/>
      <c r="E32" s="40"/>
      <c r="F32" s="40"/>
      <c r="G32" s="34"/>
      <c r="H32" s="35">
        <f t="shared" si="0"/>
        <v>0</v>
      </c>
      <c r="I32" s="36" t="str">
        <f t="shared" si="1"/>
        <v>ไม่ผ่าน</v>
      </c>
      <c r="J32" s="37"/>
      <c r="K32" s="37"/>
      <c r="L32" s="37"/>
      <c r="M32" s="37"/>
      <c r="N32" s="37"/>
      <c r="O32" s="37"/>
      <c r="P32" s="37"/>
      <c r="Q32" s="37"/>
    </row>
    <row r="33" spans="1:17" ht="15.9" customHeight="1">
      <c r="A33" s="14" t="s">
        <v>28</v>
      </c>
      <c r="B33" s="72" t="s">
        <v>218</v>
      </c>
      <c r="C33" s="73" t="s">
        <v>219</v>
      </c>
      <c r="D33" s="33"/>
      <c r="E33" s="40"/>
      <c r="F33" s="40"/>
      <c r="G33" s="34"/>
      <c r="H33" s="35">
        <f t="shared" si="0"/>
        <v>0</v>
      </c>
      <c r="I33" s="36" t="str">
        <f t="shared" si="1"/>
        <v>ไม่ผ่าน</v>
      </c>
      <c r="J33" s="37"/>
      <c r="K33" s="37"/>
      <c r="L33" s="37"/>
      <c r="M33" s="37"/>
      <c r="N33" s="37"/>
      <c r="O33" s="37"/>
      <c r="P33" s="37"/>
      <c r="Q33" s="37"/>
    </row>
    <row r="34" spans="1:17" ht="15.9" customHeight="1">
      <c r="A34" s="14" t="s">
        <v>29</v>
      </c>
      <c r="B34" s="72" t="s">
        <v>220</v>
      </c>
      <c r="C34" s="73" t="s">
        <v>221</v>
      </c>
      <c r="D34" s="33"/>
      <c r="E34" s="40"/>
      <c r="F34" s="40"/>
      <c r="G34" s="34"/>
      <c r="H34" s="35">
        <f t="shared" si="0"/>
        <v>0</v>
      </c>
      <c r="I34" s="36" t="str">
        <f t="shared" si="1"/>
        <v>ไม่ผ่าน</v>
      </c>
      <c r="J34" s="37"/>
      <c r="K34" s="37"/>
      <c r="L34" s="37"/>
      <c r="M34" s="37"/>
      <c r="N34" s="37"/>
      <c r="O34" s="37"/>
      <c r="P34" s="37"/>
      <c r="Q34" s="37"/>
    </row>
    <row r="35" spans="1:17" ht="15.9" customHeight="1">
      <c r="A35" s="14" t="s">
        <v>30</v>
      </c>
      <c r="B35" s="72" t="s">
        <v>62</v>
      </c>
      <c r="C35" s="73" t="s">
        <v>222</v>
      </c>
      <c r="D35" s="33"/>
      <c r="E35" s="40"/>
      <c r="F35" s="40"/>
      <c r="G35" s="34"/>
      <c r="H35" s="35">
        <f t="shared" si="0"/>
        <v>0</v>
      </c>
      <c r="I35" s="36" t="str">
        <f t="shared" si="1"/>
        <v>ไม่ผ่าน</v>
      </c>
      <c r="J35" s="37"/>
      <c r="K35" s="37"/>
      <c r="L35" s="37"/>
      <c r="M35" s="37"/>
      <c r="N35" s="37"/>
      <c r="O35" s="37"/>
      <c r="P35" s="37"/>
      <c r="Q35" s="37"/>
    </row>
    <row r="36" spans="1:17" ht="15.9" customHeight="1">
      <c r="A36" s="14" t="s">
        <v>31</v>
      </c>
      <c r="B36" s="72" t="s">
        <v>223</v>
      </c>
      <c r="C36" s="73" t="s">
        <v>224</v>
      </c>
      <c r="D36" s="33"/>
      <c r="E36" s="40"/>
      <c r="F36" s="40"/>
      <c r="G36" s="34"/>
      <c r="H36" s="35">
        <f t="shared" si="0"/>
        <v>0</v>
      </c>
      <c r="I36" s="36" t="str">
        <f t="shared" si="1"/>
        <v>ไม่ผ่าน</v>
      </c>
      <c r="J36" s="37"/>
      <c r="K36" s="37"/>
      <c r="L36" s="37"/>
      <c r="M36" s="37"/>
      <c r="N36" s="37"/>
      <c r="O36" s="37"/>
      <c r="P36" s="37"/>
      <c r="Q36" s="37"/>
    </row>
    <row r="37" spans="1:17" ht="15.9" customHeight="1">
      <c r="A37" s="14" t="s">
        <v>32</v>
      </c>
      <c r="B37" s="72" t="s">
        <v>225</v>
      </c>
      <c r="C37" s="73" t="s">
        <v>226</v>
      </c>
      <c r="D37" s="33"/>
      <c r="E37" s="40"/>
      <c r="F37" s="40"/>
      <c r="G37" s="34"/>
      <c r="H37" s="35">
        <f t="shared" si="0"/>
        <v>0</v>
      </c>
      <c r="I37" s="36" t="str">
        <f t="shared" si="1"/>
        <v>ไม่ผ่าน</v>
      </c>
      <c r="J37" s="37"/>
      <c r="K37" s="37"/>
      <c r="L37" s="37"/>
      <c r="M37" s="37"/>
      <c r="N37" s="37"/>
      <c r="O37" s="37"/>
      <c r="P37" s="37"/>
      <c r="Q37" s="37"/>
    </row>
    <row r="38" spans="1:17" ht="15.9" customHeight="1">
      <c r="A38" s="14" t="s">
        <v>33</v>
      </c>
      <c r="B38" s="72" t="s">
        <v>227</v>
      </c>
      <c r="C38" s="73" t="s">
        <v>228</v>
      </c>
      <c r="D38" s="33"/>
      <c r="E38" s="40"/>
      <c r="F38" s="40"/>
      <c r="G38" s="34"/>
      <c r="H38" s="35">
        <f t="shared" si="0"/>
        <v>0</v>
      </c>
      <c r="I38" s="36" t="str">
        <f t="shared" si="1"/>
        <v>ไม่ผ่าน</v>
      </c>
      <c r="J38" s="37"/>
      <c r="K38" s="37"/>
      <c r="L38" s="37"/>
      <c r="M38" s="37"/>
      <c r="N38" s="37"/>
      <c r="O38" s="37"/>
      <c r="P38" s="37"/>
      <c r="Q38" s="37"/>
    </row>
    <row r="39" spans="1:17" ht="15.9" customHeight="1">
      <c r="A39" s="14" t="s">
        <v>34</v>
      </c>
      <c r="B39" s="72" t="s">
        <v>229</v>
      </c>
      <c r="C39" s="73" t="s">
        <v>230</v>
      </c>
      <c r="D39" s="33"/>
      <c r="E39" s="40"/>
      <c r="F39" s="40"/>
      <c r="G39" s="34"/>
      <c r="H39" s="35">
        <f t="shared" si="0"/>
        <v>0</v>
      </c>
      <c r="I39" s="36" t="str">
        <f t="shared" si="1"/>
        <v>ไม่ผ่าน</v>
      </c>
      <c r="J39" s="37"/>
      <c r="K39" s="37"/>
      <c r="L39" s="37"/>
      <c r="M39" s="37"/>
      <c r="N39" s="37"/>
      <c r="O39" s="37"/>
      <c r="P39" s="37"/>
      <c r="Q39" s="37"/>
    </row>
    <row r="40" spans="1:17" ht="15.9" customHeight="1">
      <c r="A40" s="14" t="s">
        <v>35</v>
      </c>
      <c r="B40" s="72" t="s">
        <v>231</v>
      </c>
      <c r="C40" s="73" t="s">
        <v>232</v>
      </c>
      <c r="D40" s="33"/>
      <c r="E40" s="40"/>
      <c r="F40" s="40"/>
      <c r="G40" s="34"/>
      <c r="H40" s="35">
        <f t="shared" si="0"/>
        <v>0</v>
      </c>
      <c r="I40" s="36" t="str">
        <f t="shared" si="1"/>
        <v>ไม่ผ่าน</v>
      </c>
      <c r="J40" s="37"/>
      <c r="K40" s="37"/>
      <c r="L40" s="37"/>
      <c r="M40" s="37"/>
      <c r="N40" s="37"/>
      <c r="O40" s="37"/>
      <c r="P40" s="37"/>
      <c r="Q40" s="37"/>
    </row>
    <row r="41" spans="1:17" ht="15.9" customHeight="1">
      <c r="A41" s="14" t="s">
        <v>36</v>
      </c>
      <c r="B41" s="72" t="s">
        <v>233</v>
      </c>
      <c r="C41" s="73" t="s">
        <v>234</v>
      </c>
      <c r="D41" s="33"/>
      <c r="E41" s="40"/>
      <c r="F41" s="40"/>
      <c r="G41" s="34"/>
      <c r="H41" s="35">
        <f t="shared" si="0"/>
        <v>0</v>
      </c>
      <c r="I41" s="36" t="str">
        <f t="shared" si="1"/>
        <v>ไม่ผ่าน</v>
      </c>
      <c r="J41" s="37"/>
      <c r="K41" s="37"/>
      <c r="L41" s="37"/>
      <c r="M41" s="37"/>
      <c r="N41" s="37"/>
      <c r="O41" s="37"/>
      <c r="P41" s="37"/>
      <c r="Q41" s="37"/>
    </row>
    <row r="42" spans="1:17" ht="15.9" customHeight="1">
      <c r="A42" s="14" t="s">
        <v>37</v>
      </c>
      <c r="B42" s="72" t="s">
        <v>235</v>
      </c>
      <c r="C42" s="73" t="s">
        <v>236</v>
      </c>
      <c r="D42" s="33"/>
      <c r="E42" s="40"/>
      <c r="F42" s="40"/>
      <c r="G42" s="34"/>
      <c r="H42" s="35">
        <f t="shared" si="0"/>
        <v>0</v>
      </c>
      <c r="I42" s="36" t="str">
        <f t="shared" si="1"/>
        <v>ไม่ผ่าน</v>
      </c>
      <c r="J42" s="37"/>
      <c r="K42" s="37"/>
      <c r="L42" s="37"/>
      <c r="M42" s="37"/>
      <c r="N42" s="37"/>
      <c r="O42" s="37"/>
      <c r="P42" s="37"/>
      <c r="Q42" s="37"/>
    </row>
    <row r="43" spans="1:17" ht="15.9" customHeight="1">
      <c r="A43" s="14" t="s">
        <v>38</v>
      </c>
      <c r="B43" s="72" t="s">
        <v>67</v>
      </c>
      <c r="C43" s="73" t="s">
        <v>237</v>
      </c>
      <c r="D43" s="33"/>
      <c r="E43" s="40"/>
      <c r="F43" s="40"/>
      <c r="G43" s="34"/>
      <c r="H43" s="35">
        <f t="shared" si="0"/>
        <v>0</v>
      </c>
      <c r="I43" s="36" t="str">
        <f t="shared" si="1"/>
        <v>ไม่ผ่าน</v>
      </c>
      <c r="J43" s="37"/>
      <c r="K43" s="37"/>
      <c r="L43" s="37"/>
      <c r="M43" s="37"/>
      <c r="N43" s="37"/>
      <c r="O43" s="37"/>
      <c r="P43" s="37"/>
      <c r="Q43" s="37"/>
    </row>
    <row r="44" spans="1:17" ht="15.9" customHeight="1">
      <c r="A44" s="14" t="s">
        <v>39</v>
      </c>
      <c r="B44" s="72" t="s">
        <v>238</v>
      </c>
      <c r="C44" s="73" t="s">
        <v>239</v>
      </c>
      <c r="D44" s="33"/>
      <c r="E44" s="40"/>
      <c r="F44" s="40"/>
      <c r="G44" s="34"/>
      <c r="H44" s="35">
        <f t="shared" si="0"/>
        <v>0</v>
      </c>
      <c r="I44" s="36" t="str">
        <f t="shared" si="1"/>
        <v>ไม่ผ่าน</v>
      </c>
      <c r="J44" s="37"/>
      <c r="K44" s="37"/>
      <c r="L44" s="37"/>
      <c r="M44" s="37"/>
      <c r="N44" s="37"/>
      <c r="O44" s="37"/>
      <c r="P44" s="37"/>
      <c r="Q44" s="37"/>
    </row>
    <row r="45" spans="1:17" ht="15.9" customHeight="1">
      <c r="A45" s="14" t="s">
        <v>40</v>
      </c>
      <c r="B45" s="72" t="s">
        <v>240</v>
      </c>
      <c r="C45" s="73" t="s">
        <v>241</v>
      </c>
      <c r="D45" s="48"/>
      <c r="E45" s="40"/>
      <c r="F45" s="40"/>
      <c r="G45" s="34"/>
      <c r="H45" s="35">
        <f t="shared" si="0"/>
        <v>0</v>
      </c>
      <c r="I45" s="36" t="str">
        <f t="shared" si="1"/>
        <v>ไม่ผ่าน</v>
      </c>
      <c r="J45" s="37"/>
      <c r="K45" s="37"/>
      <c r="L45" s="37"/>
      <c r="M45" s="37"/>
      <c r="N45" s="37"/>
      <c r="O45" s="37"/>
      <c r="P45" s="37"/>
      <c r="Q45" s="37"/>
    </row>
    <row r="46" spans="1:17" ht="15.75" customHeight="1">
      <c r="A46" s="15"/>
      <c r="B46" s="50" t="s">
        <v>45</v>
      </c>
      <c r="C46" s="51"/>
      <c r="D46" s="51"/>
      <c r="E46" s="51"/>
      <c r="F46" s="51"/>
      <c r="G46" s="51"/>
      <c r="H46" s="52" t="s">
        <v>772</v>
      </c>
      <c r="I46" s="53">
        <f>COUNTIF(I8:I45,"ผ่าน")</f>
        <v>0</v>
      </c>
      <c r="J46" s="37"/>
      <c r="K46" s="37"/>
      <c r="L46" s="37"/>
      <c r="M46" s="37"/>
      <c r="N46" s="37"/>
      <c r="O46" s="37"/>
      <c r="P46" s="37"/>
      <c r="Q46" s="37"/>
    </row>
    <row r="47" spans="1:17" s="3" customFormat="1" ht="17.25" customHeight="1">
      <c r="A47" s="16"/>
      <c r="B47" s="55" t="s">
        <v>46</v>
      </c>
      <c r="C47" s="55"/>
      <c r="D47" s="55"/>
      <c r="E47" s="55"/>
      <c r="F47" s="55"/>
      <c r="G47" s="55"/>
      <c r="H47" s="74" t="s">
        <v>773</v>
      </c>
      <c r="I47" s="74">
        <f>COUNTIF(I8:I45,"ไม่ผ่าน")</f>
        <v>38</v>
      </c>
      <c r="J47" s="56"/>
      <c r="K47" s="56"/>
      <c r="L47" s="56"/>
      <c r="M47" s="56"/>
      <c r="N47" s="56"/>
      <c r="O47" s="56"/>
      <c r="P47" s="56"/>
      <c r="Q47" s="56"/>
    </row>
    <row r="48" spans="1:17" ht="15" customHeight="1">
      <c r="B48" s="57"/>
      <c r="C48" s="57"/>
      <c r="D48" s="57"/>
      <c r="E48" s="57"/>
      <c r="F48" s="57"/>
      <c r="G48" s="57"/>
      <c r="H48" s="58"/>
      <c r="I48" s="58"/>
      <c r="J48" s="37"/>
      <c r="K48" s="37"/>
      <c r="L48" s="37"/>
      <c r="M48" s="37"/>
      <c r="N48" s="37"/>
      <c r="O48" s="37"/>
      <c r="P48" s="37"/>
      <c r="Q48" s="37"/>
    </row>
    <row r="49" spans="2:17" ht="15" customHeight="1">
      <c r="B49" s="59" t="s">
        <v>784</v>
      </c>
      <c r="C49" s="57"/>
      <c r="D49" s="57"/>
      <c r="E49" s="57"/>
      <c r="F49" s="57"/>
      <c r="G49" s="57"/>
      <c r="H49" s="58"/>
      <c r="I49" s="58"/>
      <c r="J49" s="37"/>
      <c r="K49" s="37"/>
      <c r="L49" s="37"/>
      <c r="M49" s="37"/>
      <c r="N49" s="37"/>
      <c r="O49" s="37"/>
      <c r="P49" s="37"/>
      <c r="Q49" s="37"/>
    </row>
    <row r="50" spans="2:17" ht="15" customHeight="1">
      <c r="B50" s="57"/>
      <c r="C50" s="37"/>
      <c r="D50" s="57"/>
      <c r="E50" s="57"/>
      <c r="F50" s="57"/>
      <c r="G50" s="57"/>
      <c r="H50" s="58"/>
      <c r="I50" s="58"/>
      <c r="J50" s="37"/>
      <c r="K50" s="37"/>
      <c r="L50" s="37"/>
      <c r="M50" s="37"/>
      <c r="N50" s="37"/>
      <c r="O50" s="37"/>
      <c r="P50" s="37"/>
      <c r="Q50" s="37"/>
    </row>
    <row r="51" spans="2:17" ht="15" customHeight="1">
      <c r="B51" s="57"/>
      <c r="C51" s="37"/>
      <c r="D51" s="57"/>
      <c r="E51" s="57"/>
      <c r="F51" s="57"/>
      <c r="G51" s="57"/>
      <c r="H51" s="58"/>
      <c r="I51" s="58"/>
      <c r="J51" s="37"/>
      <c r="K51" s="37"/>
      <c r="L51" s="37"/>
      <c r="M51" s="37"/>
      <c r="N51" s="37"/>
      <c r="O51" s="37"/>
      <c r="P51" s="37"/>
      <c r="Q51" s="37"/>
    </row>
    <row r="52" spans="2:17" ht="15" customHeight="1">
      <c r="B52" s="60" t="s">
        <v>69</v>
      </c>
      <c r="C52" s="57"/>
      <c r="D52" s="57" t="s">
        <v>52</v>
      </c>
      <c r="E52" s="57"/>
      <c r="F52" s="57"/>
      <c r="G52" s="57"/>
      <c r="H52" s="58"/>
      <c r="I52" s="58"/>
      <c r="J52" s="37"/>
      <c r="K52" s="37"/>
      <c r="L52" s="37"/>
      <c r="M52" s="37"/>
      <c r="N52" s="37"/>
      <c r="O52" s="37"/>
      <c r="P52" s="37"/>
      <c r="Q52" s="37"/>
    </row>
    <row r="53" spans="2:17" ht="15" customHeight="1">
      <c r="B53" s="37"/>
      <c r="C53" s="58" t="s">
        <v>70</v>
      </c>
      <c r="D53" s="37"/>
      <c r="E53" s="37"/>
      <c r="F53" s="37"/>
      <c r="G53" s="37"/>
      <c r="H53" s="61"/>
      <c r="I53" s="61"/>
      <c r="J53" s="37"/>
      <c r="K53" s="37"/>
      <c r="L53" s="37"/>
      <c r="M53" s="37"/>
      <c r="N53" s="37"/>
      <c r="O53" s="37"/>
      <c r="P53" s="37"/>
      <c r="Q53" s="37"/>
    </row>
    <row r="54" spans="2:17" ht="15" customHeight="1">
      <c r="B54" s="37"/>
      <c r="C54" s="58" t="s">
        <v>71</v>
      </c>
      <c r="D54" s="37"/>
      <c r="E54" s="37"/>
      <c r="F54" s="37"/>
      <c r="G54" s="37"/>
      <c r="H54" s="61"/>
      <c r="I54" s="61"/>
      <c r="J54" s="37"/>
      <c r="K54" s="37"/>
      <c r="L54" s="37"/>
      <c r="M54" s="37"/>
      <c r="N54" s="37"/>
      <c r="O54" s="37"/>
      <c r="P54" s="37"/>
      <c r="Q54" s="37"/>
    </row>
    <row r="55" spans="2:17" ht="15" customHeight="1">
      <c r="B55" s="37"/>
      <c r="C55" s="37"/>
      <c r="D55" s="37"/>
      <c r="E55" s="37"/>
      <c r="F55" s="37"/>
      <c r="G55" s="37"/>
      <c r="H55" s="61"/>
      <c r="I55" s="61"/>
      <c r="J55" s="37"/>
      <c r="K55" s="37"/>
      <c r="L55" s="37"/>
      <c r="M55" s="37"/>
      <c r="N55" s="37"/>
      <c r="O55" s="37"/>
      <c r="P55" s="37"/>
      <c r="Q55" s="37"/>
    </row>
    <row r="56" spans="2:17" ht="15" customHeight="1">
      <c r="B56" s="112" t="s">
        <v>774</v>
      </c>
      <c r="C56" s="62" t="s">
        <v>775</v>
      </c>
      <c r="D56" s="112" t="s">
        <v>776</v>
      </c>
      <c r="E56" s="112"/>
      <c r="F56" s="112" t="s">
        <v>785</v>
      </c>
      <c r="G56" s="112"/>
      <c r="H56" s="61"/>
      <c r="I56" s="61"/>
      <c r="J56" s="37"/>
      <c r="K56" s="37"/>
      <c r="L56" s="37"/>
      <c r="M56" s="37"/>
      <c r="N56" s="37"/>
      <c r="O56" s="37"/>
      <c r="P56" s="37"/>
      <c r="Q56" s="37"/>
    </row>
    <row r="57" spans="2:17" ht="15" customHeight="1">
      <c r="B57" s="112"/>
      <c r="C57" s="63" t="s">
        <v>777</v>
      </c>
      <c r="D57" s="113" t="s">
        <v>781</v>
      </c>
      <c r="E57" s="114"/>
      <c r="F57" s="115">
        <f>COUNTIF(H8:H45,"&gt;=124")</f>
        <v>0</v>
      </c>
      <c r="G57" s="116"/>
      <c r="H57" s="61"/>
      <c r="I57" s="61"/>
      <c r="J57" s="37"/>
      <c r="K57" s="37"/>
      <c r="L57" s="37"/>
      <c r="M57" s="37"/>
      <c r="N57" s="37"/>
      <c r="O57" s="37"/>
      <c r="P57" s="37"/>
      <c r="Q57" s="37"/>
    </row>
    <row r="58" spans="2:17" ht="15" customHeight="1">
      <c r="B58" s="112"/>
      <c r="C58" s="63" t="s">
        <v>778</v>
      </c>
      <c r="D58" s="113" t="s">
        <v>786</v>
      </c>
      <c r="E58" s="114"/>
      <c r="F58" s="115">
        <f>SUMPRODUCT((H8:H45&gt;=100)*(H8:H45&lt;=123))</f>
        <v>0</v>
      </c>
      <c r="G58" s="116"/>
      <c r="H58" s="61"/>
      <c r="I58" s="61"/>
      <c r="J58" s="37"/>
      <c r="K58" s="37"/>
      <c r="L58" s="37"/>
      <c r="M58" s="37"/>
      <c r="N58" s="37"/>
      <c r="O58" s="37"/>
      <c r="P58" s="37"/>
      <c r="Q58" s="37"/>
    </row>
    <row r="59" spans="2:17" ht="15" customHeight="1">
      <c r="B59" s="112"/>
      <c r="C59" s="63" t="s">
        <v>779</v>
      </c>
      <c r="D59" s="113" t="s">
        <v>782</v>
      </c>
      <c r="E59" s="114"/>
      <c r="F59" s="115">
        <f>SUMPRODUCT((H9:H45&gt;=78)*(H9:H45&lt;=99))</f>
        <v>0</v>
      </c>
      <c r="G59" s="116"/>
      <c r="H59" s="61"/>
      <c r="I59" s="61"/>
      <c r="J59" s="37"/>
      <c r="K59" s="37"/>
      <c r="L59" s="37"/>
      <c r="M59" s="37"/>
      <c r="N59" s="37"/>
      <c r="O59" s="37"/>
      <c r="P59" s="37"/>
      <c r="Q59" s="37"/>
    </row>
    <row r="60" spans="2:17" ht="15" customHeight="1">
      <c r="B60" s="112"/>
      <c r="C60" s="63" t="s">
        <v>780</v>
      </c>
      <c r="D60" s="113" t="s">
        <v>783</v>
      </c>
      <c r="E60" s="114"/>
      <c r="F60" s="115">
        <f>COUNTIF(H8:H45,"&lt;=77")</f>
        <v>38</v>
      </c>
      <c r="G60" s="116"/>
      <c r="H60" s="61"/>
      <c r="I60" s="61"/>
      <c r="J60" s="37"/>
      <c r="K60" s="37"/>
      <c r="L60" s="37"/>
      <c r="M60" s="37"/>
      <c r="N60" s="37"/>
      <c r="O60" s="37"/>
      <c r="P60" s="37"/>
      <c r="Q60" s="37"/>
    </row>
    <row r="61" spans="2:17" ht="15" customHeight="1">
      <c r="B61" s="37"/>
      <c r="C61" s="37"/>
      <c r="D61" s="37"/>
      <c r="E61" s="37"/>
      <c r="F61" s="37"/>
      <c r="G61" s="37"/>
      <c r="H61" s="61"/>
      <c r="I61" s="61"/>
      <c r="J61" s="37"/>
      <c r="K61" s="37"/>
      <c r="L61" s="37"/>
      <c r="M61" s="37"/>
      <c r="N61" s="37"/>
      <c r="O61" s="37"/>
      <c r="P61" s="37"/>
      <c r="Q61" s="37"/>
    </row>
    <row r="62" spans="2:17" ht="15" customHeight="1">
      <c r="B62" s="37"/>
      <c r="C62" s="37"/>
      <c r="D62" s="37"/>
      <c r="E62" s="37"/>
      <c r="F62" s="37"/>
      <c r="G62" s="37"/>
      <c r="H62" s="61"/>
      <c r="I62" s="61"/>
      <c r="J62" s="37"/>
      <c r="K62" s="37"/>
      <c r="L62" s="37"/>
      <c r="M62" s="37"/>
      <c r="N62" s="37"/>
      <c r="O62" s="37"/>
      <c r="P62" s="37"/>
      <c r="Q62" s="37"/>
    </row>
    <row r="63" spans="2:17" ht="15" customHeight="1">
      <c r="B63" s="37"/>
      <c r="C63" s="37"/>
      <c r="D63" s="37"/>
      <c r="E63" s="37"/>
      <c r="F63" s="37"/>
      <c r="G63" s="37"/>
      <c r="H63" s="61"/>
      <c r="I63" s="61"/>
      <c r="J63" s="37"/>
      <c r="K63" s="37"/>
      <c r="L63" s="37"/>
      <c r="M63" s="37"/>
      <c r="N63" s="37"/>
      <c r="O63" s="37"/>
      <c r="P63" s="37"/>
      <c r="Q63" s="37"/>
    </row>
    <row r="64" spans="2:17" ht="15" customHeight="1">
      <c r="B64" s="37"/>
      <c r="C64" s="37"/>
      <c r="D64" s="37"/>
      <c r="E64" s="37"/>
      <c r="F64" s="37"/>
      <c r="G64" s="37"/>
      <c r="H64" s="61"/>
      <c r="I64" s="61"/>
      <c r="J64" s="37"/>
      <c r="K64" s="37"/>
      <c r="L64" s="37"/>
      <c r="M64" s="37"/>
      <c r="N64" s="37"/>
      <c r="O64" s="37"/>
      <c r="P64" s="37"/>
      <c r="Q64" s="37"/>
    </row>
    <row r="65" spans="2:17" ht="15" customHeight="1">
      <c r="B65" s="37"/>
      <c r="C65" s="37"/>
      <c r="D65" s="37"/>
      <c r="E65" s="37"/>
      <c r="F65" s="37"/>
      <c r="G65" s="37"/>
      <c r="H65" s="61"/>
      <c r="I65" s="61"/>
      <c r="J65" s="37"/>
      <c r="K65" s="37"/>
      <c r="L65" s="37"/>
      <c r="M65" s="37"/>
      <c r="N65" s="37"/>
      <c r="O65" s="37"/>
      <c r="P65" s="37"/>
      <c r="Q65" s="37"/>
    </row>
    <row r="66" spans="2:17" ht="15" customHeight="1">
      <c r="B66" s="37"/>
      <c r="C66" s="37"/>
      <c r="D66" s="37"/>
      <c r="E66" s="37"/>
      <c r="F66" s="37"/>
      <c r="G66" s="37"/>
      <c r="H66" s="61"/>
      <c r="I66" s="61"/>
      <c r="J66" s="37"/>
      <c r="K66" s="37"/>
      <c r="L66" s="37"/>
      <c r="M66" s="37"/>
      <c r="N66" s="37"/>
      <c r="O66" s="37"/>
      <c r="P66" s="37"/>
      <c r="Q66" s="37"/>
    </row>
    <row r="67" spans="2:17" ht="15" customHeight="1">
      <c r="B67" s="37"/>
      <c r="C67" s="37"/>
      <c r="D67" s="37"/>
      <c r="E67" s="37"/>
      <c r="F67" s="37"/>
      <c r="G67" s="37"/>
      <c r="H67" s="61"/>
      <c r="I67" s="61"/>
      <c r="J67" s="37"/>
      <c r="K67" s="37"/>
      <c r="L67" s="37"/>
      <c r="M67" s="37"/>
      <c r="N67" s="37"/>
      <c r="O67" s="37"/>
      <c r="P67" s="37"/>
      <c r="Q67" s="37"/>
    </row>
    <row r="68" spans="2:17" ht="15" customHeight="1">
      <c r="B68" s="37"/>
      <c r="C68" s="37"/>
      <c r="D68" s="37"/>
      <c r="E68" s="37"/>
      <c r="F68" s="37"/>
      <c r="G68" s="37"/>
      <c r="H68" s="61"/>
      <c r="I68" s="61"/>
      <c r="J68" s="37"/>
      <c r="K68" s="37"/>
      <c r="L68" s="37"/>
      <c r="M68" s="37"/>
      <c r="N68" s="37"/>
      <c r="O68" s="37"/>
      <c r="P68" s="37"/>
      <c r="Q68" s="37"/>
    </row>
    <row r="69" spans="2:17" ht="15" customHeight="1">
      <c r="B69" s="37"/>
      <c r="C69" s="37"/>
      <c r="D69" s="37"/>
      <c r="E69" s="37"/>
      <c r="F69" s="37"/>
      <c r="G69" s="37"/>
      <c r="H69" s="61"/>
      <c r="I69" s="61"/>
      <c r="J69" s="37"/>
      <c r="K69" s="37"/>
      <c r="L69" s="37"/>
      <c r="M69" s="37"/>
      <c r="N69" s="37"/>
      <c r="O69" s="37"/>
      <c r="P69" s="37"/>
      <c r="Q69" s="37"/>
    </row>
    <row r="70" spans="2:17" ht="15" customHeight="1">
      <c r="B70" s="37"/>
      <c r="C70" s="37"/>
      <c r="D70" s="37"/>
      <c r="E70" s="37"/>
      <c r="F70" s="37"/>
      <c r="G70" s="37"/>
      <c r="H70" s="61"/>
      <c r="I70" s="61"/>
      <c r="J70" s="37"/>
      <c r="K70" s="37"/>
      <c r="L70" s="37"/>
      <c r="M70" s="37"/>
      <c r="N70" s="37"/>
      <c r="O70" s="37"/>
      <c r="P70" s="37"/>
      <c r="Q70" s="37"/>
    </row>
    <row r="71" spans="2:17" ht="15" customHeight="1">
      <c r="B71" s="37"/>
      <c r="C71" s="37"/>
      <c r="D71" s="37"/>
      <c r="E71" s="37"/>
      <c r="F71" s="37"/>
      <c r="G71" s="37"/>
      <c r="H71" s="61"/>
      <c r="I71" s="61"/>
      <c r="J71" s="37"/>
      <c r="K71" s="37"/>
      <c r="L71" s="37"/>
      <c r="M71" s="37"/>
      <c r="N71" s="37"/>
      <c r="O71" s="37"/>
      <c r="P71" s="37"/>
      <c r="Q71" s="37"/>
    </row>
    <row r="72" spans="2:17" ht="15" customHeight="1">
      <c r="B72" s="37"/>
      <c r="C72" s="37"/>
      <c r="D72" s="37"/>
      <c r="E72" s="37"/>
      <c r="F72" s="37"/>
      <c r="G72" s="37"/>
      <c r="H72" s="61"/>
      <c r="I72" s="61"/>
      <c r="J72" s="37"/>
      <c r="K72" s="37"/>
      <c r="L72" s="37"/>
      <c r="M72" s="37"/>
      <c r="N72" s="37"/>
      <c r="O72" s="37"/>
      <c r="P72" s="37"/>
      <c r="Q72" s="37"/>
    </row>
    <row r="73" spans="2:17" ht="15" customHeight="1">
      <c r="B73" s="37"/>
      <c r="C73" s="37"/>
      <c r="D73" s="37"/>
      <c r="E73" s="37"/>
      <c r="F73" s="37"/>
      <c r="G73" s="37"/>
      <c r="H73" s="61"/>
      <c r="I73" s="61"/>
      <c r="J73" s="37"/>
      <c r="K73" s="37"/>
      <c r="L73" s="37"/>
      <c r="M73" s="37"/>
      <c r="N73" s="37"/>
      <c r="O73" s="37"/>
      <c r="P73" s="37"/>
      <c r="Q73" s="37"/>
    </row>
    <row r="74" spans="2:17" ht="15" customHeight="1">
      <c r="B74" s="37"/>
      <c r="C74" s="37"/>
      <c r="D74" s="37"/>
      <c r="E74" s="37"/>
      <c r="F74" s="37"/>
      <c r="G74" s="37"/>
      <c r="H74" s="61"/>
      <c r="I74" s="61"/>
      <c r="J74" s="37"/>
      <c r="K74" s="37"/>
      <c r="L74" s="37"/>
      <c r="M74" s="37"/>
      <c r="N74" s="37"/>
      <c r="O74" s="37"/>
      <c r="P74" s="37"/>
      <c r="Q74" s="37"/>
    </row>
    <row r="75" spans="2:17" ht="15" customHeight="1">
      <c r="B75" s="37"/>
      <c r="C75" s="37"/>
      <c r="D75" s="37"/>
      <c r="E75" s="37"/>
      <c r="F75" s="37"/>
      <c r="G75" s="37"/>
      <c r="H75" s="61"/>
      <c r="I75" s="61"/>
      <c r="J75" s="37"/>
      <c r="K75" s="37"/>
      <c r="L75" s="37"/>
      <c r="M75" s="37"/>
      <c r="N75" s="37"/>
      <c r="O75" s="37"/>
      <c r="P75" s="37"/>
      <c r="Q75" s="37"/>
    </row>
    <row r="76" spans="2:17" ht="15" customHeight="1">
      <c r="B76" s="37"/>
      <c r="C76" s="37"/>
      <c r="D76" s="37"/>
      <c r="E76" s="37"/>
      <c r="F76" s="37"/>
      <c r="G76" s="37"/>
      <c r="H76" s="61"/>
      <c r="I76" s="61"/>
      <c r="J76" s="37"/>
      <c r="K76" s="37"/>
      <c r="L76" s="37"/>
      <c r="M76" s="37"/>
      <c r="N76" s="37"/>
      <c r="O76" s="37"/>
      <c r="P76" s="37"/>
      <c r="Q76" s="37"/>
    </row>
    <row r="77" spans="2:17" ht="15" customHeight="1">
      <c r="B77" s="37"/>
      <c r="C77" s="37"/>
      <c r="D77" s="37"/>
      <c r="E77" s="37"/>
      <c r="F77" s="37"/>
      <c r="G77" s="37"/>
      <c r="H77" s="61"/>
      <c r="I77" s="61"/>
      <c r="J77" s="37"/>
      <c r="K77" s="37"/>
      <c r="L77" s="37"/>
      <c r="M77" s="37"/>
      <c r="N77" s="37"/>
      <c r="O77" s="37"/>
      <c r="P77" s="37"/>
      <c r="Q77" s="37"/>
    </row>
  </sheetData>
  <mergeCells count="15">
    <mergeCell ref="D59:E59"/>
    <mergeCell ref="F59:G59"/>
    <mergeCell ref="D60:E60"/>
    <mergeCell ref="F60:G60"/>
    <mergeCell ref="A1:I1"/>
    <mergeCell ref="A2:I2"/>
    <mergeCell ref="A3:I3"/>
    <mergeCell ref="D6:G6"/>
    <mergeCell ref="B56:B60"/>
    <mergeCell ref="D56:E56"/>
    <mergeCell ref="F56:G56"/>
    <mergeCell ref="D57:E57"/>
    <mergeCell ref="F57:G57"/>
    <mergeCell ref="D58:E58"/>
    <mergeCell ref="F58:G58"/>
  </mergeCells>
  <pageMargins left="0.31496062992125984" right="0.23622047244094491" top="0.15748031496062992" bottom="0.11811023622047245" header="0.15748031496062992" footer="0.11811023622047245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6"/>
  <sheetViews>
    <sheetView topLeftCell="A25" zoomScale="59" zoomScaleNormal="59" workbookViewId="0">
      <selection activeCell="F60" sqref="F60:G60"/>
    </sheetView>
  </sheetViews>
  <sheetFormatPr defaultColWidth="9.109375" defaultRowHeight="15" customHeight="1"/>
  <cols>
    <col min="1" max="1" width="5.33203125" style="17" customWidth="1"/>
    <col min="2" max="2" width="16.6640625" style="17" customWidth="1"/>
    <col min="3" max="3" width="16.88671875" style="17" customWidth="1"/>
    <col min="4" max="7" width="6.6640625" style="17" customWidth="1"/>
    <col min="8" max="8" width="8.44140625" style="18" customWidth="1"/>
    <col min="9" max="9" width="10" style="18" customWidth="1"/>
    <col min="10" max="10" width="9.109375" style="17"/>
    <col min="11" max="16384" width="9.109375" style="1"/>
  </cols>
  <sheetData>
    <row r="1" spans="1:21" s="4" customFormat="1" ht="21">
      <c r="A1" s="108" t="s">
        <v>242</v>
      </c>
      <c r="B1" s="108"/>
      <c r="C1" s="108"/>
      <c r="D1" s="108"/>
      <c r="E1" s="108"/>
      <c r="F1" s="108"/>
      <c r="G1" s="108"/>
      <c r="H1" s="108"/>
      <c r="I1" s="108"/>
      <c r="J1" s="19"/>
    </row>
    <row r="2" spans="1:21" s="4" customFormat="1" ht="21">
      <c r="A2" s="108"/>
      <c r="B2" s="108"/>
      <c r="C2" s="108"/>
      <c r="D2" s="108"/>
      <c r="E2" s="108"/>
      <c r="F2" s="108"/>
      <c r="G2" s="108"/>
      <c r="H2" s="108"/>
      <c r="I2" s="108"/>
      <c r="J2" s="19"/>
    </row>
    <row r="3" spans="1:21" s="4" customFormat="1" ht="21">
      <c r="A3" s="108" t="s">
        <v>787</v>
      </c>
      <c r="B3" s="108"/>
      <c r="C3" s="108"/>
      <c r="D3" s="108"/>
      <c r="E3" s="108"/>
      <c r="F3" s="108"/>
      <c r="G3" s="108"/>
      <c r="H3" s="108"/>
      <c r="I3" s="108"/>
      <c r="J3" s="19"/>
    </row>
    <row r="4" spans="1:21" s="4" customFormat="1" ht="21">
      <c r="A4" s="5" t="s">
        <v>43</v>
      </c>
      <c r="B4" s="20"/>
      <c r="C4" s="20"/>
      <c r="D4" s="20"/>
      <c r="E4" s="20"/>
      <c r="F4" s="20"/>
      <c r="G4" s="20"/>
      <c r="H4" s="20"/>
      <c r="I4" s="20"/>
      <c r="J4" s="19"/>
    </row>
    <row r="5" spans="1:21" s="4" customFormat="1" ht="21">
      <c r="A5" s="6" t="s">
        <v>44</v>
      </c>
      <c r="B5" s="6"/>
      <c r="C5" s="7"/>
      <c r="D5" s="7"/>
      <c r="E5" s="7"/>
      <c r="F5" s="7"/>
      <c r="G5" s="7"/>
      <c r="H5" s="8"/>
      <c r="I5" s="9"/>
      <c r="J5" s="19"/>
    </row>
    <row r="6" spans="1:21" s="4" customFormat="1" ht="21">
      <c r="A6" s="10"/>
      <c r="B6" s="10"/>
      <c r="C6" s="11"/>
      <c r="D6" s="109" t="s">
        <v>49</v>
      </c>
      <c r="E6" s="110"/>
      <c r="F6" s="110"/>
      <c r="G6" s="111"/>
      <c r="H6" s="21" t="s">
        <v>48</v>
      </c>
      <c r="I6" s="21" t="s">
        <v>47</v>
      </c>
      <c r="J6" s="19"/>
    </row>
    <row r="7" spans="1:21" s="2" customFormat="1" ht="126.75" customHeight="1">
      <c r="A7" s="22" t="s">
        <v>0</v>
      </c>
      <c r="B7" s="23" t="s">
        <v>1</v>
      </c>
      <c r="C7" s="24" t="s">
        <v>2</v>
      </c>
      <c r="D7" s="25" t="s">
        <v>55</v>
      </c>
      <c r="E7" s="25" t="s">
        <v>50</v>
      </c>
      <c r="F7" s="25" t="s">
        <v>53</v>
      </c>
      <c r="G7" s="25" t="s">
        <v>51</v>
      </c>
      <c r="H7" s="26" t="s">
        <v>54</v>
      </c>
      <c r="I7" s="27" t="s">
        <v>42</v>
      </c>
      <c r="J7" s="28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21" ht="15.9" customHeight="1">
      <c r="A8" s="30" t="s">
        <v>3</v>
      </c>
      <c r="B8" s="72" t="s">
        <v>243</v>
      </c>
      <c r="C8" s="73" t="s">
        <v>244</v>
      </c>
      <c r="D8" s="33"/>
      <c r="E8" s="34"/>
      <c r="F8" s="34"/>
      <c r="G8" s="34"/>
      <c r="H8" s="35">
        <f>D8+E8+F8+G8</f>
        <v>0</v>
      </c>
      <c r="I8" s="36" t="str">
        <f>IF(H8&gt;=78,"ผ่าน","ไม่ผ่าน")</f>
        <v>ไม่ผ่าน</v>
      </c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1" ht="15.9" customHeight="1">
      <c r="A9" s="33" t="s">
        <v>4</v>
      </c>
      <c r="B9" s="72" t="s">
        <v>245</v>
      </c>
      <c r="C9" s="73" t="s">
        <v>246</v>
      </c>
      <c r="D9" s="33"/>
      <c r="E9" s="40"/>
      <c r="F9" s="40"/>
      <c r="G9" s="34"/>
      <c r="H9" s="35">
        <f t="shared" ref="H9:H46" si="0">D9+E9+F9+G9</f>
        <v>0</v>
      </c>
      <c r="I9" s="36" t="str">
        <f t="shared" ref="I9:I46" si="1">IF(H9&gt;=78,"ผ่าน","ไม่ผ่าน")</f>
        <v>ไม่ผ่าน</v>
      </c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</row>
    <row r="10" spans="1:21" ht="15.9" customHeight="1">
      <c r="A10" s="33" t="s">
        <v>5</v>
      </c>
      <c r="B10" s="72" t="s">
        <v>247</v>
      </c>
      <c r="C10" s="73" t="s">
        <v>248</v>
      </c>
      <c r="D10" s="33"/>
      <c r="E10" s="40"/>
      <c r="F10" s="40"/>
      <c r="G10" s="34"/>
      <c r="H10" s="35">
        <f t="shared" si="0"/>
        <v>0</v>
      </c>
      <c r="I10" s="36" t="str">
        <f t="shared" si="1"/>
        <v>ไม่ผ่าน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</row>
    <row r="11" spans="1:21" ht="15.9" customHeight="1">
      <c r="A11" s="33" t="s">
        <v>6</v>
      </c>
      <c r="B11" s="72" t="s">
        <v>249</v>
      </c>
      <c r="C11" s="73" t="s">
        <v>250</v>
      </c>
      <c r="D11" s="33"/>
      <c r="E11" s="40"/>
      <c r="F11" s="40"/>
      <c r="G11" s="34"/>
      <c r="H11" s="35">
        <f t="shared" si="0"/>
        <v>0</v>
      </c>
      <c r="I11" s="36" t="str">
        <f t="shared" si="1"/>
        <v>ไม่ผ่าน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</row>
    <row r="12" spans="1:21" ht="15.9" customHeight="1">
      <c r="A12" s="33" t="s">
        <v>7</v>
      </c>
      <c r="B12" s="72" t="s">
        <v>251</v>
      </c>
      <c r="C12" s="73" t="s">
        <v>252</v>
      </c>
      <c r="D12" s="33"/>
      <c r="E12" s="40"/>
      <c r="F12" s="40"/>
      <c r="G12" s="34"/>
      <c r="H12" s="35">
        <f t="shared" si="0"/>
        <v>0</v>
      </c>
      <c r="I12" s="36" t="str">
        <f t="shared" si="1"/>
        <v>ไม่ผ่าน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</row>
    <row r="13" spans="1:21" ht="15.9" customHeight="1">
      <c r="A13" s="33" t="s">
        <v>8</v>
      </c>
      <c r="B13" s="72" t="s">
        <v>253</v>
      </c>
      <c r="C13" s="73" t="s">
        <v>254</v>
      </c>
      <c r="D13" s="33"/>
      <c r="E13" s="40"/>
      <c r="F13" s="40"/>
      <c r="G13" s="34"/>
      <c r="H13" s="35">
        <f t="shared" si="0"/>
        <v>0</v>
      </c>
      <c r="I13" s="36" t="str">
        <f t="shared" si="1"/>
        <v>ไม่ผ่าน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</row>
    <row r="14" spans="1:21" ht="15.9" customHeight="1">
      <c r="A14" s="33" t="s">
        <v>9</v>
      </c>
      <c r="B14" s="72" t="s">
        <v>255</v>
      </c>
      <c r="C14" s="73" t="s">
        <v>205</v>
      </c>
      <c r="D14" s="33"/>
      <c r="E14" s="40"/>
      <c r="F14" s="40"/>
      <c r="G14" s="34"/>
      <c r="H14" s="35">
        <f t="shared" si="0"/>
        <v>0</v>
      </c>
      <c r="I14" s="36" t="str">
        <f t="shared" si="1"/>
        <v>ไม่ผ่าน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</row>
    <row r="15" spans="1:21" ht="15.9" customHeight="1">
      <c r="A15" s="33" t="s">
        <v>10</v>
      </c>
      <c r="B15" s="72" t="s">
        <v>256</v>
      </c>
      <c r="C15" s="73" t="s">
        <v>257</v>
      </c>
      <c r="D15" s="33"/>
      <c r="E15" s="40"/>
      <c r="F15" s="40"/>
      <c r="G15" s="34"/>
      <c r="H15" s="35">
        <f t="shared" si="0"/>
        <v>0</v>
      </c>
      <c r="I15" s="36" t="str">
        <f t="shared" si="1"/>
        <v>ไม่ผ่าน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</row>
    <row r="16" spans="1:21" ht="15.9" customHeight="1">
      <c r="A16" s="33" t="s">
        <v>11</v>
      </c>
      <c r="B16" s="72" t="s">
        <v>82</v>
      </c>
      <c r="C16" s="73" t="s">
        <v>258</v>
      </c>
      <c r="D16" s="43"/>
      <c r="E16" s="44"/>
      <c r="F16" s="44"/>
      <c r="G16" s="34"/>
      <c r="H16" s="35">
        <f t="shared" si="0"/>
        <v>0</v>
      </c>
      <c r="I16" s="36" t="str">
        <f t="shared" si="1"/>
        <v>ไม่ผ่าน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1:21" ht="15.9" customHeight="1">
      <c r="A17" s="33" t="s">
        <v>12</v>
      </c>
      <c r="B17" s="72" t="s">
        <v>67</v>
      </c>
      <c r="C17" s="73" t="s">
        <v>259</v>
      </c>
      <c r="D17" s="43"/>
      <c r="E17" s="44"/>
      <c r="F17" s="44"/>
      <c r="G17" s="34"/>
      <c r="H17" s="35">
        <f t="shared" si="0"/>
        <v>0</v>
      </c>
      <c r="I17" s="36" t="str">
        <f t="shared" si="1"/>
        <v>ไม่ผ่าน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1:21" ht="15.9" customHeight="1">
      <c r="A18" s="33" t="s">
        <v>13</v>
      </c>
      <c r="B18" s="72" t="s">
        <v>260</v>
      </c>
      <c r="C18" s="73" t="s">
        <v>261</v>
      </c>
      <c r="D18" s="47"/>
      <c r="E18" s="44"/>
      <c r="F18" s="44"/>
      <c r="G18" s="34"/>
      <c r="H18" s="35">
        <f t="shared" si="0"/>
        <v>0</v>
      </c>
      <c r="I18" s="36" t="str">
        <f t="shared" si="1"/>
        <v>ไม่ผ่าน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spans="1:21" ht="15.9" customHeight="1">
      <c r="A19" s="33" t="s">
        <v>14</v>
      </c>
      <c r="B19" s="72" t="s">
        <v>262</v>
      </c>
      <c r="C19" s="73" t="s">
        <v>263</v>
      </c>
      <c r="D19" s="43"/>
      <c r="E19" s="33"/>
      <c r="F19" s="44"/>
      <c r="G19" s="34"/>
      <c r="H19" s="35">
        <f t="shared" si="0"/>
        <v>0</v>
      </c>
      <c r="I19" s="36" t="str">
        <f t="shared" si="1"/>
        <v>ไม่ผ่าน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</row>
    <row r="20" spans="1:21" ht="15.9" customHeight="1">
      <c r="A20" s="33" t="s">
        <v>15</v>
      </c>
      <c r="B20" s="72" t="s">
        <v>264</v>
      </c>
      <c r="C20" s="73" t="s">
        <v>265</v>
      </c>
      <c r="D20" s="43"/>
      <c r="E20" s="44"/>
      <c r="F20" s="44"/>
      <c r="G20" s="34"/>
      <c r="H20" s="35">
        <f t="shared" si="0"/>
        <v>0</v>
      </c>
      <c r="I20" s="36" t="str">
        <f t="shared" si="1"/>
        <v>ไม่ผ่าน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</row>
    <row r="21" spans="1:21" ht="15.9" customHeight="1">
      <c r="A21" s="33" t="s">
        <v>16</v>
      </c>
      <c r="B21" s="72" t="s">
        <v>75</v>
      </c>
      <c r="C21" s="73" t="s">
        <v>266</v>
      </c>
      <c r="D21" s="33"/>
      <c r="E21" s="40"/>
      <c r="F21" s="40"/>
      <c r="G21" s="34"/>
      <c r="H21" s="35">
        <f t="shared" si="0"/>
        <v>0</v>
      </c>
      <c r="I21" s="36" t="str">
        <f t="shared" si="1"/>
        <v>ไม่ผ่าน</v>
      </c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</row>
    <row r="22" spans="1:21" ht="15.9" customHeight="1">
      <c r="A22" s="33" t="s">
        <v>17</v>
      </c>
      <c r="B22" s="72" t="s">
        <v>267</v>
      </c>
      <c r="C22" s="73" t="s">
        <v>268</v>
      </c>
      <c r="D22" s="33"/>
      <c r="E22" s="40"/>
      <c r="F22" s="40"/>
      <c r="G22" s="34"/>
      <c r="H22" s="35">
        <f t="shared" si="0"/>
        <v>0</v>
      </c>
      <c r="I22" s="36" t="str">
        <f t="shared" si="1"/>
        <v>ไม่ผ่าน</v>
      </c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</row>
    <row r="23" spans="1:21" ht="15.9" customHeight="1">
      <c r="A23" s="33" t="s">
        <v>18</v>
      </c>
      <c r="B23" s="72" t="s">
        <v>269</v>
      </c>
      <c r="C23" s="73" t="s">
        <v>270</v>
      </c>
      <c r="D23" s="33"/>
      <c r="E23" s="40"/>
      <c r="F23" s="40"/>
      <c r="G23" s="34"/>
      <c r="H23" s="35">
        <f t="shared" si="0"/>
        <v>0</v>
      </c>
      <c r="I23" s="36" t="str">
        <f t="shared" si="1"/>
        <v>ไม่ผ่าน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</row>
    <row r="24" spans="1:21" ht="15.9" customHeight="1">
      <c r="A24" s="33" t="s">
        <v>19</v>
      </c>
      <c r="B24" s="72" t="s">
        <v>271</v>
      </c>
      <c r="C24" s="73" t="s">
        <v>272</v>
      </c>
      <c r="D24" s="33"/>
      <c r="E24" s="40"/>
      <c r="F24" s="40"/>
      <c r="G24" s="34"/>
      <c r="H24" s="35">
        <f t="shared" si="0"/>
        <v>0</v>
      </c>
      <c r="I24" s="36" t="str">
        <f t="shared" si="1"/>
        <v>ไม่ผ่าน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</row>
    <row r="25" spans="1:21" ht="15.9" customHeight="1">
      <c r="A25" s="33" t="s">
        <v>20</v>
      </c>
      <c r="B25" s="72" t="s">
        <v>84</v>
      </c>
      <c r="C25" s="73" t="s">
        <v>273</v>
      </c>
      <c r="D25" s="33"/>
      <c r="E25" s="40"/>
      <c r="F25" s="40"/>
      <c r="G25" s="34"/>
      <c r="H25" s="35">
        <f t="shared" si="0"/>
        <v>0</v>
      </c>
      <c r="I25" s="36" t="str">
        <f t="shared" si="1"/>
        <v>ไม่ผ่าน</v>
      </c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</row>
    <row r="26" spans="1:21" ht="15.9" customHeight="1">
      <c r="A26" s="33" t="s">
        <v>21</v>
      </c>
      <c r="B26" s="72" t="s">
        <v>274</v>
      </c>
      <c r="C26" s="73" t="s">
        <v>275</v>
      </c>
      <c r="D26" s="33"/>
      <c r="E26" s="40"/>
      <c r="F26" s="40"/>
      <c r="G26" s="34"/>
      <c r="H26" s="35">
        <f t="shared" si="0"/>
        <v>0</v>
      </c>
      <c r="I26" s="36" t="str">
        <f t="shared" si="1"/>
        <v>ไม่ผ่าน</v>
      </c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</row>
    <row r="27" spans="1:21" ht="15.9" customHeight="1">
      <c r="A27" s="33" t="s">
        <v>22</v>
      </c>
      <c r="B27" s="72" t="s">
        <v>276</v>
      </c>
      <c r="C27" s="73" t="s">
        <v>277</v>
      </c>
      <c r="D27" s="33"/>
      <c r="E27" s="40"/>
      <c r="F27" s="40"/>
      <c r="G27" s="34"/>
      <c r="H27" s="35">
        <f t="shared" si="0"/>
        <v>0</v>
      </c>
      <c r="I27" s="36" t="str">
        <f t="shared" si="1"/>
        <v>ไม่ผ่าน</v>
      </c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</row>
    <row r="28" spans="1:21" ht="15.9" customHeight="1">
      <c r="A28" s="33" t="s">
        <v>23</v>
      </c>
      <c r="B28" s="72" t="s">
        <v>278</v>
      </c>
      <c r="C28" s="73" t="s">
        <v>279</v>
      </c>
      <c r="D28" s="33"/>
      <c r="E28" s="40"/>
      <c r="F28" s="40"/>
      <c r="G28" s="34"/>
      <c r="H28" s="35">
        <f t="shared" si="0"/>
        <v>0</v>
      </c>
      <c r="I28" s="36" t="str">
        <f t="shared" si="1"/>
        <v>ไม่ผ่าน</v>
      </c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</row>
    <row r="29" spans="1:21" ht="15.9" customHeight="1">
      <c r="A29" s="33" t="s">
        <v>24</v>
      </c>
      <c r="B29" s="72" t="s">
        <v>280</v>
      </c>
      <c r="C29" s="73" t="s">
        <v>281</v>
      </c>
      <c r="D29" s="33"/>
      <c r="E29" s="40"/>
      <c r="F29" s="40"/>
      <c r="G29" s="34"/>
      <c r="H29" s="35">
        <f t="shared" si="0"/>
        <v>0</v>
      </c>
      <c r="I29" s="36" t="str">
        <f t="shared" si="1"/>
        <v>ไม่ผ่าน</v>
      </c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</row>
    <row r="30" spans="1:21" ht="15.9" customHeight="1">
      <c r="A30" s="33" t="s">
        <v>25</v>
      </c>
      <c r="B30" s="72" t="s">
        <v>282</v>
      </c>
      <c r="C30" s="73" t="s">
        <v>283</v>
      </c>
      <c r="D30" s="33"/>
      <c r="E30" s="40"/>
      <c r="F30" s="40"/>
      <c r="G30" s="34"/>
      <c r="H30" s="35">
        <f t="shared" si="0"/>
        <v>0</v>
      </c>
      <c r="I30" s="36" t="str">
        <f t="shared" si="1"/>
        <v>ไม่ผ่าน</v>
      </c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</row>
    <row r="31" spans="1:21" ht="15.9" customHeight="1">
      <c r="A31" s="33" t="s">
        <v>26</v>
      </c>
      <c r="B31" s="72" t="s">
        <v>284</v>
      </c>
      <c r="C31" s="73" t="s">
        <v>65</v>
      </c>
      <c r="D31" s="33"/>
      <c r="E31" s="40"/>
      <c r="F31" s="40"/>
      <c r="G31" s="34"/>
      <c r="H31" s="35">
        <f t="shared" si="0"/>
        <v>0</v>
      </c>
      <c r="I31" s="36" t="str">
        <f t="shared" si="1"/>
        <v>ไม่ผ่าน</v>
      </c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</row>
    <row r="32" spans="1:21" ht="15.9" customHeight="1">
      <c r="A32" s="33" t="s">
        <v>27</v>
      </c>
      <c r="B32" s="72" t="s">
        <v>285</v>
      </c>
      <c r="C32" s="73" t="s">
        <v>286</v>
      </c>
      <c r="D32" s="33"/>
      <c r="E32" s="40"/>
      <c r="F32" s="40"/>
      <c r="G32" s="34"/>
      <c r="H32" s="35">
        <f t="shared" si="0"/>
        <v>0</v>
      </c>
      <c r="I32" s="36" t="str">
        <f t="shared" si="1"/>
        <v>ไม่ผ่าน</v>
      </c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</row>
    <row r="33" spans="1:21" ht="15.9" customHeight="1">
      <c r="A33" s="33" t="s">
        <v>28</v>
      </c>
      <c r="B33" s="72" t="s">
        <v>287</v>
      </c>
      <c r="C33" s="73" t="s">
        <v>288</v>
      </c>
      <c r="D33" s="33"/>
      <c r="E33" s="40"/>
      <c r="F33" s="40"/>
      <c r="G33" s="34"/>
      <c r="H33" s="35">
        <f t="shared" si="0"/>
        <v>0</v>
      </c>
      <c r="I33" s="36" t="str">
        <f t="shared" si="1"/>
        <v>ไม่ผ่าน</v>
      </c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</row>
    <row r="34" spans="1:21" ht="15.9" customHeight="1">
      <c r="A34" s="33" t="s">
        <v>29</v>
      </c>
      <c r="B34" s="72" t="s">
        <v>289</v>
      </c>
      <c r="C34" s="73" t="s">
        <v>290</v>
      </c>
      <c r="D34" s="33"/>
      <c r="E34" s="40"/>
      <c r="F34" s="40"/>
      <c r="G34" s="34"/>
      <c r="H34" s="35">
        <f t="shared" si="0"/>
        <v>0</v>
      </c>
      <c r="I34" s="36" t="str">
        <f t="shared" si="1"/>
        <v>ไม่ผ่าน</v>
      </c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1" ht="15.9" customHeight="1">
      <c r="A35" s="33" t="s">
        <v>30</v>
      </c>
      <c r="B35" s="72" t="s">
        <v>291</v>
      </c>
      <c r="C35" s="73" t="s">
        <v>292</v>
      </c>
      <c r="D35" s="33"/>
      <c r="E35" s="40"/>
      <c r="F35" s="40"/>
      <c r="G35" s="34"/>
      <c r="H35" s="35">
        <f t="shared" si="0"/>
        <v>0</v>
      </c>
      <c r="I35" s="36" t="str">
        <f t="shared" si="1"/>
        <v>ไม่ผ่าน</v>
      </c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</row>
    <row r="36" spans="1:21" ht="15.9" customHeight="1">
      <c r="A36" s="33" t="s">
        <v>31</v>
      </c>
      <c r="B36" s="72" t="s">
        <v>293</v>
      </c>
      <c r="C36" s="73" t="s">
        <v>294</v>
      </c>
      <c r="D36" s="33"/>
      <c r="E36" s="40"/>
      <c r="F36" s="40"/>
      <c r="G36" s="34"/>
      <c r="H36" s="35">
        <f t="shared" si="0"/>
        <v>0</v>
      </c>
      <c r="I36" s="36" t="str">
        <f t="shared" si="1"/>
        <v>ไม่ผ่าน</v>
      </c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ht="15.9" customHeight="1">
      <c r="A37" s="33" t="s">
        <v>32</v>
      </c>
      <c r="B37" s="72" t="s">
        <v>141</v>
      </c>
      <c r="C37" s="73" t="s">
        <v>295</v>
      </c>
      <c r="D37" s="33"/>
      <c r="E37" s="40"/>
      <c r="F37" s="40"/>
      <c r="G37" s="34"/>
      <c r="H37" s="35">
        <f t="shared" si="0"/>
        <v>0</v>
      </c>
      <c r="I37" s="36" t="str">
        <f t="shared" si="1"/>
        <v>ไม่ผ่าน</v>
      </c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</row>
    <row r="38" spans="1:21" ht="15.9" customHeight="1">
      <c r="A38" s="33" t="s">
        <v>33</v>
      </c>
      <c r="B38" s="72" t="s">
        <v>89</v>
      </c>
      <c r="C38" s="73" t="s">
        <v>296</v>
      </c>
      <c r="D38" s="33"/>
      <c r="E38" s="40"/>
      <c r="F38" s="40"/>
      <c r="G38" s="34"/>
      <c r="H38" s="35">
        <f t="shared" si="0"/>
        <v>0</v>
      </c>
      <c r="I38" s="36" t="str">
        <f t="shared" si="1"/>
        <v>ไม่ผ่าน</v>
      </c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</row>
    <row r="39" spans="1:21" ht="15.9" customHeight="1">
      <c r="A39" s="33" t="s">
        <v>34</v>
      </c>
      <c r="B39" s="72" t="s">
        <v>297</v>
      </c>
      <c r="C39" s="73" t="s">
        <v>298</v>
      </c>
      <c r="D39" s="33"/>
      <c r="E39" s="40"/>
      <c r="F39" s="40"/>
      <c r="G39" s="34"/>
      <c r="H39" s="35">
        <f t="shared" si="0"/>
        <v>0</v>
      </c>
      <c r="I39" s="36" t="str">
        <f t="shared" si="1"/>
        <v>ไม่ผ่าน</v>
      </c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</row>
    <row r="40" spans="1:21" ht="15.9" customHeight="1">
      <c r="A40" s="33" t="s">
        <v>35</v>
      </c>
      <c r="B40" s="72" t="s">
        <v>299</v>
      </c>
      <c r="C40" s="73" t="s">
        <v>300</v>
      </c>
      <c r="D40" s="33"/>
      <c r="E40" s="40"/>
      <c r="F40" s="40"/>
      <c r="G40" s="34"/>
      <c r="H40" s="35">
        <f t="shared" si="0"/>
        <v>0</v>
      </c>
      <c r="I40" s="36" t="str">
        <f t="shared" si="1"/>
        <v>ไม่ผ่าน</v>
      </c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</row>
    <row r="41" spans="1:21" ht="15.9" customHeight="1">
      <c r="A41" s="33" t="s">
        <v>36</v>
      </c>
      <c r="B41" s="72" t="s">
        <v>301</v>
      </c>
      <c r="C41" s="73" t="s">
        <v>302</v>
      </c>
      <c r="D41" s="33"/>
      <c r="E41" s="40"/>
      <c r="F41" s="40"/>
      <c r="G41" s="34"/>
      <c r="H41" s="35">
        <f t="shared" si="0"/>
        <v>0</v>
      </c>
      <c r="I41" s="36" t="str">
        <f t="shared" si="1"/>
        <v>ไม่ผ่าน</v>
      </c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  <row r="42" spans="1:21" ht="15.9" customHeight="1">
      <c r="A42" s="33" t="s">
        <v>37</v>
      </c>
      <c r="B42" s="72" t="s">
        <v>139</v>
      </c>
      <c r="C42" s="73" t="s">
        <v>303</v>
      </c>
      <c r="D42" s="33"/>
      <c r="E42" s="40"/>
      <c r="F42" s="40"/>
      <c r="G42" s="34"/>
      <c r="H42" s="35">
        <f t="shared" si="0"/>
        <v>0</v>
      </c>
      <c r="I42" s="36" t="str">
        <f t="shared" si="1"/>
        <v>ไม่ผ่าน</v>
      </c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 ht="15.9" customHeight="1">
      <c r="A43" s="33" t="s">
        <v>38</v>
      </c>
      <c r="B43" s="72" t="s">
        <v>304</v>
      </c>
      <c r="C43" s="73" t="s">
        <v>305</v>
      </c>
      <c r="D43" s="33"/>
      <c r="E43" s="40"/>
      <c r="F43" s="40"/>
      <c r="G43" s="34"/>
      <c r="H43" s="35">
        <f t="shared" si="0"/>
        <v>0</v>
      </c>
      <c r="I43" s="36" t="str">
        <f t="shared" si="1"/>
        <v>ไม่ผ่าน</v>
      </c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</row>
    <row r="44" spans="1:21" ht="15.9" customHeight="1">
      <c r="A44" s="33" t="s">
        <v>39</v>
      </c>
      <c r="B44" s="72" t="s">
        <v>306</v>
      </c>
      <c r="C44" s="73" t="s">
        <v>307</v>
      </c>
      <c r="D44" s="33"/>
      <c r="E44" s="40"/>
      <c r="F44" s="40"/>
      <c r="G44" s="34"/>
      <c r="H44" s="35">
        <f t="shared" si="0"/>
        <v>0</v>
      </c>
      <c r="I44" s="36" t="str">
        <f t="shared" si="1"/>
        <v>ไม่ผ่าน</v>
      </c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</row>
    <row r="45" spans="1:21" ht="15.9" customHeight="1">
      <c r="A45" s="33" t="s">
        <v>40</v>
      </c>
      <c r="B45" s="72" t="s">
        <v>308</v>
      </c>
      <c r="C45" s="73" t="s">
        <v>309</v>
      </c>
      <c r="D45" s="48"/>
      <c r="E45" s="40"/>
      <c r="F45" s="40"/>
      <c r="G45" s="34"/>
      <c r="H45" s="35">
        <f t="shared" si="0"/>
        <v>0</v>
      </c>
      <c r="I45" s="36" t="str">
        <f t="shared" si="1"/>
        <v>ไม่ผ่าน</v>
      </c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</row>
    <row r="46" spans="1:21" ht="15.9" customHeight="1">
      <c r="A46" s="33" t="s">
        <v>41</v>
      </c>
      <c r="B46" s="72" t="s">
        <v>310</v>
      </c>
      <c r="C46" s="73" t="s">
        <v>311</v>
      </c>
      <c r="D46" s="48"/>
      <c r="E46" s="40"/>
      <c r="F46" s="40"/>
      <c r="G46" s="34"/>
      <c r="H46" s="35">
        <f t="shared" si="0"/>
        <v>0</v>
      </c>
      <c r="I46" s="36" t="str">
        <f t="shared" si="1"/>
        <v>ไม่ผ่าน</v>
      </c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</row>
    <row r="47" spans="1:21" ht="15.75" customHeight="1">
      <c r="A47" s="49"/>
      <c r="B47" s="50" t="s">
        <v>45</v>
      </c>
      <c r="C47" s="51"/>
      <c r="D47" s="51"/>
      <c r="E47" s="51"/>
      <c r="F47" s="51"/>
      <c r="G47" s="51"/>
      <c r="H47" s="52" t="s">
        <v>772</v>
      </c>
      <c r="I47" s="53">
        <f>COUNTIF(I8:I46,"ผ่าน")</f>
        <v>0</v>
      </c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</row>
    <row r="48" spans="1:21" s="3" customFormat="1" ht="17.25" customHeight="1">
      <c r="A48" s="54"/>
      <c r="B48" s="55" t="s">
        <v>46</v>
      </c>
      <c r="C48" s="55"/>
      <c r="D48" s="55"/>
      <c r="E48" s="55"/>
      <c r="F48" s="55"/>
      <c r="G48" s="55"/>
      <c r="H48" s="53" t="s">
        <v>773</v>
      </c>
      <c r="I48" s="53">
        <f>COUNTIF(I8:I46,"ไม่ผ่าน")</f>
        <v>39</v>
      </c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</row>
    <row r="49" spans="1:21" ht="15" customHeight="1">
      <c r="A49" s="37"/>
      <c r="B49" s="57"/>
      <c r="C49" s="57"/>
      <c r="D49" s="57"/>
      <c r="E49" s="57"/>
      <c r="F49" s="57"/>
      <c r="G49" s="57"/>
      <c r="H49" s="58"/>
      <c r="I49" s="58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</row>
    <row r="50" spans="1:21" ht="15" customHeight="1">
      <c r="A50" s="37"/>
      <c r="B50" s="59" t="s">
        <v>784</v>
      </c>
      <c r="C50" s="57"/>
      <c r="D50" s="57"/>
      <c r="E50" s="57"/>
      <c r="F50" s="57"/>
      <c r="G50" s="57"/>
      <c r="H50" s="58"/>
      <c r="I50" s="58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</row>
    <row r="51" spans="1:21" ht="15" customHeight="1">
      <c r="A51" s="37"/>
      <c r="B51" s="57"/>
      <c r="C51" s="37"/>
      <c r="D51" s="57"/>
      <c r="E51" s="57"/>
      <c r="F51" s="57"/>
      <c r="G51" s="57"/>
      <c r="H51" s="58"/>
      <c r="I51" s="58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21" ht="15" customHeight="1">
      <c r="A52" s="37"/>
      <c r="B52" s="57"/>
      <c r="C52" s="37"/>
      <c r="D52" s="57"/>
      <c r="E52" s="57"/>
      <c r="F52" s="57"/>
      <c r="G52" s="57"/>
      <c r="H52" s="58"/>
      <c r="I52" s="58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21" ht="15" customHeight="1">
      <c r="A53" s="37"/>
      <c r="B53" s="60" t="s">
        <v>69</v>
      </c>
      <c r="C53" s="57"/>
      <c r="D53" s="57" t="s">
        <v>52</v>
      </c>
      <c r="E53" s="57"/>
      <c r="F53" s="57"/>
      <c r="G53" s="57"/>
      <c r="H53" s="58"/>
      <c r="I53" s="58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21" ht="15" customHeight="1">
      <c r="A54" s="37"/>
      <c r="B54" s="37"/>
      <c r="C54" s="58" t="s">
        <v>70</v>
      </c>
      <c r="D54" s="37"/>
      <c r="E54" s="37"/>
      <c r="F54" s="37"/>
      <c r="G54" s="37"/>
      <c r="H54" s="61"/>
      <c r="I54" s="61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</row>
    <row r="55" spans="1:21" ht="15" customHeight="1">
      <c r="A55" s="37"/>
      <c r="B55" s="37"/>
      <c r="C55" s="58" t="s">
        <v>71</v>
      </c>
      <c r="D55" s="37"/>
      <c r="E55" s="37"/>
      <c r="F55" s="37"/>
      <c r="G55" s="37"/>
      <c r="H55" s="61"/>
      <c r="I55" s="61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</row>
    <row r="56" spans="1:21" ht="15" customHeight="1">
      <c r="A56" s="37"/>
      <c r="B56" s="37"/>
      <c r="C56" s="37"/>
      <c r="D56" s="37"/>
      <c r="E56" s="37"/>
      <c r="F56" s="37"/>
      <c r="G56" s="37"/>
      <c r="H56" s="61"/>
      <c r="I56" s="61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</row>
    <row r="57" spans="1:21" ht="15" customHeight="1">
      <c r="A57" s="37"/>
      <c r="B57" s="112" t="s">
        <v>774</v>
      </c>
      <c r="C57" s="62" t="s">
        <v>775</v>
      </c>
      <c r="D57" s="112" t="s">
        <v>776</v>
      </c>
      <c r="E57" s="112"/>
      <c r="F57" s="112" t="s">
        <v>785</v>
      </c>
      <c r="G57" s="112"/>
      <c r="H57" s="61"/>
      <c r="I57" s="61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</row>
    <row r="58" spans="1:21" ht="15" customHeight="1">
      <c r="A58" s="37"/>
      <c r="B58" s="112"/>
      <c r="C58" s="63" t="s">
        <v>777</v>
      </c>
      <c r="D58" s="113" t="s">
        <v>781</v>
      </c>
      <c r="E58" s="114"/>
      <c r="F58" s="115">
        <f>COUNTIF(H8:H46,"&gt;=124")</f>
        <v>0</v>
      </c>
      <c r="G58" s="116"/>
      <c r="H58" s="61"/>
      <c r="I58" s="61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</row>
    <row r="59" spans="1:21" ht="15" customHeight="1">
      <c r="A59" s="37"/>
      <c r="B59" s="112"/>
      <c r="C59" s="63" t="s">
        <v>778</v>
      </c>
      <c r="D59" s="113" t="s">
        <v>786</v>
      </c>
      <c r="E59" s="114"/>
      <c r="F59" s="115">
        <f>SUMPRODUCT((H8:H46&gt;=100)*(H8:H46&lt;=123))</f>
        <v>0</v>
      </c>
      <c r="G59" s="116"/>
      <c r="H59" s="61"/>
      <c r="I59" s="61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</row>
    <row r="60" spans="1:21" ht="15" customHeight="1">
      <c r="A60" s="37"/>
      <c r="B60" s="112"/>
      <c r="C60" s="63" t="s">
        <v>779</v>
      </c>
      <c r="D60" s="113" t="s">
        <v>782</v>
      </c>
      <c r="E60" s="114"/>
      <c r="F60" s="115">
        <f>SUMPRODUCT((H8:H46&gt;=78)*(H8:H46&lt;=99))</f>
        <v>0</v>
      </c>
      <c r="G60" s="116"/>
      <c r="H60" s="61"/>
      <c r="I60" s="61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ht="15" customHeight="1">
      <c r="A61" s="37"/>
      <c r="B61" s="112"/>
      <c r="C61" s="63" t="s">
        <v>780</v>
      </c>
      <c r="D61" s="113" t="s">
        <v>783</v>
      </c>
      <c r="E61" s="114"/>
      <c r="F61" s="115">
        <f>COUNTIF(H8:H46,"&lt;=77")</f>
        <v>39</v>
      </c>
      <c r="G61" s="116"/>
      <c r="H61" s="61"/>
      <c r="I61" s="61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</row>
    <row r="62" spans="1:21" ht="15" customHeight="1">
      <c r="A62" s="37"/>
      <c r="B62" s="37"/>
      <c r="C62" s="37"/>
      <c r="D62" s="37"/>
      <c r="E62" s="37"/>
      <c r="F62" s="37"/>
      <c r="G62" s="37"/>
      <c r="H62" s="61"/>
      <c r="I62" s="61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</row>
    <row r="63" spans="1:21" ht="15" customHeight="1">
      <c r="A63" s="37"/>
      <c r="B63" s="37"/>
      <c r="C63" s="37"/>
      <c r="D63" s="37"/>
      <c r="E63" s="37"/>
      <c r="F63" s="37"/>
      <c r="G63" s="37"/>
      <c r="H63" s="61"/>
      <c r="I63" s="61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</row>
    <row r="64" spans="1:21" ht="15" customHeight="1">
      <c r="A64" s="37"/>
      <c r="B64" s="37"/>
      <c r="C64" s="37"/>
      <c r="D64" s="37"/>
      <c r="E64" s="37"/>
      <c r="F64" s="37"/>
      <c r="G64" s="37"/>
      <c r="H64" s="61"/>
      <c r="I64" s="61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</row>
    <row r="65" spans="1:21" ht="15" customHeight="1">
      <c r="A65" s="37"/>
      <c r="B65" s="37"/>
      <c r="C65" s="37"/>
      <c r="D65" s="37"/>
      <c r="E65" s="37"/>
      <c r="F65" s="37"/>
      <c r="G65" s="37"/>
      <c r="H65" s="61"/>
      <c r="I65" s="61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</row>
    <row r="66" spans="1:21" ht="15" customHeight="1">
      <c r="A66" s="37"/>
      <c r="B66" s="37"/>
      <c r="C66" s="37"/>
      <c r="D66" s="37"/>
      <c r="E66" s="37"/>
      <c r="F66" s="37"/>
      <c r="G66" s="37"/>
      <c r="H66" s="61"/>
      <c r="I66" s="6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</row>
    <row r="67" spans="1:21" ht="15" customHeight="1">
      <c r="A67" s="37"/>
      <c r="B67" s="37"/>
      <c r="C67" s="37"/>
      <c r="D67" s="37"/>
      <c r="E67" s="37"/>
      <c r="F67" s="37"/>
      <c r="G67" s="37"/>
      <c r="H67" s="61"/>
      <c r="I67" s="61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</row>
    <row r="68" spans="1:21" ht="15" customHeight="1">
      <c r="A68" s="37"/>
      <c r="B68" s="37"/>
      <c r="C68" s="37"/>
      <c r="D68" s="37"/>
      <c r="E68" s="37"/>
      <c r="F68" s="37"/>
      <c r="G68" s="37"/>
      <c r="H68" s="61"/>
      <c r="I68" s="61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</row>
    <row r="69" spans="1:21" ht="15" customHeight="1">
      <c r="A69" s="37"/>
      <c r="B69" s="37"/>
      <c r="C69" s="37"/>
      <c r="D69" s="37"/>
      <c r="E69" s="37"/>
      <c r="F69" s="37"/>
      <c r="G69" s="37"/>
      <c r="H69" s="61"/>
      <c r="I69" s="61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</row>
    <row r="70" spans="1:21" ht="15" customHeight="1">
      <c r="A70" s="37"/>
      <c r="B70" s="37"/>
      <c r="C70" s="37"/>
      <c r="D70" s="37"/>
      <c r="E70" s="37"/>
      <c r="F70" s="37"/>
      <c r="G70" s="37"/>
      <c r="H70" s="61"/>
      <c r="I70" s="61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</row>
    <row r="71" spans="1:21" ht="15" customHeight="1">
      <c r="A71" s="37"/>
      <c r="B71" s="37"/>
      <c r="C71" s="37"/>
      <c r="D71" s="37"/>
      <c r="E71" s="37"/>
      <c r="F71" s="37"/>
      <c r="G71" s="37"/>
      <c r="H71" s="61"/>
      <c r="I71" s="61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</row>
    <row r="72" spans="1:21" ht="15" customHeight="1">
      <c r="A72" s="37"/>
      <c r="B72" s="37"/>
      <c r="C72" s="37"/>
      <c r="D72" s="37"/>
      <c r="E72" s="37"/>
      <c r="F72" s="37"/>
      <c r="G72" s="37"/>
      <c r="H72" s="61"/>
      <c r="I72" s="61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</row>
    <row r="73" spans="1:21" ht="15" customHeight="1">
      <c r="A73" s="37"/>
      <c r="B73" s="37"/>
      <c r="C73" s="37"/>
      <c r="D73" s="37"/>
      <c r="E73" s="37"/>
      <c r="F73" s="37"/>
      <c r="G73" s="37"/>
      <c r="H73" s="61"/>
      <c r="I73" s="61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</row>
    <row r="74" spans="1:21" ht="15" customHeight="1">
      <c r="A74" s="37"/>
      <c r="B74" s="37"/>
      <c r="C74" s="37"/>
      <c r="D74" s="37"/>
      <c r="E74" s="37"/>
      <c r="F74" s="37"/>
      <c r="G74" s="37"/>
      <c r="H74" s="61"/>
      <c r="I74" s="61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</row>
    <row r="75" spans="1:21" ht="15" customHeight="1">
      <c r="A75" s="37"/>
      <c r="B75" s="37"/>
      <c r="C75" s="37"/>
      <c r="D75" s="37"/>
      <c r="E75" s="37"/>
      <c r="F75" s="37"/>
      <c r="G75" s="37"/>
      <c r="H75" s="61"/>
      <c r="I75" s="61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</row>
    <row r="76" spans="1:21" ht="15" customHeight="1">
      <c r="A76" s="37"/>
      <c r="B76" s="37"/>
      <c r="C76" s="37"/>
      <c r="D76" s="37"/>
      <c r="E76" s="37"/>
      <c r="F76" s="37"/>
      <c r="G76" s="37"/>
      <c r="H76" s="61"/>
      <c r="I76" s="61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</row>
    <row r="77" spans="1:21" ht="15" customHeight="1">
      <c r="A77" s="37"/>
      <c r="B77" s="37"/>
      <c r="C77" s="37"/>
      <c r="D77" s="37"/>
      <c r="E77" s="37"/>
      <c r="F77" s="37"/>
      <c r="G77" s="37"/>
      <c r="H77" s="61"/>
      <c r="I77" s="61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</row>
    <row r="78" spans="1:21" ht="15" customHeight="1">
      <c r="A78" s="37"/>
      <c r="B78" s="37"/>
      <c r="C78" s="37"/>
      <c r="D78" s="37"/>
      <c r="E78" s="37"/>
      <c r="F78" s="37"/>
      <c r="G78" s="37"/>
      <c r="H78" s="61"/>
      <c r="I78" s="61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</row>
    <row r="79" spans="1:21" ht="15" customHeight="1">
      <c r="A79" s="37"/>
      <c r="B79" s="37"/>
      <c r="C79" s="37"/>
      <c r="D79" s="37"/>
      <c r="E79" s="37"/>
      <c r="F79" s="37"/>
      <c r="G79" s="37"/>
      <c r="H79" s="61"/>
      <c r="I79" s="61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</row>
    <row r="80" spans="1:21" ht="15" customHeight="1">
      <c r="A80" s="37"/>
      <c r="B80" s="37"/>
      <c r="C80" s="37"/>
      <c r="D80" s="37"/>
      <c r="E80" s="37"/>
      <c r="F80" s="37"/>
      <c r="G80" s="37"/>
      <c r="H80" s="61"/>
      <c r="I80" s="61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</row>
    <row r="81" spans="1:21" ht="15" customHeight="1">
      <c r="A81" s="37"/>
      <c r="B81" s="37"/>
      <c r="C81" s="37"/>
      <c r="D81" s="37"/>
      <c r="E81" s="37"/>
      <c r="F81" s="37"/>
      <c r="G81" s="37"/>
      <c r="H81" s="61"/>
      <c r="I81" s="61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</row>
    <row r="82" spans="1:21" ht="15" customHeight="1">
      <c r="A82" s="37"/>
      <c r="B82" s="37"/>
      <c r="C82" s="37"/>
      <c r="D82" s="37"/>
      <c r="E82" s="37"/>
      <c r="F82" s="37"/>
      <c r="G82" s="37"/>
      <c r="H82" s="61"/>
      <c r="I82" s="61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</row>
    <row r="83" spans="1:21" ht="15" customHeight="1">
      <c r="A83" s="37"/>
      <c r="B83" s="37"/>
      <c r="C83" s="37"/>
      <c r="D83" s="37"/>
      <c r="E83" s="37"/>
      <c r="F83" s="37"/>
      <c r="G83" s="37"/>
      <c r="H83" s="61"/>
      <c r="I83" s="61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</row>
    <row r="84" spans="1:21" ht="15" customHeight="1">
      <c r="A84" s="37"/>
      <c r="B84" s="37"/>
      <c r="C84" s="37"/>
      <c r="D84" s="37"/>
      <c r="E84" s="37"/>
      <c r="F84" s="37"/>
      <c r="G84" s="37"/>
      <c r="H84" s="61"/>
      <c r="I84" s="61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</row>
    <row r="85" spans="1:21" ht="15" customHeight="1">
      <c r="A85" s="37"/>
      <c r="B85" s="37"/>
      <c r="C85" s="37"/>
      <c r="D85" s="37"/>
      <c r="E85" s="37"/>
      <c r="F85" s="37"/>
      <c r="G85" s="37"/>
      <c r="H85" s="61"/>
      <c r="I85" s="61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</row>
    <row r="86" spans="1:21" ht="15" customHeight="1">
      <c r="A86" s="37"/>
      <c r="B86" s="37"/>
      <c r="C86" s="37"/>
      <c r="D86" s="37"/>
      <c r="E86" s="37"/>
      <c r="F86" s="37"/>
      <c r="G86" s="37"/>
      <c r="H86" s="61"/>
      <c r="I86" s="61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</row>
    <row r="87" spans="1:21" ht="15" customHeight="1">
      <c r="A87" s="37"/>
      <c r="B87" s="37"/>
      <c r="C87" s="37"/>
      <c r="D87" s="37"/>
      <c r="E87" s="37"/>
      <c r="F87" s="37"/>
      <c r="G87" s="37"/>
      <c r="H87" s="61"/>
      <c r="I87" s="61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</row>
    <row r="88" spans="1:21" ht="15" customHeight="1">
      <c r="A88" s="37"/>
      <c r="B88" s="37"/>
      <c r="C88" s="37"/>
      <c r="D88" s="37"/>
      <c r="E88" s="37"/>
      <c r="F88" s="37"/>
      <c r="G88" s="37"/>
      <c r="H88" s="61"/>
      <c r="I88" s="61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</row>
    <row r="89" spans="1:21" ht="15" customHeight="1">
      <c r="A89" s="37"/>
      <c r="B89" s="37"/>
      <c r="C89" s="37"/>
      <c r="D89" s="37"/>
      <c r="E89" s="37"/>
      <c r="F89" s="37"/>
      <c r="G89" s="37"/>
      <c r="H89" s="61"/>
      <c r="I89" s="61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</row>
    <row r="90" spans="1:21" ht="15" customHeight="1">
      <c r="A90" s="37"/>
      <c r="B90" s="37"/>
      <c r="C90" s="37"/>
      <c r="D90" s="37"/>
      <c r="E90" s="37"/>
      <c r="F90" s="37"/>
      <c r="G90" s="37"/>
      <c r="H90" s="61"/>
      <c r="I90" s="61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</row>
    <row r="91" spans="1:21" ht="15" customHeight="1">
      <c r="A91" s="37"/>
      <c r="B91" s="37"/>
      <c r="C91" s="37"/>
      <c r="D91" s="37"/>
      <c r="E91" s="37"/>
      <c r="F91" s="37"/>
      <c r="G91" s="37"/>
      <c r="H91" s="61"/>
      <c r="I91" s="61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</row>
    <row r="92" spans="1:21" ht="15" customHeight="1">
      <c r="A92" s="37"/>
      <c r="B92" s="37"/>
      <c r="C92" s="37"/>
      <c r="D92" s="37"/>
      <c r="E92" s="37"/>
      <c r="F92" s="37"/>
      <c r="G92" s="37"/>
      <c r="H92" s="61"/>
      <c r="I92" s="61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</row>
    <row r="93" spans="1:21" ht="15" customHeight="1">
      <c r="A93" s="37"/>
      <c r="B93" s="37"/>
      <c r="C93" s="37"/>
      <c r="D93" s="37"/>
      <c r="E93" s="37"/>
      <c r="F93" s="37"/>
      <c r="G93" s="37"/>
      <c r="H93" s="61"/>
      <c r="I93" s="61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</row>
    <row r="94" spans="1:21" ht="15" customHeight="1">
      <c r="A94" s="37"/>
      <c r="B94" s="37"/>
      <c r="C94" s="37"/>
      <c r="D94" s="37"/>
      <c r="E94" s="37"/>
      <c r="F94" s="37"/>
      <c r="G94" s="37"/>
      <c r="H94" s="61"/>
      <c r="I94" s="61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</row>
    <row r="95" spans="1:21" ht="15" customHeight="1">
      <c r="A95" s="37"/>
      <c r="B95" s="37"/>
      <c r="C95" s="37"/>
      <c r="D95" s="37"/>
      <c r="E95" s="37"/>
      <c r="F95" s="37"/>
      <c r="G95" s="37"/>
      <c r="H95" s="61"/>
      <c r="I95" s="61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</row>
    <row r="96" spans="1:21" ht="15" customHeight="1">
      <c r="A96" s="37"/>
      <c r="B96" s="37"/>
      <c r="C96" s="37"/>
      <c r="D96" s="37"/>
      <c r="E96" s="37"/>
      <c r="F96" s="37"/>
      <c r="G96" s="37"/>
      <c r="H96" s="61"/>
      <c r="I96" s="61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</row>
    <row r="97" spans="1:21" ht="15" customHeight="1">
      <c r="A97" s="37"/>
      <c r="B97" s="37"/>
      <c r="C97" s="37"/>
      <c r="D97" s="37"/>
      <c r="E97" s="37"/>
      <c r="F97" s="37"/>
      <c r="G97" s="37"/>
      <c r="H97" s="61"/>
      <c r="I97" s="61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</row>
    <row r="98" spans="1:21" ht="15" customHeight="1">
      <c r="A98" s="37"/>
      <c r="B98" s="37"/>
      <c r="C98" s="37"/>
      <c r="D98" s="37"/>
      <c r="E98" s="37"/>
      <c r="F98" s="37"/>
      <c r="G98" s="37"/>
      <c r="H98" s="61"/>
      <c r="I98" s="61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</row>
    <row r="99" spans="1:21" ht="15" customHeight="1">
      <c r="A99" s="37"/>
      <c r="B99" s="37"/>
      <c r="C99" s="37"/>
      <c r="D99" s="37"/>
      <c r="E99" s="37"/>
      <c r="F99" s="37"/>
      <c r="G99" s="37"/>
      <c r="H99" s="61"/>
      <c r="I99" s="61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</row>
    <row r="100" spans="1:21" ht="15" customHeight="1">
      <c r="A100" s="37"/>
      <c r="B100" s="37"/>
      <c r="C100" s="37"/>
      <c r="D100" s="37"/>
      <c r="E100" s="37"/>
      <c r="F100" s="37"/>
      <c r="G100" s="37"/>
      <c r="H100" s="61"/>
      <c r="I100" s="61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</row>
    <row r="101" spans="1:21" ht="15" customHeight="1">
      <c r="A101" s="37"/>
      <c r="B101" s="37"/>
      <c r="C101" s="37"/>
      <c r="D101" s="37"/>
      <c r="E101" s="37"/>
      <c r="F101" s="37"/>
      <c r="G101" s="37"/>
      <c r="H101" s="61"/>
      <c r="I101" s="61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</row>
    <row r="102" spans="1:21" ht="15" customHeight="1">
      <c r="A102" s="37"/>
      <c r="B102" s="37"/>
      <c r="C102" s="37"/>
      <c r="D102" s="37"/>
      <c r="E102" s="37"/>
      <c r="F102" s="37"/>
      <c r="G102" s="37"/>
      <c r="H102" s="61"/>
      <c r="I102" s="61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</row>
    <row r="103" spans="1:21" ht="15" customHeight="1">
      <c r="A103" s="37"/>
      <c r="B103" s="37"/>
      <c r="C103" s="37"/>
      <c r="D103" s="37"/>
      <c r="E103" s="37"/>
      <c r="F103" s="37"/>
      <c r="G103" s="37"/>
      <c r="H103" s="61"/>
      <c r="I103" s="61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</row>
    <row r="104" spans="1:21" ht="15" customHeight="1">
      <c r="A104" s="37"/>
      <c r="B104" s="37"/>
      <c r="C104" s="37"/>
      <c r="D104" s="37"/>
      <c r="E104" s="37"/>
      <c r="F104" s="37"/>
      <c r="G104" s="37"/>
      <c r="H104" s="61"/>
      <c r="I104" s="61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</row>
    <row r="105" spans="1:21" ht="15" customHeight="1">
      <c r="A105" s="37"/>
      <c r="B105" s="37"/>
      <c r="C105" s="37"/>
      <c r="D105" s="37"/>
      <c r="E105" s="37"/>
      <c r="F105" s="37"/>
      <c r="G105" s="37"/>
      <c r="H105" s="61"/>
      <c r="I105" s="61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</row>
    <row r="106" spans="1:21" ht="15" customHeight="1">
      <c r="A106" s="37"/>
      <c r="B106" s="37"/>
      <c r="C106" s="37"/>
      <c r="D106" s="37"/>
      <c r="E106" s="37"/>
      <c r="F106" s="37"/>
      <c r="G106" s="37"/>
      <c r="H106" s="61"/>
      <c r="I106" s="61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</row>
  </sheetData>
  <mergeCells count="15">
    <mergeCell ref="D60:E60"/>
    <mergeCell ref="F60:G60"/>
    <mergeCell ref="D61:E61"/>
    <mergeCell ref="F61:G61"/>
    <mergeCell ref="A1:I1"/>
    <mergeCell ref="A2:I2"/>
    <mergeCell ref="A3:I3"/>
    <mergeCell ref="D6:G6"/>
    <mergeCell ref="B57:B61"/>
    <mergeCell ref="D57:E57"/>
    <mergeCell ref="F57:G57"/>
    <mergeCell ref="D58:E58"/>
    <mergeCell ref="F58:G58"/>
    <mergeCell ref="D59:E59"/>
    <mergeCell ref="F59:G59"/>
  </mergeCells>
  <pageMargins left="0.31496062992125984" right="0.23622047244094491" top="0.15748031496062992" bottom="0.11811023622047245" header="0.15748031496062992" footer="0.11811023622047245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5"/>
  <sheetViews>
    <sheetView topLeftCell="A17" zoomScale="49" zoomScaleNormal="49" workbookViewId="0">
      <selection activeCell="F60" sqref="F60:G60"/>
    </sheetView>
  </sheetViews>
  <sheetFormatPr defaultColWidth="9.109375" defaultRowHeight="15" customHeight="1"/>
  <cols>
    <col min="1" max="1" width="5.33203125" style="17" customWidth="1"/>
    <col min="2" max="2" width="16.6640625" style="17" customWidth="1"/>
    <col min="3" max="3" width="16.88671875" style="17" customWidth="1"/>
    <col min="4" max="7" width="6.6640625" style="17" customWidth="1"/>
    <col min="8" max="8" width="8.44140625" style="18" customWidth="1"/>
    <col min="9" max="9" width="10" style="18" customWidth="1"/>
    <col min="10" max="12" width="9.109375" style="17"/>
    <col min="13" max="16384" width="9.109375" style="1"/>
  </cols>
  <sheetData>
    <row r="1" spans="1:14" s="4" customFormat="1" ht="21">
      <c r="A1" s="108" t="s">
        <v>312</v>
      </c>
      <c r="B1" s="108"/>
      <c r="C1" s="108"/>
      <c r="D1" s="108"/>
      <c r="E1" s="108"/>
      <c r="F1" s="108"/>
      <c r="G1" s="108"/>
      <c r="H1" s="108"/>
      <c r="I1" s="108"/>
      <c r="J1" s="19"/>
      <c r="K1" s="19"/>
      <c r="L1" s="19"/>
    </row>
    <row r="2" spans="1:14" s="4" customFormat="1" ht="21">
      <c r="A2" s="108"/>
      <c r="B2" s="108"/>
      <c r="C2" s="108"/>
      <c r="D2" s="108"/>
      <c r="E2" s="108"/>
      <c r="F2" s="108"/>
      <c r="G2" s="108"/>
      <c r="H2" s="108"/>
      <c r="I2" s="108"/>
      <c r="J2" s="19"/>
      <c r="K2" s="19"/>
      <c r="L2" s="19"/>
    </row>
    <row r="3" spans="1:14" s="4" customFormat="1" ht="21">
      <c r="A3" s="108" t="s">
        <v>787</v>
      </c>
      <c r="B3" s="108"/>
      <c r="C3" s="108"/>
      <c r="D3" s="108"/>
      <c r="E3" s="108"/>
      <c r="F3" s="108"/>
      <c r="G3" s="108"/>
      <c r="H3" s="108"/>
      <c r="I3" s="108"/>
      <c r="J3" s="19"/>
      <c r="K3" s="19"/>
      <c r="L3" s="19"/>
    </row>
    <row r="4" spans="1:14" s="4" customFormat="1" ht="21">
      <c r="A4" s="5" t="s">
        <v>43</v>
      </c>
      <c r="B4" s="20"/>
      <c r="C4" s="20"/>
      <c r="D4" s="20"/>
      <c r="E4" s="20"/>
      <c r="F4" s="20"/>
      <c r="G4" s="20"/>
      <c r="H4" s="20"/>
      <c r="I4" s="20"/>
      <c r="J4" s="19"/>
      <c r="K4" s="19"/>
      <c r="L4" s="19"/>
    </row>
    <row r="5" spans="1:14" s="4" customFormat="1" ht="21">
      <c r="A5" s="6" t="s">
        <v>44</v>
      </c>
      <c r="B5" s="64"/>
      <c r="C5" s="65"/>
      <c r="D5" s="65"/>
      <c r="E5" s="65"/>
      <c r="F5" s="65"/>
      <c r="G5" s="65"/>
      <c r="H5" s="66"/>
      <c r="I5" s="67"/>
      <c r="J5" s="68"/>
      <c r="K5" s="68"/>
      <c r="L5" s="68"/>
      <c r="M5" s="68"/>
      <c r="N5" s="68"/>
    </row>
    <row r="6" spans="1:14" s="4" customFormat="1" ht="21">
      <c r="A6" s="10"/>
      <c r="B6" s="69"/>
      <c r="C6" s="70"/>
      <c r="D6" s="117" t="s">
        <v>49</v>
      </c>
      <c r="E6" s="118"/>
      <c r="F6" s="118"/>
      <c r="G6" s="119"/>
      <c r="H6" s="71" t="s">
        <v>48</v>
      </c>
      <c r="I6" s="71" t="s">
        <v>47</v>
      </c>
      <c r="J6" s="68"/>
      <c r="K6" s="68"/>
      <c r="L6" s="68"/>
      <c r="M6" s="68"/>
      <c r="N6" s="68"/>
    </row>
    <row r="7" spans="1:14" s="2" customFormat="1" ht="126.75" customHeight="1">
      <c r="A7" s="12" t="s">
        <v>0</v>
      </c>
      <c r="B7" s="23" t="s">
        <v>1</v>
      </c>
      <c r="C7" s="24" t="s">
        <v>2</v>
      </c>
      <c r="D7" s="25" t="s">
        <v>55</v>
      </c>
      <c r="E7" s="25" t="s">
        <v>50</v>
      </c>
      <c r="F7" s="25" t="s">
        <v>53</v>
      </c>
      <c r="G7" s="25" t="s">
        <v>51</v>
      </c>
      <c r="H7" s="26" t="s">
        <v>54</v>
      </c>
      <c r="I7" s="27" t="s">
        <v>42</v>
      </c>
      <c r="J7" s="28"/>
      <c r="K7" s="29"/>
      <c r="L7" s="29"/>
      <c r="M7" s="29"/>
      <c r="N7" s="29"/>
    </row>
    <row r="8" spans="1:14" ht="15.9" customHeight="1">
      <c r="A8" s="13" t="s">
        <v>3</v>
      </c>
      <c r="B8" s="72" t="s">
        <v>320</v>
      </c>
      <c r="C8" s="73" t="s">
        <v>321</v>
      </c>
      <c r="D8" s="33"/>
      <c r="E8" s="34"/>
      <c r="F8" s="34"/>
      <c r="G8" s="34"/>
      <c r="H8" s="35">
        <f>D8+E8+F8+G8</f>
        <v>0</v>
      </c>
      <c r="I8" s="36" t="str">
        <f>IF(H8&gt;=78,"ผ่าน","ไม่ผ่าน")</f>
        <v>ไม่ผ่าน</v>
      </c>
      <c r="J8" s="37"/>
      <c r="K8" s="37"/>
      <c r="L8" s="37"/>
      <c r="M8" s="37"/>
      <c r="N8" s="37"/>
    </row>
    <row r="9" spans="1:14" ht="15.9" customHeight="1">
      <c r="A9" s="14" t="s">
        <v>4</v>
      </c>
      <c r="B9" s="72" t="s">
        <v>322</v>
      </c>
      <c r="C9" s="73" t="s">
        <v>323</v>
      </c>
      <c r="D9" s="33"/>
      <c r="E9" s="40"/>
      <c r="F9" s="40"/>
      <c r="G9" s="34"/>
      <c r="H9" s="35">
        <f t="shared" ref="H9:H45" si="0">D9+E9+F9+G9</f>
        <v>0</v>
      </c>
      <c r="I9" s="36" t="str">
        <f t="shared" ref="I9:I45" si="1">IF(H9&gt;=78,"ผ่าน","ไม่ผ่าน")</f>
        <v>ไม่ผ่าน</v>
      </c>
      <c r="J9" s="37"/>
      <c r="K9" s="37"/>
      <c r="L9" s="37"/>
      <c r="M9" s="37"/>
      <c r="N9" s="37"/>
    </row>
    <row r="10" spans="1:14" ht="15.9" customHeight="1">
      <c r="A10" s="14" t="s">
        <v>5</v>
      </c>
      <c r="B10" s="72" t="s">
        <v>324</v>
      </c>
      <c r="C10" s="73" t="s">
        <v>325</v>
      </c>
      <c r="D10" s="33"/>
      <c r="E10" s="40"/>
      <c r="F10" s="40"/>
      <c r="G10" s="34"/>
      <c r="H10" s="35">
        <f t="shared" si="0"/>
        <v>0</v>
      </c>
      <c r="I10" s="36" t="str">
        <f t="shared" si="1"/>
        <v>ไม่ผ่าน</v>
      </c>
      <c r="J10" s="37"/>
      <c r="K10" s="37"/>
      <c r="L10" s="37"/>
      <c r="M10" s="37"/>
      <c r="N10" s="37"/>
    </row>
    <row r="11" spans="1:14" ht="15.9" customHeight="1">
      <c r="A11" s="14" t="s">
        <v>6</v>
      </c>
      <c r="B11" s="72" t="s">
        <v>326</v>
      </c>
      <c r="C11" s="73" t="s">
        <v>327</v>
      </c>
      <c r="D11" s="33"/>
      <c r="E11" s="40"/>
      <c r="F11" s="40"/>
      <c r="G11" s="34"/>
      <c r="H11" s="35">
        <f t="shared" si="0"/>
        <v>0</v>
      </c>
      <c r="I11" s="36" t="str">
        <f t="shared" si="1"/>
        <v>ไม่ผ่าน</v>
      </c>
      <c r="J11" s="37"/>
      <c r="K11" s="37"/>
      <c r="L11" s="37"/>
      <c r="M11" s="37"/>
      <c r="N11" s="37"/>
    </row>
    <row r="12" spans="1:14" ht="15.9" customHeight="1">
      <c r="A12" s="14" t="s">
        <v>7</v>
      </c>
      <c r="B12" s="72" t="s">
        <v>328</v>
      </c>
      <c r="C12" s="73" t="s">
        <v>329</v>
      </c>
      <c r="D12" s="33"/>
      <c r="E12" s="40"/>
      <c r="F12" s="40"/>
      <c r="G12" s="34"/>
      <c r="H12" s="35">
        <f t="shared" si="0"/>
        <v>0</v>
      </c>
      <c r="I12" s="36" t="str">
        <f t="shared" si="1"/>
        <v>ไม่ผ่าน</v>
      </c>
      <c r="J12" s="37"/>
      <c r="K12" s="37"/>
      <c r="L12" s="37"/>
      <c r="M12" s="37"/>
      <c r="N12" s="37"/>
    </row>
    <row r="13" spans="1:14" ht="15.9" customHeight="1">
      <c r="A13" s="14" t="s">
        <v>8</v>
      </c>
      <c r="B13" s="72" t="s">
        <v>78</v>
      </c>
      <c r="C13" s="73" t="s">
        <v>330</v>
      </c>
      <c r="D13" s="33"/>
      <c r="E13" s="40"/>
      <c r="F13" s="40"/>
      <c r="G13" s="34"/>
      <c r="H13" s="35">
        <f t="shared" si="0"/>
        <v>0</v>
      </c>
      <c r="I13" s="36" t="str">
        <f t="shared" si="1"/>
        <v>ไม่ผ่าน</v>
      </c>
      <c r="J13" s="37"/>
      <c r="K13" s="37"/>
      <c r="L13" s="37"/>
      <c r="M13" s="37"/>
      <c r="N13" s="37"/>
    </row>
    <row r="14" spans="1:14" ht="15.9" customHeight="1">
      <c r="A14" s="14" t="s">
        <v>9</v>
      </c>
      <c r="B14" s="72" t="s">
        <v>331</v>
      </c>
      <c r="C14" s="73" t="s">
        <v>332</v>
      </c>
      <c r="D14" s="33"/>
      <c r="E14" s="40"/>
      <c r="F14" s="40"/>
      <c r="G14" s="34"/>
      <c r="H14" s="35">
        <f t="shared" si="0"/>
        <v>0</v>
      </c>
      <c r="I14" s="36" t="str">
        <f t="shared" si="1"/>
        <v>ไม่ผ่าน</v>
      </c>
      <c r="J14" s="37"/>
      <c r="K14" s="37"/>
      <c r="L14" s="37"/>
      <c r="M14" s="37"/>
      <c r="N14" s="37"/>
    </row>
    <row r="15" spans="1:14" ht="15.9" customHeight="1">
      <c r="A15" s="14" t="s">
        <v>10</v>
      </c>
      <c r="B15" s="72" t="s">
        <v>106</v>
      </c>
      <c r="C15" s="73" t="s">
        <v>333</v>
      </c>
      <c r="D15" s="33"/>
      <c r="E15" s="40"/>
      <c r="F15" s="40"/>
      <c r="G15" s="34"/>
      <c r="H15" s="35">
        <f t="shared" si="0"/>
        <v>0</v>
      </c>
      <c r="I15" s="36" t="str">
        <f t="shared" si="1"/>
        <v>ไม่ผ่าน</v>
      </c>
      <c r="J15" s="37"/>
      <c r="K15" s="37"/>
      <c r="L15" s="37"/>
      <c r="M15" s="37"/>
      <c r="N15" s="37"/>
    </row>
    <row r="16" spans="1:14" ht="15.9" customHeight="1">
      <c r="A16" s="14" t="s">
        <v>11</v>
      </c>
      <c r="B16" s="72" t="s">
        <v>334</v>
      </c>
      <c r="C16" s="73" t="s">
        <v>335</v>
      </c>
      <c r="D16" s="43"/>
      <c r="E16" s="44"/>
      <c r="F16" s="44"/>
      <c r="G16" s="34"/>
      <c r="H16" s="35">
        <f t="shared" si="0"/>
        <v>0</v>
      </c>
      <c r="I16" s="36" t="str">
        <f t="shared" si="1"/>
        <v>ไม่ผ่าน</v>
      </c>
      <c r="J16" s="37"/>
      <c r="K16" s="37"/>
      <c r="L16" s="37"/>
      <c r="M16" s="37"/>
      <c r="N16" s="37"/>
    </row>
    <row r="17" spans="1:14" ht="15.9" customHeight="1">
      <c r="A17" s="14" t="s">
        <v>12</v>
      </c>
      <c r="B17" s="72" t="s">
        <v>336</v>
      </c>
      <c r="C17" s="73" t="s">
        <v>337</v>
      </c>
      <c r="D17" s="43"/>
      <c r="E17" s="44"/>
      <c r="F17" s="44"/>
      <c r="G17" s="34"/>
      <c r="H17" s="35">
        <f t="shared" si="0"/>
        <v>0</v>
      </c>
      <c r="I17" s="36" t="str">
        <f t="shared" si="1"/>
        <v>ไม่ผ่าน</v>
      </c>
      <c r="J17" s="37"/>
      <c r="K17" s="37"/>
      <c r="L17" s="37"/>
      <c r="M17" s="37"/>
      <c r="N17" s="37"/>
    </row>
    <row r="18" spans="1:14" ht="15.9" customHeight="1">
      <c r="A18" s="14" t="s">
        <v>13</v>
      </c>
      <c r="B18" s="72" t="s">
        <v>338</v>
      </c>
      <c r="C18" s="73" t="s">
        <v>339</v>
      </c>
      <c r="D18" s="47"/>
      <c r="E18" s="44"/>
      <c r="F18" s="44"/>
      <c r="G18" s="34"/>
      <c r="H18" s="35">
        <f t="shared" si="0"/>
        <v>0</v>
      </c>
      <c r="I18" s="36" t="str">
        <f t="shared" si="1"/>
        <v>ไม่ผ่าน</v>
      </c>
      <c r="J18" s="37"/>
      <c r="K18" s="37"/>
      <c r="L18" s="37"/>
      <c r="M18" s="37"/>
      <c r="N18" s="37"/>
    </row>
    <row r="19" spans="1:14" ht="15.9" customHeight="1">
      <c r="A19" s="14" t="s">
        <v>14</v>
      </c>
      <c r="B19" s="72" t="s">
        <v>340</v>
      </c>
      <c r="C19" s="73" t="s">
        <v>341</v>
      </c>
      <c r="D19" s="43"/>
      <c r="E19" s="33"/>
      <c r="F19" s="44"/>
      <c r="G19" s="34"/>
      <c r="H19" s="35">
        <f t="shared" si="0"/>
        <v>0</v>
      </c>
      <c r="I19" s="36" t="str">
        <f t="shared" si="1"/>
        <v>ไม่ผ่าน</v>
      </c>
      <c r="J19" s="37"/>
      <c r="K19" s="37"/>
      <c r="L19" s="37"/>
      <c r="M19" s="37"/>
      <c r="N19" s="37"/>
    </row>
    <row r="20" spans="1:14" ht="15.9" customHeight="1">
      <c r="A20" s="14" t="s">
        <v>15</v>
      </c>
      <c r="B20" s="72" t="s">
        <v>342</v>
      </c>
      <c r="C20" s="73" t="s">
        <v>343</v>
      </c>
      <c r="D20" s="43"/>
      <c r="E20" s="44"/>
      <c r="F20" s="44"/>
      <c r="G20" s="34"/>
      <c r="H20" s="35">
        <f t="shared" si="0"/>
        <v>0</v>
      </c>
      <c r="I20" s="36" t="str">
        <f t="shared" si="1"/>
        <v>ไม่ผ่าน</v>
      </c>
      <c r="J20" s="37"/>
      <c r="K20" s="37"/>
      <c r="L20" s="37"/>
      <c r="M20" s="37"/>
      <c r="N20" s="37"/>
    </row>
    <row r="21" spans="1:14" ht="15.9" customHeight="1">
      <c r="A21" s="14" t="s">
        <v>16</v>
      </c>
      <c r="B21" s="72" t="s">
        <v>344</v>
      </c>
      <c r="C21" s="73" t="s">
        <v>345</v>
      </c>
      <c r="D21" s="33"/>
      <c r="E21" s="40"/>
      <c r="F21" s="40"/>
      <c r="G21" s="34"/>
      <c r="H21" s="35">
        <f t="shared" si="0"/>
        <v>0</v>
      </c>
      <c r="I21" s="36" t="str">
        <f t="shared" si="1"/>
        <v>ไม่ผ่าน</v>
      </c>
      <c r="J21" s="37"/>
      <c r="K21" s="37"/>
      <c r="L21" s="37"/>
      <c r="M21" s="37"/>
      <c r="N21" s="37"/>
    </row>
    <row r="22" spans="1:14" ht="15.9" customHeight="1">
      <c r="A22" s="14" t="s">
        <v>17</v>
      </c>
      <c r="B22" s="72" t="s">
        <v>346</v>
      </c>
      <c r="C22" s="73" t="s">
        <v>347</v>
      </c>
      <c r="D22" s="33"/>
      <c r="E22" s="40"/>
      <c r="F22" s="40"/>
      <c r="G22" s="34"/>
      <c r="H22" s="35">
        <f t="shared" si="0"/>
        <v>0</v>
      </c>
      <c r="I22" s="36" t="str">
        <f t="shared" si="1"/>
        <v>ไม่ผ่าน</v>
      </c>
      <c r="J22" s="37"/>
      <c r="K22" s="37"/>
      <c r="L22" s="37"/>
      <c r="M22" s="37"/>
      <c r="N22" s="37"/>
    </row>
    <row r="23" spans="1:14" ht="15.9" customHeight="1">
      <c r="A23" s="14" t="s">
        <v>18</v>
      </c>
      <c r="B23" s="72" t="s">
        <v>348</v>
      </c>
      <c r="C23" s="73" t="s">
        <v>349</v>
      </c>
      <c r="D23" s="33"/>
      <c r="E23" s="40"/>
      <c r="F23" s="40"/>
      <c r="G23" s="34"/>
      <c r="H23" s="35">
        <f t="shared" si="0"/>
        <v>0</v>
      </c>
      <c r="I23" s="36" t="str">
        <f t="shared" si="1"/>
        <v>ไม่ผ่าน</v>
      </c>
      <c r="J23" s="37"/>
      <c r="K23" s="37"/>
      <c r="L23" s="37"/>
      <c r="M23" s="37"/>
      <c r="N23" s="37"/>
    </row>
    <row r="24" spans="1:14" ht="15.9" customHeight="1">
      <c r="A24" s="14" t="s">
        <v>19</v>
      </c>
      <c r="B24" s="72" t="s">
        <v>350</v>
      </c>
      <c r="C24" s="73" t="s">
        <v>351</v>
      </c>
      <c r="D24" s="33"/>
      <c r="E24" s="40"/>
      <c r="F24" s="40"/>
      <c r="G24" s="34"/>
      <c r="H24" s="35">
        <f t="shared" si="0"/>
        <v>0</v>
      </c>
      <c r="I24" s="36" t="str">
        <f t="shared" si="1"/>
        <v>ไม่ผ่าน</v>
      </c>
      <c r="J24" s="37"/>
      <c r="K24" s="37"/>
      <c r="L24" s="37"/>
      <c r="M24" s="37"/>
      <c r="N24" s="37"/>
    </row>
    <row r="25" spans="1:14" ht="15.9" customHeight="1">
      <c r="A25" s="14" t="s">
        <v>20</v>
      </c>
      <c r="B25" s="72" t="s">
        <v>104</v>
      </c>
      <c r="C25" s="73" t="s">
        <v>352</v>
      </c>
      <c r="D25" s="33"/>
      <c r="E25" s="40"/>
      <c r="F25" s="40"/>
      <c r="G25" s="34"/>
      <c r="H25" s="35">
        <f t="shared" si="0"/>
        <v>0</v>
      </c>
      <c r="I25" s="36" t="str">
        <f t="shared" si="1"/>
        <v>ไม่ผ่าน</v>
      </c>
      <c r="J25" s="37"/>
      <c r="K25" s="37"/>
      <c r="L25" s="37"/>
      <c r="M25" s="37"/>
      <c r="N25" s="37"/>
    </row>
    <row r="26" spans="1:14" ht="15.9" customHeight="1">
      <c r="A26" s="14" t="s">
        <v>21</v>
      </c>
      <c r="B26" s="72" t="s">
        <v>353</v>
      </c>
      <c r="C26" s="73" t="s">
        <v>354</v>
      </c>
      <c r="D26" s="33"/>
      <c r="E26" s="40"/>
      <c r="F26" s="40"/>
      <c r="G26" s="34"/>
      <c r="H26" s="35">
        <f t="shared" si="0"/>
        <v>0</v>
      </c>
      <c r="I26" s="36" t="str">
        <f t="shared" si="1"/>
        <v>ไม่ผ่าน</v>
      </c>
      <c r="J26" s="37"/>
      <c r="K26" s="37"/>
      <c r="L26" s="37"/>
      <c r="M26" s="37"/>
      <c r="N26" s="37"/>
    </row>
    <row r="27" spans="1:14" ht="15.9" customHeight="1">
      <c r="A27" s="14" t="s">
        <v>22</v>
      </c>
      <c r="B27" s="72" t="s">
        <v>355</v>
      </c>
      <c r="C27" s="73" t="s">
        <v>356</v>
      </c>
      <c r="D27" s="33"/>
      <c r="E27" s="40"/>
      <c r="F27" s="40"/>
      <c r="G27" s="34"/>
      <c r="H27" s="35">
        <f t="shared" si="0"/>
        <v>0</v>
      </c>
      <c r="I27" s="36" t="str">
        <f t="shared" si="1"/>
        <v>ไม่ผ่าน</v>
      </c>
      <c r="J27" s="37"/>
      <c r="K27" s="37"/>
      <c r="L27" s="37"/>
      <c r="M27" s="37"/>
      <c r="N27" s="37"/>
    </row>
    <row r="28" spans="1:14" ht="15.9" customHeight="1">
      <c r="A28" s="14" t="s">
        <v>23</v>
      </c>
      <c r="B28" s="72" t="s">
        <v>357</v>
      </c>
      <c r="C28" s="73" t="s">
        <v>358</v>
      </c>
      <c r="D28" s="33"/>
      <c r="E28" s="40"/>
      <c r="F28" s="40"/>
      <c r="G28" s="34"/>
      <c r="H28" s="35">
        <f t="shared" si="0"/>
        <v>0</v>
      </c>
      <c r="I28" s="36" t="str">
        <f t="shared" si="1"/>
        <v>ไม่ผ่าน</v>
      </c>
      <c r="J28" s="37"/>
      <c r="K28" s="37"/>
      <c r="L28" s="37"/>
      <c r="M28" s="37"/>
      <c r="N28" s="37"/>
    </row>
    <row r="29" spans="1:14" ht="15.9" customHeight="1">
      <c r="A29" s="14" t="s">
        <v>24</v>
      </c>
      <c r="B29" s="72" t="s">
        <v>359</v>
      </c>
      <c r="C29" s="73" t="s">
        <v>360</v>
      </c>
      <c r="D29" s="33"/>
      <c r="E29" s="40"/>
      <c r="F29" s="40"/>
      <c r="G29" s="34"/>
      <c r="H29" s="35">
        <f t="shared" si="0"/>
        <v>0</v>
      </c>
      <c r="I29" s="36" t="str">
        <f t="shared" si="1"/>
        <v>ไม่ผ่าน</v>
      </c>
      <c r="J29" s="37"/>
      <c r="K29" s="37"/>
      <c r="L29" s="37"/>
      <c r="M29" s="37"/>
      <c r="N29" s="37"/>
    </row>
    <row r="30" spans="1:14" ht="15.9" customHeight="1">
      <c r="A30" s="14" t="s">
        <v>25</v>
      </c>
      <c r="B30" s="72" t="s">
        <v>59</v>
      </c>
      <c r="C30" s="73" t="s">
        <v>361</v>
      </c>
      <c r="D30" s="33"/>
      <c r="E30" s="40"/>
      <c r="F30" s="40"/>
      <c r="G30" s="34"/>
      <c r="H30" s="35">
        <f t="shared" si="0"/>
        <v>0</v>
      </c>
      <c r="I30" s="36" t="str">
        <f t="shared" si="1"/>
        <v>ไม่ผ่าน</v>
      </c>
      <c r="J30" s="37"/>
      <c r="K30" s="37"/>
      <c r="L30" s="37"/>
      <c r="M30" s="37"/>
      <c r="N30" s="37"/>
    </row>
    <row r="31" spans="1:14" ht="15.9" customHeight="1">
      <c r="A31" s="14" t="s">
        <v>26</v>
      </c>
      <c r="B31" s="72" t="s">
        <v>362</v>
      </c>
      <c r="C31" s="73" t="s">
        <v>363</v>
      </c>
      <c r="D31" s="33"/>
      <c r="E31" s="40"/>
      <c r="F31" s="40"/>
      <c r="G31" s="34"/>
      <c r="H31" s="35">
        <f t="shared" si="0"/>
        <v>0</v>
      </c>
      <c r="I31" s="36" t="str">
        <f t="shared" si="1"/>
        <v>ไม่ผ่าน</v>
      </c>
      <c r="J31" s="37"/>
      <c r="K31" s="37"/>
      <c r="L31" s="37"/>
      <c r="M31" s="37"/>
      <c r="N31" s="37"/>
    </row>
    <row r="32" spans="1:14" ht="15.9" customHeight="1">
      <c r="A32" s="14" t="s">
        <v>27</v>
      </c>
      <c r="B32" s="72" t="s">
        <v>364</v>
      </c>
      <c r="C32" s="73" t="s">
        <v>365</v>
      </c>
      <c r="D32" s="33"/>
      <c r="E32" s="40"/>
      <c r="F32" s="40"/>
      <c r="G32" s="34"/>
      <c r="H32" s="35">
        <f t="shared" si="0"/>
        <v>0</v>
      </c>
      <c r="I32" s="36" t="str">
        <f t="shared" si="1"/>
        <v>ไม่ผ่าน</v>
      </c>
      <c r="J32" s="37"/>
      <c r="K32" s="37"/>
      <c r="L32" s="37"/>
      <c r="M32" s="37"/>
      <c r="N32" s="37"/>
    </row>
    <row r="33" spans="1:14" ht="15.9" customHeight="1">
      <c r="A33" s="14" t="s">
        <v>28</v>
      </c>
      <c r="B33" s="72" t="s">
        <v>366</v>
      </c>
      <c r="C33" s="73" t="s">
        <v>367</v>
      </c>
      <c r="D33" s="33"/>
      <c r="E33" s="40"/>
      <c r="F33" s="40"/>
      <c r="G33" s="34"/>
      <c r="H33" s="35">
        <f t="shared" si="0"/>
        <v>0</v>
      </c>
      <c r="I33" s="36" t="str">
        <f t="shared" si="1"/>
        <v>ไม่ผ่าน</v>
      </c>
      <c r="J33" s="37"/>
      <c r="K33" s="37"/>
      <c r="L33" s="37"/>
      <c r="M33" s="37"/>
      <c r="N33" s="37"/>
    </row>
    <row r="34" spans="1:14" ht="15.9" customHeight="1">
      <c r="A34" s="14" t="s">
        <v>29</v>
      </c>
      <c r="B34" s="72" t="s">
        <v>368</v>
      </c>
      <c r="C34" s="73" t="s">
        <v>369</v>
      </c>
      <c r="D34" s="33"/>
      <c r="E34" s="40"/>
      <c r="F34" s="40"/>
      <c r="G34" s="34"/>
      <c r="H34" s="35">
        <f t="shared" si="0"/>
        <v>0</v>
      </c>
      <c r="I34" s="36" t="str">
        <f t="shared" si="1"/>
        <v>ไม่ผ่าน</v>
      </c>
      <c r="J34" s="37"/>
      <c r="K34" s="37"/>
      <c r="L34" s="37"/>
      <c r="M34" s="37"/>
      <c r="N34" s="37"/>
    </row>
    <row r="35" spans="1:14" ht="15.9" customHeight="1">
      <c r="A35" s="14" t="s">
        <v>30</v>
      </c>
      <c r="B35" s="72" t="s">
        <v>370</v>
      </c>
      <c r="C35" s="73" t="s">
        <v>371</v>
      </c>
      <c r="D35" s="33"/>
      <c r="E35" s="40"/>
      <c r="F35" s="40"/>
      <c r="G35" s="34"/>
      <c r="H35" s="35">
        <f t="shared" si="0"/>
        <v>0</v>
      </c>
      <c r="I35" s="36" t="str">
        <f t="shared" si="1"/>
        <v>ไม่ผ่าน</v>
      </c>
      <c r="J35" s="37"/>
      <c r="K35" s="37"/>
      <c r="L35" s="37"/>
      <c r="M35" s="37"/>
      <c r="N35" s="37"/>
    </row>
    <row r="36" spans="1:14" ht="15.9" customHeight="1">
      <c r="A36" s="14" t="s">
        <v>31</v>
      </c>
      <c r="B36" s="72" t="s">
        <v>372</v>
      </c>
      <c r="C36" s="73" t="s">
        <v>373</v>
      </c>
      <c r="D36" s="33"/>
      <c r="E36" s="40"/>
      <c r="F36" s="40"/>
      <c r="G36" s="34"/>
      <c r="H36" s="35">
        <f t="shared" si="0"/>
        <v>0</v>
      </c>
      <c r="I36" s="36" t="str">
        <f t="shared" si="1"/>
        <v>ไม่ผ่าน</v>
      </c>
      <c r="J36" s="37"/>
      <c r="K36" s="37"/>
      <c r="L36" s="37"/>
      <c r="M36" s="37"/>
      <c r="N36" s="37"/>
    </row>
    <row r="37" spans="1:14" ht="15.9" customHeight="1">
      <c r="A37" s="14" t="s">
        <v>32</v>
      </c>
      <c r="B37" s="72" t="s">
        <v>282</v>
      </c>
      <c r="C37" s="73" t="s">
        <v>374</v>
      </c>
      <c r="D37" s="33"/>
      <c r="E37" s="40"/>
      <c r="F37" s="40"/>
      <c r="G37" s="34"/>
      <c r="H37" s="35">
        <f t="shared" si="0"/>
        <v>0</v>
      </c>
      <c r="I37" s="36" t="str">
        <f t="shared" si="1"/>
        <v>ไม่ผ่าน</v>
      </c>
      <c r="J37" s="37"/>
      <c r="K37" s="37"/>
      <c r="L37" s="37"/>
      <c r="M37" s="37"/>
      <c r="N37" s="37"/>
    </row>
    <row r="38" spans="1:14" ht="15.9" customHeight="1">
      <c r="A38" s="14" t="s">
        <v>33</v>
      </c>
      <c r="B38" s="72" t="s">
        <v>375</v>
      </c>
      <c r="C38" s="73" t="s">
        <v>376</v>
      </c>
      <c r="D38" s="33"/>
      <c r="E38" s="40"/>
      <c r="F38" s="40"/>
      <c r="G38" s="34"/>
      <c r="H38" s="35">
        <f t="shared" si="0"/>
        <v>0</v>
      </c>
      <c r="I38" s="36" t="str">
        <f t="shared" si="1"/>
        <v>ไม่ผ่าน</v>
      </c>
      <c r="J38" s="37"/>
      <c r="K38" s="37"/>
      <c r="L38" s="37"/>
      <c r="M38" s="37"/>
      <c r="N38" s="37"/>
    </row>
    <row r="39" spans="1:14" ht="15.9" customHeight="1">
      <c r="A39" s="14" t="s">
        <v>34</v>
      </c>
      <c r="B39" s="72" t="s">
        <v>377</v>
      </c>
      <c r="C39" s="73" t="s">
        <v>378</v>
      </c>
      <c r="D39" s="33"/>
      <c r="E39" s="40"/>
      <c r="F39" s="40"/>
      <c r="G39" s="34"/>
      <c r="H39" s="35">
        <f t="shared" si="0"/>
        <v>0</v>
      </c>
      <c r="I39" s="36" t="str">
        <f t="shared" si="1"/>
        <v>ไม่ผ่าน</v>
      </c>
      <c r="J39" s="37"/>
      <c r="K39" s="37"/>
      <c r="L39" s="37"/>
      <c r="M39" s="37"/>
      <c r="N39" s="37"/>
    </row>
    <row r="40" spans="1:14" ht="15.9" customHeight="1">
      <c r="A40" s="14" t="s">
        <v>35</v>
      </c>
      <c r="B40" s="72" t="s">
        <v>379</v>
      </c>
      <c r="C40" s="73" t="s">
        <v>380</v>
      </c>
      <c r="D40" s="33"/>
      <c r="E40" s="40"/>
      <c r="F40" s="40"/>
      <c r="G40" s="34"/>
      <c r="H40" s="35">
        <f t="shared" si="0"/>
        <v>0</v>
      </c>
      <c r="I40" s="36" t="str">
        <f t="shared" si="1"/>
        <v>ไม่ผ่าน</v>
      </c>
      <c r="J40" s="37"/>
      <c r="K40" s="37"/>
      <c r="L40" s="37"/>
      <c r="M40" s="37"/>
      <c r="N40" s="37"/>
    </row>
    <row r="41" spans="1:14" ht="15.9" customHeight="1">
      <c r="A41" s="14" t="s">
        <v>36</v>
      </c>
      <c r="B41" s="72" t="s">
        <v>381</v>
      </c>
      <c r="C41" s="73" t="s">
        <v>305</v>
      </c>
      <c r="D41" s="33"/>
      <c r="E41" s="40"/>
      <c r="F41" s="40"/>
      <c r="G41" s="34"/>
      <c r="H41" s="35">
        <f t="shared" si="0"/>
        <v>0</v>
      </c>
      <c r="I41" s="36" t="str">
        <f t="shared" si="1"/>
        <v>ไม่ผ่าน</v>
      </c>
      <c r="J41" s="37"/>
      <c r="K41" s="37"/>
      <c r="L41" s="37"/>
      <c r="M41" s="37"/>
      <c r="N41" s="37"/>
    </row>
    <row r="42" spans="1:14" ht="15.9" customHeight="1">
      <c r="A42" s="14" t="s">
        <v>37</v>
      </c>
      <c r="B42" s="72" t="s">
        <v>382</v>
      </c>
      <c r="C42" s="73" t="s">
        <v>383</v>
      </c>
      <c r="D42" s="33"/>
      <c r="E42" s="40"/>
      <c r="F42" s="40"/>
      <c r="G42" s="34"/>
      <c r="H42" s="35">
        <f t="shared" si="0"/>
        <v>0</v>
      </c>
      <c r="I42" s="36" t="str">
        <f t="shared" si="1"/>
        <v>ไม่ผ่าน</v>
      </c>
      <c r="J42" s="37"/>
      <c r="K42" s="37"/>
      <c r="L42" s="37"/>
      <c r="M42" s="37"/>
      <c r="N42" s="37"/>
    </row>
    <row r="43" spans="1:14" ht="15.9" customHeight="1">
      <c r="A43" s="14" t="s">
        <v>38</v>
      </c>
      <c r="B43" s="72" t="s">
        <v>384</v>
      </c>
      <c r="C43" s="73" t="s">
        <v>385</v>
      </c>
      <c r="D43" s="33"/>
      <c r="E43" s="40"/>
      <c r="F43" s="40"/>
      <c r="G43" s="34"/>
      <c r="H43" s="35">
        <f t="shared" si="0"/>
        <v>0</v>
      </c>
      <c r="I43" s="36" t="str">
        <f t="shared" si="1"/>
        <v>ไม่ผ่าน</v>
      </c>
      <c r="J43" s="37"/>
      <c r="K43" s="37"/>
      <c r="L43" s="37"/>
      <c r="M43" s="37"/>
      <c r="N43" s="37"/>
    </row>
    <row r="44" spans="1:14" ht="15.9" customHeight="1">
      <c r="A44" s="14" t="s">
        <v>39</v>
      </c>
      <c r="B44" s="72" t="s">
        <v>73</v>
      </c>
      <c r="C44" s="73" t="s">
        <v>386</v>
      </c>
      <c r="D44" s="33"/>
      <c r="E44" s="40"/>
      <c r="F44" s="40"/>
      <c r="G44" s="34"/>
      <c r="H44" s="35">
        <f t="shared" si="0"/>
        <v>0</v>
      </c>
      <c r="I44" s="36" t="str">
        <f t="shared" si="1"/>
        <v>ไม่ผ่าน</v>
      </c>
      <c r="J44" s="37"/>
      <c r="K44" s="37"/>
      <c r="L44" s="37"/>
      <c r="M44" s="37"/>
      <c r="N44" s="37"/>
    </row>
    <row r="45" spans="1:14" ht="15.9" customHeight="1">
      <c r="A45" s="14" t="s">
        <v>40</v>
      </c>
      <c r="B45" s="72" t="s">
        <v>387</v>
      </c>
      <c r="C45" s="73" t="s">
        <v>388</v>
      </c>
      <c r="D45" s="48"/>
      <c r="E45" s="40"/>
      <c r="F45" s="40"/>
      <c r="G45" s="34"/>
      <c r="H45" s="35">
        <f t="shared" si="0"/>
        <v>0</v>
      </c>
      <c r="I45" s="36" t="str">
        <f t="shared" si="1"/>
        <v>ไม่ผ่าน</v>
      </c>
      <c r="J45" s="37"/>
      <c r="K45" s="37"/>
      <c r="L45" s="37"/>
      <c r="M45" s="37"/>
      <c r="N45" s="37"/>
    </row>
    <row r="46" spans="1:14" ht="15.75" customHeight="1">
      <c r="A46" s="15"/>
      <c r="B46" s="50" t="s">
        <v>45</v>
      </c>
      <c r="C46" s="51"/>
      <c r="D46" s="51"/>
      <c r="E46" s="51"/>
      <c r="F46" s="51"/>
      <c r="G46" s="51"/>
      <c r="H46" s="52" t="s">
        <v>772</v>
      </c>
      <c r="I46" s="53">
        <f>COUNTIF(I8:I45,"ผ่าน")</f>
        <v>0</v>
      </c>
      <c r="J46" s="37"/>
      <c r="K46" s="37"/>
      <c r="L46" s="37"/>
      <c r="M46" s="37"/>
      <c r="N46" s="37"/>
    </row>
    <row r="47" spans="1:14" s="3" customFormat="1" ht="17.25" customHeight="1">
      <c r="A47" s="16"/>
      <c r="B47" s="55" t="s">
        <v>46</v>
      </c>
      <c r="C47" s="55"/>
      <c r="D47" s="55"/>
      <c r="E47" s="55"/>
      <c r="F47" s="55"/>
      <c r="G47" s="55"/>
      <c r="H47" s="53" t="s">
        <v>773</v>
      </c>
      <c r="I47" s="53">
        <f>COUNTIF(I8:I45,"ไม่ผ่าน")</f>
        <v>38</v>
      </c>
      <c r="J47" s="56"/>
      <c r="K47" s="56"/>
      <c r="L47" s="56"/>
      <c r="M47" s="56"/>
      <c r="N47" s="56"/>
    </row>
    <row r="48" spans="1:14" ht="15" customHeight="1">
      <c r="B48" s="57"/>
      <c r="C48" s="57"/>
      <c r="D48" s="57"/>
      <c r="E48" s="57"/>
      <c r="F48" s="57"/>
      <c r="G48" s="57"/>
      <c r="H48" s="58"/>
      <c r="I48" s="58"/>
      <c r="J48" s="37"/>
      <c r="K48" s="37"/>
      <c r="L48" s="37"/>
      <c r="M48" s="37"/>
      <c r="N48" s="37"/>
    </row>
    <row r="49" spans="2:14" ht="15" customHeight="1">
      <c r="B49" s="59" t="s">
        <v>784</v>
      </c>
      <c r="C49" s="57"/>
      <c r="D49" s="57"/>
      <c r="E49" s="57"/>
      <c r="F49" s="57"/>
      <c r="G49" s="57"/>
      <c r="H49" s="58"/>
      <c r="I49" s="58"/>
      <c r="J49" s="37"/>
      <c r="K49" s="37"/>
      <c r="L49" s="37"/>
      <c r="M49" s="37"/>
      <c r="N49" s="37"/>
    </row>
    <row r="50" spans="2:14" ht="15" customHeight="1">
      <c r="B50" s="57"/>
      <c r="C50" s="37"/>
      <c r="D50" s="57"/>
      <c r="E50" s="57"/>
      <c r="F50" s="57"/>
      <c r="G50" s="57"/>
      <c r="H50" s="58"/>
      <c r="I50" s="58"/>
      <c r="J50" s="37"/>
      <c r="K50" s="37"/>
      <c r="L50" s="37"/>
      <c r="M50" s="37"/>
      <c r="N50" s="37"/>
    </row>
    <row r="51" spans="2:14" ht="15" customHeight="1">
      <c r="B51" s="57"/>
      <c r="C51" s="37"/>
      <c r="D51" s="57"/>
      <c r="E51" s="57"/>
      <c r="F51" s="57"/>
      <c r="G51" s="57"/>
      <c r="H51" s="58"/>
      <c r="I51" s="58"/>
      <c r="J51" s="37"/>
      <c r="K51" s="37"/>
      <c r="L51" s="37"/>
      <c r="M51" s="37"/>
      <c r="N51" s="37"/>
    </row>
    <row r="52" spans="2:14" ht="15" customHeight="1">
      <c r="B52" s="60" t="s">
        <v>69</v>
      </c>
      <c r="C52" s="57"/>
      <c r="D52" s="57" t="s">
        <v>52</v>
      </c>
      <c r="E52" s="57"/>
      <c r="F52" s="57"/>
      <c r="G52" s="57"/>
      <c r="H52" s="58"/>
      <c r="I52" s="58"/>
      <c r="J52" s="37"/>
      <c r="K52" s="37"/>
      <c r="L52" s="37"/>
      <c r="M52" s="37"/>
      <c r="N52" s="37"/>
    </row>
    <row r="53" spans="2:14" ht="15" customHeight="1">
      <c r="B53" s="37"/>
      <c r="C53" s="58" t="s">
        <v>70</v>
      </c>
      <c r="D53" s="37"/>
      <c r="E53" s="37"/>
      <c r="F53" s="37"/>
      <c r="G53" s="37"/>
      <c r="H53" s="61"/>
      <c r="I53" s="61"/>
      <c r="J53" s="37"/>
      <c r="K53" s="37"/>
      <c r="L53" s="37"/>
      <c r="M53" s="37"/>
      <c r="N53" s="37"/>
    </row>
    <row r="54" spans="2:14" ht="15" customHeight="1">
      <c r="B54" s="37"/>
      <c r="C54" s="58" t="s">
        <v>71</v>
      </c>
      <c r="D54" s="37"/>
      <c r="E54" s="37"/>
      <c r="F54" s="37"/>
      <c r="G54" s="37"/>
      <c r="H54" s="61"/>
      <c r="I54" s="61"/>
      <c r="J54" s="37"/>
      <c r="K54" s="37"/>
      <c r="L54" s="37"/>
      <c r="M54" s="37"/>
      <c r="N54" s="37"/>
    </row>
    <row r="55" spans="2:14" ht="15" customHeight="1">
      <c r="B55" s="37"/>
      <c r="C55" s="37"/>
      <c r="D55" s="37"/>
      <c r="E55" s="37"/>
      <c r="F55" s="37"/>
      <c r="G55" s="37"/>
      <c r="H55" s="61"/>
      <c r="I55" s="61"/>
      <c r="J55" s="37"/>
      <c r="K55" s="37"/>
      <c r="L55" s="37"/>
      <c r="M55" s="37"/>
      <c r="N55" s="37"/>
    </row>
    <row r="56" spans="2:14" ht="15" customHeight="1">
      <c r="B56" s="112" t="s">
        <v>774</v>
      </c>
      <c r="C56" s="62" t="s">
        <v>775</v>
      </c>
      <c r="D56" s="112" t="s">
        <v>776</v>
      </c>
      <c r="E56" s="112"/>
      <c r="F56" s="112" t="s">
        <v>785</v>
      </c>
      <c r="G56" s="112"/>
      <c r="H56" s="61"/>
      <c r="I56" s="61"/>
      <c r="J56" s="37"/>
      <c r="K56" s="37"/>
      <c r="L56" s="37"/>
      <c r="M56" s="37"/>
      <c r="N56" s="37"/>
    </row>
    <row r="57" spans="2:14" ht="15" customHeight="1">
      <c r="B57" s="112"/>
      <c r="C57" s="63" t="s">
        <v>777</v>
      </c>
      <c r="D57" s="113" t="s">
        <v>781</v>
      </c>
      <c r="E57" s="114"/>
      <c r="F57" s="115">
        <f>COUNTIF(H8:H45,"&gt;=124")</f>
        <v>0</v>
      </c>
      <c r="G57" s="116"/>
      <c r="H57" s="61"/>
      <c r="I57" s="61"/>
      <c r="J57" s="37"/>
      <c r="K57" s="37"/>
      <c r="L57" s="37"/>
      <c r="M57" s="37"/>
      <c r="N57" s="37"/>
    </row>
    <row r="58" spans="2:14" ht="15" customHeight="1">
      <c r="B58" s="112"/>
      <c r="C58" s="63" t="s">
        <v>778</v>
      </c>
      <c r="D58" s="113" t="s">
        <v>786</v>
      </c>
      <c r="E58" s="114"/>
      <c r="F58" s="115">
        <f>SUMPRODUCT((H8:H45&gt;=100)*(H8:H45&lt;=123))</f>
        <v>0</v>
      </c>
      <c r="G58" s="116"/>
      <c r="H58" s="61"/>
      <c r="I58" s="61"/>
      <c r="J58" s="37"/>
      <c r="K58" s="37"/>
      <c r="L58" s="37"/>
      <c r="M58" s="37"/>
      <c r="N58" s="37"/>
    </row>
    <row r="59" spans="2:14" ht="15" customHeight="1">
      <c r="B59" s="112"/>
      <c r="C59" s="63" t="s">
        <v>779</v>
      </c>
      <c r="D59" s="113" t="s">
        <v>782</v>
      </c>
      <c r="E59" s="114"/>
      <c r="F59" s="115">
        <f>SUMPRODUCT((H9:H46&gt;=78)*(H9:H46&lt;=99))</f>
        <v>0</v>
      </c>
      <c r="G59" s="116"/>
      <c r="H59" s="61"/>
      <c r="I59" s="61"/>
      <c r="J59" s="37"/>
      <c r="K59" s="37"/>
      <c r="L59" s="37"/>
      <c r="M59" s="37"/>
      <c r="N59" s="37"/>
    </row>
    <row r="60" spans="2:14" ht="15" customHeight="1">
      <c r="B60" s="112"/>
      <c r="C60" s="63" t="s">
        <v>780</v>
      </c>
      <c r="D60" s="113" t="s">
        <v>783</v>
      </c>
      <c r="E60" s="114"/>
      <c r="F60" s="115">
        <f>COUNTIF(H8:H45,"&lt;=77")</f>
        <v>38</v>
      </c>
      <c r="G60" s="116"/>
      <c r="H60" s="61"/>
      <c r="I60" s="61"/>
      <c r="J60" s="37"/>
      <c r="K60" s="37"/>
      <c r="L60" s="37"/>
      <c r="M60" s="37"/>
      <c r="N60" s="37"/>
    </row>
    <row r="61" spans="2:14" ht="15" customHeight="1">
      <c r="B61" s="37"/>
      <c r="C61" s="37"/>
      <c r="D61" s="37"/>
      <c r="E61" s="37"/>
      <c r="F61" s="37"/>
      <c r="G61" s="37"/>
      <c r="H61" s="61"/>
      <c r="I61" s="61"/>
      <c r="J61" s="37"/>
      <c r="K61" s="37"/>
      <c r="L61" s="37"/>
      <c r="M61" s="37"/>
      <c r="N61" s="37"/>
    </row>
    <row r="62" spans="2:14" ht="15" customHeight="1">
      <c r="B62" s="37"/>
      <c r="C62" s="37"/>
      <c r="D62" s="37"/>
      <c r="E62" s="37"/>
      <c r="F62" s="37"/>
      <c r="G62" s="37"/>
      <c r="H62" s="61"/>
      <c r="I62" s="61"/>
      <c r="J62" s="37"/>
      <c r="K62" s="37"/>
      <c r="L62" s="37"/>
      <c r="M62" s="37"/>
      <c r="N62" s="37"/>
    </row>
    <row r="63" spans="2:14" ht="15" customHeight="1">
      <c r="B63" s="37"/>
      <c r="C63" s="37"/>
      <c r="D63" s="37"/>
      <c r="E63" s="37"/>
      <c r="F63" s="37"/>
      <c r="G63" s="37"/>
      <c r="H63" s="61"/>
      <c r="I63" s="61"/>
      <c r="J63" s="37"/>
      <c r="K63" s="37"/>
      <c r="L63" s="37"/>
      <c r="M63" s="37"/>
      <c r="N63" s="37"/>
    </row>
    <row r="64" spans="2:14" ht="15" customHeight="1">
      <c r="B64" s="37"/>
      <c r="C64" s="37"/>
      <c r="D64" s="37"/>
      <c r="E64" s="37"/>
      <c r="F64" s="37"/>
      <c r="G64" s="37"/>
      <c r="H64" s="61"/>
      <c r="I64" s="61"/>
      <c r="J64" s="37"/>
      <c r="K64" s="37"/>
      <c r="L64" s="37"/>
      <c r="M64" s="37"/>
      <c r="N64" s="37"/>
    </row>
    <row r="65" spans="2:14" ht="15" customHeight="1">
      <c r="B65" s="37"/>
      <c r="C65" s="37"/>
      <c r="D65" s="37"/>
      <c r="E65" s="37"/>
      <c r="F65" s="37"/>
      <c r="G65" s="37"/>
      <c r="H65" s="61"/>
      <c r="I65" s="61"/>
      <c r="J65" s="37"/>
      <c r="K65" s="37"/>
      <c r="L65" s="37"/>
      <c r="M65" s="37"/>
      <c r="N65" s="37"/>
    </row>
    <row r="66" spans="2:14" ht="15" customHeight="1">
      <c r="B66" s="37"/>
      <c r="C66" s="37"/>
      <c r="D66" s="37"/>
      <c r="E66" s="37"/>
      <c r="F66" s="37"/>
      <c r="G66" s="37"/>
      <c r="H66" s="61"/>
      <c r="I66" s="61"/>
      <c r="J66" s="37"/>
      <c r="K66" s="37"/>
      <c r="L66" s="37"/>
      <c r="M66" s="37"/>
      <c r="N66" s="37"/>
    </row>
    <row r="67" spans="2:14" ht="15" customHeight="1">
      <c r="B67" s="37"/>
      <c r="C67" s="37"/>
      <c r="D67" s="37"/>
      <c r="E67" s="37"/>
      <c r="F67" s="37"/>
      <c r="G67" s="37"/>
      <c r="H67" s="61"/>
      <c r="I67" s="61"/>
      <c r="J67" s="37"/>
      <c r="K67" s="37"/>
      <c r="L67" s="37"/>
      <c r="M67" s="37"/>
      <c r="N67" s="37"/>
    </row>
    <row r="68" spans="2:14" ht="15" customHeight="1">
      <c r="B68" s="37"/>
      <c r="C68" s="37"/>
      <c r="D68" s="37"/>
      <c r="E68" s="37"/>
      <c r="F68" s="37"/>
      <c r="G68" s="37"/>
      <c r="H68" s="61"/>
      <c r="I68" s="61"/>
      <c r="J68" s="37"/>
      <c r="K68" s="37"/>
      <c r="L68" s="37"/>
      <c r="M68" s="37"/>
      <c r="N68" s="37"/>
    </row>
    <row r="69" spans="2:14" ht="15" customHeight="1">
      <c r="B69" s="37"/>
      <c r="C69" s="37"/>
      <c r="D69" s="37"/>
      <c r="E69" s="37"/>
      <c r="F69" s="37"/>
      <c r="G69" s="37"/>
      <c r="H69" s="61"/>
      <c r="I69" s="61"/>
      <c r="J69" s="37"/>
      <c r="K69" s="37"/>
      <c r="L69" s="37"/>
      <c r="M69" s="37"/>
      <c r="N69" s="37"/>
    </row>
    <row r="70" spans="2:14" ht="15" customHeight="1">
      <c r="B70" s="37"/>
      <c r="C70" s="37"/>
      <c r="D70" s="37"/>
      <c r="E70" s="37"/>
      <c r="F70" s="37"/>
      <c r="G70" s="37"/>
      <c r="H70" s="61"/>
      <c r="I70" s="61"/>
      <c r="J70" s="37"/>
      <c r="K70" s="37"/>
      <c r="L70" s="37"/>
      <c r="M70" s="37"/>
      <c r="N70" s="37"/>
    </row>
    <row r="71" spans="2:14" ht="15" customHeight="1">
      <c r="B71" s="37"/>
      <c r="C71" s="37"/>
      <c r="D71" s="37"/>
      <c r="E71" s="37"/>
      <c r="F71" s="37"/>
      <c r="G71" s="37"/>
      <c r="H71" s="61"/>
      <c r="I71" s="61"/>
      <c r="J71" s="37"/>
      <c r="K71" s="37"/>
      <c r="L71" s="37"/>
      <c r="M71" s="37"/>
      <c r="N71" s="37"/>
    </row>
    <row r="72" spans="2:14" ht="15" customHeight="1">
      <c r="B72" s="37"/>
      <c r="C72" s="37"/>
      <c r="D72" s="37"/>
      <c r="E72" s="37"/>
      <c r="F72" s="37"/>
      <c r="G72" s="37"/>
      <c r="H72" s="61"/>
      <c r="I72" s="61"/>
      <c r="J72" s="37"/>
      <c r="K72" s="37"/>
      <c r="L72" s="37"/>
      <c r="M72" s="37"/>
      <c r="N72" s="37"/>
    </row>
    <row r="73" spans="2:14" ht="15" customHeight="1">
      <c r="B73" s="37"/>
      <c r="C73" s="37"/>
      <c r="D73" s="37"/>
      <c r="E73" s="37"/>
      <c r="F73" s="37"/>
      <c r="G73" s="37"/>
      <c r="H73" s="61"/>
      <c r="I73" s="61"/>
      <c r="J73" s="37"/>
      <c r="K73" s="37"/>
      <c r="L73" s="37"/>
      <c r="M73" s="37"/>
      <c r="N73" s="37"/>
    </row>
    <row r="74" spans="2:14" ht="15" customHeight="1">
      <c r="B74" s="37"/>
      <c r="C74" s="37"/>
      <c r="D74" s="37"/>
      <c r="E74" s="37"/>
      <c r="F74" s="37"/>
      <c r="G74" s="37"/>
      <c r="H74" s="61"/>
      <c r="I74" s="61"/>
      <c r="J74" s="37"/>
      <c r="K74" s="37"/>
      <c r="L74" s="37"/>
      <c r="M74" s="37"/>
      <c r="N74" s="37"/>
    </row>
    <row r="75" spans="2:14" ht="15" customHeight="1">
      <c r="B75" s="37"/>
      <c r="C75" s="37"/>
      <c r="D75" s="37"/>
      <c r="E75" s="37"/>
      <c r="F75" s="37"/>
      <c r="G75" s="37"/>
      <c r="H75" s="61"/>
      <c r="I75" s="61"/>
      <c r="J75" s="37"/>
      <c r="K75" s="37"/>
      <c r="L75" s="37"/>
      <c r="M75" s="37"/>
      <c r="N75" s="37"/>
    </row>
    <row r="76" spans="2:14" ht="15" customHeight="1">
      <c r="B76" s="37"/>
      <c r="C76" s="37"/>
      <c r="D76" s="37"/>
      <c r="E76" s="37"/>
      <c r="F76" s="37"/>
      <c r="G76" s="37"/>
      <c r="H76" s="61"/>
      <c r="I76" s="61"/>
      <c r="J76" s="37"/>
      <c r="K76" s="37"/>
      <c r="L76" s="37"/>
      <c r="M76" s="37"/>
      <c r="N76" s="37"/>
    </row>
    <row r="77" spans="2:14" ht="15" customHeight="1">
      <c r="B77" s="37"/>
      <c r="C77" s="37"/>
      <c r="D77" s="37"/>
      <c r="E77" s="37"/>
      <c r="F77" s="37"/>
      <c r="G77" s="37"/>
      <c r="H77" s="61"/>
      <c r="I77" s="61"/>
      <c r="J77" s="37"/>
      <c r="K77" s="37"/>
      <c r="L77" s="37"/>
      <c r="M77" s="37"/>
      <c r="N77" s="37"/>
    </row>
    <row r="78" spans="2:14" ht="15" customHeight="1">
      <c r="B78" s="37"/>
      <c r="C78" s="37"/>
      <c r="D78" s="37"/>
      <c r="E78" s="37"/>
      <c r="F78" s="37"/>
      <c r="G78" s="37"/>
      <c r="H78" s="61"/>
      <c r="I78" s="61"/>
      <c r="J78" s="37"/>
      <c r="K78" s="37"/>
      <c r="L78" s="37"/>
      <c r="M78" s="37"/>
      <c r="N78" s="37"/>
    </row>
    <row r="79" spans="2:14" ht="15" customHeight="1">
      <c r="B79" s="37"/>
      <c r="C79" s="37"/>
      <c r="D79" s="37"/>
      <c r="E79" s="37"/>
      <c r="F79" s="37"/>
      <c r="G79" s="37"/>
      <c r="H79" s="61"/>
      <c r="I79" s="61"/>
      <c r="J79" s="37"/>
      <c r="K79" s="37"/>
      <c r="L79" s="37"/>
      <c r="M79" s="37"/>
      <c r="N79" s="37"/>
    </row>
    <row r="80" spans="2:14" ht="15" customHeight="1">
      <c r="B80" s="37"/>
      <c r="C80" s="37"/>
      <c r="D80" s="37"/>
      <c r="E80" s="37"/>
      <c r="F80" s="37"/>
      <c r="G80" s="37"/>
      <c r="H80" s="61"/>
      <c r="I80" s="61"/>
      <c r="J80" s="37"/>
      <c r="K80" s="37"/>
      <c r="L80" s="37"/>
      <c r="M80" s="37"/>
      <c r="N80" s="37"/>
    </row>
    <row r="81" spans="2:14" ht="15" customHeight="1">
      <c r="B81" s="37"/>
      <c r="C81" s="37"/>
      <c r="D81" s="37"/>
      <c r="E81" s="37"/>
      <c r="F81" s="37"/>
      <c r="G81" s="37"/>
      <c r="H81" s="61"/>
      <c r="I81" s="61"/>
      <c r="J81" s="37"/>
      <c r="K81" s="37"/>
      <c r="L81" s="37"/>
      <c r="M81" s="37"/>
      <c r="N81" s="37"/>
    </row>
    <row r="82" spans="2:14" ht="15" customHeight="1">
      <c r="B82" s="37"/>
      <c r="C82" s="37"/>
      <c r="D82" s="37"/>
      <c r="E82" s="37"/>
      <c r="F82" s="37"/>
      <c r="G82" s="37"/>
      <c r="H82" s="61"/>
      <c r="I82" s="61"/>
      <c r="J82" s="37"/>
      <c r="K82" s="37"/>
      <c r="L82" s="37"/>
      <c r="M82" s="37"/>
      <c r="N82" s="37"/>
    </row>
    <row r="83" spans="2:14" ht="15" customHeight="1">
      <c r="B83" s="37"/>
      <c r="C83" s="37"/>
      <c r="D83" s="37"/>
      <c r="E83" s="37"/>
      <c r="F83" s="37"/>
      <c r="G83" s="37"/>
      <c r="H83" s="61"/>
      <c r="I83" s="61"/>
      <c r="J83" s="37"/>
      <c r="K83" s="37"/>
      <c r="L83" s="37"/>
      <c r="M83" s="37"/>
      <c r="N83" s="37"/>
    </row>
    <row r="84" spans="2:14" ht="15" customHeight="1">
      <c r="B84" s="37"/>
      <c r="C84" s="37"/>
      <c r="D84" s="37"/>
      <c r="E84" s="37"/>
      <c r="F84" s="37"/>
      <c r="G84" s="37"/>
      <c r="H84" s="61"/>
      <c r="I84" s="61"/>
      <c r="J84" s="37"/>
      <c r="K84" s="37"/>
      <c r="L84" s="37"/>
      <c r="M84" s="37"/>
      <c r="N84" s="37"/>
    </row>
    <row r="85" spans="2:14" ht="15" customHeight="1">
      <c r="B85" s="37"/>
      <c r="C85" s="37"/>
      <c r="D85" s="37"/>
      <c r="E85" s="37"/>
      <c r="F85" s="37"/>
      <c r="G85" s="37"/>
      <c r="H85" s="61"/>
      <c r="I85" s="61"/>
      <c r="J85" s="37"/>
      <c r="K85" s="37"/>
      <c r="L85" s="37"/>
      <c r="M85" s="37"/>
      <c r="N85" s="37"/>
    </row>
  </sheetData>
  <mergeCells count="15">
    <mergeCell ref="D59:E59"/>
    <mergeCell ref="F59:G59"/>
    <mergeCell ref="D60:E60"/>
    <mergeCell ref="F60:G60"/>
    <mergeCell ref="A1:I1"/>
    <mergeCell ref="A2:I2"/>
    <mergeCell ref="A3:I3"/>
    <mergeCell ref="D6:G6"/>
    <mergeCell ref="B56:B60"/>
    <mergeCell ref="D56:E56"/>
    <mergeCell ref="F56:G56"/>
    <mergeCell ref="D57:E57"/>
    <mergeCell ref="F57:G57"/>
    <mergeCell ref="D58:E58"/>
    <mergeCell ref="F58:G58"/>
  </mergeCells>
  <pageMargins left="0.31496062992125984" right="0.23622047244094491" top="0.15748031496062992" bottom="0.11811023622047245" header="0.15748031496062992" footer="0.11811023622047245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1"/>
  <sheetViews>
    <sheetView topLeftCell="A16" zoomScale="55" zoomScaleNormal="55" workbookViewId="0">
      <selection activeCell="F56" sqref="F56:G56"/>
    </sheetView>
  </sheetViews>
  <sheetFormatPr defaultColWidth="9.109375" defaultRowHeight="15" customHeight="1"/>
  <cols>
    <col min="1" max="1" width="5.33203125" style="17" customWidth="1"/>
    <col min="2" max="2" width="16.6640625" style="17" customWidth="1"/>
    <col min="3" max="3" width="16.88671875" style="17" customWidth="1"/>
    <col min="4" max="7" width="6.6640625" style="17" customWidth="1"/>
    <col min="8" max="8" width="8.44140625" style="18" customWidth="1"/>
    <col min="9" max="9" width="10" style="18" customWidth="1"/>
    <col min="10" max="13" width="9.109375" style="17"/>
    <col min="14" max="16384" width="9.109375" style="1"/>
  </cols>
  <sheetData>
    <row r="1" spans="1:14" s="4" customFormat="1" ht="21">
      <c r="A1" s="108" t="s">
        <v>313</v>
      </c>
      <c r="B1" s="108"/>
      <c r="C1" s="108"/>
      <c r="D1" s="108"/>
      <c r="E1" s="108"/>
      <c r="F1" s="108"/>
      <c r="G1" s="108"/>
      <c r="H1" s="108"/>
      <c r="I1" s="108"/>
      <c r="J1" s="19"/>
      <c r="K1" s="19"/>
      <c r="L1" s="19"/>
      <c r="M1" s="19"/>
    </row>
    <row r="2" spans="1:14" s="4" customFormat="1" ht="21">
      <c r="A2" s="108"/>
      <c r="B2" s="108"/>
      <c r="C2" s="108"/>
      <c r="D2" s="108"/>
      <c r="E2" s="108"/>
      <c r="F2" s="108"/>
      <c r="G2" s="108"/>
      <c r="H2" s="108"/>
      <c r="I2" s="108"/>
      <c r="J2" s="19"/>
      <c r="K2" s="19"/>
      <c r="L2" s="19"/>
      <c r="M2" s="19"/>
    </row>
    <row r="3" spans="1:14" s="4" customFormat="1" ht="21">
      <c r="A3" s="108" t="s">
        <v>787</v>
      </c>
      <c r="B3" s="108"/>
      <c r="C3" s="108"/>
      <c r="D3" s="108"/>
      <c r="E3" s="108"/>
      <c r="F3" s="108"/>
      <c r="G3" s="108"/>
      <c r="H3" s="108"/>
      <c r="I3" s="108"/>
      <c r="J3" s="19"/>
      <c r="K3" s="19"/>
      <c r="L3" s="19"/>
      <c r="M3" s="19"/>
    </row>
    <row r="4" spans="1:14" s="4" customFormat="1" ht="21">
      <c r="A4" s="5" t="s">
        <v>43</v>
      </c>
      <c r="B4" s="75"/>
      <c r="C4" s="75"/>
      <c r="D4" s="75"/>
      <c r="E4" s="75"/>
      <c r="F4" s="75"/>
      <c r="G4" s="75"/>
      <c r="H4" s="75"/>
      <c r="I4" s="75"/>
      <c r="J4" s="68"/>
      <c r="K4" s="68"/>
      <c r="L4" s="68"/>
      <c r="M4" s="68"/>
      <c r="N4" s="68"/>
    </row>
    <row r="5" spans="1:14" s="4" customFormat="1" ht="21">
      <c r="A5" s="6" t="s">
        <v>44</v>
      </c>
      <c r="B5" s="64"/>
      <c r="C5" s="65"/>
      <c r="D5" s="65"/>
      <c r="E5" s="65"/>
      <c r="F5" s="65"/>
      <c r="G5" s="65"/>
      <c r="H5" s="66"/>
      <c r="I5" s="67"/>
      <c r="J5" s="68"/>
      <c r="K5" s="68"/>
      <c r="L5" s="68"/>
      <c r="M5" s="68"/>
      <c r="N5" s="68"/>
    </row>
    <row r="6" spans="1:14" s="4" customFormat="1" ht="21">
      <c r="A6" s="10"/>
      <c r="B6" s="69"/>
      <c r="C6" s="70"/>
      <c r="D6" s="117" t="s">
        <v>49</v>
      </c>
      <c r="E6" s="118"/>
      <c r="F6" s="118"/>
      <c r="G6" s="119"/>
      <c r="H6" s="71" t="s">
        <v>48</v>
      </c>
      <c r="I6" s="71" t="s">
        <v>47</v>
      </c>
      <c r="J6" s="68"/>
      <c r="K6" s="68"/>
      <c r="L6" s="68"/>
      <c r="M6" s="68"/>
      <c r="N6" s="68"/>
    </row>
    <row r="7" spans="1:14" s="2" customFormat="1" ht="126.75" customHeight="1">
      <c r="A7" s="12" t="s">
        <v>0</v>
      </c>
      <c r="B7" s="23" t="s">
        <v>1</v>
      </c>
      <c r="C7" s="24" t="s">
        <v>2</v>
      </c>
      <c r="D7" s="25" t="s">
        <v>55</v>
      </c>
      <c r="E7" s="25" t="s">
        <v>50</v>
      </c>
      <c r="F7" s="25" t="s">
        <v>53</v>
      </c>
      <c r="G7" s="25" t="s">
        <v>51</v>
      </c>
      <c r="H7" s="26" t="s">
        <v>54</v>
      </c>
      <c r="I7" s="27" t="s">
        <v>42</v>
      </c>
      <c r="J7" s="28"/>
      <c r="K7" s="29"/>
      <c r="L7" s="29"/>
      <c r="M7" s="29"/>
      <c r="N7" s="29"/>
    </row>
    <row r="8" spans="1:14" ht="15.9" customHeight="1">
      <c r="A8" s="13" t="s">
        <v>3</v>
      </c>
      <c r="B8" s="72" t="s">
        <v>389</v>
      </c>
      <c r="C8" s="73" t="s">
        <v>390</v>
      </c>
      <c r="D8" s="33"/>
      <c r="E8" s="34"/>
      <c r="F8" s="34"/>
      <c r="G8" s="34"/>
      <c r="H8" s="35">
        <f>D8+E8+F8+G8</f>
        <v>0</v>
      </c>
      <c r="I8" s="36" t="str">
        <f>IF(H8&gt;=78,"ผ่าน","ไม่ผ่าน")</f>
        <v>ไม่ผ่าน</v>
      </c>
      <c r="J8" s="37"/>
      <c r="K8" s="37"/>
      <c r="L8" s="37"/>
      <c r="M8" s="37"/>
      <c r="N8" s="37"/>
    </row>
    <row r="9" spans="1:14" ht="15.9" customHeight="1">
      <c r="A9" s="14" t="s">
        <v>4</v>
      </c>
      <c r="B9" s="72" t="s">
        <v>391</v>
      </c>
      <c r="C9" s="73" t="s">
        <v>392</v>
      </c>
      <c r="D9" s="33"/>
      <c r="E9" s="40"/>
      <c r="F9" s="40"/>
      <c r="G9" s="34"/>
      <c r="H9" s="35">
        <f t="shared" ref="H9:H41" si="0">D9+E9+F9+G9</f>
        <v>0</v>
      </c>
      <c r="I9" s="36" t="str">
        <f t="shared" ref="I9:I41" si="1">IF(H9&gt;=78,"ผ่าน","ไม่ผ่าน")</f>
        <v>ไม่ผ่าน</v>
      </c>
      <c r="J9" s="37"/>
      <c r="K9" s="37"/>
      <c r="L9" s="37"/>
      <c r="M9" s="37"/>
      <c r="N9" s="37"/>
    </row>
    <row r="10" spans="1:14" ht="15.9" customHeight="1">
      <c r="A10" s="14" t="s">
        <v>5</v>
      </c>
      <c r="B10" s="72" t="s">
        <v>393</v>
      </c>
      <c r="C10" s="73" t="s">
        <v>394</v>
      </c>
      <c r="D10" s="33"/>
      <c r="E10" s="40"/>
      <c r="F10" s="40"/>
      <c r="G10" s="34"/>
      <c r="H10" s="35">
        <f t="shared" si="0"/>
        <v>0</v>
      </c>
      <c r="I10" s="36" t="str">
        <f t="shared" si="1"/>
        <v>ไม่ผ่าน</v>
      </c>
      <c r="J10" s="37"/>
      <c r="K10" s="37"/>
      <c r="L10" s="37"/>
      <c r="M10" s="37"/>
      <c r="N10" s="37"/>
    </row>
    <row r="11" spans="1:14" ht="15.9" customHeight="1">
      <c r="A11" s="14" t="s">
        <v>6</v>
      </c>
      <c r="B11" s="72" t="s">
        <v>395</v>
      </c>
      <c r="C11" s="73" t="s">
        <v>396</v>
      </c>
      <c r="D11" s="33"/>
      <c r="E11" s="40"/>
      <c r="F11" s="40"/>
      <c r="G11" s="34"/>
      <c r="H11" s="35">
        <f t="shared" si="0"/>
        <v>0</v>
      </c>
      <c r="I11" s="36" t="str">
        <f t="shared" si="1"/>
        <v>ไม่ผ่าน</v>
      </c>
      <c r="J11" s="37"/>
      <c r="K11" s="37"/>
      <c r="L11" s="37"/>
      <c r="M11" s="37"/>
      <c r="N11" s="37"/>
    </row>
    <row r="12" spans="1:14" ht="15.9" customHeight="1">
      <c r="A12" s="14" t="s">
        <v>7</v>
      </c>
      <c r="B12" s="72" t="s">
        <v>397</v>
      </c>
      <c r="C12" s="73" t="s">
        <v>398</v>
      </c>
      <c r="D12" s="33"/>
      <c r="E12" s="40"/>
      <c r="F12" s="40"/>
      <c r="G12" s="34"/>
      <c r="H12" s="35">
        <f t="shared" si="0"/>
        <v>0</v>
      </c>
      <c r="I12" s="36" t="str">
        <f t="shared" si="1"/>
        <v>ไม่ผ่าน</v>
      </c>
      <c r="J12" s="37"/>
      <c r="K12" s="37"/>
      <c r="L12" s="37"/>
      <c r="M12" s="37"/>
      <c r="N12" s="37"/>
    </row>
    <row r="13" spans="1:14" ht="15.9" customHeight="1">
      <c r="A13" s="14" t="s">
        <v>8</v>
      </c>
      <c r="B13" s="72" t="s">
        <v>96</v>
      </c>
      <c r="C13" s="73" t="s">
        <v>399</v>
      </c>
      <c r="D13" s="33"/>
      <c r="E13" s="40"/>
      <c r="F13" s="40"/>
      <c r="G13" s="34"/>
      <c r="H13" s="35">
        <f t="shared" si="0"/>
        <v>0</v>
      </c>
      <c r="I13" s="36" t="str">
        <f t="shared" si="1"/>
        <v>ไม่ผ่าน</v>
      </c>
      <c r="J13" s="37"/>
      <c r="K13" s="37"/>
      <c r="L13" s="37"/>
      <c r="M13" s="37"/>
      <c r="N13" s="37"/>
    </row>
    <row r="14" spans="1:14" ht="15.9" customHeight="1">
      <c r="A14" s="14" t="s">
        <v>9</v>
      </c>
      <c r="B14" s="72" t="s">
        <v>400</v>
      </c>
      <c r="C14" s="73" t="s">
        <v>401</v>
      </c>
      <c r="D14" s="33"/>
      <c r="E14" s="40"/>
      <c r="F14" s="40"/>
      <c r="G14" s="34"/>
      <c r="H14" s="35">
        <f t="shared" si="0"/>
        <v>0</v>
      </c>
      <c r="I14" s="36" t="str">
        <f t="shared" si="1"/>
        <v>ไม่ผ่าน</v>
      </c>
      <c r="J14" s="37"/>
      <c r="K14" s="37"/>
      <c r="L14" s="37"/>
      <c r="M14" s="37"/>
      <c r="N14" s="37"/>
    </row>
    <row r="15" spans="1:14" ht="15.9" customHeight="1">
      <c r="A15" s="14" t="s">
        <v>10</v>
      </c>
      <c r="B15" s="72" t="s">
        <v>402</v>
      </c>
      <c r="C15" s="73" t="s">
        <v>403</v>
      </c>
      <c r="D15" s="33"/>
      <c r="E15" s="40"/>
      <c r="F15" s="40"/>
      <c r="G15" s="34"/>
      <c r="H15" s="35">
        <f t="shared" si="0"/>
        <v>0</v>
      </c>
      <c r="I15" s="36" t="str">
        <f t="shared" si="1"/>
        <v>ไม่ผ่าน</v>
      </c>
      <c r="J15" s="37"/>
      <c r="K15" s="37"/>
      <c r="L15" s="37"/>
      <c r="M15" s="37"/>
      <c r="N15" s="37"/>
    </row>
    <row r="16" spans="1:14" ht="15.9" customHeight="1">
      <c r="A16" s="14" t="s">
        <v>11</v>
      </c>
      <c r="B16" s="72" t="s">
        <v>404</v>
      </c>
      <c r="C16" s="73" t="s">
        <v>405</v>
      </c>
      <c r="D16" s="43"/>
      <c r="E16" s="44"/>
      <c r="F16" s="44"/>
      <c r="G16" s="34"/>
      <c r="H16" s="35">
        <f t="shared" si="0"/>
        <v>0</v>
      </c>
      <c r="I16" s="36" t="str">
        <f t="shared" si="1"/>
        <v>ไม่ผ่าน</v>
      </c>
      <c r="J16" s="37"/>
      <c r="K16" s="37"/>
      <c r="L16" s="37"/>
      <c r="M16" s="37"/>
      <c r="N16" s="37"/>
    </row>
    <row r="17" spans="1:14" ht="15.9" customHeight="1">
      <c r="A17" s="14" t="s">
        <v>12</v>
      </c>
      <c r="B17" s="72" t="s">
        <v>240</v>
      </c>
      <c r="C17" s="73" t="s">
        <v>406</v>
      </c>
      <c r="D17" s="43"/>
      <c r="E17" s="44"/>
      <c r="F17" s="44"/>
      <c r="G17" s="34"/>
      <c r="H17" s="35">
        <f t="shared" si="0"/>
        <v>0</v>
      </c>
      <c r="I17" s="36" t="str">
        <f t="shared" si="1"/>
        <v>ไม่ผ่าน</v>
      </c>
      <c r="J17" s="37"/>
      <c r="K17" s="37"/>
      <c r="L17" s="37"/>
      <c r="M17" s="37"/>
      <c r="N17" s="37"/>
    </row>
    <row r="18" spans="1:14" ht="15.9" customHeight="1">
      <c r="A18" s="14" t="s">
        <v>13</v>
      </c>
      <c r="B18" s="72" t="s">
        <v>407</v>
      </c>
      <c r="C18" s="73" t="s">
        <v>408</v>
      </c>
      <c r="D18" s="47"/>
      <c r="E18" s="44"/>
      <c r="F18" s="44"/>
      <c r="G18" s="34"/>
      <c r="H18" s="35">
        <f t="shared" si="0"/>
        <v>0</v>
      </c>
      <c r="I18" s="36" t="str">
        <f t="shared" si="1"/>
        <v>ไม่ผ่าน</v>
      </c>
      <c r="J18" s="37"/>
      <c r="K18" s="37"/>
      <c r="L18" s="37"/>
      <c r="M18" s="37"/>
      <c r="N18" s="37"/>
    </row>
    <row r="19" spans="1:14" ht="15.9" customHeight="1">
      <c r="A19" s="14" t="s">
        <v>14</v>
      </c>
      <c r="B19" s="72" t="s">
        <v>409</v>
      </c>
      <c r="C19" s="73" t="s">
        <v>410</v>
      </c>
      <c r="D19" s="43"/>
      <c r="E19" s="33"/>
      <c r="F19" s="44"/>
      <c r="G19" s="34"/>
      <c r="H19" s="35">
        <f t="shared" si="0"/>
        <v>0</v>
      </c>
      <c r="I19" s="36" t="str">
        <f t="shared" si="1"/>
        <v>ไม่ผ่าน</v>
      </c>
      <c r="J19" s="37"/>
      <c r="K19" s="37"/>
      <c r="L19" s="37"/>
      <c r="M19" s="37"/>
      <c r="N19" s="37"/>
    </row>
    <row r="20" spans="1:14" ht="15.9" customHeight="1">
      <c r="A20" s="14" t="s">
        <v>15</v>
      </c>
      <c r="B20" s="72" t="s">
        <v>411</v>
      </c>
      <c r="C20" s="73" t="s">
        <v>412</v>
      </c>
      <c r="D20" s="43"/>
      <c r="E20" s="44"/>
      <c r="F20" s="44"/>
      <c r="G20" s="34"/>
      <c r="H20" s="35">
        <f t="shared" si="0"/>
        <v>0</v>
      </c>
      <c r="I20" s="36" t="str">
        <f t="shared" si="1"/>
        <v>ไม่ผ่าน</v>
      </c>
      <c r="J20" s="37"/>
      <c r="K20" s="37"/>
      <c r="L20" s="37"/>
      <c r="M20" s="37"/>
      <c r="N20" s="37"/>
    </row>
    <row r="21" spans="1:14" ht="15.9" customHeight="1">
      <c r="A21" s="14" t="s">
        <v>16</v>
      </c>
      <c r="B21" s="72" t="s">
        <v>413</v>
      </c>
      <c r="C21" s="73" t="s">
        <v>414</v>
      </c>
      <c r="D21" s="33"/>
      <c r="E21" s="40"/>
      <c r="F21" s="40"/>
      <c r="G21" s="34"/>
      <c r="H21" s="35">
        <f t="shared" si="0"/>
        <v>0</v>
      </c>
      <c r="I21" s="36" t="str">
        <f t="shared" si="1"/>
        <v>ไม่ผ่าน</v>
      </c>
      <c r="J21" s="37"/>
      <c r="K21" s="37"/>
      <c r="L21" s="37"/>
      <c r="M21" s="37"/>
      <c r="N21" s="37"/>
    </row>
    <row r="22" spans="1:14" ht="15.9" customHeight="1">
      <c r="A22" s="14" t="s">
        <v>17</v>
      </c>
      <c r="B22" s="72" t="s">
        <v>415</v>
      </c>
      <c r="C22" s="73" t="s">
        <v>416</v>
      </c>
      <c r="D22" s="33"/>
      <c r="E22" s="40"/>
      <c r="F22" s="40"/>
      <c r="G22" s="34"/>
      <c r="H22" s="35">
        <f t="shared" si="0"/>
        <v>0</v>
      </c>
      <c r="I22" s="36" t="str">
        <f t="shared" si="1"/>
        <v>ไม่ผ่าน</v>
      </c>
      <c r="J22" s="37"/>
      <c r="K22" s="37"/>
      <c r="L22" s="37"/>
      <c r="M22" s="37"/>
      <c r="N22" s="37"/>
    </row>
    <row r="23" spans="1:14" ht="15.9" customHeight="1">
      <c r="A23" s="14" t="s">
        <v>18</v>
      </c>
      <c r="B23" s="72" t="s">
        <v>417</v>
      </c>
      <c r="C23" s="73" t="s">
        <v>418</v>
      </c>
      <c r="D23" s="33"/>
      <c r="E23" s="40"/>
      <c r="F23" s="40"/>
      <c r="G23" s="34"/>
      <c r="H23" s="35">
        <f t="shared" si="0"/>
        <v>0</v>
      </c>
      <c r="I23" s="36" t="str">
        <f t="shared" si="1"/>
        <v>ไม่ผ่าน</v>
      </c>
      <c r="J23" s="37"/>
      <c r="K23" s="37"/>
      <c r="L23" s="37"/>
      <c r="M23" s="37"/>
      <c r="N23" s="37"/>
    </row>
    <row r="24" spans="1:14" ht="15.9" customHeight="1">
      <c r="A24" s="14" t="s">
        <v>19</v>
      </c>
      <c r="B24" s="72" t="s">
        <v>419</v>
      </c>
      <c r="C24" s="73" t="s">
        <v>420</v>
      </c>
      <c r="D24" s="33"/>
      <c r="E24" s="40"/>
      <c r="F24" s="40"/>
      <c r="G24" s="34"/>
      <c r="H24" s="35">
        <f t="shared" si="0"/>
        <v>0</v>
      </c>
      <c r="I24" s="36" t="str">
        <f t="shared" si="1"/>
        <v>ไม่ผ่าน</v>
      </c>
      <c r="J24" s="37"/>
      <c r="K24" s="37"/>
      <c r="L24" s="37"/>
      <c r="M24" s="37"/>
      <c r="N24" s="37"/>
    </row>
    <row r="25" spans="1:14" ht="15.9" customHeight="1">
      <c r="A25" s="14" t="s">
        <v>20</v>
      </c>
      <c r="B25" s="72" t="s">
        <v>287</v>
      </c>
      <c r="C25" s="73" t="s">
        <v>421</v>
      </c>
      <c r="D25" s="33"/>
      <c r="E25" s="40"/>
      <c r="F25" s="40"/>
      <c r="G25" s="34"/>
      <c r="H25" s="35">
        <f t="shared" si="0"/>
        <v>0</v>
      </c>
      <c r="I25" s="36" t="str">
        <f t="shared" si="1"/>
        <v>ไม่ผ่าน</v>
      </c>
      <c r="J25" s="37"/>
      <c r="K25" s="37"/>
      <c r="L25" s="37"/>
      <c r="M25" s="37"/>
      <c r="N25" s="37"/>
    </row>
    <row r="26" spans="1:14" ht="15.9" customHeight="1">
      <c r="A26" s="14" t="s">
        <v>21</v>
      </c>
      <c r="B26" s="72" t="s">
        <v>57</v>
      </c>
      <c r="C26" s="73" t="s">
        <v>422</v>
      </c>
      <c r="D26" s="33"/>
      <c r="E26" s="40"/>
      <c r="F26" s="40"/>
      <c r="G26" s="34"/>
      <c r="H26" s="35">
        <f t="shared" si="0"/>
        <v>0</v>
      </c>
      <c r="I26" s="36" t="str">
        <f t="shared" si="1"/>
        <v>ไม่ผ่าน</v>
      </c>
      <c r="J26" s="37"/>
      <c r="K26" s="37"/>
      <c r="L26" s="37"/>
      <c r="M26" s="37"/>
      <c r="N26" s="37"/>
    </row>
    <row r="27" spans="1:14" ht="15.9" customHeight="1">
      <c r="A27" s="14" t="s">
        <v>22</v>
      </c>
      <c r="B27" s="72" t="s">
        <v>423</v>
      </c>
      <c r="C27" s="73" t="s">
        <v>424</v>
      </c>
      <c r="D27" s="33"/>
      <c r="E27" s="40"/>
      <c r="F27" s="40"/>
      <c r="G27" s="34"/>
      <c r="H27" s="35">
        <f t="shared" si="0"/>
        <v>0</v>
      </c>
      <c r="I27" s="36" t="str">
        <f t="shared" si="1"/>
        <v>ไม่ผ่าน</v>
      </c>
      <c r="J27" s="37"/>
      <c r="K27" s="37"/>
      <c r="L27" s="37"/>
      <c r="M27" s="37"/>
      <c r="N27" s="37"/>
    </row>
    <row r="28" spans="1:14" ht="15.9" customHeight="1">
      <c r="A28" s="14" t="s">
        <v>23</v>
      </c>
      <c r="B28" s="72" t="s">
        <v>425</v>
      </c>
      <c r="C28" s="73" t="s">
        <v>426</v>
      </c>
      <c r="D28" s="33"/>
      <c r="E28" s="40"/>
      <c r="F28" s="40"/>
      <c r="G28" s="34"/>
      <c r="H28" s="35">
        <f t="shared" si="0"/>
        <v>0</v>
      </c>
      <c r="I28" s="36" t="str">
        <f t="shared" si="1"/>
        <v>ไม่ผ่าน</v>
      </c>
      <c r="J28" s="37"/>
      <c r="K28" s="37"/>
      <c r="L28" s="37"/>
      <c r="M28" s="37"/>
      <c r="N28" s="37"/>
    </row>
    <row r="29" spans="1:14" ht="15.9" customHeight="1">
      <c r="A29" s="14" t="s">
        <v>24</v>
      </c>
      <c r="B29" s="72" t="s">
        <v>427</v>
      </c>
      <c r="C29" s="73" t="s">
        <v>103</v>
      </c>
      <c r="D29" s="33"/>
      <c r="E29" s="40"/>
      <c r="F29" s="40"/>
      <c r="G29" s="34"/>
      <c r="H29" s="35">
        <f t="shared" si="0"/>
        <v>0</v>
      </c>
      <c r="I29" s="36" t="str">
        <f t="shared" si="1"/>
        <v>ไม่ผ่าน</v>
      </c>
      <c r="J29" s="37"/>
      <c r="K29" s="37"/>
      <c r="L29" s="37"/>
      <c r="M29" s="37"/>
      <c r="N29" s="37"/>
    </row>
    <row r="30" spans="1:14" ht="15.9" customHeight="1">
      <c r="A30" s="14" t="s">
        <v>25</v>
      </c>
      <c r="B30" s="72" t="s">
        <v>428</v>
      </c>
      <c r="C30" s="73" t="s">
        <v>429</v>
      </c>
      <c r="D30" s="33"/>
      <c r="E30" s="40"/>
      <c r="F30" s="40"/>
      <c r="G30" s="34"/>
      <c r="H30" s="35">
        <f t="shared" si="0"/>
        <v>0</v>
      </c>
      <c r="I30" s="36" t="str">
        <f t="shared" si="1"/>
        <v>ไม่ผ่าน</v>
      </c>
      <c r="J30" s="37"/>
      <c r="K30" s="37"/>
      <c r="L30" s="37"/>
      <c r="M30" s="37"/>
      <c r="N30" s="37"/>
    </row>
    <row r="31" spans="1:14" ht="15.9" customHeight="1">
      <c r="A31" s="14" t="s">
        <v>26</v>
      </c>
      <c r="B31" s="72" t="s">
        <v>430</v>
      </c>
      <c r="C31" s="73" t="s">
        <v>431</v>
      </c>
      <c r="D31" s="33"/>
      <c r="E31" s="40"/>
      <c r="F31" s="40"/>
      <c r="G31" s="34"/>
      <c r="H31" s="35">
        <f t="shared" si="0"/>
        <v>0</v>
      </c>
      <c r="I31" s="36" t="str">
        <f t="shared" si="1"/>
        <v>ไม่ผ่าน</v>
      </c>
      <c r="J31" s="37"/>
      <c r="K31" s="37"/>
      <c r="L31" s="37"/>
      <c r="M31" s="37"/>
      <c r="N31" s="37"/>
    </row>
    <row r="32" spans="1:14" ht="15.9" customHeight="1">
      <c r="A32" s="14" t="s">
        <v>27</v>
      </c>
      <c r="B32" s="72" t="s">
        <v>432</v>
      </c>
      <c r="C32" s="73" t="s">
        <v>433</v>
      </c>
      <c r="D32" s="33"/>
      <c r="E32" s="40"/>
      <c r="F32" s="40"/>
      <c r="G32" s="34"/>
      <c r="H32" s="35">
        <f t="shared" si="0"/>
        <v>0</v>
      </c>
      <c r="I32" s="36" t="str">
        <f t="shared" si="1"/>
        <v>ไม่ผ่าน</v>
      </c>
      <c r="J32" s="37"/>
      <c r="K32" s="37"/>
      <c r="L32" s="37"/>
      <c r="M32" s="37"/>
      <c r="N32" s="37"/>
    </row>
    <row r="33" spans="1:14" ht="15.9" customHeight="1">
      <c r="A33" s="14" t="s">
        <v>28</v>
      </c>
      <c r="B33" s="72" t="s">
        <v>434</v>
      </c>
      <c r="C33" s="73" t="s">
        <v>435</v>
      </c>
      <c r="D33" s="33"/>
      <c r="E33" s="40"/>
      <c r="F33" s="40"/>
      <c r="G33" s="34"/>
      <c r="H33" s="35">
        <f t="shared" si="0"/>
        <v>0</v>
      </c>
      <c r="I33" s="36" t="str">
        <f t="shared" si="1"/>
        <v>ไม่ผ่าน</v>
      </c>
      <c r="J33" s="37"/>
      <c r="K33" s="37"/>
      <c r="L33" s="37"/>
      <c r="M33" s="37"/>
      <c r="N33" s="37"/>
    </row>
    <row r="34" spans="1:14" ht="15.9" customHeight="1">
      <c r="A34" s="14" t="s">
        <v>29</v>
      </c>
      <c r="B34" s="72" t="s">
        <v>436</v>
      </c>
      <c r="C34" s="73" t="s">
        <v>437</v>
      </c>
      <c r="D34" s="33"/>
      <c r="E34" s="40"/>
      <c r="F34" s="40"/>
      <c r="G34" s="34"/>
      <c r="H34" s="35">
        <f t="shared" si="0"/>
        <v>0</v>
      </c>
      <c r="I34" s="36" t="str">
        <f t="shared" si="1"/>
        <v>ไม่ผ่าน</v>
      </c>
      <c r="J34" s="37"/>
      <c r="K34" s="37"/>
      <c r="L34" s="37"/>
      <c r="M34" s="37"/>
      <c r="N34" s="37"/>
    </row>
    <row r="35" spans="1:14" ht="15.9" customHeight="1">
      <c r="A35" s="14" t="s">
        <v>30</v>
      </c>
      <c r="B35" s="72" t="s">
        <v>438</v>
      </c>
      <c r="C35" s="73" t="s">
        <v>439</v>
      </c>
      <c r="D35" s="33"/>
      <c r="E35" s="40"/>
      <c r="F35" s="40"/>
      <c r="G35" s="34"/>
      <c r="H35" s="35">
        <f t="shared" si="0"/>
        <v>0</v>
      </c>
      <c r="I35" s="36" t="str">
        <f t="shared" si="1"/>
        <v>ไม่ผ่าน</v>
      </c>
      <c r="J35" s="37"/>
      <c r="K35" s="37"/>
      <c r="L35" s="37"/>
      <c r="M35" s="37"/>
      <c r="N35" s="37"/>
    </row>
    <row r="36" spans="1:14" ht="15.9" customHeight="1">
      <c r="A36" s="14" t="s">
        <v>31</v>
      </c>
      <c r="B36" s="72" t="s">
        <v>440</v>
      </c>
      <c r="C36" s="73" t="s">
        <v>441</v>
      </c>
      <c r="D36" s="33"/>
      <c r="E36" s="40"/>
      <c r="F36" s="40"/>
      <c r="G36" s="34"/>
      <c r="H36" s="35">
        <f t="shared" si="0"/>
        <v>0</v>
      </c>
      <c r="I36" s="36" t="str">
        <f t="shared" si="1"/>
        <v>ไม่ผ่าน</v>
      </c>
      <c r="J36" s="37"/>
      <c r="K36" s="37"/>
      <c r="L36" s="37"/>
      <c r="M36" s="37"/>
      <c r="N36" s="37"/>
    </row>
    <row r="37" spans="1:14" ht="15.9" customHeight="1">
      <c r="A37" s="14" t="s">
        <v>32</v>
      </c>
      <c r="B37" s="72" t="s">
        <v>139</v>
      </c>
      <c r="C37" s="73" t="s">
        <v>442</v>
      </c>
      <c r="D37" s="33"/>
      <c r="E37" s="40"/>
      <c r="F37" s="40"/>
      <c r="G37" s="34"/>
      <c r="H37" s="35">
        <f t="shared" si="0"/>
        <v>0</v>
      </c>
      <c r="I37" s="36" t="str">
        <f t="shared" si="1"/>
        <v>ไม่ผ่าน</v>
      </c>
      <c r="J37" s="37"/>
      <c r="K37" s="37"/>
      <c r="L37" s="37"/>
      <c r="M37" s="37"/>
      <c r="N37" s="37"/>
    </row>
    <row r="38" spans="1:14" ht="15.9" customHeight="1">
      <c r="A38" s="14" t="s">
        <v>33</v>
      </c>
      <c r="B38" s="72" t="s">
        <v>443</v>
      </c>
      <c r="C38" s="73" t="s">
        <v>444</v>
      </c>
      <c r="D38" s="33"/>
      <c r="E38" s="40"/>
      <c r="F38" s="40"/>
      <c r="G38" s="34"/>
      <c r="H38" s="35">
        <f t="shared" si="0"/>
        <v>0</v>
      </c>
      <c r="I38" s="36" t="str">
        <f t="shared" si="1"/>
        <v>ไม่ผ่าน</v>
      </c>
      <c r="J38" s="37"/>
      <c r="K38" s="37"/>
      <c r="L38" s="37"/>
      <c r="M38" s="37"/>
      <c r="N38" s="37"/>
    </row>
    <row r="39" spans="1:14" ht="15.9" customHeight="1">
      <c r="A39" s="14" t="s">
        <v>34</v>
      </c>
      <c r="B39" s="72" t="s">
        <v>445</v>
      </c>
      <c r="C39" s="73" t="s">
        <v>446</v>
      </c>
      <c r="D39" s="33"/>
      <c r="E39" s="40"/>
      <c r="F39" s="40"/>
      <c r="G39" s="34"/>
      <c r="H39" s="35">
        <f t="shared" si="0"/>
        <v>0</v>
      </c>
      <c r="I39" s="36" t="str">
        <f t="shared" si="1"/>
        <v>ไม่ผ่าน</v>
      </c>
      <c r="J39" s="37"/>
      <c r="K39" s="37"/>
      <c r="L39" s="37"/>
      <c r="M39" s="37"/>
      <c r="N39" s="37"/>
    </row>
    <row r="40" spans="1:14" ht="15.9" customHeight="1">
      <c r="A40" s="14" t="s">
        <v>35</v>
      </c>
      <c r="B40" s="72" t="s">
        <v>447</v>
      </c>
      <c r="C40" s="73" t="s">
        <v>448</v>
      </c>
      <c r="D40" s="33"/>
      <c r="E40" s="40"/>
      <c r="F40" s="40"/>
      <c r="G40" s="34"/>
      <c r="H40" s="35">
        <f t="shared" si="0"/>
        <v>0</v>
      </c>
      <c r="I40" s="36" t="str">
        <f t="shared" si="1"/>
        <v>ไม่ผ่าน</v>
      </c>
      <c r="J40" s="37"/>
      <c r="K40" s="37"/>
      <c r="L40" s="37"/>
      <c r="M40" s="37"/>
      <c r="N40" s="37"/>
    </row>
    <row r="41" spans="1:14" ht="15.9" customHeight="1">
      <c r="A41" s="14" t="s">
        <v>36</v>
      </c>
      <c r="B41" s="72" t="s">
        <v>449</v>
      </c>
      <c r="C41" s="73" t="s">
        <v>450</v>
      </c>
      <c r="D41" s="33"/>
      <c r="E41" s="40"/>
      <c r="F41" s="40"/>
      <c r="G41" s="34"/>
      <c r="H41" s="35">
        <f t="shared" si="0"/>
        <v>0</v>
      </c>
      <c r="I41" s="36" t="str">
        <f t="shared" si="1"/>
        <v>ไม่ผ่าน</v>
      </c>
      <c r="J41" s="37"/>
      <c r="K41" s="37"/>
      <c r="L41" s="37"/>
      <c r="M41" s="37"/>
      <c r="N41" s="37"/>
    </row>
    <row r="42" spans="1:14" ht="15.75" customHeight="1">
      <c r="A42" s="15"/>
      <c r="B42" s="50" t="s">
        <v>45</v>
      </c>
      <c r="C42" s="51"/>
      <c r="D42" s="51"/>
      <c r="E42" s="51"/>
      <c r="F42" s="51"/>
      <c r="G42" s="51"/>
      <c r="H42" s="52" t="s">
        <v>772</v>
      </c>
      <c r="I42" s="53">
        <f>COUNTIF(I8:I41,"ผ่าน")</f>
        <v>0</v>
      </c>
      <c r="J42" s="37"/>
      <c r="K42" s="37"/>
      <c r="L42" s="37"/>
      <c r="M42" s="37"/>
      <c r="N42" s="37"/>
    </row>
    <row r="43" spans="1:14" s="3" customFormat="1" ht="17.25" customHeight="1">
      <c r="A43" s="16"/>
      <c r="B43" s="55" t="s">
        <v>46</v>
      </c>
      <c r="C43" s="55"/>
      <c r="D43" s="55"/>
      <c r="E43" s="55"/>
      <c r="F43" s="55"/>
      <c r="G43" s="55"/>
      <c r="H43" s="53" t="s">
        <v>773</v>
      </c>
      <c r="I43" s="53">
        <f>COUNTIF(I8:I41,"ไม่ผ่าน")</f>
        <v>34</v>
      </c>
      <c r="J43" s="56"/>
      <c r="K43" s="56"/>
      <c r="L43" s="56"/>
      <c r="M43" s="56"/>
      <c r="N43" s="56"/>
    </row>
    <row r="44" spans="1:14" ht="15" customHeight="1">
      <c r="B44" s="57"/>
      <c r="C44" s="57"/>
      <c r="D44" s="57"/>
      <c r="E44" s="57"/>
      <c r="F44" s="57"/>
      <c r="G44" s="57"/>
      <c r="H44" s="58"/>
      <c r="I44" s="58"/>
      <c r="J44" s="37"/>
      <c r="K44" s="37"/>
      <c r="L44" s="37"/>
      <c r="M44" s="37"/>
      <c r="N44" s="37"/>
    </row>
    <row r="45" spans="1:14" ht="15" customHeight="1">
      <c r="B45" s="59" t="s">
        <v>784</v>
      </c>
      <c r="C45" s="57"/>
      <c r="D45" s="57"/>
      <c r="E45" s="57"/>
      <c r="F45" s="57"/>
      <c r="G45" s="57"/>
      <c r="H45" s="58"/>
      <c r="I45" s="58"/>
      <c r="J45" s="37"/>
      <c r="K45" s="37"/>
      <c r="L45" s="37"/>
      <c r="M45" s="37"/>
      <c r="N45" s="37"/>
    </row>
    <row r="46" spans="1:14" ht="15" customHeight="1">
      <c r="B46" s="57"/>
      <c r="C46" s="37"/>
      <c r="D46" s="57"/>
      <c r="E46" s="57"/>
      <c r="F46" s="57"/>
      <c r="G46" s="57"/>
      <c r="H46" s="58"/>
      <c r="I46" s="58"/>
      <c r="J46" s="37"/>
      <c r="K46" s="37"/>
      <c r="L46" s="37"/>
      <c r="M46" s="37"/>
      <c r="N46" s="37"/>
    </row>
    <row r="47" spans="1:14" ht="15" customHeight="1">
      <c r="B47" s="57"/>
      <c r="C47" s="37"/>
      <c r="D47" s="57"/>
      <c r="E47" s="57"/>
      <c r="F47" s="57"/>
      <c r="G47" s="57"/>
      <c r="H47" s="58"/>
      <c r="I47" s="58"/>
      <c r="J47" s="37"/>
      <c r="K47" s="37"/>
      <c r="L47" s="37"/>
      <c r="M47" s="37"/>
      <c r="N47" s="37"/>
    </row>
    <row r="48" spans="1:14" ht="15" customHeight="1">
      <c r="B48" s="60" t="s">
        <v>69</v>
      </c>
      <c r="C48" s="57"/>
      <c r="D48" s="57" t="s">
        <v>52</v>
      </c>
      <c r="E48" s="57"/>
      <c r="F48" s="57"/>
      <c r="G48" s="57"/>
      <c r="H48" s="58"/>
      <c r="I48" s="58"/>
      <c r="J48" s="37"/>
      <c r="K48" s="37"/>
      <c r="L48" s="37"/>
      <c r="M48" s="37"/>
      <c r="N48" s="37"/>
    </row>
    <row r="49" spans="2:14" ht="15" customHeight="1">
      <c r="B49" s="37"/>
      <c r="C49" s="58" t="s">
        <v>70</v>
      </c>
      <c r="D49" s="37"/>
      <c r="E49" s="37"/>
      <c r="F49" s="37"/>
      <c r="G49" s="37"/>
      <c r="H49" s="61"/>
      <c r="I49" s="61"/>
      <c r="J49" s="37"/>
      <c r="K49" s="37"/>
      <c r="L49" s="37"/>
      <c r="M49" s="37"/>
      <c r="N49" s="37"/>
    </row>
    <row r="50" spans="2:14" ht="15" customHeight="1">
      <c r="B50" s="37"/>
      <c r="C50" s="58" t="s">
        <v>71</v>
      </c>
      <c r="D50" s="37"/>
      <c r="E50" s="37"/>
      <c r="F50" s="37"/>
      <c r="G50" s="37"/>
      <c r="H50" s="61"/>
      <c r="I50" s="61"/>
      <c r="J50" s="37"/>
      <c r="K50" s="37"/>
      <c r="L50" s="37"/>
      <c r="M50" s="37"/>
      <c r="N50" s="37"/>
    </row>
    <row r="51" spans="2:14" ht="15" customHeight="1">
      <c r="B51" s="37"/>
      <c r="C51" s="37"/>
      <c r="D51" s="37"/>
      <c r="E51" s="37"/>
      <c r="F51" s="37"/>
      <c r="G51" s="37"/>
      <c r="H51" s="61"/>
      <c r="I51" s="61"/>
      <c r="J51" s="37"/>
      <c r="K51" s="37"/>
      <c r="L51" s="37"/>
      <c r="M51" s="37"/>
      <c r="N51" s="37"/>
    </row>
    <row r="52" spans="2:14" ht="15" customHeight="1">
      <c r="B52" s="112" t="s">
        <v>774</v>
      </c>
      <c r="C52" s="62" t="s">
        <v>775</v>
      </c>
      <c r="D52" s="112" t="s">
        <v>776</v>
      </c>
      <c r="E52" s="112"/>
      <c r="F52" s="112" t="s">
        <v>785</v>
      </c>
      <c r="G52" s="112"/>
      <c r="H52" s="61"/>
      <c r="I52" s="61"/>
      <c r="J52" s="37"/>
      <c r="K52" s="37"/>
      <c r="L52" s="37"/>
      <c r="M52" s="37"/>
      <c r="N52" s="37"/>
    </row>
    <row r="53" spans="2:14" ht="15" customHeight="1">
      <c r="B53" s="112"/>
      <c r="C53" s="63" t="s">
        <v>777</v>
      </c>
      <c r="D53" s="113" t="s">
        <v>781</v>
      </c>
      <c r="E53" s="114"/>
      <c r="F53" s="115">
        <f>COUNTIF(H8:H41,"&gt;=124")</f>
        <v>0</v>
      </c>
      <c r="G53" s="116"/>
      <c r="H53" s="61"/>
      <c r="I53" s="61"/>
      <c r="J53" s="37"/>
      <c r="K53" s="37"/>
      <c r="L53" s="37"/>
      <c r="M53" s="37"/>
      <c r="N53" s="37"/>
    </row>
    <row r="54" spans="2:14" ht="15" customHeight="1">
      <c r="B54" s="112"/>
      <c r="C54" s="63" t="s">
        <v>778</v>
      </c>
      <c r="D54" s="113" t="s">
        <v>786</v>
      </c>
      <c r="E54" s="114"/>
      <c r="F54" s="115">
        <f>SUMPRODUCT((H8:H41&gt;=100)*(H8:H41&lt;=123))</f>
        <v>0</v>
      </c>
      <c r="G54" s="116"/>
      <c r="H54" s="61"/>
      <c r="I54" s="61"/>
      <c r="J54" s="37"/>
      <c r="K54" s="37"/>
      <c r="L54" s="37"/>
      <c r="M54" s="37"/>
      <c r="N54" s="37"/>
    </row>
    <row r="55" spans="2:14" ht="15" customHeight="1">
      <c r="B55" s="112"/>
      <c r="C55" s="63" t="s">
        <v>779</v>
      </c>
      <c r="D55" s="113" t="s">
        <v>782</v>
      </c>
      <c r="E55" s="114"/>
      <c r="F55" s="115">
        <f>SUMPRODUCT((H8:H41&gt;=78)*(H8:H41&lt;=99))</f>
        <v>0</v>
      </c>
      <c r="G55" s="116"/>
      <c r="H55" s="61"/>
      <c r="I55" s="61"/>
      <c r="J55" s="37"/>
      <c r="K55" s="37"/>
      <c r="L55" s="37"/>
      <c r="M55" s="37"/>
      <c r="N55" s="37"/>
    </row>
    <row r="56" spans="2:14" ht="15" customHeight="1">
      <c r="B56" s="112"/>
      <c r="C56" s="63" t="s">
        <v>780</v>
      </c>
      <c r="D56" s="113" t="s">
        <v>783</v>
      </c>
      <c r="E56" s="114"/>
      <c r="F56" s="115">
        <f>COUNTIF(H4:H41,"&lt;=77")</f>
        <v>34</v>
      </c>
      <c r="G56" s="116"/>
      <c r="H56" s="61"/>
      <c r="I56" s="61"/>
      <c r="J56" s="37"/>
      <c r="K56" s="37"/>
      <c r="L56" s="37"/>
      <c r="M56" s="37"/>
      <c r="N56" s="37"/>
    </row>
    <row r="57" spans="2:14" ht="15" customHeight="1">
      <c r="B57" s="37"/>
      <c r="C57" s="37"/>
      <c r="D57" s="37"/>
      <c r="E57" s="37"/>
      <c r="F57" s="37"/>
      <c r="G57" s="37"/>
      <c r="H57" s="61"/>
      <c r="I57" s="61"/>
      <c r="J57" s="37"/>
      <c r="K57" s="37"/>
      <c r="L57" s="37"/>
      <c r="M57" s="37"/>
      <c r="N57" s="37"/>
    </row>
    <row r="58" spans="2:14" ht="15" customHeight="1">
      <c r="B58" s="37"/>
      <c r="C58" s="37"/>
      <c r="D58" s="37"/>
      <c r="E58" s="37"/>
      <c r="F58" s="37"/>
      <c r="G58" s="37"/>
      <c r="H58" s="61"/>
      <c r="I58" s="61"/>
      <c r="J58" s="37"/>
      <c r="K58" s="37"/>
      <c r="L58" s="37"/>
      <c r="M58" s="37"/>
      <c r="N58" s="37"/>
    </row>
    <row r="59" spans="2:14" ht="15" customHeight="1">
      <c r="B59" s="37"/>
      <c r="C59" s="37"/>
      <c r="D59" s="37"/>
      <c r="E59" s="37"/>
      <c r="F59" s="37"/>
      <c r="G59" s="37"/>
      <c r="H59" s="61"/>
      <c r="I59" s="61"/>
      <c r="J59" s="37"/>
      <c r="K59" s="37"/>
      <c r="L59" s="37"/>
      <c r="M59" s="37"/>
      <c r="N59" s="37"/>
    </row>
    <row r="60" spans="2:14" ht="15" customHeight="1">
      <c r="B60" s="37"/>
      <c r="C60" s="37"/>
      <c r="D60" s="37"/>
      <c r="E60" s="37"/>
      <c r="F60" s="37"/>
      <c r="G60" s="37"/>
      <c r="H60" s="61"/>
      <c r="I60" s="61"/>
      <c r="J60" s="37"/>
      <c r="K60" s="37"/>
      <c r="L60" s="37"/>
      <c r="M60" s="37"/>
      <c r="N60" s="37"/>
    </row>
    <row r="61" spans="2:14" ht="15" customHeight="1">
      <c r="B61" s="37"/>
      <c r="C61" s="37"/>
      <c r="D61" s="37"/>
      <c r="E61" s="37"/>
      <c r="F61" s="37"/>
      <c r="G61" s="37"/>
      <c r="H61" s="61"/>
      <c r="I61" s="61"/>
      <c r="J61" s="37"/>
      <c r="K61" s="37"/>
      <c r="L61" s="37"/>
      <c r="M61" s="37"/>
      <c r="N61" s="37"/>
    </row>
    <row r="62" spans="2:14" ht="15" customHeight="1">
      <c r="B62" s="37"/>
      <c r="C62" s="37"/>
      <c r="D62" s="37"/>
      <c r="E62" s="37"/>
      <c r="F62" s="37"/>
      <c r="G62" s="37"/>
      <c r="H62" s="61"/>
      <c r="I62" s="61"/>
      <c r="J62" s="37"/>
      <c r="K62" s="37"/>
      <c r="L62" s="37"/>
      <c r="M62" s="37"/>
      <c r="N62" s="37"/>
    </row>
    <row r="63" spans="2:14" ht="15" customHeight="1">
      <c r="B63" s="37"/>
      <c r="C63" s="37"/>
      <c r="D63" s="37"/>
      <c r="E63" s="37"/>
      <c r="F63" s="37"/>
      <c r="G63" s="37"/>
      <c r="H63" s="61"/>
      <c r="I63" s="61"/>
      <c r="J63" s="37"/>
      <c r="K63" s="37"/>
      <c r="L63" s="37"/>
      <c r="M63" s="37"/>
      <c r="N63" s="37"/>
    </row>
    <row r="64" spans="2:14" ht="15" customHeight="1">
      <c r="B64" s="37"/>
      <c r="C64" s="37"/>
      <c r="D64" s="37"/>
      <c r="E64" s="37"/>
      <c r="F64" s="37"/>
      <c r="G64" s="37"/>
      <c r="H64" s="61"/>
      <c r="I64" s="61"/>
      <c r="J64" s="37"/>
      <c r="K64" s="37"/>
      <c r="L64" s="37"/>
      <c r="M64" s="37"/>
      <c r="N64" s="37"/>
    </row>
    <row r="65" spans="2:14" ht="15" customHeight="1">
      <c r="B65" s="37"/>
      <c r="C65" s="37"/>
      <c r="D65" s="37"/>
      <c r="E65" s="37"/>
      <c r="F65" s="37"/>
      <c r="G65" s="37"/>
      <c r="H65" s="61"/>
      <c r="I65" s="61"/>
      <c r="J65" s="37"/>
      <c r="K65" s="37"/>
      <c r="L65" s="37"/>
      <c r="M65" s="37"/>
      <c r="N65" s="37"/>
    </row>
    <row r="66" spans="2:14" ht="15" customHeight="1">
      <c r="B66" s="37"/>
      <c r="C66" s="37"/>
      <c r="D66" s="37"/>
      <c r="E66" s="37"/>
      <c r="F66" s="37"/>
      <c r="G66" s="37"/>
      <c r="H66" s="61"/>
      <c r="I66" s="61"/>
      <c r="J66" s="37"/>
      <c r="K66" s="37"/>
      <c r="L66" s="37"/>
      <c r="M66" s="37"/>
      <c r="N66" s="37"/>
    </row>
    <row r="67" spans="2:14" ht="15" customHeight="1">
      <c r="B67" s="37"/>
      <c r="C67" s="37"/>
      <c r="D67" s="37"/>
      <c r="E67" s="37"/>
      <c r="F67" s="37"/>
      <c r="G67" s="37"/>
      <c r="H67" s="61"/>
      <c r="I67" s="61"/>
      <c r="J67" s="37"/>
      <c r="K67" s="37"/>
      <c r="L67" s="37"/>
      <c r="M67" s="37"/>
      <c r="N67" s="37"/>
    </row>
    <row r="68" spans="2:14" ht="15" customHeight="1">
      <c r="B68" s="37"/>
      <c r="C68" s="37"/>
      <c r="D68" s="37"/>
      <c r="E68" s="37"/>
      <c r="F68" s="37"/>
      <c r="G68" s="37"/>
      <c r="H68" s="61"/>
      <c r="I68" s="61"/>
      <c r="J68" s="37"/>
      <c r="K68" s="37"/>
      <c r="L68" s="37"/>
      <c r="M68" s="37"/>
      <c r="N68" s="37"/>
    </row>
    <row r="69" spans="2:14" ht="15" customHeight="1">
      <c r="B69" s="37"/>
      <c r="C69" s="37"/>
      <c r="D69" s="37"/>
      <c r="E69" s="37"/>
      <c r="F69" s="37"/>
      <c r="G69" s="37"/>
      <c r="H69" s="61"/>
      <c r="I69" s="61"/>
      <c r="J69" s="37"/>
      <c r="K69" s="37"/>
      <c r="L69" s="37"/>
      <c r="M69" s="37"/>
      <c r="N69" s="37"/>
    </row>
    <row r="70" spans="2:14" ht="15" customHeight="1">
      <c r="B70" s="37"/>
      <c r="C70" s="37"/>
      <c r="D70" s="37"/>
      <c r="E70" s="37"/>
      <c r="F70" s="37"/>
      <c r="G70" s="37"/>
      <c r="H70" s="61"/>
      <c r="I70" s="61"/>
      <c r="J70" s="37"/>
      <c r="K70" s="37"/>
      <c r="L70" s="37"/>
      <c r="M70" s="37"/>
      <c r="N70" s="37"/>
    </row>
    <row r="71" spans="2:14" ht="15" customHeight="1">
      <c r="B71" s="37"/>
      <c r="C71" s="37"/>
      <c r="D71" s="37"/>
      <c r="E71" s="37"/>
      <c r="F71" s="37"/>
      <c r="G71" s="37"/>
      <c r="H71" s="61"/>
      <c r="I71" s="61"/>
      <c r="J71" s="37"/>
      <c r="K71" s="37"/>
      <c r="L71" s="37"/>
      <c r="M71" s="37"/>
      <c r="N71" s="37"/>
    </row>
  </sheetData>
  <mergeCells count="15">
    <mergeCell ref="D55:E55"/>
    <mergeCell ref="F55:G55"/>
    <mergeCell ref="D56:E56"/>
    <mergeCell ref="F56:G56"/>
    <mergeCell ref="A1:I1"/>
    <mergeCell ref="A2:I2"/>
    <mergeCell ref="A3:I3"/>
    <mergeCell ref="D6:G6"/>
    <mergeCell ref="B52:B56"/>
    <mergeCell ref="D52:E52"/>
    <mergeCell ref="F52:G52"/>
    <mergeCell ref="D53:E53"/>
    <mergeCell ref="F53:G53"/>
    <mergeCell ref="D54:E54"/>
    <mergeCell ref="F54:G54"/>
  </mergeCells>
  <pageMargins left="0.31496062992125984" right="0.23622047244094491" top="0.15748031496062992" bottom="0.11811023622047245" header="0.15748031496062992" footer="0.11811023622047245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7"/>
  <sheetViews>
    <sheetView topLeftCell="A21" zoomScale="60" zoomScaleNormal="60" workbookViewId="0">
      <selection activeCell="F58" sqref="F58:G58"/>
    </sheetView>
  </sheetViews>
  <sheetFormatPr defaultColWidth="9.109375" defaultRowHeight="15" customHeight="1"/>
  <cols>
    <col min="1" max="1" width="5.44140625" style="17" customWidth="1"/>
    <col min="2" max="2" width="16.6640625" style="17" customWidth="1"/>
    <col min="3" max="3" width="16.88671875" style="17" customWidth="1"/>
    <col min="4" max="7" width="6.6640625" style="17" customWidth="1"/>
    <col min="8" max="8" width="8.44140625" style="18" customWidth="1"/>
    <col min="9" max="9" width="10" style="18" customWidth="1"/>
    <col min="10" max="16384" width="9.109375" style="1"/>
  </cols>
  <sheetData>
    <row r="1" spans="1:15" s="4" customFormat="1" ht="21">
      <c r="A1" s="108" t="s">
        <v>314</v>
      </c>
      <c r="B1" s="108"/>
      <c r="C1" s="108"/>
      <c r="D1" s="108"/>
      <c r="E1" s="108"/>
      <c r="F1" s="108"/>
      <c r="G1" s="108"/>
      <c r="H1" s="108"/>
      <c r="I1" s="108"/>
    </row>
    <row r="2" spans="1:15" s="4" customFormat="1" ht="21">
      <c r="A2" s="108"/>
      <c r="B2" s="108"/>
      <c r="C2" s="108"/>
      <c r="D2" s="108"/>
      <c r="E2" s="108"/>
      <c r="F2" s="108"/>
      <c r="G2" s="108"/>
      <c r="H2" s="108"/>
      <c r="I2" s="108"/>
    </row>
    <row r="3" spans="1:15" s="4" customFormat="1" ht="21">
      <c r="A3" s="108" t="s">
        <v>787</v>
      </c>
      <c r="B3" s="108"/>
      <c r="C3" s="108"/>
      <c r="D3" s="108"/>
      <c r="E3" s="108"/>
      <c r="F3" s="108"/>
      <c r="G3" s="108"/>
      <c r="H3" s="108"/>
      <c r="I3" s="108"/>
    </row>
    <row r="4" spans="1:15" s="4" customFormat="1" ht="21">
      <c r="A4" s="5" t="s">
        <v>43</v>
      </c>
      <c r="B4" s="20"/>
      <c r="C4" s="20"/>
      <c r="D4" s="20"/>
      <c r="E4" s="20"/>
      <c r="F4" s="20"/>
      <c r="G4" s="20"/>
      <c r="H4" s="20"/>
      <c r="I4" s="20"/>
    </row>
    <row r="5" spans="1:15" s="4" customFormat="1" ht="21">
      <c r="A5" s="6" t="s">
        <v>44</v>
      </c>
      <c r="B5" s="6"/>
      <c r="C5" s="7"/>
      <c r="D5" s="7"/>
      <c r="E5" s="7"/>
      <c r="F5" s="7"/>
      <c r="G5" s="7"/>
      <c r="H5" s="8"/>
      <c r="I5" s="9"/>
    </row>
    <row r="6" spans="1:15" s="4" customFormat="1" ht="21">
      <c r="A6" s="69"/>
      <c r="B6" s="69"/>
      <c r="C6" s="70"/>
      <c r="D6" s="117" t="s">
        <v>49</v>
      </c>
      <c r="E6" s="118"/>
      <c r="F6" s="118"/>
      <c r="G6" s="119"/>
      <c r="H6" s="71" t="s">
        <v>48</v>
      </c>
      <c r="I6" s="71" t="s">
        <v>47</v>
      </c>
      <c r="J6" s="68"/>
      <c r="K6" s="68"/>
      <c r="L6" s="68"/>
      <c r="M6" s="68"/>
      <c r="N6" s="68"/>
      <c r="O6" s="68"/>
    </row>
    <row r="7" spans="1:15" s="2" customFormat="1" ht="126.75" customHeight="1">
      <c r="A7" s="22" t="s">
        <v>0</v>
      </c>
      <c r="B7" s="23" t="s">
        <v>1</v>
      </c>
      <c r="C7" s="24" t="s">
        <v>2</v>
      </c>
      <c r="D7" s="25" t="s">
        <v>55</v>
      </c>
      <c r="E7" s="25" t="s">
        <v>50</v>
      </c>
      <c r="F7" s="25" t="s">
        <v>53</v>
      </c>
      <c r="G7" s="25" t="s">
        <v>51</v>
      </c>
      <c r="H7" s="26" t="s">
        <v>54</v>
      </c>
      <c r="I7" s="27" t="s">
        <v>42</v>
      </c>
      <c r="J7" s="28"/>
      <c r="K7" s="29"/>
      <c r="L7" s="29"/>
      <c r="M7" s="29"/>
      <c r="N7" s="29"/>
      <c r="O7" s="29"/>
    </row>
    <row r="8" spans="1:15" ht="15.9" customHeight="1">
      <c r="A8" s="30" t="s">
        <v>3</v>
      </c>
      <c r="B8" s="41" t="s">
        <v>451</v>
      </c>
      <c r="C8" s="76" t="s">
        <v>452</v>
      </c>
      <c r="D8" s="33"/>
      <c r="E8" s="34"/>
      <c r="F8" s="34"/>
      <c r="G8" s="34"/>
      <c r="H8" s="35">
        <f>D8+E8+F8+G8</f>
        <v>0</v>
      </c>
      <c r="I8" s="36" t="str">
        <f>IF(H8&gt;=78,"ผ่าน","ไม่ผ่าน")</f>
        <v>ไม่ผ่าน</v>
      </c>
      <c r="J8" s="37"/>
      <c r="K8" s="37"/>
      <c r="L8" s="37"/>
      <c r="M8" s="37"/>
      <c r="N8" s="37"/>
      <c r="O8" s="37"/>
    </row>
    <row r="9" spans="1:15" ht="15.9" customHeight="1">
      <c r="A9" s="33" t="s">
        <v>4</v>
      </c>
      <c r="B9" s="77" t="s">
        <v>453</v>
      </c>
      <c r="C9" s="78" t="s">
        <v>454</v>
      </c>
      <c r="D9" s="33"/>
      <c r="E9" s="40"/>
      <c r="F9" s="40"/>
      <c r="G9" s="34"/>
      <c r="H9" s="35">
        <f t="shared" ref="H9:H43" si="0">D9+E9+F9+G9</f>
        <v>0</v>
      </c>
      <c r="I9" s="36" t="str">
        <f t="shared" ref="I9:I43" si="1">IF(H9&gt;=78,"ผ่าน","ไม่ผ่าน")</f>
        <v>ไม่ผ่าน</v>
      </c>
      <c r="J9" s="37"/>
      <c r="K9" s="37"/>
      <c r="L9" s="37"/>
      <c r="M9" s="37"/>
      <c r="N9" s="37"/>
      <c r="O9" s="37"/>
    </row>
    <row r="10" spans="1:15" ht="15.9" customHeight="1">
      <c r="A10" s="33" t="s">
        <v>5</v>
      </c>
      <c r="B10" s="79" t="s">
        <v>455</v>
      </c>
      <c r="C10" s="80" t="s">
        <v>456</v>
      </c>
      <c r="D10" s="33"/>
      <c r="E10" s="40"/>
      <c r="F10" s="40"/>
      <c r="G10" s="34"/>
      <c r="H10" s="35">
        <f t="shared" si="0"/>
        <v>0</v>
      </c>
      <c r="I10" s="36" t="str">
        <f t="shared" si="1"/>
        <v>ไม่ผ่าน</v>
      </c>
      <c r="J10" s="37"/>
      <c r="K10" s="37"/>
      <c r="L10" s="37"/>
      <c r="M10" s="37"/>
      <c r="N10" s="37"/>
      <c r="O10" s="37"/>
    </row>
    <row r="11" spans="1:15" ht="15.9" customHeight="1">
      <c r="A11" s="33" t="s">
        <v>6</v>
      </c>
      <c r="B11" s="81" t="s">
        <v>457</v>
      </c>
      <c r="C11" s="78" t="s">
        <v>458</v>
      </c>
      <c r="D11" s="33"/>
      <c r="E11" s="40"/>
      <c r="F11" s="40"/>
      <c r="G11" s="34"/>
      <c r="H11" s="35">
        <f t="shared" si="0"/>
        <v>0</v>
      </c>
      <c r="I11" s="36" t="str">
        <f t="shared" si="1"/>
        <v>ไม่ผ่าน</v>
      </c>
      <c r="J11" s="37"/>
      <c r="K11" s="37"/>
      <c r="L11" s="37"/>
      <c r="M11" s="37"/>
      <c r="N11" s="37"/>
      <c r="O11" s="37"/>
    </row>
    <row r="12" spans="1:15" ht="15.9" customHeight="1">
      <c r="A12" s="33" t="s">
        <v>7</v>
      </c>
      <c r="B12" s="82" t="s">
        <v>425</v>
      </c>
      <c r="C12" s="32" t="s">
        <v>459</v>
      </c>
      <c r="D12" s="33"/>
      <c r="E12" s="40"/>
      <c r="F12" s="40"/>
      <c r="G12" s="34"/>
      <c r="H12" s="35">
        <f t="shared" si="0"/>
        <v>0</v>
      </c>
      <c r="I12" s="36" t="str">
        <f t="shared" si="1"/>
        <v>ไม่ผ่าน</v>
      </c>
      <c r="J12" s="37"/>
      <c r="K12" s="37"/>
      <c r="L12" s="37"/>
      <c r="M12" s="37"/>
      <c r="N12" s="37"/>
      <c r="O12" s="37"/>
    </row>
    <row r="13" spans="1:15" ht="15.9" customHeight="1">
      <c r="A13" s="33" t="s">
        <v>8</v>
      </c>
      <c r="B13" s="72" t="s">
        <v>460</v>
      </c>
      <c r="C13" s="73" t="s">
        <v>281</v>
      </c>
      <c r="D13" s="33"/>
      <c r="E13" s="40"/>
      <c r="F13" s="40"/>
      <c r="G13" s="34"/>
      <c r="H13" s="35">
        <f t="shared" si="0"/>
        <v>0</v>
      </c>
      <c r="I13" s="36" t="str">
        <f t="shared" si="1"/>
        <v>ไม่ผ่าน</v>
      </c>
      <c r="J13" s="37"/>
      <c r="K13" s="37"/>
      <c r="L13" s="37"/>
      <c r="M13" s="37"/>
      <c r="N13" s="37"/>
      <c r="O13" s="37"/>
    </row>
    <row r="14" spans="1:15" ht="15.9" customHeight="1">
      <c r="A14" s="33" t="s">
        <v>9</v>
      </c>
      <c r="B14" s="77" t="s">
        <v>461</v>
      </c>
      <c r="C14" s="78" t="s">
        <v>76</v>
      </c>
      <c r="D14" s="33"/>
      <c r="E14" s="40"/>
      <c r="F14" s="40"/>
      <c r="G14" s="34"/>
      <c r="H14" s="35">
        <f t="shared" si="0"/>
        <v>0</v>
      </c>
      <c r="I14" s="36" t="str">
        <f t="shared" si="1"/>
        <v>ไม่ผ่าน</v>
      </c>
      <c r="J14" s="37"/>
      <c r="K14" s="37"/>
      <c r="L14" s="37"/>
      <c r="M14" s="37"/>
      <c r="N14" s="37"/>
      <c r="O14" s="37"/>
    </row>
    <row r="15" spans="1:15" ht="15.9" customHeight="1">
      <c r="A15" s="33" t="s">
        <v>10</v>
      </c>
      <c r="B15" s="83" t="s">
        <v>462</v>
      </c>
      <c r="C15" s="73" t="s">
        <v>463</v>
      </c>
      <c r="D15" s="33"/>
      <c r="E15" s="40"/>
      <c r="F15" s="40"/>
      <c r="G15" s="34"/>
      <c r="H15" s="35">
        <f t="shared" si="0"/>
        <v>0</v>
      </c>
      <c r="I15" s="36" t="str">
        <f t="shared" si="1"/>
        <v>ไม่ผ่าน</v>
      </c>
      <c r="J15" s="37"/>
      <c r="K15" s="37"/>
      <c r="L15" s="37"/>
      <c r="M15" s="37"/>
      <c r="N15" s="37"/>
      <c r="O15" s="37"/>
    </row>
    <row r="16" spans="1:15" ht="15.9" customHeight="1">
      <c r="A16" s="33" t="s">
        <v>11</v>
      </c>
      <c r="B16" s="77" t="s">
        <v>464</v>
      </c>
      <c r="C16" s="78" t="s">
        <v>465</v>
      </c>
      <c r="D16" s="43"/>
      <c r="E16" s="44"/>
      <c r="F16" s="44"/>
      <c r="G16" s="34"/>
      <c r="H16" s="35">
        <f t="shared" si="0"/>
        <v>0</v>
      </c>
      <c r="I16" s="36" t="str">
        <f t="shared" si="1"/>
        <v>ไม่ผ่าน</v>
      </c>
      <c r="J16" s="37"/>
      <c r="K16" s="37"/>
      <c r="L16" s="37"/>
      <c r="M16" s="37"/>
      <c r="N16" s="37"/>
      <c r="O16" s="37"/>
    </row>
    <row r="17" spans="1:15" ht="15.9" customHeight="1">
      <c r="A17" s="33" t="s">
        <v>12</v>
      </c>
      <c r="B17" s="77" t="s">
        <v>466</v>
      </c>
      <c r="C17" s="78" t="s">
        <v>467</v>
      </c>
      <c r="D17" s="43"/>
      <c r="E17" s="44"/>
      <c r="F17" s="44"/>
      <c r="G17" s="34"/>
      <c r="H17" s="35">
        <f t="shared" si="0"/>
        <v>0</v>
      </c>
      <c r="I17" s="36" t="str">
        <f t="shared" si="1"/>
        <v>ไม่ผ่าน</v>
      </c>
      <c r="J17" s="37"/>
      <c r="K17" s="37"/>
      <c r="L17" s="37"/>
      <c r="M17" s="37"/>
      <c r="N17" s="37"/>
      <c r="O17" s="37"/>
    </row>
    <row r="18" spans="1:15" ht="15.9" customHeight="1">
      <c r="A18" s="33" t="s">
        <v>13</v>
      </c>
      <c r="B18" s="77" t="s">
        <v>468</v>
      </c>
      <c r="C18" s="78" t="s">
        <v>469</v>
      </c>
      <c r="D18" s="47"/>
      <c r="E18" s="44"/>
      <c r="F18" s="44"/>
      <c r="G18" s="34"/>
      <c r="H18" s="35">
        <f t="shared" si="0"/>
        <v>0</v>
      </c>
      <c r="I18" s="36" t="str">
        <f t="shared" si="1"/>
        <v>ไม่ผ่าน</v>
      </c>
      <c r="J18" s="37"/>
      <c r="K18" s="37"/>
      <c r="L18" s="37"/>
      <c r="M18" s="37"/>
      <c r="N18" s="37"/>
      <c r="O18" s="37"/>
    </row>
    <row r="19" spans="1:15" ht="15.9" customHeight="1">
      <c r="A19" s="33" t="s">
        <v>14</v>
      </c>
      <c r="B19" s="77" t="s">
        <v>470</v>
      </c>
      <c r="C19" s="78" t="s">
        <v>471</v>
      </c>
      <c r="D19" s="43"/>
      <c r="E19" s="33"/>
      <c r="F19" s="44"/>
      <c r="G19" s="34"/>
      <c r="H19" s="35">
        <f t="shared" si="0"/>
        <v>0</v>
      </c>
      <c r="I19" s="36" t="str">
        <f t="shared" si="1"/>
        <v>ไม่ผ่าน</v>
      </c>
      <c r="J19" s="37"/>
      <c r="K19" s="37"/>
      <c r="L19" s="37"/>
      <c r="M19" s="37"/>
      <c r="N19" s="37"/>
      <c r="O19" s="37"/>
    </row>
    <row r="20" spans="1:15" ht="15.9" customHeight="1">
      <c r="A20" s="33" t="s">
        <v>15</v>
      </c>
      <c r="B20" s="77" t="s">
        <v>472</v>
      </c>
      <c r="C20" s="78" t="s">
        <v>473</v>
      </c>
      <c r="D20" s="43"/>
      <c r="E20" s="44"/>
      <c r="F20" s="44"/>
      <c r="G20" s="34"/>
      <c r="H20" s="35">
        <f t="shared" si="0"/>
        <v>0</v>
      </c>
      <c r="I20" s="36" t="str">
        <f t="shared" si="1"/>
        <v>ไม่ผ่าน</v>
      </c>
      <c r="J20" s="37"/>
      <c r="K20" s="37"/>
      <c r="L20" s="37"/>
      <c r="M20" s="37"/>
      <c r="N20" s="37"/>
      <c r="O20" s="37"/>
    </row>
    <row r="21" spans="1:15" ht="15.9" customHeight="1">
      <c r="A21" s="33" t="s">
        <v>16</v>
      </c>
      <c r="B21" s="72" t="s">
        <v>461</v>
      </c>
      <c r="C21" s="73" t="s">
        <v>474</v>
      </c>
      <c r="D21" s="33"/>
      <c r="E21" s="40"/>
      <c r="F21" s="40"/>
      <c r="G21" s="34"/>
      <c r="H21" s="35">
        <f t="shared" si="0"/>
        <v>0</v>
      </c>
      <c r="I21" s="36" t="str">
        <f t="shared" si="1"/>
        <v>ไม่ผ่าน</v>
      </c>
      <c r="J21" s="37"/>
      <c r="K21" s="37"/>
      <c r="L21" s="37"/>
      <c r="M21" s="37"/>
      <c r="N21" s="37"/>
      <c r="O21" s="37"/>
    </row>
    <row r="22" spans="1:15" ht="15.9" customHeight="1">
      <c r="A22" s="33" t="s">
        <v>17</v>
      </c>
      <c r="B22" s="77" t="s">
        <v>152</v>
      </c>
      <c r="C22" s="78" t="s">
        <v>475</v>
      </c>
      <c r="D22" s="33"/>
      <c r="E22" s="40"/>
      <c r="F22" s="40"/>
      <c r="G22" s="34"/>
      <c r="H22" s="35">
        <f t="shared" si="0"/>
        <v>0</v>
      </c>
      <c r="I22" s="36" t="str">
        <f t="shared" si="1"/>
        <v>ไม่ผ่าน</v>
      </c>
      <c r="J22" s="37"/>
      <c r="K22" s="37"/>
      <c r="L22" s="37"/>
      <c r="M22" s="37"/>
      <c r="N22" s="37"/>
      <c r="O22" s="37"/>
    </row>
    <row r="23" spans="1:15" ht="15.9" customHeight="1">
      <c r="A23" s="33" t="s">
        <v>18</v>
      </c>
      <c r="B23" s="77" t="s">
        <v>476</v>
      </c>
      <c r="C23" s="78" t="s">
        <v>477</v>
      </c>
      <c r="D23" s="33"/>
      <c r="E23" s="40"/>
      <c r="F23" s="40"/>
      <c r="G23" s="34"/>
      <c r="H23" s="35">
        <f t="shared" si="0"/>
        <v>0</v>
      </c>
      <c r="I23" s="36" t="str">
        <f t="shared" si="1"/>
        <v>ไม่ผ่าน</v>
      </c>
      <c r="J23" s="37"/>
      <c r="K23" s="37"/>
      <c r="L23" s="37"/>
      <c r="M23" s="37"/>
      <c r="N23" s="37"/>
      <c r="O23" s="37"/>
    </row>
    <row r="24" spans="1:15" ht="15.9" customHeight="1">
      <c r="A24" s="33" t="s">
        <v>19</v>
      </c>
      <c r="B24" s="77" t="s">
        <v>62</v>
      </c>
      <c r="C24" s="78" t="s">
        <v>108</v>
      </c>
      <c r="D24" s="33"/>
      <c r="E24" s="40"/>
      <c r="F24" s="40"/>
      <c r="G24" s="34"/>
      <c r="H24" s="35">
        <f t="shared" si="0"/>
        <v>0</v>
      </c>
      <c r="I24" s="36" t="str">
        <f t="shared" si="1"/>
        <v>ไม่ผ่าน</v>
      </c>
      <c r="J24" s="37"/>
      <c r="K24" s="37"/>
      <c r="L24" s="37"/>
      <c r="M24" s="37"/>
      <c r="N24" s="37"/>
      <c r="O24" s="37"/>
    </row>
    <row r="25" spans="1:15" ht="15.9" customHeight="1">
      <c r="A25" s="33" t="s">
        <v>20</v>
      </c>
      <c r="B25" s="81" t="s">
        <v>478</v>
      </c>
      <c r="C25" s="78" t="s">
        <v>479</v>
      </c>
      <c r="D25" s="33"/>
      <c r="E25" s="40"/>
      <c r="F25" s="40"/>
      <c r="G25" s="34"/>
      <c r="H25" s="35">
        <f t="shared" si="0"/>
        <v>0</v>
      </c>
      <c r="I25" s="36" t="str">
        <f t="shared" si="1"/>
        <v>ไม่ผ่าน</v>
      </c>
      <c r="J25" s="37"/>
      <c r="K25" s="37"/>
      <c r="L25" s="37"/>
      <c r="M25" s="37"/>
      <c r="N25" s="37"/>
      <c r="O25" s="37"/>
    </row>
    <row r="26" spans="1:15" ht="15.9" customHeight="1">
      <c r="A26" s="33" t="s">
        <v>21</v>
      </c>
      <c r="B26" s="81" t="s">
        <v>480</v>
      </c>
      <c r="C26" s="78" t="s">
        <v>481</v>
      </c>
      <c r="D26" s="33"/>
      <c r="E26" s="40"/>
      <c r="F26" s="40"/>
      <c r="G26" s="34"/>
      <c r="H26" s="35">
        <f t="shared" si="0"/>
        <v>0</v>
      </c>
      <c r="I26" s="36" t="str">
        <f t="shared" si="1"/>
        <v>ไม่ผ่าน</v>
      </c>
      <c r="J26" s="37"/>
      <c r="K26" s="37"/>
      <c r="L26" s="37"/>
      <c r="M26" s="37"/>
      <c r="N26" s="37"/>
      <c r="O26" s="37"/>
    </row>
    <row r="27" spans="1:15" ht="15.9" customHeight="1">
      <c r="A27" s="33" t="s">
        <v>22</v>
      </c>
      <c r="B27" s="81" t="s">
        <v>482</v>
      </c>
      <c r="C27" s="78" t="s">
        <v>483</v>
      </c>
      <c r="D27" s="33"/>
      <c r="E27" s="40"/>
      <c r="F27" s="40"/>
      <c r="G27" s="34"/>
      <c r="H27" s="35">
        <f t="shared" si="0"/>
        <v>0</v>
      </c>
      <c r="I27" s="36" t="str">
        <f t="shared" si="1"/>
        <v>ไม่ผ่าน</v>
      </c>
      <c r="J27" s="37"/>
      <c r="K27" s="37"/>
      <c r="L27" s="37"/>
      <c r="M27" s="37"/>
      <c r="N27" s="37"/>
      <c r="O27" s="37"/>
    </row>
    <row r="28" spans="1:15" ht="15.9" customHeight="1">
      <c r="A28" s="33" t="s">
        <v>23</v>
      </c>
      <c r="B28" s="81" t="s">
        <v>484</v>
      </c>
      <c r="C28" s="78" t="s">
        <v>485</v>
      </c>
      <c r="D28" s="33"/>
      <c r="E28" s="40"/>
      <c r="F28" s="40"/>
      <c r="G28" s="34"/>
      <c r="H28" s="35">
        <f t="shared" si="0"/>
        <v>0</v>
      </c>
      <c r="I28" s="36" t="str">
        <f t="shared" si="1"/>
        <v>ไม่ผ่าน</v>
      </c>
      <c r="J28" s="37"/>
      <c r="K28" s="37"/>
      <c r="L28" s="37"/>
      <c r="M28" s="37"/>
      <c r="N28" s="37"/>
      <c r="O28" s="37"/>
    </row>
    <row r="29" spans="1:15" ht="15.9" customHeight="1">
      <c r="A29" s="33" t="s">
        <v>24</v>
      </c>
      <c r="B29" s="81" t="s">
        <v>486</v>
      </c>
      <c r="C29" s="78" t="s">
        <v>487</v>
      </c>
      <c r="D29" s="33"/>
      <c r="E29" s="40"/>
      <c r="F29" s="40"/>
      <c r="G29" s="34"/>
      <c r="H29" s="35">
        <f t="shared" si="0"/>
        <v>0</v>
      </c>
      <c r="I29" s="36" t="str">
        <f t="shared" si="1"/>
        <v>ไม่ผ่าน</v>
      </c>
      <c r="J29" s="37"/>
      <c r="K29" s="37"/>
      <c r="L29" s="37"/>
      <c r="M29" s="37"/>
      <c r="N29" s="37"/>
      <c r="O29" s="37"/>
    </row>
    <row r="30" spans="1:15" ht="15.9" customHeight="1">
      <c r="A30" s="33" t="s">
        <v>25</v>
      </c>
      <c r="B30" s="38" t="s">
        <v>488</v>
      </c>
      <c r="C30" s="39" t="s">
        <v>489</v>
      </c>
      <c r="D30" s="33"/>
      <c r="E30" s="40"/>
      <c r="F30" s="40"/>
      <c r="G30" s="34"/>
      <c r="H30" s="35">
        <f t="shared" si="0"/>
        <v>0</v>
      </c>
      <c r="I30" s="36" t="str">
        <f t="shared" si="1"/>
        <v>ไม่ผ่าน</v>
      </c>
      <c r="J30" s="37"/>
      <c r="K30" s="37"/>
      <c r="L30" s="37"/>
      <c r="M30" s="37"/>
      <c r="N30" s="37"/>
      <c r="O30" s="37"/>
    </row>
    <row r="31" spans="1:15" ht="15.9" customHeight="1">
      <c r="A31" s="33" t="s">
        <v>26</v>
      </c>
      <c r="B31" s="38" t="s">
        <v>490</v>
      </c>
      <c r="C31" s="39" t="s">
        <v>83</v>
      </c>
      <c r="D31" s="33"/>
      <c r="E31" s="40"/>
      <c r="F31" s="40"/>
      <c r="G31" s="34"/>
      <c r="H31" s="35">
        <f t="shared" si="0"/>
        <v>0</v>
      </c>
      <c r="I31" s="36" t="str">
        <f t="shared" si="1"/>
        <v>ไม่ผ่าน</v>
      </c>
      <c r="J31" s="37"/>
      <c r="K31" s="37"/>
      <c r="L31" s="37"/>
      <c r="M31" s="37"/>
      <c r="N31" s="37"/>
      <c r="O31" s="37"/>
    </row>
    <row r="32" spans="1:15" ht="15.9" customHeight="1">
      <c r="A32" s="33" t="s">
        <v>27</v>
      </c>
      <c r="B32" s="38" t="s">
        <v>425</v>
      </c>
      <c r="C32" s="39" t="s">
        <v>491</v>
      </c>
      <c r="D32" s="33"/>
      <c r="E32" s="40"/>
      <c r="F32" s="40"/>
      <c r="G32" s="34"/>
      <c r="H32" s="35">
        <f t="shared" si="0"/>
        <v>0</v>
      </c>
      <c r="I32" s="36" t="str">
        <f t="shared" si="1"/>
        <v>ไม่ผ่าน</v>
      </c>
      <c r="J32" s="37"/>
      <c r="K32" s="37"/>
      <c r="L32" s="37"/>
      <c r="M32" s="37"/>
      <c r="N32" s="37"/>
      <c r="O32" s="37"/>
    </row>
    <row r="33" spans="1:15" ht="15.9" customHeight="1">
      <c r="A33" s="33" t="s">
        <v>28</v>
      </c>
      <c r="B33" s="38" t="s">
        <v>63</v>
      </c>
      <c r="C33" s="39" t="s">
        <v>492</v>
      </c>
      <c r="D33" s="33"/>
      <c r="E33" s="40"/>
      <c r="F33" s="40"/>
      <c r="G33" s="34"/>
      <c r="H33" s="35">
        <f t="shared" si="0"/>
        <v>0</v>
      </c>
      <c r="I33" s="36" t="str">
        <f t="shared" si="1"/>
        <v>ไม่ผ่าน</v>
      </c>
      <c r="J33" s="37"/>
      <c r="K33" s="37"/>
      <c r="L33" s="37"/>
      <c r="M33" s="37"/>
      <c r="N33" s="37"/>
      <c r="O33" s="37"/>
    </row>
    <row r="34" spans="1:15" ht="15.9" customHeight="1">
      <c r="A34" s="33" t="s">
        <v>29</v>
      </c>
      <c r="B34" s="38" t="s">
        <v>493</v>
      </c>
      <c r="C34" s="39" t="s">
        <v>494</v>
      </c>
      <c r="D34" s="33"/>
      <c r="E34" s="40"/>
      <c r="F34" s="40"/>
      <c r="G34" s="34"/>
      <c r="H34" s="35">
        <f t="shared" si="0"/>
        <v>0</v>
      </c>
      <c r="I34" s="36" t="str">
        <f t="shared" si="1"/>
        <v>ไม่ผ่าน</v>
      </c>
      <c r="J34" s="37"/>
      <c r="K34" s="37"/>
      <c r="L34" s="37"/>
      <c r="M34" s="37"/>
      <c r="N34" s="37"/>
      <c r="O34" s="37"/>
    </row>
    <row r="35" spans="1:15" ht="15.9" customHeight="1">
      <c r="A35" s="33" t="s">
        <v>30</v>
      </c>
      <c r="B35" s="38" t="s">
        <v>495</v>
      </c>
      <c r="C35" s="39" t="s">
        <v>496</v>
      </c>
      <c r="D35" s="33"/>
      <c r="E35" s="40"/>
      <c r="F35" s="40"/>
      <c r="G35" s="34"/>
      <c r="H35" s="35">
        <f t="shared" si="0"/>
        <v>0</v>
      </c>
      <c r="I35" s="36" t="str">
        <f t="shared" si="1"/>
        <v>ไม่ผ่าน</v>
      </c>
      <c r="J35" s="37"/>
      <c r="K35" s="37"/>
      <c r="L35" s="37"/>
      <c r="M35" s="37"/>
      <c r="N35" s="37"/>
      <c r="O35" s="37"/>
    </row>
    <row r="36" spans="1:15" ht="15.9" customHeight="1">
      <c r="A36" s="33" t="s">
        <v>31</v>
      </c>
      <c r="B36" s="81" t="s">
        <v>497</v>
      </c>
      <c r="C36" s="78" t="s">
        <v>498</v>
      </c>
      <c r="D36" s="33"/>
      <c r="E36" s="40"/>
      <c r="F36" s="40"/>
      <c r="G36" s="34"/>
      <c r="H36" s="35">
        <f t="shared" si="0"/>
        <v>0</v>
      </c>
      <c r="I36" s="36" t="str">
        <f t="shared" si="1"/>
        <v>ไม่ผ่าน</v>
      </c>
      <c r="J36" s="37"/>
      <c r="K36" s="37"/>
      <c r="L36" s="37"/>
      <c r="M36" s="37"/>
      <c r="N36" s="37"/>
      <c r="O36" s="37"/>
    </row>
    <row r="37" spans="1:15" ht="15.9" customHeight="1">
      <c r="A37" s="33" t="s">
        <v>32</v>
      </c>
      <c r="B37" s="81" t="s">
        <v>499</v>
      </c>
      <c r="C37" s="78" t="s">
        <v>500</v>
      </c>
      <c r="D37" s="33"/>
      <c r="E37" s="40"/>
      <c r="F37" s="40"/>
      <c r="G37" s="34"/>
      <c r="H37" s="35">
        <f t="shared" si="0"/>
        <v>0</v>
      </c>
      <c r="I37" s="36" t="str">
        <f t="shared" si="1"/>
        <v>ไม่ผ่าน</v>
      </c>
      <c r="J37" s="37"/>
      <c r="K37" s="37"/>
      <c r="L37" s="37"/>
      <c r="M37" s="37"/>
      <c r="N37" s="37"/>
      <c r="O37" s="37"/>
    </row>
    <row r="38" spans="1:15" ht="15.9" customHeight="1">
      <c r="A38" s="33" t="s">
        <v>33</v>
      </c>
      <c r="B38" s="81" t="s">
        <v>501</v>
      </c>
      <c r="C38" s="78" t="s">
        <v>502</v>
      </c>
      <c r="D38" s="33"/>
      <c r="E38" s="40"/>
      <c r="F38" s="40"/>
      <c r="G38" s="34"/>
      <c r="H38" s="35">
        <f t="shared" si="0"/>
        <v>0</v>
      </c>
      <c r="I38" s="36" t="str">
        <f t="shared" si="1"/>
        <v>ไม่ผ่าน</v>
      </c>
      <c r="J38" s="37"/>
      <c r="K38" s="37"/>
      <c r="L38" s="37"/>
      <c r="M38" s="37"/>
      <c r="N38" s="37"/>
      <c r="O38" s="37"/>
    </row>
    <row r="39" spans="1:15" ht="15.9" customHeight="1">
      <c r="A39" s="33" t="s">
        <v>34</v>
      </c>
      <c r="B39" s="81" t="s">
        <v>503</v>
      </c>
      <c r="C39" s="78" t="s">
        <v>504</v>
      </c>
      <c r="D39" s="33"/>
      <c r="E39" s="40"/>
      <c r="F39" s="40"/>
      <c r="G39" s="34"/>
      <c r="H39" s="35">
        <f t="shared" si="0"/>
        <v>0</v>
      </c>
      <c r="I39" s="36" t="str">
        <f t="shared" si="1"/>
        <v>ไม่ผ่าน</v>
      </c>
      <c r="J39" s="37"/>
      <c r="K39" s="37"/>
      <c r="L39" s="37"/>
      <c r="M39" s="37"/>
      <c r="N39" s="37"/>
      <c r="O39" s="37"/>
    </row>
    <row r="40" spans="1:15" ht="15.9" customHeight="1">
      <c r="A40" s="33" t="s">
        <v>35</v>
      </c>
      <c r="B40" s="81" t="s">
        <v>505</v>
      </c>
      <c r="C40" s="78" t="s">
        <v>506</v>
      </c>
      <c r="D40" s="33"/>
      <c r="E40" s="40"/>
      <c r="F40" s="40"/>
      <c r="G40" s="34"/>
      <c r="H40" s="35">
        <f t="shared" si="0"/>
        <v>0</v>
      </c>
      <c r="I40" s="36" t="str">
        <f t="shared" si="1"/>
        <v>ไม่ผ่าน</v>
      </c>
      <c r="J40" s="37"/>
      <c r="K40" s="37"/>
      <c r="L40" s="37"/>
      <c r="M40" s="37"/>
      <c r="N40" s="37"/>
      <c r="O40" s="37"/>
    </row>
    <row r="41" spans="1:15" ht="15.9" customHeight="1">
      <c r="A41" s="33" t="s">
        <v>36</v>
      </c>
      <c r="B41" s="38" t="s">
        <v>507</v>
      </c>
      <c r="C41" s="39" t="s">
        <v>508</v>
      </c>
      <c r="D41" s="33"/>
      <c r="E41" s="40"/>
      <c r="F41" s="40"/>
      <c r="G41" s="34"/>
      <c r="H41" s="35">
        <f t="shared" si="0"/>
        <v>0</v>
      </c>
      <c r="I41" s="36" t="str">
        <f t="shared" si="1"/>
        <v>ไม่ผ่าน</v>
      </c>
      <c r="J41" s="37"/>
      <c r="K41" s="37"/>
      <c r="L41" s="37"/>
      <c r="M41" s="37"/>
      <c r="N41" s="37"/>
      <c r="O41" s="37"/>
    </row>
    <row r="42" spans="1:15" ht="15.9" customHeight="1">
      <c r="A42" s="33" t="s">
        <v>37</v>
      </c>
      <c r="B42" s="38" t="s">
        <v>509</v>
      </c>
      <c r="C42" s="39" t="s">
        <v>510</v>
      </c>
      <c r="D42" s="33"/>
      <c r="E42" s="40"/>
      <c r="F42" s="40"/>
      <c r="G42" s="34"/>
      <c r="H42" s="35">
        <f t="shared" si="0"/>
        <v>0</v>
      </c>
      <c r="I42" s="36" t="str">
        <f t="shared" si="1"/>
        <v>ไม่ผ่าน</v>
      </c>
      <c r="J42" s="37"/>
      <c r="K42" s="37"/>
      <c r="L42" s="37"/>
      <c r="M42" s="37"/>
      <c r="N42" s="37"/>
      <c r="O42" s="37"/>
    </row>
    <row r="43" spans="1:15" ht="15.9" customHeight="1">
      <c r="A43" s="33" t="s">
        <v>38</v>
      </c>
      <c r="B43" s="38" t="s">
        <v>511</v>
      </c>
      <c r="C43" s="39" t="s">
        <v>512</v>
      </c>
      <c r="D43" s="33"/>
      <c r="E43" s="40"/>
      <c r="F43" s="40"/>
      <c r="G43" s="34"/>
      <c r="H43" s="35">
        <f t="shared" si="0"/>
        <v>0</v>
      </c>
      <c r="I43" s="36" t="str">
        <f t="shared" si="1"/>
        <v>ไม่ผ่าน</v>
      </c>
      <c r="J43" s="37"/>
      <c r="K43" s="37"/>
      <c r="L43" s="37"/>
      <c r="M43" s="37"/>
      <c r="N43" s="37"/>
      <c r="O43" s="37"/>
    </row>
    <row r="44" spans="1:15" ht="15.75" customHeight="1">
      <c r="A44" s="49"/>
      <c r="B44" s="50" t="s">
        <v>45</v>
      </c>
      <c r="C44" s="51"/>
      <c r="D44" s="51"/>
      <c r="E44" s="51"/>
      <c r="F44" s="51"/>
      <c r="G44" s="51"/>
      <c r="H44" s="52" t="s">
        <v>772</v>
      </c>
      <c r="I44" s="53">
        <f>COUNTIF(I8:I43,"ผ่าน")</f>
        <v>0</v>
      </c>
      <c r="J44" s="37"/>
      <c r="K44" s="37"/>
      <c r="L44" s="37"/>
      <c r="M44" s="37"/>
      <c r="N44" s="37"/>
      <c r="O44" s="37"/>
    </row>
    <row r="45" spans="1:15" s="3" customFormat="1" ht="17.25" customHeight="1">
      <c r="A45" s="54"/>
      <c r="B45" s="55" t="s">
        <v>46</v>
      </c>
      <c r="C45" s="55"/>
      <c r="D45" s="55"/>
      <c r="E45" s="55"/>
      <c r="F45" s="55"/>
      <c r="G45" s="55"/>
      <c r="H45" s="53" t="s">
        <v>773</v>
      </c>
      <c r="I45" s="53">
        <f>COUNTIF(I8:I43,"ไม่ผ่าน")</f>
        <v>36</v>
      </c>
      <c r="J45" s="56"/>
      <c r="K45" s="56"/>
      <c r="L45" s="56"/>
      <c r="M45" s="56"/>
      <c r="N45" s="56"/>
      <c r="O45" s="56"/>
    </row>
    <row r="46" spans="1:15" ht="15" customHeight="1">
      <c r="A46" s="37"/>
      <c r="B46" s="57"/>
      <c r="C46" s="57"/>
      <c r="D46" s="57"/>
      <c r="E46" s="57"/>
      <c r="F46" s="57"/>
      <c r="G46" s="57"/>
      <c r="H46" s="58"/>
      <c r="I46" s="58"/>
      <c r="J46" s="37"/>
      <c r="K46" s="37"/>
      <c r="L46" s="37"/>
      <c r="M46" s="37"/>
      <c r="N46" s="37"/>
      <c r="O46" s="37"/>
    </row>
    <row r="47" spans="1:15" ht="15" customHeight="1">
      <c r="A47" s="37"/>
      <c r="B47" s="59" t="s">
        <v>784</v>
      </c>
      <c r="C47" s="57"/>
      <c r="D47" s="57"/>
      <c r="E47" s="57"/>
      <c r="F47" s="57"/>
      <c r="G47" s="57"/>
      <c r="H47" s="58"/>
      <c r="I47" s="58"/>
      <c r="J47" s="37"/>
      <c r="K47" s="37"/>
      <c r="L47" s="37"/>
      <c r="M47" s="37"/>
      <c r="N47" s="37"/>
      <c r="O47" s="37"/>
    </row>
    <row r="48" spans="1:15" ht="15" customHeight="1">
      <c r="A48" s="37"/>
      <c r="B48" s="57"/>
      <c r="C48" s="37"/>
      <c r="D48" s="57"/>
      <c r="E48" s="57"/>
      <c r="F48" s="57"/>
      <c r="G48" s="57"/>
      <c r="H48" s="58"/>
      <c r="I48" s="58"/>
      <c r="J48" s="37"/>
      <c r="K48" s="37"/>
      <c r="L48" s="37"/>
      <c r="M48" s="37"/>
      <c r="N48" s="37"/>
      <c r="O48" s="37"/>
    </row>
    <row r="49" spans="1:15" ht="15" customHeight="1">
      <c r="A49" s="37"/>
      <c r="B49" s="57"/>
      <c r="C49" s="37"/>
      <c r="D49" s="57"/>
      <c r="E49" s="57"/>
      <c r="F49" s="57"/>
      <c r="G49" s="57"/>
      <c r="H49" s="58"/>
      <c r="I49" s="58"/>
      <c r="J49" s="37"/>
      <c r="K49" s="37"/>
      <c r="L49" s="37"/>
      <c r="M49" s="37"/>
      <c r="N49" s="37"/>
      <c r="O49" s="37"/>
    </row>
    <row r="50" spans="1:15" ht="15" customHeight="1">
      <c r="A50" s="37"/>
      <c r="B50" s="60" t="s">
        <v>69</v>
      </c>
      <c r="C50" s="57"/>
      <c r="D50" s="57" t="s">
        <v>52</v>
      </c>
      <c r="E50" s="57"/>
      <c r="F50" s="57"/>
      <c r="G50" s="57"/>
      <c r="H50" s="58"/>
      <c r="I50" s="58"/>
      <c r="J50" s="37"/>
      <c r="K50" s="37"/>
      <c r="L50" s="37"/>
      <c r="M50" s="37"/>
      <c r="N50" s="37"/>
      <c r="O50" s="37"/>
    </row>
    <row r="51" spans="1:15" ht="15" customHeight="1">
      <c r="A51" s="37"/>
      <c r="B51" s="37"/>
      <c r="C51" s="58" t="s">
        <v>70</v>
      </c>
      <c r="D51" s="37"/>
      <c r="E51" s="37"/>
      <c r="F51" s="37"/>
      <c r="G51" s="37"/>
      <c r="H51" s="61"/>
      <c r="I51" s="61"/>
      <c r="J51" s="37"/>
      <c r="K51" s="37"/>
      <c r="L51" s="37"/>
      <c r="M51" s="37"/>
      <c r="N51" s="37"/>
      <c r="O51" s="37"/>
    </row>
    <row r="52" spans="1:15" ht="15" customHeight="1">
      <c r="A52" s="37"/>
      <c r="B52" s="37"/>
      <c r="C52" s="58" t="s">
        <v>71</v>
      </c>
      <c r="D52" s="37"/>
      <c r="E52" s="37"/>
      <c r="F52" s="37"/>
      <c r="G52" s="37"/>
      <c r="H52" s="61"/>
      <c r="I52" s="61"/>
      <c r="J52" s="37"/>
      <c r="K52" s="37"/>
      <c r="L52" s="37"/>
      <c r="M52" s="37"/>
      <c r="N52" s="37"/>
      <c r="O52" s="37"/>
    </row>
    <row r="53" spans="1:15" ht="15" customHeight="1">
      <c r="A53" s="37"/>
      <c r="B53" s="37"/>
      <c r="C53" s="37"/>
      <c r="D53" s="37"/>
      <c r="E53" s="37"/>
      <c r="F53" s="37"/>
      <c r="G53" s="37"/>
      <c r="H53" s="61"/>
      <c r="I53" s="61"/>
      <c r="J53" s="37"/>
      <c r="K53" s="37"/>
      <c r="L53" s="37"/>
      <c r="M53" s="37"/>
      <c r="N53" s="37"/>
      <c r="O53" s="37"/>
    </row>
    <row r="54" spans="1:15" ht="15" customHeight="1">
      <c r="A54" s="37"/>
      <c r="B54" s="112" t="s">
        <v>774</v>
      </c>
      <c r="C54" s="62" t="s">
        <v>775</v>
      </c>
      <c r="D54" s="112" t="s">
        <v>776</v>
      </c>
      <c r="E54" s="112"/>
      <c r="F54" s="112" t="s">
        <v>785</v>
      </c>
      <c r="G54" s="112"/>
      <c r="H54" s="61"/>
      <c r="I54" s="61"/>
      <c r="J54" s="37"/>
      <c r="K54" s="37"/>
      <c r="L54" s="37"/>
      <c r="M54" s="37"/>
      <c r="N54" s="37"/>
      <c r="O54" s="37"/>
    </row>
    <row r="55" spans="1:15" ht="15" customHeight="1">
      <c r="A55" s="37"/>
      <c r="B55" s="112"/>
      <c r="C55" s="63" t="s">
        <v>777</v>
      </c>
      <c r="D55" s="113" t="s">
        <v>781</v>
      </c>
      <c r="E55" s="114"/>
      <c r="F55" s="115">
        <f>COUNTIF(H8:H43,"&gt;=124")</f>
        <v>0</v>
      </c>
      <c r="G55" s="116"/>
      <c r="H55" s="61"/>
      <c r="I55" s="61"/>
      <c r="J55" s="37"/>
      <c r="K55" s="37"/>
      <c r="L55" s="37"/>
      <c r="M55" s="37"/>
      <c r="N55" s="37"/>
      <c r="O55" s="37"/>
    </row>
    <row r="56" spans="1:15" ht="15" customHeight="1">
      <c r="A56" s="37"/>
      <c r="B56" s="112"/>
      <c r="C56" s="63" t="s">
        <v>778</v>
      </c>
      <c r="D56" s="113" t="s">
        <v>786</v>
      </c>
      <c r="E56" s="114"/>
      <c r="F56" s="115">
        <f>SUMPRODUCT((H8:H43&gt;=100)*(H8:H43&lt;=123))</f>
        <v>0</v>
      </c>
      <c r="G56" s="116"/>
      <c r="H56" s="61"/>
      <c r="I56" s="61"/>
      <c r="J56" s="37"/>
      <c r="K56" s="37"/>
      <c r="L56" s="37"/>
      <c r="M56" s="37"/>
      <c r="N56" s="37"/>
      <c r="O56" s="37"/>
    </row>
    <row r="57" spans="1:15" ht="15" customHeight="1">
      <c r="A57" s="37"/>
      <c r="B57" s="112"/>
      <c r="C57" s="63" t="s">
        <v>779</v>
      </c>
      <c r="D57" s="113" t="s">
        <v>782</v>
      </c>
      <c r="E57" s="114"/>
      <c r="F57" s="115">
        <f>SUMPRODUCT((H8:H43&gt;=78)*(H8:H43&lt;=99))</f>
        <v>0</v>
      </c>
      <c r="G57" s="116"/>
      <c r="H57" s="61"/>
      <c r="I57" s="61"/>
      <c r="J57" s="37"/>
      <c r="K57" s="37"/>
      <c r="L57" s="37"/>
      <c r="M57" s="37"/>
      <c r="N57" s="37"/>
      <c r="O57" s="37"/>
    </row>
    <row r="58" spans="1:15" ht="15" customHeight="1">
      <c r="A58" s="37"/>
      <c r="B58" s="112"/>
      <c r="C58" s="63" t="s">
        <v>780</v>
      </c>
      <c r="D58" s="113" t="s">
        <v>783</v>
      </c>
      <c r="E58" s="114"/>
      <c r="F58" s="115">
        <f>COUNTIF(H6:H43,"&lt;=77")</f>
        <v>36</v>
      </c>
      <c r="G58" s="116"/>
      <c r="H58" s="61"/>
      <c r="I58" s="61"/>
      <c r="J58" s="37"/>
      <c r="K58" s="37"/>
      <c r="L58" s="37"/>
      <c r="M58" s="37"/>
      <c r="N58" s="37"/>
      <c r="O58" s="37"/>
    </row>
    <row r="59" spans="1:15" ht="15" customHeight="1">
      <c r="A59" s="37"/>
      <c r="B59" s="37"/>
      <c r="C59" s="37"/>
      <c r="D59" s="37"/>
      <c r="E59" s="37"/>
      <c r="F59" s="37"/>
      <c r="G59" s="37"/>
      <c r="H59" s="61"/>
      <c r="I59" s="61"/>
      <c r="J59" s="37"/>
      <c r="K59" s="37"/>
      <c r="L59" s="37"/>
      <c r="M59" s="37"/>
      <c r="N59" s="37"/>
      <c r="O59" s="37"/>
    </row>
    <row r="60" spans="1:15" ht="15" customHeight="1">
      <c r="A60" s="37"/>
      <c r="B60" s="37"/>
      <c r="C60" s="37"/>
      <c r="D60" s="37"/>
      <c r="E60" s="37"/>
      <c r="F60" s="37"/>
      <c r="G60" s="37"/>
      <c r="H60" s="61"/>
      <c r="I60" s="61"/>
      <c r="J60" s="37"/>
      <c r="K60" s="37"/>
      <c r="L60" s="37"/>
      <c r="M60" s="37"/>
      <c r="N60" s="37"/>
      <c r="O60" s="37"/>
    </row>
    <row r="61" spans="1:15" ht="15" customHeight="1">
      <c r="A61" s="37"/>
      <c r="B61" s="37"/>
      <c r="C61" s="37"/>
      <c r="D61" s="37"/>
      <c r="E61" s="37"/>
      <c r="F61" s="37"/>
      <c r="G61" s="37"/>
      <c r="H61" s="61"/>
      <c r="I61" s="61"/>
      <c r="J61" s="37"/>
      <c r="K61" s="37"/>
      <c r="L61" s="37"/>
      <c r="M61" s="37"/>
      <c r="N61" s="37"/>
      <c r="O61" s="37"/>
    </row>
    <row r="62" spans="1:15" ht="15" customHeight="1">
      <c r="A62" s="37"/>
      <c r="B62" s="37"/>
      <c r="C62" s="37"/>
      <c r="D62" s="37"/>
      <c r="E62" s="37"/>
      <c r="F62" s="37"/>
      <c r="G62" s="37"/>
      <c r="H62" s="61"/>
      <c r="I62" s="61"/>
      <c r="J62" s="37"/>
      <c r="K62" s="37"/>
      <c r="L62" s="37"/>
      <c r="M62" s="37"/>
      <c r="N62" s="37"/>
      <c r="O62" s="37"/>
    </row>
    <row r="63" spans="1:15" ht="15" customHeight="1">
      <c r="A63" s="37"/>
      <c r="B63" s="37"/>
      <c r="C63" s="37"/>
      <c r="D63" s="37"/>
      <c r="E63" s="37"/>
      <c r="F63" s="37"/>
      <c r="G63" s="37"/>
      <c r="H63" s="61"/>
      <c r="I63" s="61"/>
      <c r="J63" s="37"/>
      <c r="K63" s="37"/>
      <c r="L63" s="37"/>
      <c r="M63" s="37"/>
      <c r="N63" s="37"/>
      <c r="O63" s="37"/>
    </row>
    <row r="64" spans="1:15" ht="15" customHeight="1">
      <c r="A64" s="37"/>
      <c r="B64" s="37"/>
      <c r="C64" s="37"/>
      <c r="D64" s="37"/>
      <c r="E64" s="37"/>
      <c r="F64" s="37"/>
      <c r="G64" s="37"/>
      <c r="H64" s="61"/>
      <c r="I64" s="61"/>
      <c r="J64" s="37"/>
      <c r="K64" s="37"/>
      <c r="L64" s="37"/>
      <c r="M64" s="37"/>
      <c r="N64" s="37"/>
      <c r="O64" s="37"/>
    </row>
    <row r="65" spans="1:15" ht="15" customHeight="1">
      <c r="A65" s="37"/>
      <c r="B65" s="37"/>
      <c r="C65" s="37"/>
      <c r="D65" s="37"/>
      <c r="E65" s="37"/>
      <c r="F65" s="37"/>
      <c r="G65" s="37"/>
      <c r="H65" s="61"/>
      <c r="I65" s="61"/>
      <c r="J65" s="37"/>
      <c r="K65" s="37"/>
      <c r="L65" s="37"/>
      <c r="M65" s="37"/>
      <c r="N65" s="37"/>
      <c r="O65" s="37"/>
    </row>
    <row r="66" spans="1:15" ht="15" customHeight="1">
      <c r="A66" s="37"/>
      <c r="B66" s="37"/>
      <c r="C66" s="37"/>
      <c r="D66" s="37"/>
      <c r="E66" s="37"/>
      <c r="F66" s="37"/>
      <c r="G66" s="37"/>
      <c r="H66" s="61"/>
      <c r="I66" s="61"/>
      <c r="J66" s="37"/>
      <c r="K66" s="37"/>
      <c r="L66" s="37"/>
      <c r="M66" s="37"/>
      <c r="N66" s="37"/>
      <c r="O66" s="37"/>
    </row>
    <row r="67" spans="1:15" ht="15" customHeight="1">
      <c r="A67" s="37"/>
      <c r="B67" s="37"/>
      <c r="C67" s="37"/>
      <c r="D67" s="37"/>
      <c r="E67" s="37"/>
      <c r="F67" s="37"/>
      <c r="G67" s="37"/>
      <c r="H67" s="61"/>
      <c r="I67" s="61"/>
      <c r="J67" s="37"/>
      <c r="K67" s="37"/>
      <c r="L67" s="37"/>
      <c r="M67" s="37"/>
      <c r="N67" s="37"/>
      <c r="O67" s="37"/>
    </row>
    <row r="68" spans="1:15" ht="15" customHeight="1">
      <c r="A68" s="37"/>
      <c r="B68" s="37"/>
      <c r="C68" s="37"/>
      <c r="D68" s="37"/>
      <c r="E68" s="37"/>
      <c r="F68" s="37"/>
      <c r="G68" s="37"/>
      <c r="H68" s="61"/>
      <c r="I68" s="61"/>
      <c r="J68" s="37"/>
      <c r="K68" s="37"/>
      <c r="L68" s="37"/>
      <c r="M68" s="37"/>
      <c r="N68" s="37"/>
      <c r="O68" s="37"/>
    </row>
    <row r="69" spans="1:15" ht="15" customHeight="1">
      <c r="A69" s="37"/>
      <c r="B69" s="37"/>
      <c r="C69" s="37"/>
      <c r="D69" s="37"/>
      <c r="E69" s="37"/>
      <c r="F69" s="37"/>
      <c r="G69" s="37"/>
      <c r="H69" s="61"/>
      <c r="I69" s="61"/>
      <c r="J69" s="37"/>
      <c r="K69" s="37"/>
      <c r="L69" s="37"/>
      <c r="M69" s="37"/>
      <c r="N69" s="37"/>
      <c r="O69" s="37"/>
    </row>
    <row r="70" spans="1:15" ht="15" customHeight="1">
      <c r="A70" s="37"/>
      <c r="B70" s="37"/>
      <c r="C70" s="37"/>
      <c r="D70" s="37"/>
      <c r="E70" s="37"/>
      <c r="F70" s="37"/>
      <c r="G70" s="37"/>
      <c r="H70" s="61"/>
      <c r="I70" s="61"/>
      <c r="J70" s="37"/>
      <c r="K70" s="37"/>
      <c r="L70" s="37"/>
      <c r="M70" s="37"/>
      <c r="N70" s="37"/>
      <c r="O70" s="37"/>
    </row>
    <row r="71" spans="1:15" ht="15" customHeight="1">
      <c r="A71" s="37"/>
      <c r="B71" s="37"/>
      <c r="C71" s="37"/>
      <c r="D71" s="37"/>
      <c r="E71" s="37"/>
      <c r="F71" s="37"/>
      <c r="G71" s="37"/>
      <c r="H71" s="61"/>
      <c r="I71" s="61"/>
      <c r="J71" s="37"/>
      <c r="K71" s="37"/>
      <c r="L71" s="37"/>
      <c r="M71" s="37"/>
      <c r="N71" s="37"/>
      <c r="O71" s="37"/>
    </row>
    <row r="72" spans="1:15" ht="15" customHeight="1">
      <c r="A72" s="37"/>
      <c r="B72" s="37"/>
      <c r="C72" s="37"/>
      <c r="D72" s="37"/>
      <c r="E72" s="37"/>
      <c r="F72" s="37"/>
      <c r="G72" s="37"/>
      <c r="H72" s="61"/>
      <c r="I72" s="61"/>
      <c r="J72" s="37"/>
      <c r="K72" s="37"/>
      <c r="L72" s="37"/>
      <c r="M72" s="37"/>
      <c r="N72" s="37"/>
      <c r="O72" s="37"/>
    </row>
    <row r="73" spans="1:15" ht="15" customHeight="1">
      <c r="A73" s="37"/>
      <c r="B73" s="37"/>
      <c r="C73" s="37"/>
      <c r="D73" s="37"/>
      <c r="E73" s="37"/>
      <c r="F73" s="37"/>
      <c r="G73" s="37"/>
      <c r="H73" s="61"/>
      <c r="I73" s="61"/>
      <c r="J73" s="37"/>
      <c r="K73" s="37"/>
      <c r="L73" s="37"/>
      <c r="M73" s="37"/>
      <c r="N73" s="37"/>
      <c r="O73" s="37"/>
    </row>
    <row r="74" spans="1:15" ht="15" customHeight="1">
      <c r="A74" s="37"/>
      <c r="B74" s="37"/>
      <c r="C74" s="37"/>
      <c r="D74" s="37"/>
      <c r="E74" s="37"/>
      <c r="F74" s="37"/>
      <c r="G74" s="37"/>
      <c r="H74" s="61"/>
      <c r="I74" s="61"/>
      <c r="J74" s="37"/>
      <c r="K74" s="37"/>
      <c r="L74" s="37"/>
      <c r="M74" s="37"/>
      <c r="N74" s="37"/>
      <c r="O74" s="37"/>
    </row>
    <row r="75" spans="1:15" ht="15" customHeight="1">
      <c r="A75" s="37"/>
      <c r="B75" s="37"/>
      <c r="C75" s="37"/>
      <c r="D75" s="37"/>
      <c r="E75" s="37"/>
      <c r="F75" s="37"/>
      <c r="G75" s="37"/>
      <c r="H75" s="61"/>
      <c r="I75" s="61"/>
      <c r="J75" s="37"/>
      <c r="K75" s="37"/>
      <c r="L75" s="37"/>
      <c r="M75" s="37"/>
      <c r="N75" s="37"/>
      <c r="O75" s="37"/>
    </row>
    <row r="76" spans="1:15" ht="15" customHeight="1">
      <c r="A76" s="37"/>
      <c r="B76" s="37"/>
      <c r="C76" s="37"/>
      <c r="D76" s="37"/>
      <c r="E76" s="37"/>
      <c r="F76" s="37"/>
      <c r="G76" s="37"/>
      <c r="H76" s="61"/>
      <c r="I76" s="61"/>
      <c r="J76" s="37"/>
      <c r="K76" s="37"/>
      <c r="L76" s="37"/>
      <c r="M76" s="37"/>
      <c r="N76" s="37"/>
      <c r="O76" s="37"/>
    </row>
    <row r="77" spans="1:15" ht="15" customHeight="1">
      <c r="A77" s="37"/>
      <c r="B77" s="37"/>
      <c r="C77" s="37"/>
      <c r="D77" s="37"/>
      <c r="E77" s="37"/>
      <c r="F77" s="37"/>
      <c r="G77" s="37"/>
      <c r="H77" s="61"/>
      <c r="I77" s="61"/>
      <c r="J77" s="37"/>
      <c r="K77" s="37"/>
      <c r="L77" s="37"/>
      <c r="M77" s="37"/>
      <c r="N77" s="37"/>
      <c r="O77" s="37"/>
    </row>
  </sheetData>
  <mergeCells count="15">
    <mergeCell ref="D57:E57"/>
    <mergeCell ref="F57:G57"/>
    <mergeCell ref="D58:E58"/>
    <mergeCell ref="F58:G58"/>
    <mergeCell ref="A1:I1"/>
    <mergeCell ref="A2:I2"/>
    <mergeCell ref="A3:I3"/>
    <mergeCell ref="D6:G6"/>
    <mergeCell ref="B54:B58"/>
    <mergeCell ref="D54:E54"/>
    <mergeCell ref="F54:G54"/>
    <mergeCell ref="D55:E55"/>
    <mergeCell ref="F55:G55"/>
    <mergeCell ref="D56:E56"/>
    <mergeCell ref="F56:G56"/>
  </mergeCells>
  <pageMargins left="0.31496062992125984" right="0.23622047244094491" top="0.15748031496062992" bottom="0.11811023622047245" header="0.15748031496062992" footer="0.11811023622047245"/>
  <pageSetup paperSize="9"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3"/>
  <sheetViews>
    <sheetView topLeftCell="A40" zoomScale="78" zoomScaleNormal="78" workbookViewId="0">
      <selection activeCell="F61" sqref="F61:G61"/>
    </sheetView>
  </sheetViews>
  <sheetFormatPr defaultColWidth="9.109375" defaultRowHeight="15" customHeight="1"/>
  <cols>
    <col min="1" max="1" width="5.33203125" style="17" customWidth="1"/>
    <col min="2" max="2" width="16.6640625" style="17" customWidth="1"/>
    <col min="3" max="3" width="16.88671875" style="17" customWidth="1"/>
    <col min="4" max="7" width="6.6640625" style="17" customWidth="1"/>
    <col min="8" max="8" width="8.44140625" style="18" customWidth="1"/>
    <col min="9" max="9" width="10" style="18" customWidth="1"/>
    <col min="10" max="11" width="9.109375" style="17"/>
    <col min="12" max="16384" width="9.109375" style="1"/>
  </cols>
  <sheetData>
    <row r="1" spans="1:12" s="4" customFormat="1" ht="21">
      <c r="A1" s="108" t="s">
        <v>315</v>
      </c>
      <c r="B1" s="108"/>
      <c r="C1" s="108"/>
      <c r="D1" s="108"/>
      <c r="E1" s="108"/>
      <c r="F1" s="108"/>
      <c r="G1" s="108"/>
      <c r="H1" s="108"/>
      <c r="I1" s="108"/>
      <c r="J1" s="19"/>
      <c r="K1" s="19"/>
    </row>
    <row r="2" spans="1:12" s="4" customFormat="1" ht="21">
      <c r="A2" s="108"/>
      <c r="B2" s="108"/>
      <c r="C2" s="108"/>
      <c r="D2" s="108"/>
      <c r="E2" s="108"/>
      <c r="F2" s="108"/>
      <c r="G2" s="108"/>
      <c r="H2" s="108"/>
      <c r="I2" s="108"/>
      <c r="J2" s="19"/>
      <c r="K2" s="19"/>
    </row>
    <row r="3" spans="1:12" s="4" customFormat="1" ht="21">
      <c r="A3" s="108" t="s">
        <v>787</v>
      </c>
      <c r="B3" s="108"/>
      <c r="C3" s="108"/>
      <c r="D3" s="108"/>
      <c r="E3" s="108"/>
      <c r="F3" s="108"/>
      <c r="G3" s="108"/>
      <c r="H3" s="108"/>
      <c r="I3" s="108"/>
      <c r="J3" s="19"/>
      <c r="K3" s="19"/>
    </row>
    <row r="4" spans="1:12" s="4" customFormat="1" ht="21">
      <c r="A4" s="5" t="s">
        <v>43</v>
      </c>
      <c r="B4" s="75"/>
      <c r="C4" s="75"/>
      <c r="D4" s="75"/>
      <c r="E4" s="75"/>
      <c r="F4" s="75"/>
      <c r="G4" s="75"/>
      <c r="H4" s="75"/>
      <c r="I4" s="75"/>
      <c r="J4" s="68"/>
      <c r="K4" s="68"/>
      <c r="L4" s="68"/>
    </row>
    <row r="5" spans="1:12" s="4" customFormat="1" ht="21">
      <c r="A5" s="6" t="s">
        <v>44</v>
      </c>
      <c r="B5" s="64"/>
      <c r="C5" s="65"/>
      <c r="D5" s="65"/>
      <c r="E5" s="65"/>
      <c r="F5" s="65"/>
      <c r="G5" s="65"/>
      <c r="H5" s="66"/>
      <c r="I5" s="67"/>
      <c r="J5" s="68"/>
      <c r="K5" s="68"/>
      <c r="L5" s="68"/>
    </row>
    <row r="6" spans="1:12" s="4" customFormat="1" ht="21">
      <c r="A6" s="10"/>
      <c r="B6" s="69"/>
      <c r="C6" s="70"/>
      <c r="D6" s="117" t="s">
        <v>49</v>
      </c>
      <c r="E6" s="118"/>
      <c r="F6" s="118"/>
      <c r="G6" s="119"/>
      <c r="H6" s="71" t="s">
        <v>48</v>
      </c>
      <c r="I6" s="71" t="s">
        <v>47</v>
      </c>
      <c r="J6" s="68"/>
      <c r="K6" s="68"/>
      <c r="L6" s="68"/>
    </row>
    <row r="7" spans="1:12" s="2" customFormat="1" ht="126.75" customHeight="1">
      <c r="A7" s="12" t="s">
        <v>0</v>
      </c>
      <c r="B7" s="23" t="s">
        <v>1</v>
      </c>
      <c r="C7" s="24" t="s">
        <v>2</v>
      </c>
      <c r="D7" s="25" t="s">
        <v>55</v>
      </c>
      <c r="E7" s="25" t="s">
        <v>50</v>
      </c>
      <c r="F7" s="25" t="s">
        <v>53</v>
      </c>
      <c r="G7" s="25" t="s">
        <v>51</v>
      </c>
      <c r="H7" s="26" t="s">
        <v>54</v>
      </c>
      <c r="I7" s="27" t="s">
        <v>42</v>
      </c>
      <c r="J7" s="28"/>
      <c r="K7" s="29"/>
      <c r="L7" s="29"/>
    </row>
    <row r="8" spans="1:12" ht="15.9" customHeight="1">
      <c r="A8" s="13" t="s">
        <v>3</v>
      </c>
      <c r="B8" s="38" t="s">
        <v>513</v>
      </c>
      <c r="C8" s="39" t="s">
        <v>514</v>
      </c>
      <c r="D8" s="33"/>
      <c r="E8" s="34"/>
      <c r="F8" s="34"/>
      <c r="G8" s="34"/>
      <c r="H8" s="35">
        <f>D8+E8+F8+G8</f>
        <v>0</v>
      </c>
      <c r="I8" s="36" t="str">
        <f>IF(H8&gt;=78,"ผ่าน","ไม่ผ่าน")</f>
        <v>ไม่ผ่าน</v>
      </c>
      <c r="J8" s="37"/>
      <c r="K8" s="37"/>
      <c r="L8" s="37"/>
    </row>
    <row r="9" spans="1:12" ht="15.9" customHeight="1">
      <c r="A9" s="14" t="s">
        <v>4</v>
      </c>
      <c r="B9" s="31" t="s">
        <v>515</v>
      </c>
      <c r="C9" s="32" t="s">
        <v>516</v>
      </c>
      <c r="D9" s="33"/>
      <c r="E9" s="40"/>
      <c r="F9" s="40"/>
      <c r="G9" s="34"/>
      <c r="H9" s="35">
        <f t="shared" ref="H9:H46" si="0">D9+E9+F9+G9</f>
        <v>0</v>
      </c>
      <c r="I9" s="36" t="str">
        <f t="shared" ref="I9:I46" si="1">IF(H9&gt;=78,"ผ่าน","ไม่ผ่าน")</f>
        <v>ไม่ผ่าน</v>
      </c>
      <c r="J9" s="37"/>
      <c r="K9" s="37"/>
      <c r="L9" s="37"/>
    </row>
    <row r="10" spans="1:12" ht="15.9" customHeight="1">
      <c r="A10" s="14" t="s">
        <v>5</v>
      </c>
      <c r="B10" s="38" t="s">
        <v>79</v>
      </c>
      <c r="C10" s="39" t="s">
        <v>517</v>
      </c>
      <c r="D10" s="33"/>
      <c r="E10" s="40"/>
      <c r="F10" s="40"/>
      <c r="G10" s="34"/>
      <c r="H10" s="35">
        <f t="shared" si="0"/>
        <v>0</v>
      </c>
      <c r="I10" s="36" t="str">
        <f t="shared" si="1"/>
        <v>ไม่ผ่าน</v>
      </c>
      <c r="J10" s="37"/>
      <c r="K10" s="37"/>
      <c r="L10" s="37"/>
    </row>
    <row r="11" spans="1:12" ht="15.9" customHeight="1">
      <c r="A11" s="14" t="s">
        <v>6</v>
      </c>
      <c r="B11" s="38" t="s">
        <v>518</v>
      </c>
      <c r="C11" s="39" t="s">
        <v>519</v>
      </c>
      <c r="D11" s="33"/>
      <c r="E11" s="40"/>
      <c r="F11" s="40"/>
      <c r="G11" s="34"/>
      <c r="H11" s="35">
        <f t="shared" si="0"/>
        <v>0</v>
      </c>
      <c r="I11" s="36" t="str">
        <f t="shared" si="1"/>
        <v>ไม่ผ่าน</v>
      </c>
      <c r="J11" s="37"/>
      <c r="K11" s="37"/>
      <c r="L11" s="37"/>
    </row>
    <row r="12" spans="1:12" ht="15.9" customHeight="1">
      <c r="A12" s="14" t="s">
        <v>7</v>
      </c>
      <c r="B12" s="38" t="s">
        <v>520</v>
      </c>
      <c r="C12" s="39" t="s">
        <v>521</v>
      </c>
      <c r="D12" s="33"/>
      <c r="E12" s="40"/>
      <c r="F12" s="40"/>
      <c r="G12" s="34"/>
      <c r="H12" s="35">
        <f t="shared" si="0"/>
        <v>0</v>
      </c>
      <c r="I12" s="36" t="str">
        <f t="shared" si="1"/>
        <v>ไม่ผ่าน</v>
      </c>
      <c r="J12" s="37"/>
      <c r="K12" s="37"/>
      <c r="L12" s="37"/>
    </row>
    <row r="13" spans="1:12" ht="15.9" customHeight="1">
      <c r="A13" s="14" t="s">
        <v>8</v>
      </c>
      <c r="B13" s="38" t="s">
        <v>522</v>
      </c>
      <c r="C13" s="39" t="s">
        <v>523</v>
      </c>
      <c r="D13" s="33"/>
      <c r="E13" s="40"/>
      <c r="F13" s="40"/>
      <c r="G13" s="34"/>
      <c r="H13" s="35">
        <f t="shared" si="0"/>
        <v>0</v>
      </c>
      <c r="I13" s="36" t="str">
        <f t="shared" si="1"/>
        <v>ไม่ผ่าน</v>
      </c>
      <c r="J13" s="37"/>
      <c r="K13" s="37"/>
      <c r="L13" s="37"/>
    </row>
    <row r="14" spans="1:12" ht="15.9" customHeight="1">
      <c r="A14" s="14" t="s">
        <v>9</v>
      </c>
      <c r="B14" s="84" t="s">
        <v>75</v>
      </c>
      <c r="C14" s="85" t="s">
        <v>524</v>
      </c>
      <c r="D14" s="33"/>
      <c r="E14" s="40"/>
      <c r="F14" s="40"/>
      <c r="G14" s="34"/>
      <c r="H14" s="35">
        <f t="shared" si="0"/>
        <v>0</v>
      </c>
      <c r="I14" s="36" t="str">
        <f t="shared" si="1"/>
        <v>ไม่ผ่าน</v>
      </c>
      <c r="J14" s="37"/>
      <c r="K14" s="37"/>
      <c r="L14" s="37"/>
    </row>
    <row r="15" spans="1:12" ht="15.9" customHeight="1">
      <c r="A15" s="14" t="s">
        <v>10</v>
      </c>
      <c r="B15" s="38" t="s">
        <v>525</v>
      </c>
      <c r="C15" s="39" t="s">
        <v>526</v>
      </c>
      <c r="D15" s="33"/>
      <c r="E15" s="40"/>
      <c r="F15" s="40"/>
      <c r="G15" s="34"/>
      <c r="H15" s="35">
        <f t="shared" si="0"/>
        <v>0</v>
      </c>
      <c r="I15" s="36" t="str">
        <f t="shared" si="1"/>
        <v>ไม่ผ่าน</v>
      </c>
      <c r="J15" s="37"/>
      <c r="K15" s="37"/>
      <c r="L15" s="37"/>
    </row>
    <row r="16" spans="1:12" ht="15.9" customHeight="1">
      <c r="A16" s="14" t="s">
        <v>11</v>
      </c>
      <c r="B16" s="38" t="s">
        <v>527</v>
      </c>
      <c r="C16" s="39" t="s">
        <v>90</v>
      </c>
      <c r="D16" s="43"/>
      <c r="E16" s="44"/>
      <c r="F16" s="44"/>
      <c r="G16" s="34"/>
      <c r="H16" s="35">
        <f t="shared" si="0"/>
        <v>0</v>
      </c>
      <c r="I16" s="36" t="str">
        <f t="shared" si="1"/>
        <v>ไม่ผ่าน</v>
      </c>
      <c r="J16" s="37"/>
      <c r="K16" s="37"/>
      <c r="L16" s="37"/>
    </row>
    <row r="17" spans="1:12" ht="15.9" customHeight="1">
      <c r="A17" s="14" t="s">
        <v>12</v>
      </c>
      <c r="B17" s="38" t="s">
        <v>306</v>
      </c>
      <c r="C17" s="39" t="s">
        <v>528</v>
      </c>
      <c r="D17" s="43"/>
      <c r="E17" s="44"/>
      <c r="F17" s="44"/>
      <c r="G17" s="34"/>
      <c r="H17" s="35">
        <f t="shared" si="0"/>
        <v>0</v>
      </c>
      <c r="I17" s="36" t="str">
        <f t="shared" si="1"/>
        <v>ไม่ผ่าน</v>
      </c>
      <c r="J17" s="37"/>
      <c r="K17" s="37"/>
      <c r="L17" s="37"/>
    </row>
    <row r="18" spans="1:12" ht="15.9" customHeight="1">
      <c r="A18" s="14" t="s">
        <v>13</v>
      </c>
      <c r="B18" s="38" t="s">
        <v>529</v>
      </c>
      <c r="C18" s="39" t="s">
        <v>530</v>
      </c>
      <c r="D18" s="47"/>
      <c r="E18" s="44"/>
      <c r="F18" s="44"/>
      <c r="G18" s="34"/>
      <c r="H18" s="35">
        <f t="shared" si="0"/>
        <v>0</v>
      </c>
      <c r="I18" s="36" t="str">
        <f t="shared" si="1"/>
        <v>ไม่ผ่าน</v>
      </c>
      <c r="J18" s="37"/>
      <c r="K18" s="37"/>
      <c r="L18" s="37"/>
    </row>
    <row r="19" spans="1:12" ht="15.9" customHeight="1">
      <c r="A19" s="14" t="s">
        <v>14</v>
      </c>
      <c r="B19" s="38" t="s">
        <v>531</v>
      </c>
      <c r="C19" s="39" t="s">
        <v>532</v>
      </c>
      <c r="D19" s="43"/>
      <c r="E19" s="33"/>
      <c r="F19" s="44"/>
      <c r="G19" s="34"/>
      <c r="H19" s="35">
        <f t="shared" si="0"/>
        <v>0</v>
      </c>
      <c r="I19" s="36" t="str">
        <f t="shared" si="1"/>
        <v>ไม่ผ่าน</v>
      </c>
      <c r="J19" s="37"/>
      <c r="K19" s="37"/>
      <c r="L19" s="37"/>
    </row>
    <row r="20" spans="1:12" ht="15.9" customHeight="1">
      <c r="A20" s="14" t="s">
        <v>15</v>
      </c>
      <c r="B20" s="38" t="s">
        <v>533</v>
      </c>
      <c r="C20" s="39" t="s">
        <v>534</v>
      </c>
      <c r="D20" s="43"/>
      <c r="E20" s="44"/>
      <c r="F20" s="44"/>
      <c r="G20" s="34"/>
      <c r="H20" s="35">
        <f t="shared" si="0"/>
        <v>0</v>
      </c>
      <c r="I20" s="36" t="str">
        <f t="shared" si="1"/>
        <v>ไม่ผ่าน</v>
      </c>
      <c r="J20" s="37"/>
      <c r="K20" s="37"/>
      <c r="L20" s="37"/>
    </row>
    <row r="21" spans="1:12" ht="15.9" customHeight="1">
      <c r="A21" s="14" t="s">
        <v>16</v>
      </c>
      <c r="B21" s="38" t="s">
        <v>535</v>
      </c>
      <c r="C21" s="39" t="s">
        <v>536</v>
      </c>
      <c r="D21" s="33"/>
      <c r="E21" s="40"/>
      <c r="F21" s="40"/>
      <c r="G21" s="34"/>
      <c r="H21" s="35">
        <f t="shared" si="0"/>
        <v>0</v>
      </c>
      <c r="I21" s="36" t="str">
        <f t="shared" si="1"/>
        <v>ไม่ผ่าน</v>
      </c>
      <c r="J21" s="37"/>
      <c r="K21" s="37"/>
      <c r="L21" s="37"/>
    </row>
    <row r="22" spans="1:12" ht="15.9" customHeight="1">
      <c r="A22" s="14" t="s">
        <v>17</v>
      </c>
      <c r="B22" s="38" t="s">
        <v>425</v>
      </c>
      <c r="C22" s="39" t="s">
        <v>537</v>
      </c>
      <c r="D22" s="33"/>
      <c r="E22" s="40"/>
      <c r="F22" s="40"/>
      <c r="G22" s="34"/>
      <c r="H22" s="35">
        <f t="shared" si="0"/>
        <v>0</v>
      </c>
      <c r="I22" s="36" t="str">
        <f t="shared" si="1"/>
        <v>ไม่ผ่าน</v>
      </c>
      <c r="J22" s="37"/>
      <c r="K22" s="37"/>
      <c r="L22" s="37"/>
    </row>
    <row r="23" spans="1:12" ht="15.9" customHeight="1">
      <c r="A23" s="14" t="s">
        <v>18</v>
      </c>
      <c r="B23" s="38" t="s">
        <v>538</v>
      </c>
      <c r="C23" s="39" t="s">
        <v>539</v>
      </c>
      <c r="D23" s="33"/>
      <c r="E23" s="40"/>
      <c r="F23" s="40"/>
      <c r="G23" s="34"/>
      <c r="H23" s="35">
        <f t="shared" si="0"/>
        <v>0</v>
      </c>
      <c r="I23" s="36" t="str">
        <f t="shared" si="1"/>
        <v>ไม่ผ่าน</v>
      </c>
      <c r="J23" s="37"/>
      <c r="K23" s="37"/>
      <c r="L23" s="37"/>
    </row>
    <row r="24" spans="1:12" ht="15.9" customHeight="1">
      <c r="A24" s="14" t="s">
        <v>19</v>
      </c>
      <c r="B24" s="38" t="s">
        <v>540</v>
      </c>
      <c r="C24" s="39" t="s">
        <v>541</v>
      </c>
      <c r="D24" s="33"/>
      <c r="E24" s="40"/>
      <c r="F24" s="40"/>
      <c r="G24" s="34"/>
      <c r="H24" s="35">
        <f t="shared" si="0"/>
        <v>0</v>
      </c>
      <c r="I24" s="36" t="str">
        <f t="shared" si="1"/>
        <v>ไม่ผ่าน</v>
      </c>
      <c r="J24" s="37"/>
      <c r="K24" s="37"/>
      <c r="L24" s="37"/>
    </row>
    <row r="25" spans="1:12" ht="15.9" customHeight="1">
      <c r="A25" s="14" t="s">
        <v>20</v>
      </c>
      <c r="B25" s="38" t="s">
        <v>542</v>
      </c>
      <c r="C25" s="39" t="s">
        <v>543</v>
      </c>
      <c r="D25" s="33"/>
      <c r="E25" s="40"/>
      <c r="F25" s="40"/>
      <c r="G25" s="34"/>
      <c r="H25" s="35">
        <f t="shared" si="0"/>
        <v>0</v>
      </c>
      <c r="I25" s="36" t="str">
        <f t="shared" si="1"/>
        <v>ไม่ผ่าน</v>
      </c>
      <c r="J25" s="37"/>
      <c r="K25" s="37"/>
      <c r="L25" s="37"/>
    </row>
    <row r="26" spans="1:12" ht="15.9" customHeight="1">
      <c r="A26" s="14" t="s">
        <v>21</v>
      </c>
      <c r="B26" s="38" t="s">
        <v>544</v>
      </c>
      <c r="C26" s="39" t="s">
        <v>545</v>
      </c>
      <c r="D26" s="33"/>
      <c r="E26" s="40"/>
      <c r="F26" s="40"/>
      <c r="G26" s="34"/>
      <c r="H26" s="35">
        <f t="shared" si="0"/>
        <v>0</v>
      </c>
      <c r="I26" s="36" t="str">
        <f t="shared" si="1"/>
        <v>ไม่ผ่าน</v>
      </c>
      <c r="J26" s="37"/>
      <c r="K26" s="37"/>
      <c r="L26" s="37"/>
    </row>
    <row r="27" spans="1:12" ht="15.9" customHeight="1">
      <c r="A27" s="14" t="s">
        <v>22</v>
      </c>
      <c r="B27" s="38" t="s">
        <v>546</v>
      </c>
      <c r="C27" s="39" t="s">
        <v>547</v>
      </c>
      <c r="D27" s="33"/>
      <c r="E27" s="40"/>
      <c r="F27" s="40"/>
      <c r="G27" s="34"/>
      <c r="H27" s="35">
        <f t="shared" si="0"/>
        <v>0</v>
      </c>
      <c r="I27" s="36" t="str">
        <f t="shared" si="1"/>
        <v>ไม่ผ่าน</v>
      </c>
      <c r="J27" s="37"/>
      <c r="K27" s="37"/>
      <c r="L27" s="37"/>
    </row>
    <row r="28" spans="1:12" ht="15.9" customHeight="1">
      <c r="A28" s="14" t="s">
        <v>23</v>
      </c>
      <c r="B28" s="38" t="s">
        <v>535</v>
      </c>
      <c r="C28" s="39" t="s">
        <v>548</v>
      </c>
      <c r="D28" s="33"/>
      <c r="E28" s="40"/>
      <c r="F28" s="40"/>
      <c r="G28" s="34"/>
      <c r="H28" s="35">
        <f t="shared" si="0"/>
        <v>0</v>
      </c>
      <c r="I28" s="36" t="str">
        <f t="shared" si="1"/>
        <v>ไม่ผ่าน</v>
      </c>
      <c r="J28" s="37"/>
      <c r="K28" s="37"/>
      <c r="L28" s="37"/>
    </row>
    <row r="29" spans="1:12" ht="15.9" customHeight="1">
      <c r="A29" s="14" t="s">
        <v>24</v>
      </c>
      <c r="B29" s="38" t="s">
        <v>549</v>
      </c>
      <c r="C29" s="39" t="s">
        <v>550</v>
      </c>
      <c r="D29" s="33"/>
      <c r="E29" s="40"/>
      <c r="F29" s="40"/>
      <c r="G29" s="34"/>
      <c r="H29" s="35">
        <f t="shared" si="0"/>
        <v>0</v>
      </c>
      <c r="I29" s="36" t="str">
        <f t="shared" si="1"/>
        <v>ไม่ผ่าน</v>
      </c>
      <c r="J29" s="37"/>
      <c r="K29" s="37"/>
      <c r="L29" s="37"/>
    </row>
    <row r="30" spans="1:12" ht="15.9" customHeight="1">
      <c r="A30" s="14" t="s">
        <v>25</v>
      </c>
      <c r="B30" s="38" t="s">
        <v>551</v>
      </c>
      <c r="C30" s="39" t="s">
        <v>552</v>
      </c>
      <c r="D30" s="33"/>
      <c r="E30" s="40"/>
      <c r="F30" s="40"/>
      <c r="G30" s="34"/>
      <c r="H30" s="35">
        <f t="shared" si="0"/>
        <v>0</v>
      </c>
      <c r="I30" s="36" t="str">
        <f t="shared" si="1"/>
        <v>ไม่ผ่าน</v>
      </c>
      <c r="J30" s="37"/>
      <c r="K30" s="37"/>
      <c r="L30" s="37"/>
    </row>
    <row r="31" spans="1:12" ht="15.9" customHeight="1">
      <c r="A31" s="14" t="s">
        <v>26</v>
      </c>
      <c r="B31" s="38" t="s">
        <v>553</v>
      </c>
      <c r="C31" s="39" t="s">
        <v>554</v>
      </c>
      <c r="D31" s="33"/>
      <c r="E31" s="40"/>
      <c r="F31" s="40"/>
      <c r="G31" s="34"/>
      <c r="H31" s="35">
        <f t="shared" si="0"/>
        <v>0</v>
      </c>
      <c r="I31" s="36" t="str">
        <f t="shared" si="1"/>
        <v>ไม่ผ่าน</v>
      </c>
      <c r="J31" s="37"/>
      <c r="K31" s="37"/>
      <c r="L31" s="37"/>
    </row>
    <row r="32" spans="1:12" ht="15.9" customHeight="1">
      <c r="A32" s="14" t="s">
        <v>27</v>
      </c>
      <c r="B32" s="38" t="s">
        <v>555</v>
      </c>
      <c r="C32" s="39" t="s">
        <v>98</v>
      </c>
      <c r="D32" s="33"/>
      <c r="E32" s="40"/>
      <c r="F32" s="40"/>
      <c r="G32" s="34"/>
      <c r="H32" s="35">
        <f t="shared" si="0"/>
        <v>0</v>
      </c>
      <c r="I32" s="36" t="str">
        <f t="shared" si="1"/>
        <v>ไม่ผ่าน</v>
      </c>
      <c r="J32" s="37"/>
      <c r="K32" s="37"/>
      <c r="L32" s="37"/>
    </row>
    <row r="33" spans="1:12" ht="15.9" customHeight="1">
      <c r="A33" s="14" t="s">
        <v>28</v>
      </c>
      <c r="B33" s="38" t="s">
        <v>556</v>
      </c>
      <c r="C33" s="39" t="s">
        <v>557</v>
      </c>
      <c r="D33" s="33"/>
      <c r="E33" s="40"/>
      <c r="F33" s="40"/>
      <c r="G33" s="34"/>
      <c r="H33" s="35">
        <f t="shared" si="0"/>
        <v>0</v>
      </c>
      <c r="I33" s="36" t="str">
        <f t="shared" si="1"/>
        <v>ไม่ผ่าน</v>
      </c>
      <c r="J33" s="37"/>
      <c r="K33" s="37"/>
      <c r="L33" s="37"/>
    </row>
    <row r="34" spans="1:12" ht="15.9" customHeight="1">
      <c r="A34" s="14" t="s">
        <v>29</v>
      </c>
      <c r="B34" s="38" t="s">
        <v>558</v>
      </c>
      <c r="C34" s="39" t="s">
        <v>559</v>
      </c>
      <c r="D34" s="33"/>
      <c r="E34" s="40"/>
      <c r="F34" s="40"/>
      <c r="G34" s="34"/>
      <c r="H34" s="35">
        <f t="shared" si="0"/>
        <v>0</v>
      </c>
      <c r="I34" s="36" t="str">
        <f t="shared" si="1"/>
        <v>ไม่ผ่าน</v>
      </c>
      <c r="J34" s="37"/>
      <c r="K34" s="37"/>
      <c r="L34" s="37"/>
    </row>
    <row r="35" spans="1:12" ht="15.9" customHeight="1">
      <c r="A35" s="14" t="s">
        <v>30</v>
      </c>
      <c r="B35" s="38" t="s">
        <v>560</v>
      </c>
      <c r="C35" s="39" t="s">
        <v>561</v>
      </c>
      <c r="D35" s="33"/>
      <c r="E35" s="40"/>
      <c r="F35" s="40"/>
      <c r="G35" s="34"/>
      <c r="H35" s="35">
        <f t="shared" si="0"/>
        <v>0</v>
      </c>
      <c r="I35" s="36" t="str">
        <f t="shared" si="1"/>
        <v>ไม่ผ่าน</v>
      </c>
      <c r="J35" s="37"/>
      <c r="K35" s="37"/>
      <c r="L35" s="37"/>
    </row>
    <row r="36" spans="1:12" ht="15.9" customHeight="1">
      <c r="A36" s="14" t="s">
        <v>31</v>
      </c>
      <c r="B36" s="38" t="s">
        <v>562</v>
      </c>
      <c r="C36" s="39" t="s">
        <v>563</v>
      </c>
      <c r="D36" s="33"/>
      <c r="E36" s="40"/>
      <c r="F36" s="40"/>
      <c r="G36" s="34"/>
      <c r="H36" s="35">
        <f t="shared" si="0"/>
        <v>0</v>
      </c>
      <c r="I36" s="36" t="str">
        <f t="shared" si="1"/>
        <v>ไม่ผ่าน</v>
      </c>
      <c r="J36" s="37"/>
      <c r="K36" s="37"/>
      <c r="L36" s="37"/>
    </row>
    <row r="37" spans="1:12" ht="15.9" customHeight="1">
      <c r="A37" s="14" t="s">
        <v>32</v>
      </c>
      <c r="B37" s="38" t="s">
        <v>564</v>
      </c>
      <c r="C37" s="39" t="s">
        <v>565</v>
      </c>
      <c r="D37" s="33"/>
      <c r="E37" s="40"/>
      <c r="F37" s="40"/>
      <c r="G37" s="34"/>
      <c r="H37" s="35">
        <f t="shared" si="0"/>
        <v>0</v>
      </c>
      <c r="I37" s="36" t="str">
        <f t="shared" si="1"/>
        <v>ไม่ผ่าน</v>
      </c>
      <c r="J37" s="37"/>
      <c r="K37" s="37"/>
      <c r="L37" s="37"/>
    </row>
    <row r="38" spans="1:12" ht="15.9" customHeight="1">
      <c r="A38" s="14" t="s">
        <v>33</v>
      </c>
      <c r="B38" s="38" t="s">
        <v>566</v>
      </c>
      <c r="C38" s="39" t="s">
        <v>567</v>
      </c>
      <c r="D38" s="33"/>
      <c r="E38" s="40"/>
      <c r="F38" s="40"/>
      <c r="G38" s="34"/>
      <c r="H38" s="35">
        <f t="shared" si="0"/>
        <v>0</v>
      </c>
      <c r="I38" s="36" t="str">
        <f t="shared" si="1"/>
        <v>ไม่ผ่าน</v>
      </c>
      <c r="J38" s="37"/>
      <c r="K38" s="37"/>
      <c r="L38" s="37"/>
    </row>
    <row r="39" spans="1:12" ht="15.9" customHeight="1">
      <c r="A39" s="14" t="s">
        <v>34</v>
      </c>
      <c r="B39" s="38" t="s">
        <v>568</v>
      </c>
      <c r="C39" s="39" t="s">
        <v>569</v>
      </c>
      <c r="D39" s="33"/>
      <c r="E39" s="40"/>
      <c r="F39" s="40"/>
      <c r="G39" s="34"/>
      <c r="H39" s="35">
        <f t="shared" si="0"/>
        <v>0</v>
      </c>
      <c r="I39" s="36" t="str">
        <f t="shared" si="1"/>
        <v>ไม่ผ่าน</v>
      </c>
      <c r="J39" s="37"/>
      <c r="K39" s="37"/>
      <c r="L39" s="37"/>
    </row>
    <row r="40" spans="1:12" ht="15.9" customHeight="1">
      <c r="A40" s="14" t="s">
        <v>35</v>
      </c>
      <c r="B40" s="38" t="s">
        <v>570</v>
      </c>
      <c r="C40" s="39" t="s">
        <v>571</v>
      </c>
      <c r="D40" s="33"/>
      <c r="E40" s="40"/>
      <c r="F40" s="40"/>
      <c r="G40" s="34"/>
      <c r="H40" s="35">
        <f t="shared" si="0"/>
        <v>0</v>
      </c>
      <c r="I40" s="36" t="str">
        <f t="shared" si="1"/>
        <v>ไม่ผ่าน</v>
      </c>
      <c r="J40" s="37"/>
      <c r="K40" s="37"/>
      <c r="L40" s="37"/>
    </row>
    <row r="41" spans="1:12" ht="15.9" customHeight="1">
      <c r="A41" s="14" t="s">
        <v>36</v>
      </c>
      <c r="B41" s="38" t="s">
        <v>572</v>
      </c>
      <c r="C41" s="39" t="s">
        <v>573</v>
      </c>
      <c r="D41" s="33"/>
      <c r="E41" s="40"/>
      <c r="F41" s="40"/>
      <c r="G41" s="34"/>
      <c r="H41" s="35">
        <f t="shared" si="0"/>
        <v>0</v>
      </c>
      <c r="I41" s="36" t="str">
        <f t="shared" si="1"/>
        <v>ไม่ผ่าน</v>
      </c>
      <c r="J41" s="37"/>
      <c r="K41" s="37"/>
      <c r="L41" s="37"/>
    </row>
    <row r="42" spans="1:12" ht="15.9" customHeight="1">
      <c r="A42" s="14" t="s">
        <v>37</v>
      </c>
      <c r="B42" s="38" t="s">
        <v>574</v>
      </c>
      <c r="C42" s="39" t="s">
        <v>575</v>
      </c>
      <c r="D42" s="33"/>
      <c r="E42" s="40"/>
      <c r="F42" s="40"/>
      <c r="G42" s="34"/>
      <c r="H42" s="35">
        <f t="shared" si="0"/>
        <v>0</v>
      </c>
      <c r="I42" s="36" t="str">
        <f t="shared" si="1"/>
        <v>ไม่ผ่าน</v>
      </c>
      <c r="J42" s="37"/>
      <c r="K42" s="37"/>
      <c r="L42" s="37"/>
    </row>
    <row r="43" spans="1:12" ht="15.9" customHeight="1">
      <c r="A43" s="14" t="s">
        <v>38</v>
      </c>
      <c r="B43" s="38" t="s">
        <v>576</v>
      </c>
      <c r="C43" s="39" t="s">
        <v>58</v>
      </c>
      <c r="D43" s="33"/>
      <c r="E43" s="40"/>
      <c r="F43" s="40"/>
      <c r="G43" s="34"/>
      <c r="H43" s="35">
        <f t="shared" si="0"/>
        <v>0</v>
      </c>
      <c r="I43" s="36" t="str">
        <f t="shared" si="1"/>
        <v>ไม่ผ่าน</v>
      </c>
      <c r="J43" s="37"/>
      <c r="K43" s="37"/>
      <c r="L43" s="37"/>
    </row>
    <row r="44" spans="1:12" ht="15.9" customHeight="1">
      <c r="A44" s="14" t="s">
        <v>39</v>
      </c>
      <c r="B44" s="38" t="s">
        <v>577</v>
      </c>
      <c r="C44" s="39" t="s">
        <v>578</v>
      </c>
      <c r="D44" s="33"/>
      <c r="E44" s="40"/>
      <c r="F44" s="40"/>
      <c r="G44" s="34"/>
      <c r="H44" s="35">
        <f t="shared" si="0"/>
        <v>0</v>
      </c>
      <c r="I44" s="36" t="str">
        <f t="shared" si="1"/>
        <v>ไม่ผ่าน</v>
      </c>
      <c r="J44" s="37"/>
      <c r="K44" s="37"/>
      <c r="L44" s="37"/>
    </row>
    <row r="45" spans="1:12" ht="15.9" customHeight="1">
      <c r="A45" s="14" t="s">
        <v>40</v>
      </c>
      <c r="B45" s="38" t="s">
        <v>579</v>
      </c>
      <c r="C45" s="39" t="s">
        <v>580</v>
      </c>
      <c r="D45" s="48"/>
      <c r="E45" s="40"/>
      <c r="F45" s="40"/>
      <c r="G45" s="34"/>
      <c r="H45" s="35">
        <f t="shared" si="0"/>
        <v>0</v>
      </c>
      <c r="I45" s="36" t="str">
        <f t="shared" si="1"/>
        <v>ไม่ผ่าน</v>
      </c>
      <c r="J45" s="37"/>
      <c r="K45" s="37"/>
      <c r="L45" s="37"/>
    </row>
    <row r="46" spans="1:12" ht="15.9" customHeight="1">
      <c r="A46" s="14" t="s">
        <v>41</v>
      </c>
      <c r="B46" s="38" t="s">
        <v>581</v>
      </c>
      <c r="C46" s="39" t="s">
        <v>582</v>
      </c>
      <c r="D46" s="48"/>
      <c r="E46" s="40"/>
      <c r="F46" s="40"/>
      <c r="G46" s="34"/>
      <c r="H46" s="35">
        <f t="shared" si="0"/>
        <v>0</v>
      </c>
      <c r="I46" s="36" t="str">
        <f t="shared" si="1"/>
        <v>ไม่ผ่าน</v>
      </c>
      <c r="J46" s="37"/>
      <c r="K46" s="37"/>
      <c r="L46" s="37"/>
    </row>
    <row r="47" spans="1:12" ht="15.75" customHeight="1">
      <c r="A47" s="15"/>
      <c r="B47" s="50" t="s">
        <v>45</v>
      </c>
      <c r="C47" s="51"/>
      <c r="D47" s="51"/>
      <c r="E47" s="51"/>
      <c r="F47" s="51"/>
      <c r="G47" s="51"/>
      <c r="H47" s="52" t="s">
        <v>772</v>
      </c>
      <c r="I47" s="53">
        <f>COUNTIF(I8:I46,"ผ่าน")</f>
        <v>0</v>
      </c>
      <c r="J47" s="37"/>
      <c r="K47" s="37"/>
      <c r="L47" s="37"/>
    </row>
    <row r="48" spans="1:12" s="3" customFormat="1" ht="17.25" customHeight="1">
      <c r="A48" s="16"/>
      <c r="B48" s="55" t="s">
        <v>46</v>
      </c>
      <c r="C48" s="55"/>
      <c r="D48" s="55"/>
      <c r="E48" s="55"/>
      <c r="F48" s="55"/>
      <c r="G48" s="55"/>
      <c r="H48" s="53" t="s">
        <v>773</v>
      </c>
      <c r="I48" s="53">
        <f>COUNTIF(I8:I46,"ไม่ผ่าน")</f>
        <v>39</v>
      </c>
      <c r="J48" s="56"/>
      <c r="K48" s="56"/>
      <c r="L48" s="56"/>
    </row>
    <row r="49" spans="2:12" ht="15" customHeight="1">
      <c r="B49" s="57"/>
      <c r="C49" s="57"/>
      <c r="D49" s="57"/>
      <c r="E49" s="57"/>
      <c r="F49" s="57"/>
      <c r="G49" s="57"/>
      <c r="H49" s="58"/>
      <c r="I49" s="58"/>
      <c r="J49" s="37"/>
      <c r="K49" s="37"/>
      <c r="L49" s="37"/>
    </row>
    <row r="50" spans="2:12" ht="15" customHeight="1">
      <c r="B50" s="59" t="s">
        <v>784</v>
      </c>
      <c r="C50" s="57"/>
      <c r="D50" s="57"/>
      <c r="E50" s="57"/>
      <c r="F50" s="57"/>
      <c r="G50" s="57"/>
      <c r="H50" s="58"/>
      <c r="I50" s="58"/>
      <c r="J50" s="37"/>
      <c r="K50" s="37"/>
      <c r="L50" s="37"/>
    </row>
    <row r="51" spans="2:12" ht="15" customHeight="1">
      <c r="B51" s="57"/>
      <c r="C51" s="37"/>
      <c r="D51" s="57"/>
      <c r="E51" s="57"/>
      <c r="F51" s="57"/>
      <c r="G51" s="57"/>
      <c r="H51" s="58"/>
      <c r="I51" s="58"/>
      <c r="J51" s="37"/>
      <c r="K51" s="37"/>
      <c r="L51" s="37"/>
    </row>
    <row r="52" spans="2:12" ht="15" customHeight="1">
      <c r="B52" s="57"/>
      <c r="C52" s="37"/>
      <c r="D52" s="57"/>
      <c r="E52" s="57"/>
      <c r="F52" s="57"/>
      <c r="G52" s="57"/>
      <c r="H52" s="58"/>
      <c r="I52" s="58"/>
      <c r="J52" s="37"/>
      <c r="K52" s="37"/>
      <c r="L52" s="37"/>
    </row>
    <row r="53" spans="2:12" ht="15" customHeight="1">
      <c r="B53" s="60" t="s">
        <v>69</v>
      </c>
      <c r="C53" s="57"/>
      <c r="D53" s="57" t="s">
        <v>52</v>
      </c>
      <c r="E53" s="57"/>
      <c r="F53" s="57"/>
      <c r="G53" s="57"/>
      <c r="H53" s="58"/>
      <c r="I53" s="58"/>
      <c r="J53" s="37"/>
      <c r="K53" s="37"/>
      <c r="L53" s="37"/>
    </row>
    <row r="54" spans="2:12" ht="15" customHeight="1">
      <c r="B54" s="37"/>
      <c r="C54" s="58" t="s">
        <v>70</v>
      </c>
      <c r="D54" s="37"/>
      <c r="E54" s="37"/>
      <c r="F54" s="37"/>
      <c r="G54" s="37"/>
      <c r="H54" s="61"/>
      <c r="I54" s="61"/>
      <c r="J54" s="37"/>
      <c r="K54" s="37"/>
      <c r="L54" s="37"/>
    </row>
    <row r="55" spans="2:12" ht="15" customHeight="1">
      <c r="B55" s="37"/>
      <c r="C55" s="58" t="s">
        <v>71</v>
      </c>
      <c r="D55" s="37"/>
      <c r="E55" s="37"/>
      <c r="F55" s="37"/>
      <c r="G55" s="37"/>
      <c r="H55" s="61"/>
      <c r="I55" s="61"/>
      <c r="J55" s="37"/>
      <c r="K55" s="37"/>
      <c r="L55" s="37"/>
    </row>
    <row r="56" spans="2:12" ht="15" customHeight="1">
      <c r="B56" s="37"/>
      <c r="C56" s="37"/>
      <c r="D56" s="37"/>
      <c r="E56" s="37"/>
      <c r="F56" s="37"/>
      <c r="G56" s="37"/>
      <c r="H56" s="61"/>
      <c r="I56" s="61"/>
      <c r="J56" s="37"/>
      <c r="K56" s="37"/>
      <c r="L56" s="37"/>
    </row>
    <row r="57" spans="2:12" ht="15" customHeight="1">
      <c r="B57" s="112" t="s">
        <v>774</v>
      </c>
      <c r="C57" s="62" t="s">
        <v>775</v>
      </c>
      <c r="D57" s="112" t="s">
        <v>776</v>
      </c>
      <c r="E57" s="112"/>
      <c r="F57" s="112" t="s">
        <v>785</v>
      </c>
      <c r="G57" s="112"/>
      <c r="H57" s="61"/>
      <c r="I57" s="61"/>
      <c r="J57" s="37"/>
      <c r="K57" s="37"/>
      <c r="L57" s="37"/>
    </row>
    <row r="58" spans="2:12" ht="15" customHeight="1">
      <c r="B58" s="112"/>
      <c r="C58" s="63" t="s">
        <v>777</v>
      </c>
      <c r="D58" s="113" t="s">
        <v>781</v>
      </c>
      <c r="E58" s="114"/>
      <c r="F58" s="115">
        <f>COUNTIF(H8:H46,"&gt;=124")</f>
        <v>0</v>
      </c>
      <c r="G58" s="116"/>
      <c r="H58" s="61"/>
      <c r="I58" s="61"/>
      <c r="J58" s="37"/>
      <c r="K58" s="37"/>
      <c r="L58" s="37"/>
    </row>
    <row r="59" spans="2:12" ht="15" customHeight="1">
      <c r="B59" s="112"/>
      <c r="C59" s="63" t="s">
        <v>778</v>
      </c>
      <c r="D59" s="113" t="s">
        <v>786</v>
      </c>
      <c r="E59" s="114"/>
      <c r="F59" s="115">
        <f>SUMPRODUCT((H8:H46&gt;=100)*(H8:H46&lt;=123))</f>
        <v>0</v>
      </c>
      <c r="G59" s="116"/>
      <c r="H59" s="61"/>
      <c r="I59" s="61"/>
      <c r="J59" s="37"/>
      <c r="K59" s="37"/>
      <c r="L59" s="37"/>
    </row>
    <row r="60" spans="2:12" ht="15" customHeight="1">
      <c r="B60" s="112"/>
      <c r="C60" s="63" t="s">
        <v>779</v>
      </c>
      <c r="D60" s="113" t="s">
        <v>782</v>
      </c>
      <c r="E60" s="114"/>
      <c r="F60" s="115">
        <f>SUMPRODUCT((H8:H46&gt;=78)*(H8:H46&lt;=99))</f>
        <v>0</v>
      </c>
      <c r="G60" s="116"/>
      <c r="H60" s="61"/>
      <c r="I60" s="61"/>
      <c r="J60" s="37"/>
      <c r="K60" s="37"/>
      <c r="L60" s="37"/>
    </row>
    <row r="61" spans="2:12" ht="15" customHeight="1">
      <c r="B61" s="112"/>
      <c r="C61" s="63" t="s">
        <v>780</v>
      </c>
      <c r="D61" s="113" t="s">
        <v>783</v>
      </c>
      <c r="E61" s="114"/>
      <c r="F61" s="115">
        <f>COUNTIF(H8:H46,"&lt;=77")</f>
        <v>39</v>
      </c>
      <c r="G61" s="116"/>
      <c r="H61" s="61"/>
      <c r="I61" s="61"/>
      <c r="J61" s="37"/>
      <c r="K61" s="37"/>
      <c r="L61" s="37"/>
    </row>
    <row r="62" spans="2:12" ht="15" customHeight="1">
      <c r="B62" s="37"/>
      <c r="C62" s="37"/>
      <c r="D62" s="37"/>
      <c r="E62" s="37"/>
      <c r="F62" s="37"/>
      <c r="G62" s="37"/>
      <c r="H62" s="61"/>
      <c r="I62" s="61"/>
      <c r="J62" s="37"/>
      <c r="K62" s="37"/>
      <c r="L62" s="37"/>
    </row>
    <row r="63" spans="2:12" ht="15" customHeight="1">
      <c r="B63" s="37"/>
      <c r="C63" s="37"/>
      <c r="D63" s="37"/>
      <c r="E63" s="37"/>
      <c r="F63" s="37"/>
      <c r="G63" s="37"/>
      <c r="H63" s="61"/>
      <c r="I63" s="61"/>
      <c r="J63" s="37"/>
      <c r="K63" s="37"/>
      <c r="L63" s="37"/>
    </row>
  </sheetData>
  <mergeCells count="15">
    <mergeCell ref="D60:E60"/>
    <mergeCell ref="F60:G60"/>
    <mergeCell ref="D61:E61"/>
    <mergeCell ref="F61:G61"/>
    <mergeCell ref="A1:I1"/>
    <mergeCell ref="A2:I2"/>
    <mergeCell ref="A3:I3"/>
    <mergeCell ref="D6:G6"/>
    <mergeCell ref="B57:B61"/>
    <mergeCell ref="D57:E57"/>
    <mergeCell ref="F57:G57"/>
    <mergeCell ref="D58:E58"/>
    <mergeCell ref="F58:G58"/>
    <mergeCell ref="D59:E59"/>
    <mergeCell ref="F59:G59"/>
  </mergeCells>
  <pageMargins left="0.31496062992125984" right="0.23622047244094491" top="0.15748031496062992" bottom="0.11811023622047245" header="0.15748031496062992" footer="0.11811023622047245"/>
  <pageSetup paperSize="9"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57"/>
  <sheetViews>
    <sheetView topLeftCell="A12" zoomScale="73" zoomScaleNormal="73" workbookViewId="0">
      <selection activeCell="F47" sqref="F47:G47"/>
    </sheetView>
  </sheetViews>
  <sheetFormatPr defaultColWidth="9.109375" defaultRowHeight="15" customHeight="1"/>
  <cols>
    <col min="1" max="1" width="5.33203125" style="17" customWidth="1"/>
    <col min="2" max="2" width="16.6640625" style="17" customWidth="1"/>
    <col min="3" max="3" width="16.88671875" style="17" customWidth="1"/>
    <col min="4" max="7" width="6.6640625" style="17" customWidth="1"/>
    <col min="8" max="8" width="8.44140625" style="18" customWidth="1"/>
    <col min="9" max="9" width="10" style="18" customWidth="1"/>
    <col min="10" max="10" width="9.109375" style="17"/>
    <col min="11" max="16384" width="9.109375" style="1"/>
  </cols>
  <sheetData>
    <row r="1" spans="1:12" s="4" customFormat="1" ht="21">
      <c r="A1" s="108" t="s">
        <v>316</v>
      </c>
      <c r="B1" s="108"/>
      <c r="C1" s="108"/>
      <c r="D1" s="108"/>
      <c r="E1" s="108"/>
      <c r="F1" s="108"/>
      <c r="G1" s="108"/>
      <c r="H1" s="108"/>
      <c r="I1" s="108"/>
      <c r="J1" s="19"/>
    </row>
    <row r="2" spans="1:12" s="4" customFormat="1" ht="21">
      <c r="A2" s="108"/>
      <c r="B2" s="108"/>
      <c r="C2" s="108"/>
      <c r="D2" s="108"/>
      <c r="E2" s="108"/>
      <c r="F2" s="108"/>
      <c r="G2" s="108"/>
      <c r="H2" s="108"/>
      <c r="I2" s="108"/>
      <c r="J2" s="19"/>
    </row>
    <row r="3" spans="1:12" s="4" customFormat="1" ht="21">
      <c r="A3" s="108" t="s">
        <v>787</v>
      </c>
      <c r="B3" s="108"/>
      <c r="C3" s="108"/>
      <c r="D3" s="108"/>
      <c r="E3" s="108"/>
      <c r="F3" s="108"/>
      <c r="G3" s="108"/>
      <c r="H3" s="108"/>
      <c r="I3" s="108"/>
      <c r="J3" s="19"/>
    </row>
    <row r="4" spans="1:12" s="4" customFormat="1" ht="21">
      <c r="A4" s="86" t="s">
        <v>43</v>
      </c>
      <c r="B4" s="75"/>
      <c r="C4" s="75"/>
      <c r="D4" s="75"/>
      <c r="E4" s="75"/>
      <c r="F4" s="75"/>
      <c r="G4" s="75"/>
      <c r="H4" s="75"/>
      <c r="I4" s="75"/>
      <c r="J4" s="68"/>
      <c r="K4" s="68"/>
      <c r="L4" s="68"/>
    </row>
    <row r="5" spans="1:12" s="4" customFormat="1" ht="21">
      <c r="A5" s="64" t="s">
        <v>44</v>
      </c>
      <c r="B5" s="64"/>
      <c r="C5" s="65"/>
      <c r="D5" s="65"/>
      <c r="E5" s="65"/>
      <c r="F5" s="65"/>
      <c r="G5" s="65"/>
      <c r="H5" s="66"/>
      <c r="I5" s="67"/>
      <c r="J5" s="68"/>
      <c r="K5" s="68"/>
      <c r="L5" s="68"/>
    </row>
    <row r="6" spans="1:12" s="4" customFormat="1" ht="21">
      <c r="A6" s="69"/>
      <c r="B6" s="69"/>
      <c r="C6" s="70"/>
      <c r="D6" s="117" t="s">
        <v>49</v>
      </c>
      <c r="E6" s="118"/>
      <c r="F6" s="118"/>
      <c r="G6" s="119"/>
      <c r="H6" s="71" t="s">
        <v>48</v>
      </c>
      <c r="I6" s="71" t="s">
        <v>47</v>
      </c>
      <c r="J6" s="68"/>
      <c r="K6" s="68"/>
      <c r="L6" s="68"/>
    </row>
    <row r="7" spans="1:12" s="2" customFormat="1" ht="126.75" customHeight="1">
      <c r="A7" s="22" t="s">
        <v>0</v>
      </c>
      <c r="B7" s="23" t="s">
        <v>1</v>
      </c>
      <c r="C7" s="24" t="s">
        <v>2</v>
      </c>
      <c r="D7" s="25" t="s">
        <v>55</v>
      </c>
      <c r="E7" s="25" t="s">
        <v>50</v>
      </c>
      <c r="F7" s="25" t="s">
        <v>53</v>
      </c>
      <c r="G7" s="25" t="s">
        <v>51</v>
      </c>
      <c r="H7" s="26" t="s">
        <v>54</v>
      </c>
      <c r="I7" s="27" t="s">
        <v>42</v>
      </c>
      <c r="J7" s="28"/>
      <c r="K7" s="29"/>
      <c r="L7" s="29"/>
    </row>
    <row r="8" spans="1:12" ht="15.9" customHeight="1">
      <c r="A8" s="30" t="s">
        <v>3</v>
      </c>
      <c r="B8" s="38" t="s">
        <v>583</v>
      </c>
      <c r="C8" s="39" t="s">
        <v>584</v>
      </c>
      <c r="D8" s="33"/>
      <c r="E8" s="34"/>
      <c r="F8" s="34"/>
      <c r="G8" s="34"/>
      <c r="H8" s="35">
        <f>D8+E8+F8+G8</f>
        <v>0</v>
      </c>
      <c r="I8" s="36" t="str">
        <f>IF(H8&gt;=78,"ผ่าน","ไม่ผ่าน")</f>
        <v>ไม่ผ่าน</v>
      </c>
      <c r="J8" s="37"/>
      <c r="K8" s="37"/>
      <c r="L8" s="37"/>
    </row>
    <row r="9" spans="1:12" ht="15.9" customHeight="1">
      <c r="A9" s="33" t="s">
        <v>4</v>
      </c>
      <c r="B9" s="38" t="s">
        <v>585</v>
      </c>
      <c r="C9" s="39" t="s">
        <v>586</v>
      </c>
      <c r="D9" s="33"/>
      <c r="E9" s="40"/>
      <c r="F9" s="40"/>
      <c r="G9" s="34"/>
      <c r="H9" s="35">
        <f t="shared" ref="H9:H32" si="0">D9+E9+F9+G9</f>
        <v>0</v>
      </c>
      <c r="I9" s="36" t="str">
        <f t="shared" ref="I9:I32" si="1">IF(H9&gt;=78,"ผ่าน","ไม่ผ่าน")</f>
        <v>ไม่ผ่าน</v>
      </c>
      <c r="J9" s="37"/>
      <c r="K9" s="37"/>
      <c r="L9" s="37"/>
    </row>
    <row r="10" spans="1:12" ht="15.9" customHeight="1">
      <c r="A10" s="33" t="s">
        <v>5</v>
      </c>
      <c r="B10" s="87" t="s">
        <v>587</v>
      </c>
      <c r="C10" s="88" t="s">
        <v>588</v>
      </c>
      <c r="D10" s="33"/>
      <c r="E10" s="40"/>
      <c r="F10" s="40"/>
      <c r="G10" s="34"/>
      <c r="H10" s="35">
        <f t="shared" si="0"/>
        <v>0</v>
      </c>
      <c r="I10" s="36" t="str">
        <f t="shared" si="1"/>
        <v>ไม่ผ่าน</v>
      </c>
      <c r="J10" s="37"/>
      <c r="K10" s="37"/>
      <c r="L10" s="37"/>
    </row>
    <row r="11" spans="1:12" ht="15.9" customHeight="1">
      <c r="A11" s="33" t="s">
        <v>6</v>
      </c>
      <c r="B11" s="87" t="s">
        <v>589</v>
      </c>
      <c r="C11" s="88" t="s">
        <v>590</v>
      </c>
      <c r="D11" s="33"/>
      <c r="E11" s="40"/>
      <c r="F11" s="40"/>
      <c r="G11" s="34"/>
      <c r="H11" s="35">
        <f t="shared" si="0"/>
        <v>0</v>
      </c>
      <c r="I11" s="36" t="str">
        <f t="shared" si="1"/>
        <v>ไม่ผ่าน</v>
      </c>
      <c r="J11" s="37"/>
      <c r="K11" s="37"/>
      <c r="L11" s="37"/>
    </row>
    <row r="12" spans="1:12" ht="15.9" customHeight="1">
      <c r="A12" s="33" t="s">
        <v>7</v>
      </c>
      <c r="B12" s="87" t="s">
        <v>589</v>
      </c>
      <c r="C12" s="88" t="s">
        <v>591</v>
      </c>
      <c r="D12" s="33"/>
      <c r="E12" s="40"/>
      <c r="F12" s="40"/>
      <c r="G12" s="34"/>
      <c r="H12" s="35">
        <f t="shared" si="0"/>
        <v>0</v>
      </c>
      <c r="I12" s="36" t="str">
        <f t="shared" si="1"/>
        <v>ไม่ผ่าน</v>
      </c>
      <c r="J12" s="37"/>
      <c r="K12" s="37"/>
      <c r="L12" s="37"/>
    </row>
    <row r="13" spans="1:12" ht="15.9" customHeight="1">
      <c r="A13" s="33" t="s">
        <v>8</v>
      </c>
      <c r="B13" s="89" t="s">
        <v>94</v>
      </c>
      <c r="C13" s="88" t="s">
        <v>592</v>
      </c>
      <c r="D13" s="33"/>
      <c r="E13" s="40"/>
      <c r="F13" s="40"/>
      <c r="G13" s="34"/>
      <c r="H13" s="35">
        <f t="shared" si="0"/>
        <v>0</v>
      </c>
      <c r="I13" s="36" t="str">
        <f t="shared" si="1"/>
        <v>ไม่ผ่าน</v>
      </c>
      <c r="J13" s="37"/>
      <c r="K13" s="37"/>
      <c r="L13" s="37"/>
    </row>
    <row r="14" spans="1:12" ht="15.9" customHeight="1">
      <c r="A14" s="33" t="s">
        <v>9</v>
      </c>
      <c r="B14" s="89" t="s">
        <v>85</v>
      </c>
      <c r="C14" s="88" t="s">
        <v>593</v>
      </c>
      <c r="D14" s="33"/>
      <c r="E14" s="40"/>
      <c r="F14" s="40"/>
      <c r="G14" s="34"/>
      <c r="H14" s="35">
        <f t="shared" si="0"/>
        <v>0</v>
      </c>
      <c r="I14" s="36" t="str">
        <f t="shared" si="1"/>
        <v>ไม่ผ่าน</v>
      </c>
      <c r="J14" s="37"/>
      <c r="K14" s="37"/>
      <c r="L14" s="37"/>
    </row>
    <row r="15" spans="1:12" ht="15.9" customHeight="1">
      <c r="A15" s="33" t="s">
        <v>10</v>
      </c>
      <c r="B15" s="89" t="s">
        <v>594</v>
      </c>
      <c r="C15" s="89" t="s">
        <v>595</v>
      </c>
      <c r="D15" s="33"/>
      <c r="E15" s="40"/>
      <c r="F15" s="40"/>
      <c r="G15" s="34"/>
      <c r="H15" s="35">
        <f t="shared" si="0"/>
        <v>0</v>
      </c>
      <c r="I15" s="36" t="str">
        <f t="shared" si="1"/>
        <v>ไม่ผ่าน</v>
      </c>
      <c r="J15" s="37"/>
      <c r="K15" s="37"/>
      <c r="L15" s="37"/>
    </row>
    <row r="16" spans="1:12" ht="15.9" customHeight="1">
      <c r="A16" s="33" t="s">
        <v>11</v>
      </c>
      <c r="B16" s="90" t="s">
        <v>596</v>
      </c>
      <c r="C16" s="90" t="s">
        <v>597</v>
      </c>
      <c r="D16" s="43"/>
      <c r="E16" s="44"/>
      <c r="F16" s="44"/>
      <c r="G16" s="34"/>
      <c r="H16" s="35">
        <f t="shared" si="0"/>
        <v>0</v>
      </c>
      <c r="I16" s="36" t="str">
        <f t="shared" si="1"/>
        <v>ไม่ผ่าน</v>
      </c>
      <c r="J16" s="37"/>
      <c r="K16" s="37"/>
      <c r="L16" s="37"/>
    </row>
    <row r="17" spans="1:12" ht="15.9" customHeight="1">
      <c r="A17" s="33" t="s">
        <v>12</v>
      </c>
      <c r="B17" s="89" t="s">
        <v>598</v>
      </c>
      <c r="C17" s="88" t="s">
        <v>599</v>
      </c>
      <c r="D17" s="43"/>
      <c r="E17" s="44"/>
      <c r="F17" s="44"/>
      <c r="G17" s="34"/>
      <c r="H17" s="35">
        <f t="shared" si="0"/>
        <v>0</v>
      </c>
      <c r="I17" s="36" t="str">
        <f t="shared" si="1"/>
        <v>ไม่ผ่าน</v>
      </c>
      <c r="J17" s="37"/>
      <c r="K17" s="37"/>
      <c r="L17" s="37"/>
    </row>
    <row r="18" spans="1:12" ht="15.9" customHeight="1">
      <c r="A18" s="33" t="s">
        <v>13</v>
      </c>
      <c r="B18" s="89" t="s">
        <v>600</v>
      </c>
      <c r="C18" s="88" t="s">
        <v>601</v>
      </c>
      <c r="D18" s="47"/>
      <c r="E18" s="44"/>
      <c r="F18" s="44"/>
      <c r="G18" s="34"/>
      <c r="H18" s="35">
        <f t="shared" si="0"/>
        <v>0</v>
      </c>
      <c r="I18" s="36" t="str">
        <f t="shared" si="1"/>
        <v>ไม่ผ่าน</v>
      </c>
      <c r="J18" s="37"/>
      <c r="K18" s="37"/>
      <c r="L18" s="37"/>
    </row>
    <row r="19" spans="1:12" ht="15.9" customHeight="1">
      <c r="A19" s="33" t="s">
        <v>14</v>
      </c>
      <c r="B19" s="89" t="s">
        <v>602</v>
      </c>
      <c r="C19" s="88" t="s">
        <v>603</v>
      </c>
      <c r="D19" s="43"/>
      <c r="E19" s="33"/>
      <c r="F19" s="44"/>
      <c r="G19" s="34"/>
      <c r="H19" s="35">
        <f t="shared" si="0"/>
        <v>0</v>
      </c>
      <c r="I19" s="36" t="str">
        <f t="shared" si="1"/>
        <v>ไม่ผ่าน</v>
      </c>
      <c r="J19" s="37"/>
      <c r="K19" s="37"/>
      <c r="L19" s="37"/>
    </row>
    <row r="20" spans="1:12" ht="15.9" customHeight="1">
      <c r="A20" s="33" t="s">
        <v>15</v>
      </c>
      <c r="B20" s="89" t="s">
        <v>104</v>
      </c>
      <c r="C20" s="88" t="s">
        <v>604</v>
      </c>
      <c r="D20" s="43"/>
      <c r="E20" s="44"/>
      <c r="F20" s="44"/>
      <c r="G20" s="34"/>
      <c r="H20" s="35">
        <f t="shared" si="0"/>
        <v>0</v>
      </c>
      <c r="I20" s="36" t="str">
        <f t="shared" si="1"/>
        <v>ไม่ผ่าน</v>
      </c>
      <c r="J20" s="37"/>
      <c r="K20" s="37"/>
      <c r="L20" s="37"/>
    </row>
    <row r="21" spans="1:12" ht="15.9" customHeight="1">
      <c r="A21" s="33" t="s">
        <v>16</v>
      </c>
      <c r="B21" s="89" t="s">
        <v>605</v>
      </c>
      <c r="C21" s="88" t="s">
        <v>606</v>
      </c>
      <c r="D21" s="33"/>
      <c r="E21" s="40"/>
      <c r="F21" s="40"/>
      <c r="G21" s="34"/>
      <c r="H21" s="35">
        <f t="shared" si="0"/>
        <v>0</v>
      </c>
      <c r="I21" s="36" t="str">
        <f t="shared" si="1"/>
        <v>ไม่ผ่าน</v>
      </c>
      <c r="J21" s="37"/>
      <c r="K21" s="37"/>
      <c r="L21" s="37"/>
    </row>
    <row r="22" spans="1:12" ht="15.9" customHeight="1">
      <c r="A22" s="33" t="s">
        <v>17</v>
      </c>
      <c r="B22" s="89" t="s">
        <v>607</v>
      </c>
      <c r="C22" s="88" t="s">
        <v>608</v>
      </c>
      <c r="D22" s="33"/>
      <c r="E22" s="40"/>
      <c r="F22" s="40"/>
      <c r="G22" s="34"/>
      <c r="H22" s="35">
        <f t="shared" si="0"/>
        <v>0</v>
      </c>
      <c r="I22" s="36" t="str">
        <f t="shared" si="1"/>
        <v>ไม่ผ่าน</v>
      </c>
      <c r="J22" s="37"/>
      <c r="K22" s="37"/>
      <c r="L22" s="37"/>
    </row>
    <row r="23" spans="1:12" ht="15.9" customHeight="1">
      <c r="A23" s="33" t="s">
        <v>18</v>
      </c>
      <c r="B23" s="91" t="s">
        <v>609</v>
      </c>
      <c r="C23" s="92" t="s">
        <v>610</v>
      </c>
      <c r="D23" s="33"/>
      <c r="E23" s="40"/>
      <c r="F23" s="40"/>
      <c r="G23" s="34"/>
      <c r="H23" s="35">
        <f t="shared" si="0"/>
        <v>0</v>
      </c>
      <c r="I23" s="36" t="str">
        <f t="shared" si="1"/>
        <v>ไม่ผ่าน</v>
      </c>
      <c r="J23" s="37"/>
      <c r="K23" s="37"/>
      <c r="L23" s="37"/>
    </row>
    <row r="24" spans="1:12" ht="15.9" customHeight="1">
      <c r="A24" s="33" t="s">
        <v>19</v>
      </c>
      <c r="B24" s="89" t="s">
        <v>611</v>
      </c>
      <c r="C24" s="88" t="s">
        <v>612</v>
      </c>
      <c r="D24" s="33"/>
      <c r="E24" s="40"/>
      <c r="F24" s="40"/>
      <c r="G24" s="34"/>
      <c r="H24" s="35">
        <f t="shared" si="0"/>
        <v>0</v>
      </c>
      <c r="I24" s="36" t="str">
        <f t="shared" si="1"/>
        <v>ไม่ผ่าน</v>
      </c>
      <c r="J24" s="37"/>
      <c r="K24" s="37"/>
      <c r="L24" s="37"/>
    </row>
    <row r="25" spans="1:12" ht="15.9" customHeight="1">
      <c r="A25" s="33" t="s">
        <v>20</v>
      </c>
      <c r="B25" s="89" t="s">
        <v>613</v>
      </c>
      <c r="C25" s="88" t="s">
        <v>614</v>
      </c>
      <c r="D25" s="33"/>
      <c r="E25" s="40"/>
      <c r="F25" s="40"/>
      <c r="G25" s="34"/>
      <c r="H25" s="35">
        <f t="shared" si="0"/>
        <v>0</v>
      </c>
      <c r="I25" s="36" t="str">
        <f t="shared" si="1"/>
        <v>ไม่ผ่าน</v>
      </c>
      <c r="J25" s="37"/>
      <c r="K25" s="37"/>
      <c r="L25" s="37"/>
    </row>
    <row r="26" spans="1:12" ht="15.9" customHeight="1">
      <c r="A26" s="33" t="s">
        <v>21</v>
      </c>
      <c r="B26" s="87" t="s">
        <v>615</v>
      </c>
      <c r="C26" s="88" t="s">
        <v>616</v>
      </c>
      <c r="D26" s="33"/>
      <c r="E26" s="40"/>
      <c r="F26" s="40"/>
      <c r="G26" s="34"/>
      <c r="H26" s="35">
        <f t="shared" si="0"/>
        <v>0</v>
      </c>
      <c r="I26" s="36" t="str">
        <f t="shared" si="1"/>
        <v>ไม่ผ่าน</v>
      </c>
      <c r="J26" s="37"/>
      <c r="K26" s="37"/>
      <c r="L26" s="37"/>
    </row>
    <row r="27" spans="1:12" ht="15.9" customHeight="1">
      <c r="A27" s="33" t="s">
        <v>22</v>
      </c>
      <c r="B27" s="87" t="s">
        <v>617</v>
      </c>
      <c r="C27" s="88" t="s">
        <v>403</v>
      </c>
      <c r="D27" s="33"/>
      <c r="E27" s="40"/>
      <c r="F27" s="40"/>
      <c r="G27" s="34"/>
      <c r="H27" s="35">
        <f t="shared" si="0"/>
        <v>0</v>
      </c>
      <c r="I27" s="36" t="str">
        <f t="shared" si="1"/>
        <v>ไม่ผ่าน</v>
      </c>
      <c r="J27" s="37"/>
      <c r="K27" s="37"/>
      <c r="L27" s="37"/>
    </row>
    <row r="28" spans="1:12" ht="15.9" customHeight="1">
      <c r="A28" s="33" t="s">
        <v>23</v>
      </c>
      <c r="B28" s="87" t="s">
        <v>63</v>
      </c>
      <c r="C28" s="88" t="s">
        <v>618</v>
      </c>
      <c r="D28" s="33"/>
      <c r="E28" s="40"/>
      <c r="F28" s="40"/>
      <c r="G28" s="34"/>
      <c r="H28" s="35">
        <f t="shared" si="0"/>
        <v>0</v>
      </c>
      <c r="I28" s="36" t="str">
        <f t="shared" si="1"/>
        <v>ไม่ผ่าน</v>
      </c>
      <c r="J28" s="37"/>
      <c r="K28" s="37"/>
      <c r="L28" s="37"/>
    </row>
    <row r="29" spans="1:12" ht="15.9" customHeight="1">
      <c r="A29" s="33" t="s">
        <v>24</v>
      </c>
      <c r="B29" s="38" t="s">
        <v>148</v>
      </c>
      <c r="C29" s="39" t="s">
        <v>619</v>
      </c>
      <c r="D29" s="33"/>
      <c r="E29" s="40"/>
      <c r="F29" s="40"/>
      <c r="G29" s="34"/>
      <c r="H29" s="35">
        <f t="shared" si="0"/>
        <v>0</v>
      </c>
      <c r="I29" s="36" t="str">
        <f t="shared" si="1"/>
        <v>ไม่ผ่าน</v>
      </c>
      <c r="J29" s="37"/>
      <c r="K29" s="37"/>
      <c r="L29" s="37"/>
    </row>
    <row r="30" spans="1:12" ht="15.9" customHeight="1">
      <c r="A30" s="33" t="s">
        <v>25</v>
      </c>
      <c r="B30" s="38" t="s">
        <v>620</v>
      </c>
      <c r="C30" s="39" t="s">
        <v>621</v>
      </c>
      <c r="D30" s="33"/>
      <c r="E30" s="40"/>
      <c r="F30" s="40"/>
      <c r="G30" s="34"/>
      <c r="H30" s="35">
        <f t="shared" si="0"/>
        <v>0</v>
      </c>
      <c r="I30" s="36" t="str">
        <f t="shared" si="1"/>
        <v>ไม่ผ่าน</v>
      </c>
      <c r="J30" s="37"/>
      <c r="K30" s="37"/>
      <c r="L30" s="37"/>
    </row>
    <row r="31" spans="1:12" ht="15.9" customHeight="1">
      <c r="A31" s="33" t="s">
        <v>26</v>
      </c>
      <c r="B31" s="38" t="s">
        <v>622</v>
      </c>
      <c r="C31" s="39" t="s">
        <v>623</v>
      </c>
      <c r="D31" s="33"/>
      <c r="E31" s="40"/>
      <c r="F31" s="40"/>
      <c r="G31" s="34"/>
      <c r="H31" s="35">
        <f t="shared" si="0"/>
        <v>0</v>
      </c>
      <c r="I31" s="36" t="str">
        <f t="shared" si="1"/>
        <v>ไม่ผ่าน</v>
      </c>
      <c r="J31" s="37"/>
      <c r="K31" s="37"/>
      <c r="L31" s="37"/>
    </row>
    <row r="32" spans="1:12" ht="15.9" customHeight="1">
      <c r="A32" s="33" t="s">
        <v>27</v>
      </c>
      <c r="B32" s="84" t="s">
        <v>624</v>
      </c>
      <c r="C32" s="85" t="s">
        <v>625</v>
      </c>
      <c r="D32" s="33"/>
      <c r="E32" s="40"/>
      <c r="F32" s="40"/>
      <c r="G32" s="34"/>
      <c r="H32" s="35">
        <f t="shared" si="0"/>
        <v>0</v>
      </c>
      <c r="I32" s="36" t="str">
        <f t="shared" si="1"/>
        <v>ไม่ผ่าน</v>
      </c>
      <c r="J32" s="37"/>
      <c r="K32" s="37"/>
      <c r="L32" s="37"/>
    </row>
    <row r="33" spans="1:12" ht="15.75" customHeight="1">
      <c r="A33" s="49"/>
      <c r="B33" s="50" t="s">
        <v>45</v>
      </c>
      <c r="C33" s="51"/>
      <c r="D33" s="51"/>
      <c r="E33" s="51"/>
      <c r="F33" s="51"/>
      <c r="G33" s="51"/>
      <c r="H33" s="52" t="s">
        <v>772</v>
      </c>
      <c r="I33" s="53">
        <f>COUNTIF(I8:I32,"ผ่าน")</f>
        <v>0</v>
      </c>
      <c r="J33" s="37"/>
      <c r="K33" s="37"/>
      <c r="L33" s="37"/>
    </row>
    <row r="34" spans="1:12" s="3" customFormat="1" ht="17.25" customHeight="1">
      <c r="A34" s="54"/>
      <c r="B34" s="55" t="s">
        <v>46</v>
      </c>
      <c r="C34" s="55"/>
      <c r="D34" s="55"/>
      <c r="E34" s="55"/>
      <c r="F34" s="55"/>
      <c r="G34" s="55"/>
      <c r="H34" s="53" t="s">
        <v>773</v>
      </c>
      <c r="I34" s="53">
        <f>COUNTIF(I8:I32,"ไม่ผ่าน")</f>
        <v>25</v>
      </c>
      <c r="J34" s="56"/>
      <c r="K34" s="56"/>
      <c r="L34" s="56"/>
    </row>
    <row r="35" spans="1:12" ht="15" customHeight="1">
      <c r="A35" s="37"/>
      <c r="B35" s="57"/>
      <c r="C35" s="57"/>
      <c r="D35" s="57"/>
      <c r="E35" s="57"/>
      <c r="F35" s="57"/>
      <c r="G35" s="57"/>
      <c r="H35" s="58"/>
      <c r="I35" s="58"/>
      <c r="J35" s="37"/>
      <c r="K35" s="37"/>
      <c r="L35" s="37"/>
    </row>
    <row r="36" spans="1:12" ht="15" customHeight="1">
      <c r="A36" s="37"/>
      <c r="B36" s="59" t="s">
        <v>784</v>
      </c>
      <c r="C36" s="57"/>
      <c r="D36" s="57"/>
      <c r="E36" s="57"/>
      <c r="F36" s="57"/>
      <c r="G36" s="57"/>
      <c r="H36" s="58"/>
      <c r="I36" s="58"/>
      <c r="J36" s="37"/>
      <c r="K36" s="37"/>
      <c r="L36" s="37"/>
    </row>
    <row r="37" spans="1:12" ht="15" customHeight="1">
      <c r="A37" s="37"/>
      <c r="B37" s="57"/>
      <c r="C37" s="37"/>
      <c r="D37" s="57"/>
      <c r="E37" s="57"/>
      <c r="F37" s="57"/>
      <c r="G37" s="57"/>
      <c r="H37" s="58"/>
      <c r="I37" s="58"/>
      <c r="J37" s="37"/>
      <c r="K37" s="37"/>
      <c r="L37" s="37"/>
    </row>
    <row r="38" spans="1:12" ht="15" customHeight="1">
      <c r="A38" s="37"/>
      <c r="B38" s="57"/>
      <c r="C38" s="37"/>
      <c r="D38" s="57"/>
      <c r="E38" s="57"/>
      <c r="F38" s="57"/>
      <c r="G38" s="57"/>
      <c r="H38" s="58"/>
      <c r="I38" s="58"/>
      <c r="J38" s="37"/>
      <c r="K38" s="37"/>
      <c r="L38" s="37"/>
    </row>
    <row r="39" spans="1:12" ht="15" customHeight="1">
      <c r="A39" s="37"/>
      <c r="B39" s="60" t="s">
        <v>69</v>
      </c>
      <c r="C39" s="57"/>
      <c r="D39" s="57" t="s">
        <v>52</v>
      </c>
      <c r="E39" s="57"/>
      <c r="F39" s="57"/>
      <c r="G39" s="57"/>
      <c r="H39" s="58"/>
      <c r="I39" s="58"/>
      <c r="J39" s="37"/>
      <c r="K39" s="37"/>
      <c r="L39" s="37"/>
    </row>
    <row r="40" spans="1:12" ht="15" customHeight="1">
      <c r="A40" s="37"/>
      <c r="B40" s="37"/>
      <c r="C40" s="58" t="s">
        <v>70</v>
      </c>
      <c r="D40" s="37"/>
      <c r="E40" s="37"/>
      <c r="F40" s="37"/>
      <c r="G40" s="37"/>
      <c r="H40" s="61"/>
      <c r="I40" s="61"/>
      <c r="J40" s="37"/>
      <c r="K40" s="37"/>
      <c r="L40" s="37"/>
    </row>
    <row r="41" spans="1:12" ht="15" customHeight="1">
      <c r="A41" s="37"/>
      <c r="B41" s="37"/>
      <c r="C41" s="58" t="s">
        <v>71</v>
      </c>
      <c r="D41" s="37"/>
      <c r="E41" s="37"/>
      <c r="F41" s="37"/>
      <c r="G41" s="37"/>
      <c r="H41" s="61"/>
      <c r="I41" s="61"/>
      <c r="J41" s="37"/>
      <c r="K41" s="37"/>
      <c r="L41" s="37"/>
    </row>
    <row r="42" spans="1:12" ht="15" customHeight="1">
      <c r="A42" s="37"/>
      <c r="B42" s="37"/>
      <c r="C42" s="37"/>
      <c r="D42" s="37"/>
      <c r="E42" s="37"/>
      <c r="F42" s="37"/>
      <c r="G42" s="37"/>
      <c r="H42" s="61"/>
      <c r="I42" s="61"/>
      <c r="J42" s="37"/>
      <c r="K42" s="37"/>
      <c r="L42" s="37"/>
    </row>
    <row r="43" spans="1:12" ht="15" customHeight="1">
      <c r="A43" s="37"/>
      <c r="B43" s="112" t="s">
        <v>774</v>
      </c>
      <c r="C43" s="62" t="s">
        <v>775</v>
      </c>
      <c r="D43" s="112" t="s">
        <v>776</v>
      </c>
      <c r="E43" s="112"/>
      <c r="F43" s="120" t="s">
        <v>785</v>
      </c>
      <c r="G43" s="120"/>
      <c r="H43" s="61"/>
      <c r="I43" s="61"/>
      <c r="J43" s="37"/>
      <c r="K43" s="37"/>
      <c r="L43" s="37"/>
    </row>
    <row r="44" spans="1:12" ht="15" customHeight="1">
      <c r="A44" s="37"/>
      <c r="B44" s="112"/>
      <c r="C44" s="63" t="s">
        <v>777</v>
      </c>
      <c r="D44" s="113" t="s">
        <v>781</v>
      </c>
      <c r="E44" s="114"/>
      <c r="F44" s="115">
        <f>COUNTIF(H8:H32,"&gt;=124")</f>
        <v>0</v>
      </c>
      <c r="G44" s="116"/>
      <c r="H44" s="61"/>
      <c r="I44" s="61"/>
      <c r="J44" s="37"/>
      <c r="K44" s="37"/>
      <c r="L44" s="37"/>
    </row>
    <row r="45" spans="1:12" ht="15" customHeight="1">
      <c r="A45" s="37"/>
      <c r="B45" s="112"/>
      <c r="C45" s="63" t="s">
        <v>778</v>
      </c>
      <c r="D45" s="113" t="s">
        <v>786</v>
      </c>
      <c r="E45" s="114"/>
      <c r="F45" s="115">
        <f>SUMPRODUCT((H8:H32&gt;=100)*(H8:H32&lt;=123))</f>
        <v>0</v>
      </c>
      <c r="G45" s="116"/>
      <c r="H45" s="61"/>
      <c r="I45" s="61"/>
      <c r="J45" s="37"/>
      <c r="K45" s="37"/>
      <c r="L45" s="37"/>
    </row>
    <row r="46" spans="1:12" ht="15" customHeight="1">
      <c r="A46" s="37"/>
      <c r="B46" s="112"/>
      <c r="C46" s="63" t="s">
        <v>779</v>
      </c>
      <c r="D46" s="113" t="s">
        <v>782</v>
      </c>
      <c r="E46" s="114"/>
      <c r="F46" s="115">
        <f>SUMPRODUCT((H8:H32&gt;=78)*(H8:H32&lt;=99))</f>
        <v>0</v>
      </c>
      <c r="G46" s="116"/>
      <c r="H46" s="61"/>
      <c r="I46" s="61"/>
      <c r="J46" s="37"/>
      <c r="K46" s="37"/>
      <c r="L46" s="37"/>
    </row>
    <row r="47" spans="1:12" ht="15" customHeight="1">
      <c r="A47" s="37"/>
      <c r="B47" s="112"/>
      <c r="C47" s="63" t="s">
        <v>780</v>
      </c>
      <c r="D47" s="113" t="s">
        <v>783</v>
      </c>
      <c r="E47" s="114"/>
      <c r="F47" s="113">
        <f>COUNTIF(H8:H32,"&lt;=77")</f>
        <v>25</v>
      </c>
      <c r="G47" s="114"/>
      <c r="H47" s="61"/>
      <c r="I47" s="61"/>
      <c r="J47" s="37"/>
      <c r="K47" s="37"/>
      <c r="L47" s="37"/>
    </row>
    <row r="48" spans="1:12" ht="15" customHeight="1">
      <c r="A48" s="37"/>
      <c r="B48" s="37"/>
      <c r="C48" s="37"/>
      <c r="D48" s="37"/>
      <c r="E48" s="37"/>
      <c r="F48" s="37"/>
      <c r="G48" s="37"/>
      <c r="H48" s="61"/>
      <c r="I48" s="61"/>
      <c r="J48" s="37"/>
      <c r="K48" s="37"/>
      <c r="L48" s="37"/>
    </row>
    <row r="49" spans="1:12" ht="15" customHeight="1">
      <c r="A49" s="37"/>
      <c r="B49" s="37"/>
      <c r="C49" s="37"/>
      <c r="D49" s="37"/>
      <c r="E49" s="37"/>
      <c r="F49" s="37"/>
      <c r="G49" s="37"/>
      <c r="H49" s="61"/>
      <c r="I49" s="61"/>
      <c r="J49" s="37"/>
      <c r="K49" s="37"/>
      <c r="L49" s="37"/>
    </row>
    <row r="50" spans="1:12" ht="15" customHeight="1">
      <c r="A50" s="37"/>
      <c r="B50" s="37"/>
      <c r="C50" s="37"/>
      <c r="D50" s="37"/>
      <c r="E50" s="37"/>
      <c r="F50" s="37"/>
      <c r="G50" s="37"/>
      <c r="H50" s="61"/>
      <c r="I50" s="61"/>
      <c r="J50" s="37"/>
      <c r="K50" s="37"/>
      <c r="L50" s="37"/>
    </row>
    <row r="51" spans="1:12" ht="15" customHeight="1">
      <c r="A51" s="37"/>
      <c r="B51" s="37"/>
      <c r="C51" s="37"/>
      <c r="D51" s="37"/>
      <c r="E51" s="37"/>
      <c r="F51" s="37"/>
      <c r="G51" s="37"/>
      <c r="H51" s="61"/>
      <c r="I51" s="61"/>
      <c r="J51" s="37"/>
      <c r="K51" s="37"/>
      <c r="L51" s="37"/>
    </row>
    <row r="52" spans="1:12" ht="15" customHeight="1">
      <c r="A52" s="37"/>
      <c r="B52" s="37"/>
      <c r="C52" s="37"/>
      <c r="D52" s="37"/>
      <c r="E52" s="37"/>
      <c r="F52" s="37"/>
      <c r="G52" s="37"/>
      <c r="H52" s="61"/>
      <c r="I52" s="61"/>
      <c r="J52" s="37"/>
      <c r="K52" s="37"/>
      <c r="L52" s="37"/>
    </row>
    <row r="53" spans="1:12" ht="15" customHeight="1">
      <c r="A53" s="37"/>
      <c r="B53" s="37"/>
      <c r="C53" s="37"/>
      <c r="D53" s="37"/>
      <c r="E53" s="37"/>
      <c r="F53" s="37"/>
      <c r="G53" s="37"/>
      <c r="H53" s="61"/>
      <c r="I53" s="61"/>
      <c r="J53" s="37"/>
      <c r="K53" s="37"/>
      <c r="L53" s="37"/>
    </row>
    <row r="54" spans="1:12" ht="15" customHeight="1">
      <c r="A54" s="37"/>
      <c r="B54" s="37"/>
      <c r="C54" s="37"/>
      <c r="D54" s="37"/>
      <c r="E54" s="37"/>
      <c r="F54" s="37"/>
      <c r="G54" s="37"/>
      <c r="H54" s="61"/>
      <c r="I54" s="61"/>
      <c r="J54" s="37"/>
      <c r="K54" s="37"/>
      <c r="L54" s="37"/>
    </row>
    <row r="55" spans="1:12" ht="15" customHeight="1">
      <c r="A55" s="37"/>
      <c r="B55" s="37"/>
      <c r="C55" s="37"/>
      <c r="D55" s="37"/>
      <c r="E55" s="37"/>
      <c r="F55" s="37"/>
      <c r="G55" s="37"/>
      <c r="H55" s="61"/>
      <c r="I55" s="61"/>
      <c r="J55" s="37"/>
      <c r="K55" s="37"/>
      <c r="L55" s="37"/>
    </row>
    <row r="56" spans="1:12" ht="15" customHeight="1">
      <c r="A56" s="37"/>
      <c r="B56" s="37"/>
      <c r="C56" s="37"/>
      <c r="D56" s="37"/>
      <c r="E56" s="37"/>
      <c r="F56" s="37"/>
      <c r="G56" s="37"/>
      <c r="H56" s="61"/>
      <c r="I56" s="61"/>
      <c r="J56" s="37"/>
      <c r="K56" s="37"/>
      <c r="L56" s="37"/>
    </row>
    <row r="57" spans="1:12" ht="15" customHeight="1">
      <c r="A57" s="37"/>
      <c r="B57" s="37"/>
      <c r="C57" s="37"/>
      <c r="D57" s="37"/>
      <c r="E57" s="37"/>
      <c r="F57" s="37"/>
      <c r="G57" s="37"/>
      <c r="H57" s="61"/>
      <c r="I57" s="61"/>
      <c r="J57" s="37"/>
      <c r="K57" s="37"/>
      <c r="L57" s="37"/>
    </row>
    <row r="58" spans="1:12" ht="15" customHeight="1">
      <c r="A58" s="37"/>
      <c r="B58" s="37"/>
      <c r="C58" s="37"/>
      <c r="D58" s="37"/>
      <c r="E58" s="37"/>
      <c r="F58" s="37"/>
      <c r="G58" s="37"/>
      <c r="H58" s="61"/>
      <c r="I58" s="61"/>
      <c r="J58" s="37"/>
      <c r="K58" s="37"/>
      <c r="L58" s="37"/>
    </row>
    <row r="59" spans="1:12" ht="15" customHeight="1">
      <c r="A59" s="37"/>
      <c r="B59" s="37"/>
      <c r="C59" s="37"/>
      <c r="D59" s="37"/>
      <c r="E59" s="37"/>
      <c r="F59" s="37"/>
      <c r="G59" s="37"/>
      <c r="H59" s="61"/>
      <c r="I59" s="61"/>
      <c r="J59" s="37"/>
      <c r="K59" s="37"/>
      <c r="L59" s="37"/>
    </row>
    <row r="60" spans="1:12" ht="15" customHeight="1">
      <c r="A60" s="37"/>
      <c r="B60" s="37"/>
      <c r="C60" s="37"/>
      <c r="D60" s="37"/>
      <c r="E60" s="37"/>
      <c r="F60" s="37"/>
      <c r="G60" s="37"/>
      <c r="H60" s="61"/>
      <c r="I60" s="61"/>
      <c r="J60" s="37"/>
      <c r="K60" s="37"/>
      <c r="L60" s="37"/>
    </row>
    <row r="61" spans="1:12" ht="15" customHeight="1">
      <c r="A61" s="37"/>
      <c r="B61" s="37"/>
      <c r="C61" s="37"/>
      <c r="D61" s="37"/>
      <c r="E61" s="37"/>
      <c r="F61" s="37"/>
      <c r="G61" s="37"/>
      <c r="H61" s="61"/>
      <c r="I61" s="61"/>
      <c r="J61" s="37"/>
      <c r="K61" s="37"/>
      <c r="L61" s="37"/>
    </row>
    <row r="62" spans="1:12" ht="15" customHeight="1">
      <c r="A62" s="37"/>
      <c r="B62" s="37"/>
      <c r="C62" s="37"/>
      <c r="D62" s="37"/>
      <c r="E62" s="37"/>
      <c r="F62" s="37"/>
      <c r="G62" s="37"/>
      <c r="H62" s="61"/>
      <c r="I62" s="61"/>
      <c r="J62" s="37"/>
      <c r="K62" s="37"/>
      <c r="L62" s="37"/>
    </row>
    <row r="63" spans="1:12" ht="15" customHeight="1">
      <c r="A63" s="37"/>
      <c r="B63" s="37"/>
      <c r="C63" s="37"/>
      <c r="D63" s="37"/>
      <c r="E63" s="37"/>
      <c r="F63" s="37"/>
      <c r="G63" s="37"/>
      <c r="H63" s="61"/>
      <c r="I63" s="61"/>
      <c r="J63" s="37"/>
      <c r="K63" s="37"/>
      <c r="L63" s="37"/>
    </row>
    <row r="64" spans="1:12" ht="15" customHeight="1">
      <c r="A64" s="37"/>
      <c r="B64" s="37"/>
      <c r="C64" s="37"/>
      <c r="D64" s="37"/>
      <c r="E64" s="37"/>
      <c r="F64" s="37"/>
      <c r="G64" s="37"/>
      <c r="H64" s="61"/>
      <c r="I64" s="61"/>
      <c r="J64" s="37"/>
      <c r="K64" s="37"/>
      <c r="L64" s="37"/>
    </row>
    <row r="65" spans="1:12" ht="15" customHeight="1">
      <c r="A65" s="37"/>
      <c r="B65" s="37"/>
      <c r="C65" s="37"/>
      <c r="D65" s="37"/>
      <c r="E65" s="37"/>
      <c r="F65" s="37"/>
      <c r="G65" s="37"/>
      <c r="H65" s="61"/>
      <c r="I65" s="61"/>
      <c r="J65" s="37"/>
      <c r="K65" s="37"/>
      <c r="L65" s="37"/>
    </row>
    <row r="66" spans="1:12" ht="15" customHeight="1">
      <c r="A66" s="37"/>
      <c r="B66" s="37"/>
      <c r="C66" s="37"/>
      <c r="D66" s="37"/>
      <c r="E66" s="37"/>
      <c r="F66" s="37"/>
      <c r="G66" s="37"/>
      <c r="H66" s="61"/>
      <c r="I66" s="61"/>
      <c r="J66" s="37"/>
      <c r="K66" s="37"/>
      <c r="L66" s="37"/>
    </row>
    <row r="67" spans="1:12" ht="15" customHeight="1">
      <c r="A67" s="37"/>
      <c r="B67" s="37"/>
      <c r="C67" s="37"/>
      <c r="D67" s="37"/>
      <c r="E67" s="37"/>
      <c r="F67" s="37"/>
      <c r="G67" s="37"/>
      <c r="H67" s="61"/>
      <c r="I67" s="61"/>
      <c r="J67" s="37"/>
      <c r="K67" s="37"/>
      <c r="L67" s="37"/>
    </row>
    <row r="68" spans="1:12" ht="15" customHeight="1">
      <c r="A68" s="37"/>
      <c r="B68" s="37"/>
      <c r="C68" s="37"/>
      <c r="D68" s="37"/>
      <c r="E68" s="37"/>
      <c r="F68" s="37"/>
      <c r="G68" s="37"/>
      <c r="H68" s="61"/>
      <c r="I68" s="61"/>
      <c r="J68" s="37"/>
      <c r="K68" s="37"/>
      <c r="L68" s="37"/>
    </row>
    <row r="69" spans="1:12" ht="15" customHeight="1">
      <c r="A69" s="37"/>
      <c r="B69" s="37"/>
      <c r="C69" s="37"/>
      <c r="D69" s="37"/>
      <c r="E69" s="37"/>
      <c r="F69" s="37"/>
      <c r="G69" s="37"/>
      <c r="H69" s="61"/>
      <c r="I69" s="61"/>
      <c r="J69" s="37"/>
      <c r="K69" s="37"/>
      <c r="L69" s="37"/>
    </row>
    <row r="70" spans="1:12" ht="15" customHeight="1">
      <c r="A70" s="37"/>
      <c r="B70" s="37"/>
      <c r="C70" s="37"/>
      <c r="D70" s="37"/>
      <c r="E70" s="37"/>
      <c r="F70" s="37"/>
      <c r="G70" s="37"/>
      <c r="H70" s="61"/>
      <c r="I70" s="61"/>
      <c r="J70" s="37"/>
      <c r="K70" s="37"/>
      <c r="L70" s="37"/>
    </row>
    <row r="71" spans="1:12" ht="15" customHeight="1">
      <c r="A71" s="37"/>
      <c r="B71" s="37"/>
      <c r="C71" s="37"/>
      <c r="D71" s="37"/>
      <c r="E71" s="37"/>
      <c r="F71" s="37"/>
      <c r="G71" s="37"/>
      <c r="H71" s="61"/>
      <c r="I71" s="61"/>
      <c r="J71" s="37"/>
      <c r="K71" s="37"/>
      <c r="L71" s="37"/>
    </row>
    <row r="72" spans="1:12" ht="15" customHeight="1">
      <c r="A72" s="37"/>
      <c r="B72" s="37"/>
      <c r="C72" s="37"/>
      <c r="D72" s="37"/>
      <c r="E72" s="37"/>
      <c r="F72" s="37"/>
      <c r="G72" s="37"/>
      <c r="H72" s="61"/>
      <c r="I72" s="61"/>
      <c r="J72" s="37"/>
      <c r="K72" s="37"/>
      <c r="L72" s="37"/>
    </row>
    <row r="73" spans="1:12" ht="15" customHeight="1">
      <c r="A73" s="37"/>
      <c r="B73" s="37"/>
      <c r="C73" s="37"/>
      <c r="D73" s="37"/>
      <c r="E73" s="37"/>
      <c r="F73" s="37"/>
      <c r="G73" s="37"/>
      <c r="H73" s="61"/>
      <c r="I73" s="61"/>
      <c r="J73" s="37"/>
      <c r="K73" s="37"/>
      <c r="L73" s="37"/>
    </row>
    <row r="74" spans="1:12" ht="15" customHeight="1">
      <c r="A74" s="37"/>
      <c r="B74" s="37"/>
      <c r="C74" s="37"/>
      <c r="D74" s="37"/>
      <c r="E74" s="37"/>
      <c r="F74" s="37"/>
      <c r="G74" s="37"/>
      <c r="H74" s="61"/>
      <c r="I74" s="61"/>
      <c r="J74" s="37"/>
      <c r="K74" s="37"/>
      <c r="L74" s="37"/>
    </row>
    <row r="75" spans="1:12" ht="15" customHeight="1">
      <c r="A75" s="37"/>
      <c r="B75" s="37"/>
      <c r="C75" s="37"/>
      <c r="D75" s="37"/>
      <c r="E75" s="37"/>
      <c r="F75" s="37"/>
      <c r="G75" s="37"/>
      <c r="H75" s="61"/>
      <c r="I75" s="61"/>
      <c r="J75" s="37"/>
      <c r="K75" s="37"/>
      <c r="L75" s="37"/>
    </row>
    <row r="76" spans="1:12" ht="15" customHeight="1">
      <c r="A76" s="37"/>
      <c r="B76" s="37"/>
      <c r="C76" s="37"/>
      <c r="D76" s="37"/>
      <c r="E76" s="37"/>
      <c r="F76" s="37"/>
      <c r="G76" s="37"/>
      <c r="H76" s="61"/>
      <c r="I76" s="61"/>
      <c r="J76" s="37"/>
      <c r="K76" s="37"/>
      <c r="L76" s="37"/>
    </row>
    <row r="77" spans="1:12" ht="15" customHeight="1">
      <c r="A77" s="37"/>
      <c r="B77" s="37"/>
      <c r="C77" s="37"/>
      <c r="D77" s="37"/>
      <c r="E77" s="37"/>
      <c r="F77" s="37"/>
      <c r="G77" s="37"/>
      <c r="H77" s="61"/>
      <c r="I77" s="61"/>
      <c r="J77" s="37"/>
      <c r="K77" s="37"/>
      <c r="L77" s="37"/>
    </row>
    <row r="78" spans="1:12" ht="15" customHeight="1">
      <c r="A78" s="37"/>
      <c r="B78" s="37"/>
      <c r="C78" s="37"/>
      <c r="D78" s="37"/>
      <c r="E78" s="37"/>
      <c r="F78" s="37"/>
      <c r="G78" s="37"/>
      <c r="H78" s="61"/>
      <c r="I78" s="61"/>
      <c r="J78" s="37"/>
      <c r="K78" s="37"/>
      <c r="L78" s="37"/>
    </row>
    <row r="79" spans="1:12" ht="15" customHeight="1">
      <c r="A79" s="37"/>
      <c r="B79" s="37"/>
      <c r="C79" s="37"/>
      <c r="D79" s="37"/>
      <c r="E79" s="37"/>
      <c r="F79" s="37"/>
      <c r="G79" s="37"/>
      <c r="H79" s="61"/>
      <c r="I79" s="61"/>
      <c r="J79" s="37"/>
      <c r="K79" s="37"/>
      <c r="L79" s="37"/>
    </row>
    <row r="80" spans="1:12" ht="15" customHeight="1">
      <c r="A80" s="37"/>
      <c r="B80" s="37"/>
      <c r="C80" s="37"/>
      <c r="D80" s="37"/>
      <c r="E80" s="37"/>
      <c r="F80" s="37"/>
      <c r="G80" s="37"/>
      <c r="H80" s="61"/>
      <c r="I80" s="61"/>
      <c r="J80" s="37"/>
      <c r="K80" s="37"/>
      <c r="L80" s="37"/>
    </row>
    <row r="81" spans="1:12" ht="15" customHeight="1">
      <c r="A81" s="37"/>
      <c r="B81" s="37"/>
      <c r="C81" s="37"/>
      <c r="D81" s="37"/>
      <c r="E81" s="37"/>
      <c r="F81" s="37"/>
      <c r="G81" s="37"/>
      <c r="H81" s="61"/>
      <c r="I81" s="61"/>
      <c r="J81" s="37"/>
      <c r="K81" s="37"/>
      <c r="L81" s="37"/>
    </row>
    <row r="82" spans="1:12" ht="15" customHeight="1">
      <c r="A82" s="37"/>
      <c r="B82" s="37"/>
      <c r="C82" s="37"/>
      <c r="D82" s="37"/>
      <c r="E82" s="37"/>
      <c r="F82" s="37"/>
      <c r="G82" s="37"/>
      <c r="H82" s="61"/>
      <c r="I82" s="61"/>
      <c r="J82" s="37"/>
      <c r="K82" s="37"/>
      <c r="L82" s="37"/>
    </row>
    <row r="83" spans="1:12" ht="15" customHeight="1">
      <c r="A83" s="37"/>
      <c r="B83" s="37"/>
      <c r="C83" s="37"/>
      <c r="D83" s="37"/>
      <c r="E83" s="37"/>
      <c r="F83" s="37"/>
      <c r="G83" s="37"/>
      <c r="H83" s="61"/>
      <c r="I83" s="61"/>
      <c r="J83" s="37"/>
      <c r="K83" s="37"/>
      <c r="L83" s="37"/>
    </row>
    <row r="84" spans="1:12" ht="15" customHeight="1">
      <c r="A84" s="37"/>
      <c r="B84" s="37"/>
      <c r="C84" s="37"/>
      <c r="D84" s="37"/>
      <c r="E84" s="37"/>
      <c r="F84" s="37"/>
      <c r="G84" s="37"/>
      <c r="H84" s="61"/>
      <c r="I84" s="61"/>
      <c r="J84" s="37"/>
      <c r="K84" s="37"/>
      <c r="L84" s="37"/>
    </row>
    <row r="85" spans="1:12" ht="15" customHeight="1">
      <c r="A85" s="37"/>
      <c r="B85" s="37"/>
      <c r="C85" s="37"/>
      <c r="D85" s="37"/>
      <c r="E85" s="37"/>
      <c r="F85" s="37"/>
      <c r="G85" s="37"/>
      <c r="H85" s="61"/>
      <c r="I85" s="61"/>
      <c r="J85" s="37"/>
      <c r="K85" s="37"/>
      <c r="L85" s="37"/>
    </row>
    <row r="86" spans="1:12" ht="15" customHeight="1">
      <c r="A86" s="37"/>
      <c r="B86" s="37"/>
      <c r="C86" s="37"/>
      <c r="D86" s="37"/>
      <c r="E86" s="37"/>
      <c r="F86" s="37"/>
      <c r="G86" s="37"/>
      <c r="H86" s="61"/>
      <c r="I86" s="61"/>
      <c r="J86" s="37"/>
      <c r="K86" s="37"/>
      <c r="L86" s="37"/>
    </row>
    <row r="87" spans="1:12" ht="15" customHeight="1">
      <c r="A87" s="37"/>
      <c r="B87" s="37"/>
      <c r="C87" s="37"/>
      <c r="D87" s="37"/>
      <c r="E87" s="37"/>
      <c r="F87" s="37"/>
      <c r="G87" s="37"/>
      <c r="H87" s="61"/>
      <c r="I87" s="61"/>
      <c r="J87" s="37"/>
      <c r="K87" s="37"/>
      <c r="L87" s="37"/>
    </row>
    <row r="88" spans="1:12" ht="15" customHeight="1">
      <c r="A88" s="37"/>
      <c r="B88" s="37"/>
      <c r="C88" s="37"/>
      <c r="D88" s="37"/>
      <c r="E88" s="37"/>
      <c r="F88" s="37"/>
      <c r="G88" s="37"/>
      <c r="H88" s="61"/>
      <c r="I88" s="61"/>
      <c r="J88" s="37"/>
      <c r="K88" s="37"/>
      <c r="L88" s="37"/>
    </row>
    <row r="89" spans="1:12" ht="15" customHeight="1">
      <c r="A89" s="37"/>
      <c r="B89" s="37"/>
      <c r="C89" s="37"/>
      <c r="D89" s="37"/>
      <c r="E89" s="37"/>
      <c r="F89" s="37"/>
      <c r="G89" s="37"/>
      <c r="H89" s="61"/>
      <c r="I89" s="61"/>
      <c r="J89" s="37"/>
      <c r="K89" s="37"/>
      <c r="L89" s="37"/>
    </row>
    <row r="90" spans="1:12" ht="15" customHeight="1">
      <c r="A90" s="37"/>
      <c r="B90" s="37"/>
      <c r="C90" s="37"/>
      <c r="D90" s="37"/>
      <c r="E90" s="37"/>
      <c r="F90" s="37"/>
      <c r="G90" s="37"/>
      <c r="H90" s="61"/>
      <c r="I90" s="61"/>
      <c r="J90" s="37"/>
      <c r="K90" s="37"/>
      <c r="L90" s="37"/>
    </row>
    <row r="91" spans="1:12" ht="15" customHeight="1">
      <c r="A91" s="37"/>
      <c r="B91" s="37"/>
      <c r="C91" s="37"/>
      <c r="D91" s="37"/>
      <c r="E91" s="37"/>
      <c r="F91" s="37"/>
      <c r="G91" s="37"/>
      <c r="H91" s="61"/>
      <c r="I91" s="61"/>
      <c r="J91" s="37"/>
      <c r="K91" s="37"/>
      <c r="L91" s="37"/>
    </row>
    <row r="92" spans="1:12" ht="15" customHeight="1">
      <c r="A92" s="37"/>
      <c r="B92" s="37"/>
      <c r="C92" s="37"/>
      <c r="D92" s="37"/>
      <c r="E92" s="37"/>
      <c r="F92" s="37"/>
      <c r="G92" s="37"/>
      <c r="H92" s="61"/>
      <c r="I92" s="61"/>
      <c r="J92" s="37"/>
      <c r="K92" s="37"/>
      <c r="L92" s="37"/>
    </row>
    <row r="93" spans="1:12" ht="15" customHeight="1">
      <c r="A93" s="37"/>
      <c r="B93" s="37"/>
      <c r="C93" s="37"/>
      <c r="D93" s="37"/>
      <c r="E93" s="37"/>
      <c r="F93" s="37"/>
      <c r="G93" s="37"/>
      <c r="H93" s="61"/>
      <c r="I93" s="61"/>
      <c r="J93" s="37"/>
      <c r="K93" s="37"/>
      <c r="L93" s="37"/>
    </row>
    <row r="94" spans="1:12" ht="15" customHeight="1">
      <c r="A94" s="37"/>
      <c r="B94" s="37"/>
      <c r="C94" s="37"/>
      <c r="D94" s="37"/>
      <c r="E94" s="37"/>
      <c r="F94" s="37"/>
      <c r="G94" s="37"/>
      <c r="H94" s="61"/>
      <c r="I94" s="61"/>
      <c r="J94" s="37"/>
      <c r="K94" s="37"/>
      <c r="L94" s="37"/>
    </row>
    <row r="95" spans="1:12" ht="15" customHeight="1">
      <c r="A95" s="37"/>
      <c r="B95" s="37"/>
      <c r="C95" s="37"/>
      <c r="D95" s="37"/>
      <c r="E95" s="37"/>
      <c r="F95" s="37"/>
      <c r="G95" s="37"/>
      <c r="H95" s="61"/>
      <c r="I95" s="61"/>
      <c r="J95" s="37"/>
      <c r="K95" s="37"/>
      <c r="L95" s="37"/>
    </row>
    <row r="96" spans="1:12" ht="15" customHeight="1">
      <c r="A96" s="37"/>
      <c r="B96" s="37"/>
      <c r="C96" s="37"/>
      <c r="D96" s="37"/>
      <c r="E96" s="37"/>
      <c r="F96" s="37"/>
      <c r="G96" s="37"/>
      <c r="H96" s="61"/>
      <c r="I96" s="61"/>
      <c r="J96" s="37"/>
      <c r="K96" s="37"/>
      <c r="L96" s="37"/>
    </row>
    <row r="97" spans="1:12" ht="15" customHeight="1">
      <c r="A97" s="37"/>
      <c r="B97" s="37"/>
      <c r="C97" s="37"/>
      <c r="D97" s="37"/>
      <c r="E97" s="37"/>
      <c r="F97" s="37"/>
      <c r="G97" s="37"/>
      <c r="H97" s="61"/>
      <c r="I97" s="61"/>
      <c r="J97" s="37"/>
      <c r="K97" s="37"/>
      <c r="L97" s="37"/>
    </row>
    <row r="98" spans="1:12" ht="15" customHeight="1">
      <c r="A98" s="37"/>
      <c r="B98" s="37"/>
      <c r="C98" s="37"/>
      <c r="D98" s="37"/>
      <c r="E98" s="37"/>
      <c r="F98" s="37"/>
      <c r="G98" s="37"/>
      <c r="H98" s="61"/>
      <c r="I98" s="61"/>
      <c r="J98" s="37"/>
      <c r="K98" s="37"/>
      <c r="L98" s="37"/>
    </row>
    <row r="99" spans="1:12" ht="15" customHeight="1">
      <c r="A99" s="37"/>
      <c r="B99" s="37"/>
      <c r="C99" s="37"/>
      <c r="D99" s="37"/>
      <c r="E99" s="37"/>
      <c r="F99" s="37"/>
      <c r="G99" s="37"/>
      <c r="H99" s="61"/>
      <c r="I99" s="61"/>
      <c r="J99" s="37"/>
      <c r="K99" s="37"/>
      <c r="L99" s="37"/>
    </row>
    <row r="100" spans="1:12" ht="15" customHeight="1">
      <c r="A100" s="37"/>
      <c r="B100" s="37"/>
      <c r="C100" s="37"/>
      <c r="D100" s="37"/>
      <c r="E100" s="37"/>
      <c r="F100" s="37"/>
      <c r="G100" s="37"/>
      <c r="H100" s="61"/>
      <c r="I100" s="61"/>
      <c r="J100" s="37"/>
      <c r="K100" s="37"/>
      <c r="L100" s="37"/>
    </row>
    <row r="101" spans="1:12" ht="15" customHeight="1">
      <c r="A101" s="37"/>
      <c r="B101" s="37"/>
      <c r="C101" s="37"/>
      <c r="D101" s="37"/>
      <c r="E101" s="37"/>
      <c r="F101" s="37"/>
      <c r="G101" s="37"/>
      <c r="H101" s="61"/>
      <c r="I101" s="61"/>
      <c r="J101" s="37"/>
      <c r="K101" s="37"/>
      <c r="L101" s="37"/>
    </row>
    <row r="102" spans="1:12" ht="15" customHeight="1">
      <c r="A102" s="37"/>
      <c r="B102" s="37"/>
      <c r="C102" s="37"/>
      <c r="D102" s="37"/>
      <c r="E102" s="37"/>
      <c r="F102" s="37"/>
      <c r="G102" s="37"/>
      <c r="H102" s="61"/>
      <c r="I102" s="61"/>
      <c r="J102" s="37"/>
      <c r="K102" s="37"/>
      <c r="L102" s="37"/>
    </row>
    <row r="103" spans="1:12" ht="15" customHeight="1">
      <c r="A103" s="37"/>
      <c r="B103" s="37"/>
      <c r="C103" s="37"/>
      <c r="D103" s="37"/>
      <c r="E103" s="37"/>
      <c r="F103" s="37"/>
      <c r="G103" s="37"/>
      <c r="H103" s="61"/>
      <c r="I103" s="61"/>
      <c r="J103" s="37"/>
      <c r="K103" s="37"/>
      <c r="L103" s="37"/>
    </row>
    <row r="104" spans="1:12" ht="15" customHeight="1">
      <c r="A104" s="37"/>
      <c r="B104" s="37"/>
      <c r="C104" s="37"/>
      <c r="D104" s="37"/>
      <c r="E104" s="37"/>
      <c r="F104" s="37"/>
      <c r="G104" s="37"/>
      <c r="H104" s="61"/>
      <c r="I104" s="61"/>
      <c r="J104" s="37"/>
      <c r="K104" s="37"/>
      <c r="L104" s="37"/>
    </row>
    <row r="105" spans="1:12" ht="15" customHeight="1">
      <c r="A105" s="37"/>
      <c r="B105" s="37"/>
      <c r="C105" s="37"/>
      <c r="D105" s="37"/>
      <c r="E105" s="37"/>
      <c r="F105" s="37"/>
      <c r="G105" s="37"/>
      <c r="H105" s="61"/>
      <c r="I105" s="61"/>
      <c r="J105" s="37"/>
      <c r="K105" s="37"/>
      <c r="L105" s="37"/>
    </row>
    <row r="106" spans="1:12" ht="15" customHeight="1">
      <c r="A106" s="37"/>
      <c r="B106" s="37"/>
      <c r="C106" s="37"/>
      <c r="D106" s="37"/>
      <c r="E106" s="37"/>
      <c r="F106" s="37"/>
      <c r="G106" s="37"/>
      <c r="H106" s="61"/>
      <c r="I106" s="61"/>
      <c r="J106" s="37"/>
      <c r="K106" s="37"/>
      <c r="L106" s="37"/>
    </row>
    <row r="107" spans="1:12" ht="15" customHeight="1">
      <c r="A107" s="37"/>
      <c r="B107" s="37"/>
      <c r="C107" s="37"/>
      <c r="D107" s="37"/>
      <c r="E107" s="37"/>
      <c r="F107" s="37"/>
      <c r="G107" s="37"/>
      <c r="H107" s="61"/>
      <c r="I107" s="61"/>
      <c r="J107" s="37"/>
      <c r="K107" s="37"/>
      <c r="L107" s="37"/>
    </row>
    <row r="108" spans="1:12" ht="15" customHeight="1">
      <c r="A108" s="37"/>
      <c r="B108" s="37"/>
      <c r="C108" s="37"/>
      <c r="D108" s="37"/>
      <c r="E108" s="37"/>
      <c r="F108" s="37"/>
      <c r="G108" s="37"/>
      <c r="H108" s="61"/>
      <c r="I108" s="61"/>
      <c r="J108" s="37"/>
      <c r="K108" s="37"/>
      <c r="L108" s="37"/>
    </row>
    <row r="109" spans="1:12" ht="15" customHeight="1">
      <c r="A109" s="37"/>
      <c r="B109" s="37"/>
      <c r="C109" s="37"/>
      <c r="D109" s="37"/>
      <c r="E109" s="37"/>
      <c r="F109" s="37"/>
      <c r="G109" s="37"/>
      <c r="H109" s="61"/>
      <c r="I109" s="61"/>
      <c r="J109" s="37"/>
      <c r="K109" s="37"/>
      <c r="L109" s="37"/>
    </row>
    <row r="110" spans="1:12" ht="15" customHeight="1">
      <c r="A110" s="37"/>
      <c r="B110" s="37"/>
      <c r="C110" s="37"/>
      <c r="D110" s="37"/>
      <c r="E110" s="37"/>
      <c r="F110" s="37"/>
      <c r="G110" s="37"/>
      <c r="H110" s="61"/>
      <c r="I110" s="61"/>
      <c r="J110" s="37"/>
      <c r="K110" s="37"/>
      <c r="L110" s="37"/>
    </row>
    <row r="111" spans="1:12" ht="15" customHeight="1">
      <c r="A111" s="37"/>
      <c r="B111" s="37"/>
      <c r="C111" s="37"/>
      <c r="D111" s="37"/>
      <c r="E111" s="37"/>
      <c r="F111" s="37"/>
      <c r="G111" s="37"/>
      <c r="H111" s="61"/>
      <c r="I111" s="61"/>
      <c r="J111" s="37"/>
      <c r="K111" s="37"/>
      <c r="L111" s="37"/>
    </row>
    <row r="112" spans="1:12" ht="15" customHeight="1">
      <c r="A112" s="37"/>
      <c r="B112" s="37"/>
      <c r="C112" s="37"/>
      <c r="D112" s="37"/>
      <c r="E112" s="37"/>
      <c r="F112" s="37"/>
      <c r="G112" s="37"/>
      <c r="H112" s="61"/>
      <c r="I112" s="61"/>
      <c r="J112" s="37"/>
      <c r="K112" s="37"/>
      <c r="L112" s="37"/>
    </row>
    <row r="113" spans="1:12" ht="15" customHeight="1">
      <c r="A113" s="37"/>
      <c r="B113" s="37"/>
      <c r="C113" s="37"/>
      <c r="D113" s="37"/>
      <c r="E113" s="37"/>
      <c r="F113" s="37"/>
      <c r="G113" s="37"/>
      <c r="H113" s="61"/>
      <c r="I113" s="61"/>
      <c r="J113" s="37"/>
      <c r="K113" s="37"/>
      <c r="L113" s="37"/>
    </row>
    <row r="114" spans="1:12" ht="15" customHeight="1">
      <c r="A114" s="37"/>
      <c r="B114" s="37"/>
      <c r="C114" s="37"/>
      <c r="D114" s="37"/>
      <c r="E114" s="37"/>
      <c r="F114" s="37"/>
      <c r="G114" s="37"/>
      <c r="H114" s="61"/>
      <c r="I114" s="61"/>
      <c r="J114" s="37"/>
      <c r="K114" s="37"/>
      <c r="L114" s="37"/>
    </row>
    <row r="115" spans="1:12" ht="15" customHeight="1">
      <c r="A115" s="37"/>
      <c r="B115" s="37"/>
      <c r="C115" s="37"/>
      <c r="D115" s="37"/>
      <c r="E115" s="37"/>
      <c r="F115" s="37"/>
      <c r="G115" s="37"/>
      <c r="H115" s="61"/>
      <c r="I115" s="61"/>
      <c r="J115" s="37"/>
      <c r="K115" s="37"/>
      <c r="L115" s="37"/>
    </row>
    <row r="116" spans="1:12" ht="15" customHeight="1">
      <c r="A116" s="37"/>
      <c r="B116" s="37"/>
      <c r="C116" s="37"/>
      <c r="D116" s="37"/>
      <c r="E116" s="37"/>
      <c r="F116" s="37"/>
      <c r="G116" s="37"/>
      <c r="H116" s="61"/>
      <c r="I116" s="61"/>
      <c r="J116" s="37"/>
      <c r="K116" s="37"/>
      <c r="L116" s="37"/>
    </row>
    <row r="117" spans="1:12" ht="15" customHeight="1">
      <c r="A117" s="37"/>
      <c r="B117" s="37"/>
      <c r="C117" s="37"/>
      <c r="D117" s="37"/>
      <c r="E117" s="37"/>
      <c r="F117" s="37"/>
      <c r="G117" s="37"/>
      <c r="H117" s="61"/>
      <c r="I117" s="61"/>
      <c r="J117" s="37"/>
      <c r="K117" s="37"/>
      <c r="L117" s="37"/>
    </row>
    <row r="118" spans="1:12" ht="15" customHeight="1">
      <c r="A118" s="37"/>
      <c r="B118" s="37"/>
      <c r="C118" s="37"/>
      <c r="D118" s="37"/>
      <c r="E118" s="37"/>
      <c r="F118" s="37"/>
      <c r="G118" s="37"/>
      <c r="H118" s="61"/>
      <c r="I118" s="61"/>
      <c r="J118" s="37"/>
      <c r="K118" s="37"/>
      <c r="L118" s="37"/>
    </row>
    <row r="119" spans="1:12" ht="15" customHeight="1">
      <c r="A119" s="37"/>
      <c r="B119" s="37"/>
      <c r="C119" s="37"/>
      <c r="D119" s="37"/>
      <c r="E119" s="37"/>
      <c r="F119" s="37"/>
      <c r="G119" s="37"/>
      <c r="H119" s="61"/>
      <c r="I119" s="61"/>
      <c r="J119" s="37"/>
      <c r="K119" s="37"/>
      <c r="L119" s="37"/>
    </row>
    <row r="120" spans="1:12" ht="15" customHeight="1">
      <c r="A120" s="37"/>
      <c r="B120" s="37"/>
      <c r="C120" s="37"/>
      <c r="D120" s="37"/>
      <c r="E120" s="37"/>
      <c r="F120" s="37"/>
      <c r="G120" s="37"/>
      <c r="H120" s="61"/>
      <c r="I120" s="61"/>
      <c r="J120" s="37"/>
      <c r="K120" s="37"/>
      <c r="L120" s="37"/>
    </row>
    <row r="121" spans="1:12" ht="15" customHeight="1">
      <c r="A121" s="37"/>
      <c r="B121" s="37"/>
      <c r="C121" s="37"/>
      <c r="D121" s="37"/>
      <c r="E121" s="37"/>
      <c r="F121" s="37"/>
      <c r="G121" s="37"/>
      <c r="H121" s="61"/>
      <c r="I121" s="61"/>
      <c r="J121" s="37"/>
      <c r="K121" s="37"/>
      <c r="L121" s="37"/>
    </row>
    <row r="122" spans="1:12" ht="15" customHeight="1">
      <c r="A122" s="37"/>
      <c r="B122" s="37"/>
      <c r="C122" s="37"/>
      <c r="D122" s="37"/>
      <c r="E122" s="37"/>
      <c r="F122" s="37"/>
      <c r="G122" s="37"/>
      <c r="H122" s="61"/>
      <c r="I122" s="61"/>
      <c r="J122" s="37"/>
      <c r="K122" s="37"/>
      <c r="L122" s="37"/>
    </row>
    <row r="123" spans="1:12" ht="15" customHeight="1">
      <c r="A123" s="37"/>
      <c r="B123" s="37"/>
      <c r="C123" s="37"/>
      <c r="D123" s="37"/>
      <c r="E123" s="37"/>
      <c r="F123" s="37"/>
      <c r="G123" s="37"/>
      <c r="H123" s="61"/>
      <c r="I123" s="61"/>
      <c r="J123" s="37"/>
      <c r="K123" s="37"/>
      <c r="L123" s="37"/>
    </row>
    <row r="124" spans="1:12" ht="15" customHeight="1">
      <c r="A124" s="37"/>
      <c r="B124" s="37"/>
      <c r="C124" s="37"/>
      <c r="D124" s="37"/>
      <c r="E124" s="37"/>
      <c r="F124" s="37"/>
      <c r="G124" s="37"/>
      <c r="H124" s="61"/>
      <c r="I124" s="61"/>
      <c r="J124" s="37"/>
      <c r="K124" s="37"/>
      <c r="L124" s="37"/>
    </row>
    <row r="125" spans="1:12" ht="15" customHeight="1">
      <c r="A125" s="37"/>
      <c r="B125" s="37"/>
      <c r="C125" s="37"/>
      <c r="D125" s="37"/>
      <c r="E125" s="37"/>
      <c r="F125" s="37"/>
      <c r="G125" s="37"/>
      <c r="H125" s="61"/>
      <c r="I125" s="61"/>
      <c r="J125" s="37"/>
      <c r="K125" s="37"/>
      <c r="L125" s="37"/>
    </row>
    <row r="126" spans="1:12" ht="15" customHeight="1">
      <c r="A126" s="37"/>
      <c r="B126" s="37"/>
      <c r="C126" s="37"/>
      <c r="D126" s="37"/>
      <c r="E126" s="37"/>
      <c r="F126" s="37"/>
      <c r="G126" s="37"/>
      <c r="H126" s="61"/>
      <c r="I126" s="61"/>
      <c r="J126" s="37"/>
      <c r="K126" s="37"/>
      <c r="L126" s="37"/>
    </row>
    <row r="127" spans="1:12" ht="15" customHeight="1">
      <c r="A127" s="37"/>
      <c r="B127" s="37"/>
      <c r="C127" s="37"/>
      <c r="D127" s="37"/>
      <c r="E127" s="37"/>
      <c r="F127" s="37"/>
      <c r="G127" s="37"/>
      <c r="H127" s="61"/>
      <c r="I127" s="61"/>
      <c r="J127" s="37"/>
      <c r="K127" s="37"/>
      <c r="L127" s="37"/>
    </row>
    <row r="128" spans="1:12" ht="15" customHeight="1">
      <c r="A128" s="37"/>
      <c r="B128" s="37"/>
      <c r="C128" s="37"/>
      <c r="D128" s="37"/>
      <c r="E128" s="37"/>
      <c r="F128" s="37"/>
      <c r="G128" s="37"/>
      <c r="H128" s="61"/>
      <c r="I128" s="61"/>
      <c r="J128" s="37"/>
      <c r="K128" s="37"/>
      <c r="L128" s="37"/>
    </row>
    <row r="129" spans="1:12" ht="15" customHeight="1">
      <c r="A129" s="37"/>
      <c r="B129" s="37"/>
      <c r="C129" s="37"/>
      <c r="D129" s="37"/>
      <c r="E129" s="37"/>
      <c r="F129" s="37"/>
      <c r="G129" s="37"/>
      <c r="H129" s="61"/>
      <c r="I129" s="61"/>
      <c r="J129" s="37"/>
      <c r="K129" s="37"/>
      <c r="L129" s="37"/>
    </row>
    <row r="130" spans="1:12" ht="15" customHeight="1">
      <c r="A130" s="37"/>
      <c r="B130" s="37"/>
      <c r="C130" s="37"/>
      <c r="D130" s="37"/>
      <c r="E130" s="37"/>
      <c r="F130" s="37"/>
      <c r="G130" s="37"/>
      <c r="H130" s="61"/>
      <c r="I130" s="61"/>
      <c r="J130" s="37"/>
      <c r="K130" s="37"/>
      <c r="L130" s="37"/>
    </row>
    <row r="131" spans="1:12" ht="15" customHeight="1">
      <c r="A131" s="37"/>
      <c r="B131" s="37"/>
      <c r="C131" s="37"/>
      <c r="D131" s="37"/>
      <c r="E131" s="37"/>
      <c r="F131" s="37"/>
      <c r="G131" s="37"/>
      <c r="H131" s="61"/>
      <c r="I131" s="61"/>
      <c r="J131" s="37"/>
      <c r="K131" s="37"/>
      <c r="L131" s="37"/>
    </row>
    <row r="132" spans="1:12" ht="15" customHeight="1">
      <c r="A132" s="37"/>
      <c r="B132" s="37"/>
      <c r="C132" s="37"/>
      <c r="D132" s="37"/>
      <c r="E132" s="37"/>
      <c r="F132" s="37"/>
      <c r="G132" s="37"/>
      <c r="H132" s="61"/>
      <c r="I132" s="61"/>
      <c r="J132" s="37"/>
      <c r="K132" s="37"/>
      <c r="L132" s="37"/>
    </row>
    <row r="133" spans="1:12" ht="15" customHeight="1">
      <c r="A133" s="37"/>
      <c r="B133" s="37"/>
      <c r="C133" s="37"/>
      <c r="D133" s="37"/>
      <c r="E133" s="37"/>
      <c r="F133" s="37"/>
      <c r="G133" s="37"/>
      <c r="H133" s="61"/>
      <c r="I133" s="61"/>
      <c r="J133" s="37"/>
      <c r="K133" s="37"/>
      <c r="L133" s="37"/>
    </row>
    <row r="134" spans="1:12" ht="15" customHeight="1">
      <c r="A134" s="37"/>
      <c r="B134" s="37"/>
      <c r="C134" s="37"/>
      <c r="D134" s="37"/>
      <c r="E134" s="37"/>
      <c r="F134" s="37"/>
      <c r="G134" s="37"/>
      <c r="H134" s="61"/>
      <c r="I134" s="61"/>
      <c r="J134" s="37"/>
      <c r="K134" s="37"/>
      <c r="L134" s="37"/>
    </row>
    <row r="135" spans="1:12" ht="15" customHeight="1">
      <c r="A135" s="37"/>
      <c r="B135" s="37"/>
      <c r="C135" s="37"/>
      <c r="D135" s="37"/>
      <c r="E135" s="37"/>
      <c r="F135" s="37"/>
      <c r="G135" s="37"/>
      <c r="H135" s="61"/>
      <c r="I135" s="61"/>
      <c r="J135" s="37"/>
      <c r="K135" s="37"/>
      <c r="L135" s="37"/>
    </row>
    <row r="136" spans="1:12" ht="15" customHeight="1">
      <c r="A136" s="37"/>
      <c r="B136" s="37"/>
      <c r="C136" s="37"/>
      <c r="D136" s="37"/>
      <c r="E136" s="37"/>
      <c r="F136" s="37"/>
      <c r="G136" s="37"/>
      <c r="H136" s="61"/>
      <c r="I136" s="61"/>
      <c r="J136" s="37"/>
      <c r="K136" s="37"/>
      <c r="L136" s="37"/>
    </row>
    <row r="137" spans="1:12" ht="15" customHeight="1">
      <c r="A137" s="37"/>
      <c r="B137" s="37"/>
      <c r="C137" s="37"/>
      <c r="D137" s="37"/>
      <c r="E137" s="37"/>
      <c r="F137" s="37"/>
      <c r="G137" s="37"/>
      <c r="H137" s="61"/>
      <c r="I137" s="61"/>
      <c r="J137" s="37"/>
      <c r="K137" s="37"/>
      <c r="L137" s="37"/>
    </row>
    <row r="138" spans="1:12" ht="15" customHeight="1">
      <c r="A138" s="37"/>
      <c r="B138" s="37"/>
      <c r="C138" s="37"/>
      <c r="D138" s="37"/>
      <c r="E138" s="37"/>
      <c r="F138" s="37"/>
      <c r="G138" s="37"/>
      <c r="H138" s="61"/>
      <c r="I138" s="61"/>
      <c r="J138" s="37"/>
      <c r="K138" s="37"/>
      <c r="L138" s="37"/>
    </row>
    <row r="139" spans="1:12" ht="15" customHeight="1">
      <c r="A139" s="37"/>
      <c r="B139" s="37"/>
      <c r="C139" s="37"/>
      <c r="D139" s="37"/>
      <c r="E139" s="37"/>
      <c r="F139" s="37"/>
      <c r="G139" s="37"/>
      <c r="H139" s="61"/>
      <c r="I139" s="61"/>
      <c r="J139" s="37"/>
      <c r="K139" s="37"/>
      <c r="L139" s="37"/>
    </row>
    <row r="140" spans="1:12" ht="15" customHeight="1">
      <c r="A140" s="37"/>
      <c r="B140" s="37"/>
      <c r="C140" s="37"/>
      <c r="D140" s="37"/>
      <c r="E140" s="37"/>
      <c r="F140" s="37"/>
      <c r="G140" s="37"/>
      <c r="H140" s="61"/>
      <c r="I140" s="61"/>
      <c r="J140" s="37"/>
      <c r="K140" s="37"/>
      <c r="L140" s="37"/>
    </row>
    <row r="141" spans="1:12" ht="15" customHeight="1">
      <c r="A141" s="37"/>
      <c r="B141" s="37"/>
      <c r="C141" s="37"/>
      <c r="D141" s="37"/>
      <c r="E141" s="37"/>
      <c r="F141" s="37"/>
      <c r="G141" s="37"/>
      <c r="H141" s="61"/>
      <c r="I141" s="61"/>
      <c r="J141" s="37"/>
      <c r="K141" s="37"/>
      <c r="L141" s="37"/>
    </row>
    <row r="142" spans="1:12" ht="15" customHeight="1">
      <c r="A142" s="37"/>
      <c r="B142" s="37"/>
      <c r="C142" s="37"/>
      <c r="D142" s="37"/>
      <c r="E142" s="37"/>
      <c r="F142" s="37"/>
      <c r="G142" s="37"/>
      <c r="H142" s="61"/>
      <c r="I142" s="61"/>
      <c r="J142" s="37"/>
      <c r="K142" s="37"/>
      <c r="L142" s="37"/>
    </row>
    <row r="143" spans="1:12" ht="15" customHeight="1">
      <c r="A143" s="37"/>
      <c r="B143" s="37"/>
      <c r="C143" s="37"/>
      <c r="D143" s="37"/>
      <c r="E143" s="37"/>
      <c r="F143" s="37"/>
      <c r="G143" s="37"/>
      <c r="H143" s="61"/>
      <c r="I143" s="61"/>
      <c r="J143" s="37"/>
      <c r="K143" s="37"/>
      <c r="L143" s="37"/>
    </row>
    <row r="144" spans="1:12" ht="15" customHeight="1">
      <c r="A144" s="37"/>
      <c r="B144" s="37"/>
      <c r="C144" s="37"/>
      <c r="D144" s="37"/>
      <c r="E144" s="37"/>
      <c r="F144" s="37"/>
      <c r="G144" s="37"/>
      <c r="H144" s="61"/>
      <c r="I144" s="61"/>
      <c r="J144" s="37"/>
      <c r="K144" s="37"/>
      <c r="L144" s="37"/>
    </row>
    <row r="145" spans="1:12" ht="15" customHeight="1">
      <c r="A145" s="37"/>
      <c r="B145" s="37"/>
      <c r="C145" s="37"/>
      <c r="D145" s="37"/>
      <c r="E145" s="37"/>
      <c r="F145" s="37"/>
      <c r="G145" s="37"/>
      <c r="H145" s="61"/>
      <c r="I145" s="61"/>
      <c r="J145" s="37"/>
      <c r="K145" s="37"/>
      <c r="L145" s="37"/>
    </row>
    <row r="146" spans="1:12" ht="15" customHeight="1">
      <c r="A146" s="37"/>
      <c r="B146" s="37"/>
      <c r="C146" s="37"/>
      <c r="D146" s="37"/>
      <c r="E146" s="37"/>
      <c r="F146" s="37"/>
      <c r="G146" s="37"/>
      <c r="H146" s="61"/>
      <c r="I146" s="61"/>
      <c r="J146" s="37"/>
      <c r="K146" s="37"/>
      <c r="L146" s="37"/>
    </row>
    <row r="147" spans="1:12" ht="15" customHeight="1">
      <c r="A147" s="37"/>
      <c r="B147" s="37"/>
      <c r="C147" s="37"/>
      <c r="D147" s="37"/>
      <c r="E147" s="37"/>
      <c r="F147" s="37"/>
      <c r="G147" s="37"/>
      <c r="H147" s="61"/>
      <c r="I147" s="61"/>
      <c r="J147" s="37"/>
      <c r="K147" s="37"/>
      <c r="L147" s="37"/>
    </row>
    <row r="148" spans="1:12" ht="15" customHeight="1">
      <c r="A148" s="37"/>
      <c r="B148" s="37"/>
      <c r="C148" s="37"/>
      <c r="D148" s="37"/>
      <c r="E148" s="37"/>
      <c r="F148" s="37"/>
      <c r="G148" s="37"/>
      <c r="H148" s="61"/>
      <c r="I148" s="61"/>
      <c r="J148" s="37"/>
      <c r="K148" s="37"/>
      <c r="L148" s="37"/>
    </row>
    <row r="149" spans="1:12" ht="15" customHeight="1">
      <c r="A149" s="37"/>
      <c r="B149" s="37"/>
      <c r="C149" s="37"/>
      <c r="D149" s="37"/>
      <c r="E149" s="37"/>
      <c r="F149" s="37"/>
      <c r="G149" s="37"/>
      <c r="H149" s="61"/>
      <c r="I149" s="61"/>
      <c r="J149" s="37"/>
      <c r="K149" s="37"/>
      <c r="L149" s="37"/>
    </row>
    <row r="150" spans="1:12" ht="15" customHeight="1">
      <c r="A150" s="37"/>
      <c r="B150" s="37"/>
      <c r="C150" s="37"/>
      <c r="D150" s="37"/>
      <c r="E150" s="37"/>
      <c r="F150" s="37"/>
      <c r="G150" s="37"/>
      <c r="H150" s="61"/>
      <c r="I150" s="61"/>
      <c r="J150" s="37"/>
      <c r="K150" s="37"/>
      <c r="L150" s="37"/>
    </row>
    <row r="151" spans="1:12" ht="15" customHeight="1">
      <c r="A151" s="37"/>
      <c r="B151" s="37"/>
      <c r="C151" s="37"/>
      <c r="D151" s="37"/>
      <c r="E151" s="37"/>
      <c r="F151" s="37"/>
      <c r="G151" s="37"/>
      <c r="H151" s="61"/>
      <c r="I151" s="61"/>
      <c r="J151" s="37"/>
      <c r="K151" s="37"/>
      <c r="L151" s="37"/>
    </row>
    <row r="152" spans="1:12" ht="15" customHeight="1">
      <c r="A152" s="37"/>
      <c r="B152" s="37"/>
      <c r="C152" s="37"/>
      <c r="D152" s="37"/>
      <c r="E152" s="37"/>
      <c r="F152" s="37"/>
      <c r="G152" s="37"/>
      <c r="H152" s="61"/>
      <c r="I152" s="61"/>
      <c r="J152" s="37"/>
      <c r="K152" s="37"/>
      <c r="L152" s="37"/>
    </row>
    <row r="153" spans="1:12" ht="15" customHeight="1">
      <c r="A153" s="37"/>
      <c r="B153" s="37"/>
      <c r="C153" s="37"/>
      <c r="D153" s="37"/>
      <c r="E153" s="37"/>
      <c r="F153" s="37"/>
      <c r="G153" s="37"/>
      <c r="H153" s="61"/>
      <c r="I153" s="61"/>
      <c r="J153" s="37"/>
      <c r="K153" s="37"/>
      <c r="L153" s="37"/>
    </row>
    <row r="154" spans="1:12" ht="15" customHeight="1">
      <c r="A154" s="37"/>
      <c r="B154" s="37"/>
      <c r="C154" s="37"/>
      <c r="D154" s="37"/>
      <c r="E154" s="37"/>
      <c r="F154" s="37"/>
      <c r="G154" s="37"/>
      <c r="H154" s="61"/>
      <c r="I154" s="61"/>
      <c r="J154" s="37"/>
      <c r="K154" s="37"/>
      <c r="L154" s="37"/>
    </row>
    <row r="155" spans="1:12" ht="15" customHeight="1">
      <c r="A155" s="37"/>
      <c r="B155" s="37"/>
      <c r="C155" s="37"/>
      <c r="D155" s="37"/>
      <c r="E155" s="37"/>
      <c r="F155" s="37"/>
      <c r="G155" s="37"/>
      <c r="H155" s="61"/>
      <c r="I155" s="61"/>
      <c r="J155" s="37"/>
      <c r="K155" s="37"/>
      <c r="L155" s="37"/>
    </row>
    <row r="156" spans="1:12" ht="15" customHeight="1">
      <c r="A156" s="37"/>
      <c r="B156" s="37"/>
      <c r="C156" s="37"/>
      <c r="D156" s="37"/>
      <c r="E156" s="37"/>
      <c r="F156" s="37"/>
      <c r="G156" s="37"/>
      <c r="H156" s="61"/>
      <c r="I156" s="61"/>
      <c r="J156" s="37"/>
      <c r="K156" s="37"/>
      <c r="L156" s="37"/>
    </row>
    <row r="157" spans="1:12" ht="15" customHeight="1">
      <c r="A157" s="37"/>
      <c r="B157" s="37"/>
      <c r="C157" s="37"/>
      <c r="D157" s="37"/>
      <c r="E157" s="37"/>
      <c r="F157" s="37"/>
      <c r="G157" s="37"/>
      <c r="H157" s="61"/>
      <c r="I157" s="61"/>
      <c r="J157" s="37"/>
      <c r="K157" s="37"/>
      <c r="L157" s="37"/>
    </row>
  </sheetData>
  <mergeCells count="15">
    <mergeCell ref="D46:E46"/>
    <mergeCell ref="F46:G46"/>
    <mergeCell ref="D47:E47"/>
    <mergeCell ref="F47:G47"/>
    <mergeCell ref="A1:I1"/>
    <mergeCell ref="A2:I2"/>
    <mergeCell ref="A3:I3"/>
    <mergeCell ref="D6:G6"/>
    <mergeCell ref="B43:B47"/>
    <mergeCell ref="D43:E43"/>
    <mergeCell ref="F43:G43"/>
    <mergeCell ref="D44:E44"/>
    <mergeCell ref="F44:G44"/>
    <mergeCell ref="D45:E45"/>
    <mergeCell ref="F45:G45"/>
  </mergeCells>
  <pageMargins left="0.31496062992125984" right="0.23622047244094491" top="0.15748031496062992" bottom="0.11811023622047245" header="0.15748031496062992" footer="0.11811023622047245"/>
  <pageSetup paperSize="9"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70"/>
  <sheetViews>
    <sheetView tabSelected="1" topLeftCell="A30" zoomScale="65" zoomScaleNormal="65" workbookViewId="0">
      <selection activeCell="F58" sqref="F58:G58"/>
    </sheetView>
  </sheetViews>
  <sheetFormatPr defaultColWidth="9.109375" defaultRowHeight="15" customHeight="1"/>
  <cols>
    <col min="1" max="1" width="5.33203125" style="17" customWidth="1"/>
    <col min="2" max="2" width="16.6640625" style="17" customWidth="1"/>
    <col min="3" max="3" width="16.88671875" style="17" customWidth="1"/>
    <col min="4" max="7" width="6.6640625" style="17" customWidth="1"/>
    <col min="8" max="8" width="8.44140625" style="18" customWidth="1"/>
    <col min="9" max="9" width="10" style="18" customWidth="1"/>
    <col min="10" max="12" width="9.109375" style="17"/>
    <col min="13" max="16384" width="9.109375" style="1"/>
  </cols>
  <sheetData>
    <row r="1" spans="1:12" s="4" customFormat="1" ht="21">
      <c r="A1" s="108" t="s">
        <v>317</v>
      </c>
      <c r="B1" s="108"/>
      <c r="C1" s="108"/>
      <c r="D1" s="108"/>
      <c r="E1" s="108"/>
      <c r="F1" s="108"/>
      <c r="G1" s="108"/>
      <c r="H1" s="108"/>
      <c r="I1" s="108"/>
      <c r="J1" s="19"/>
      <c r="K1" s="19"/>
      <c r="L1" s="19"/>
    </row>
    <row r="2" spans="1:12" s="4" customFormat="1" ht="21">
      <c r="A2" s="108"/>
      <c r="B2" s="108"/>
      <c r="C2" s="108"/>
      <c r="D2" s="108"/>
      <c r="E2" s="108"/>
      <c r="F2" s="108"/>
      <c r="G2" s="108"/>
      <c r="H2" s="108"/>
      <c r="I2" s="108"/>
      <c r="J2" s="19"/>
      <c r="K2" s="19"/>
      <c r="L2" s="19"/>
    </row>
    <row r="3" spans="1:12" s="4" customFormat="1" ht="21">
      <c r="A3" s="121" t="s">
        <v>787</v>
      </c>
      <c r="B3" s="121"/>
      <c r="C3" s="121"/>
      <c r="D3" s="121"/>
      <c r="E3" s="121"/>
      <c r="F3" s="121"/>
      <c r="G3" s="121"/>
      <c r="H3" s="121"/>
      <c r="I3" s="121"/>
      <c r="J3" s="68"/>
      <c r="K3" s="68"/>
      <c r="L3" s="68"/>
    </row>
    <row r="4" spans="1:12" s="4" customFormat="1" ht="21">
      <c r="A4" s="86" t="s">
        <v>43</v>
      </c>
      <c r="B4" s="75"/>
      <c r="C4" s="75"/>
      <c r="D4" s="75"/>
      <c r="E4" s="75"/>
      <c r="F4" s="75"/>
      <c r="G4" s="75"/>
      <c r="H4" s="75"/>
      <c r="I4" s="75"/>
      <c r="J4" s="68"/>
      <c r="K4" s="68"/>
      <c r="L4" s="68"/>
    </row>
    <row r="5" spans="1:12" s="4" customFormat="1" ht="21">
      <c r="A5" s="64" t="s">
        <v>44</v>
      </c>
      <c r="B5" s="64"/>
      <c r="C5" s="65"/>
      <c r="D5" s="65"/>
      <c r="E5" s="65"/>
      <c r="F5" s="65"/>
      <c r="G5" s="65"/>
      <c r="H5" s="66"/>
      <c r="I5" s="67"/>
      <c r="J5" s="68"/>
      <c r="K5" s="68"/>
      <c r="L5" s="68"/>
    </row>
    <row r="6" spans="1:12" s="4" customFormat="1" ht="21">
      <c r="A6" s="69"/>
      <c r="B6" s="69"/>
      <c r="C6" s="70"/>
      <c r="D6" s="117" t="s">
        <v>49</v>
      </c>
      <c r="E6" s="118"/>
      <c r="F6" s="118"/>
      <c r="G6" s="119"/>
      <c r="H6" s="71" t="s">
        <v>48</v>
      </c>
      <c r="I6" s="71" t="s">
        <v>47</v>
      </c>
      <c r="J6" s="68"/>
      <c r="K6" s="68"/>
      <c r="L6" s="68"/>
    </row>
    <row r="7" spans="1:12" s="2" customFormat="1" ht="126.75" customHeight="1">
      <c r="A7" s="22" t="s">
        <v>0</v>
      </c>
      <c r="B7" s="23" t="s">
        <v>1</v>
      </c>
      <c r="C7" s="24" t="s">
        <v>2</v>
      </c>
      <c r="D7" s="25" t="s">
        <v>55</v>
      </c>
      <c r="E7" s="25" t="s">
        <v>50</v>
      </c>
      <c r="F7" s="25" t="s">
        <v>53</v>
      </c>
      <c r="G7" s="25" t="s">
        <v>51</v>
      </c>
      <c r="H7" s="26" t="s">
        <v>54</v>
      </c>
      <c r="I7" s="27" t="s">
        <v>42</v>
      </c>
      <c r="J7" s="28"/>
      <c r="K7" s="29"/>
      <c r="L7" s="29"/>
    </row>
    <row r="8" spans="1:12" ht="15.9" customHeight="1">
      <c r="A8" s="30" t="s">
        <v>3</v>
      </c>
      <c r="B8" s="38" t="s">
        <v>94</v>
      </c>
      <c r="C8" s="39" t="s">
        <v>626</v>
      </c>
      <c r="D8" s="33"/>
      <c r="E8" s="34"/>
      <c r="F8" s="34"/>
      <c r="G8" s="34"/>
      <c r="H8" s="35">
        <f>D8+E8+F8+G8</f>
        <v>0</v>
      </c>
      <c r="I8" s="36" t="str">
        <f>IF(H8&gt;=78,"ผ่าน","ไม่ผ่าน")</f>
        <v>ไม่ผ่าน</v>
      </c>
      <c r="J8" s="37"/>
      <c r="K8" s="37"/>
      <c r="L8" s="37"/>
    </row>
    <row r="9" spans="1:12" ht="15.9" customHeight="1">
      <c r="A9" s="33" t="s">
        <v>4</v>
      </c>
      <c r="B9" s="72" t="s">
        <v>627</v>
      </c>
      <c r="C9" s="73" t="s">
        <v>628</v>
      </c>
      <c r="D9" s="33"/>
      <c r="E9" s="40"/>
      <c r="F9" s="40"/>
      <c r="G9" s="34"/>
      <c r="H9" s="35">
        <f t="shared" ref="H9:H45" si="0">D9+E9+F9+G9</f>
        <v>0</v>
      </c>
      <c r="I9" s="36" t="str">
        <f t="shared" ref="I9:I45" si="1">IF(H9&gt;=78,"ผ่าน","ไม่ผ่าน")</f>
        <v>ไม่ผ่าน</v>
      </c>
      <c r="J9" s="37"/>
      <c r="K9" s="37"/>
      <c r="L9" s="37"/>
    </row>
    <row r="10" spans="1:12" ht="15.9" customHeight="1">
      <c r="A10" s="33" t="s">
        <v>5</v>
      </c>
      <c r="B10" s="72" t="s">
        <v>629</v>
      </c>
      <c r="C10" s="73" t="s">
        <v>630</v>
      </c>
      <c r="D10" s="33"/>
      <c r="E10" s="40"/>
      <c r="F10" s="40"/>
      <c r="G10" s="34"/>
      <c r="H10" s="35">
        <f t="shared" si="0"/>
        <v>0</v>
      </c>
      <c r="I10" s="36" t="str">
        <f t="shared" si="1"/>
        <v>ไม่ผ่าน</v>
      </c>
      <c r="J10" s="37"/>
      <c r="K10" s="37"/>
      <c r="L10" s="37"/>
    </row>
    <row r="11" spans="1:12" ht="15.9" customHeight="1">
      <c r="A11" s="33" t="s">
        <v>6</v>
      </c>
      <c r="B11" s="38" t="s">
        <v>631</v>
      </c>
      <c r="C11" s="39" t="s">
        <v>632</v>
      </c>
      <c r="D11" s="33"/>
      <c r="E11" s="40"/>
      <c r="F11" s="40"/>
      <c r="G11" s="34"/>
      <c r="H11" s="35">
        <f t="shared" si="0"/>
        <v>0</v>
      </c>
      <c r="I11" s="36" t="str">
        <f t="shared" si="1"/>
        <v>ไม่ผ่าน</v>
      </c>
      <c r="J11" s="37"/>
      <c r="K11" s="37"/>
      <c r="L11" s="37"/>
    </row>
    <row r="12" spans="1:12" ht="15.9" customHeight="1">
      <c r="A12" s="33" t="s">
        <v>7</v>
      </c>
      <c r="B12" s="84" t="s">
        <v>633</v>
      </c>
      <c r="C12" s="85" t="s">
        <v>634</v>
      </c>
      <c r="D12" s="33"/>
      <c r="E12" s="40"/>
      <c r="F12" s="40"/>
      <c r="G12" s="34"/>
      <c r="H12" s="35">
        <f t="shared" si="0"/>
        <v>0</v>
      </c>
      <c r="I12" s="36" t="str">
        <f t="shared" si="1"/>
        <v>ไม่ผ่าน</v>
      </c>
      <c r="J12" s="37"/>
      <c r="K12" s="37"/>
      <c r="L12" s="37"/>
    </row>
    <row r="13" spans="1:12" ht="15.9" customHeight="1">
      <c r="A13" s="33" t="s">
        <v>8</v>
      </c>
      <c r="B13" s="38" t="s">
        <v>635</v>
      </c>
      <c r="C13" s="39" t="s">
        <v>636</v>
      </c>
      <c r="D13" s="33"/>
      <c r="E13" s="40"/>
      <c r="F13" s="40"/>
      <c r="G13" s="34"/>
      <c r="H13" s="35">
        <f t="shared" si="0"/>
        <v>0</v>
      </c>
      <c r="I13" s="36" t="str">
        <f t="shared" si="1"/>
        <v>ไม่ผ่าน</v>
      </c>
      <c r="J13" s="37"/>
      <c r="K13" s="37"/>
      <c r="L13" s="37"/>
    </row>
    <row r="14" spans="1:12" ht="15.9" customHeight="1">
      <c r="A14" s="33" t="s">
        <v>9</v>
      </c>
      <c r="B14" s="84" t="s">
        <v>637</v>
      </c>
      <c r="C14" s="85" t="s">
        <v>638</v>
      </c>
      <c r="D14" s="33"/>
      <c r="E14" s="40"/>
      <c r="F14" s="40"/>
      <c r="G14" s="34"/>
      <c r="H14" s="35">
        <f t="shared" si="0"/>
        <v>0</v>
      </c>
      <c r="I14" s="36" t="str">
        <f t="shared" si="1"/>
        <v>ไม่ผ่าน</v>
      </c>
      <c r="J14" s="37"/>
      <c r="K14" s="37"/>
      <c r="L14" s="37"/>
    </row>
    <row r="15" spans="1:12" ht="15.9" customHeight="1">
      <c r="A15" s="33" t="s">
        <v>10</v>
      </c>
      <c r="B15" s="72" t="s">
        <v>639</v>
      </c>
      <c r="C15" s="93" t="s">
        <v>640</v>
      </c>
      <c r="D15" s="33"/>
      <c r="E15" s="40"/>
      <c r="F15" s="40"/>
      <c r="G15" s="34"/>
      <c r="H15" s="35">
        <f t="shared" si="0"/>
        <v>0</v>
      </c>
      <c r="I15" s="36" t="str">
        <f t="shared" si="1"/>
        <v>ไม่ผ่าน</v>
      </c>
      <c r="J15" s="37"/>
      <c r="K15" s="37"/>
      <c r="L15" s="37"/>
    </row>
    <row r="16" spans="1:12" ht="15.9" customHeight="1">
      <c r="A16" s="33" t="s">
        <v>11</v>
      </c>
      <c r="B16" s="87" t="s">
        <v>180</v>
      </c>
      <c r="C16" s="88" t="s">
        <v>74</v>
      </c>
      <c r="D16" s="43"/>
      <c r="E16" s="44"/>
      <c r="F16" s="44"/>
      <c r="G16" s="34"/>
      <c r="H16" s="35">
        <f t="shared" si="0"/>
        <v>0</v>
      </c>
      <c r="I16" s="36" t="str">
        <f t="shared" si="1"/>
        <v>ไม่ผ่าน</v>
      </c>
      <c r="J16" s="37"/>
      <c r="K16" s="37"/>
      <c r="L16" s="37"/>
    </row>
    <row r="17" spans="1:12" ht="15.9" customHeight="1">
      <c r="A17" s="33" t="s">
        <v>12</v>
      </c>
      <c r="B17" s="91" t="s">
        <v>641</v>
      </c>
      <c r="C17" s="94" t="s">
        <v>642</v>
      </c>
      <c r="D17" s="43"/>
      <c r="E17" s="44"/>
      <c r="F17" s="44"/>
      <c r="G17" s="34"/>
      <c r="H17" s="35">
        <f t="shared" si="0"/>
        <v>0</v>
      </c>
      <c r="I17" s="36" t="str">
        <f t="shared" si="1"/>
        <v>ไม่ผ่าน</v>
      </c>
      <c r="J17" s="37"/>
      <c r="K17" s="37"/>
      <c r="L17" s="37"/>
    </row>
    <row r="18" spans="1:12" ht="15.9" customHeight="1">
      <c r="A18" s="33" t="s">
        <v>13</v>
      </c>
      <c r="B18" s="91" t="s">
        <v>643</v>
      </c>
      <c r="C18" s="94" t="s">
        <v>644</v>
      </c>
      <c r="D18" s="47"/>
      <c r="E18" s="44"/>
      <c r="F18" s="44"/>
      <c r="G18" s="34"/>
      <c r="H18" s="35">
        <f t="shared" si="0"/>
        <v>0</v>
      </c>
      <c r="I18" s="36" t="str">
        <f t="shared" si="1"/>
        <v>ไม่ผ่าน</v>
      </c>
      <c r="J18" s="37"/>
      <c r="K18" s="37"/>
      <c r="L18" s="37"/>
    </row>
    <row r="19" spans="1:12" ht="15.9" customHeight="1">
      <c r="A19" s="33" t="s">
        <v>14</v>
      </c>
      <c r="B19" s="95" t="s">
        <v>645</v>
      </c>
      <c r="C19" s="96" t="s">
        <v>646</v>
      </c>
      <c r="D19" s="43"/>
      <c r="E19" s="33"/>
      <c r="F19" s="44"/>
      <c r="G19" s="34"/>
      <c r="H19" s="35">
        <f t="shared" si="0"/>
        <v>0</v>
      </c>
      <c r="I19" s="36" t="str">
        <f t="shared" si="1"/>
        <v>ไม่ผ่าน</v>
      </c>
      <c r="J19" s="37"/>
      <c r="K19" s="37"/>
      <c r="L19" s="37"/>
    </row>
    <row r="20" spans="1:12" ht="15.9" customHeight="1">
      <c r="A20" s="33" t="s">
        <v>15</v>
      </c>
      <c r="B20" s="87" t="s">
        <v>647</v>
      </c>
      <c r="C20" s="88" t="s">
        <v>648</v>
      </c>
      <c r="D20" s="43"/>
      <c r="E20" s="44"/>
      <c r="F20" s="44"/>
      <c r="G20" s="34"/>
      <c r="H20" s="35">
        <f t="shared" si="0"/>
        <v>0</v>
      </c>
      <c r="I20" s="36" t="str">
        <f t="shared" si="1"/>
        <v>ไม่ผ่าน</v>
      </c>
      <c r="J20" s="37"/>
      <c r="K20" s="37"/>
      <c r="L20" s="37"/>
    </row>
    <row r="21" spans="1:12" ht="15.9" customHeight="1">
      <c r="A21" s="33" t="s">
        <v>16</v>
      </c>
      <c r="B21" s="91" t="s">
        <v>649</v>
      </c>
      <c r="C21" s="94" t="s">
        <v>650</v>
      </c>
      <c r="D21" s="33"/>
      <c r="E21" s="40"/>
      <c r="F21" s="40"/>
      <c r="G21" s="34"/>
      <c r="H21" s="35">
        <f t="shared" si="0"/>
        <v>0</v>
      </c>
      <c r="I21" s="36" t="str">
        <f t="shared" si="1"/>
        <v>ไม่ผ่าน</v>
      </c>
      <c r="J21" s="37"/>
      <c r="K21" s="37"/>
      <c r="L21" s="37"/>
    </row>
    <row r="22" spans="1:12" ht="15.9" customHeight="1">
      <c r="A22" s="33" t="s">
        <v>17</v>
      </c>
      <c r="B22" s="91" t="s">
        <v>651</v>
      </c>
      <c r="C22" s="94" t="s">
        <v>652</v>
      </c>
      <c r="D22" s="33"/>
      <c r="E22" s="40"/>
      <c r="F22" s="40"/>
      <c r="G22" s="34"/>
      <c r="H22" s="35">
        <f t="shared" si="0"/>
        <v>0</v>
      </c>
      <c r="I22" s="36" t="str">
        <f t="shared" si="1"/>
        <v>ไม่ผ่าน</v>
      </c>
      <c r="J22" s="37"/>
      <c r="K22" s="37"/>
      <c r="L22" s="37"/>
    </row>
    <row r="23" spans="1:12" ht="15.9" customHeight="1">
      <c r="A23" s="33" t="s">
        <v>18</v>
      </c>
      <c r="B23" s="91" t="s">
        <v>653</v>
      </c>
      <c r="C23" s="92" t="s">
        <v>654</v>
      </c>
      <c r="D23" s="33"/>
      <c r="E23" s="40"/>
      <c r="F23" s="40"/>
      <c r="G23" s="34"/>
      <c r="H23" s="35">
        <f t="shared" si="0"/>
        <v>0</v>
      </c>
      <c r="I23" s="36" t="str">
        <f t="shared" si="1"/>
        <v>ไม่ผ่าน</v>
      </c>
      <c r="J23" s="37"/>
      <c r="K23" s="37"/>
      <c r="L23" s="37"/>
    </row>
    <row r="24" spans="1:12" ht="15.9" customHeight="1">
      <c r="A24" s="33" t="s">
        <v>19</v>
      </c>
      <c r="B24" s="87" t="s">
        <v>655</v>
      </c>
      <c r="C24" s="88" t="s">
        <v>656</v>
      </c>
      <c r="D24" s="33"/>
      <c r="E24" s="40"/>
      <c r="F24" s="40"/>
      <c r="G24" s="34"/>
      <c r="H24" s="35">
        <f t="shared" si="0"/>
        <v>0</v>
      </c>
      <c r="I24" s="36" t="str">
        <f t="shared" si="1"/>
        <v>ไม่ผ่าน</v>
      </c>
      <c r="J24" s="37"/>
      <c r="K24" s="37"/>
      <c r="L24" s="37"/>
    </row>
    <row r="25" spans="1:12" ht="15.9" customHeight="1">
      <c r="A25" s="33" t="s">
        <v>20</v>
      </c>
      <c r="B25" s="91" t="s">
        <v>657</v>
      </c>
      <c r="C25" s="94" t="s">
        <v>658</v>
      </c>
      <c r="D25" s="33"/>
      <c r="E25" s="40"/>
      <c r="F25" s="40"/>
      <c r="G25" s="34"/>
      <c r="H25" s="35">
        <f t="shared" si="0"/>
        <v>0</v>
      </c>
      <c r="I25" s="36" t="str">
        <f t="shared" si="1"/>
        <v>ไม่ผ่าน</v>
      </c>
      <c r="J25" s="37"/>
      <c r="K25" s="37"/>
      <c r="L25" s="37"/>
    </row>
    <row r="26" spans="1:12" ht="15.9" customHeight="1">
      <c r="A26" s="33" t="s">
        <v>21</v>
      </c>
      <c r="B26" s="97" t="s">
        <v>659</v>
      </c>
      <c r="C26" s="97" t="s">
        <v>347</v>
      </c>
      <c r="D26" s="33"/>
      <c r="E26" s="40"/>
      <c r="F26" s="40"/>
      <c r="G26" s="34"/>
      <c r="H26" s="35">
        <f t="shared" si="0"/>
        <v>0</v>
      </c>
      <c r="I26" s="36" t="str">
        <f t="shared" si="1"/>
        <v>ไม่ผ่าน</v>
      </c>
      <c r="J26" s="37"/>
      <c r="K26" s="37"/>
      <c r="L26" s="37"/>
    </row>
    <row r="27" spans="1:12" ht="15.9" customHeight="1">
      <c r="A27" s="33" t="s">
        <v>22</v>
      </c>
      <c r="B27" s="87" t="s">
        <v>56</v>
      </c>
      <c r="C27" s="88" t="s">
        <v>660</v>
      </c>
      <c r="D27" s="33"/>
      <c r="E27" s="40"/>
      <c r="F27" s="40"/>
      <c r="G27" s="34"/>
      <c r="H27" s="35">
        <f t="shared" si="0"/>
        <v>0</v>
      </c>
      <c r="I27" s="36" t="str">
        <f t="shared" si="1"/>
        <v>ไม่ผ่าน</v>
      </c>
      <c r="J27" s="37"/>
      <c r="K27" s="37"/>
      <c r="L27" s="37"/>
    </row>
    <row r="28" spans="1:12" ht="15.9" customHeight="1">
      <c r="A28" s="33" t="s">
        <v>23</v>
      </c>
      <c r="B28" s="91" t="s">
        <v>661</v>
      </c>
      <c r="C28" s="94" t="s">
        <v>662</v>
      </c>
      <c r="D28" s="33"/>
      <c r="E28" s="40"/>
      <c r="F28" s="40"/>
      <c r="G28" s="34"/>
      <c r="H28" s="35">
        <f t="shared" si="0"/>
        <v>0</v>
      </c>
      <c r="I28" s="36" t="str">
        <f t="shared" si="1"/>
        <v>ไม่ผ่าน</v>
      </c>
      <c r="J28" s="37"/>
      <c r="K28" s="37"/>
      <c r="L28" s="37"/>
    </row>
    <row r="29" spans="1:12" ht="15.9" customHeight="1">
      <c r="A29" s="33" t="s">
        <v>24</v>
      </c>
      <c r="B29" s="87" t="s">
        <v>663</v>
      </c>
      <c r="C29" s="88" t="s">
        <v>664</v>
      </c>
      <c r="D29" s="33"/>
      <c r="E29" s="40"/>
      <c r="F29" s="40"/>
      <c r="G29" s="34"/>
      <c r="H29" s="35">
        <f t="shared" si="0"/>
        <v>0</v>
      </c>
      <c r="I29" s="36" t="str">
        <f t="shared" si="1"/>
        <v>ไม่ผ่าน</v>
      </c>
      <c r="J29" s="37"/>
      <c r="K29" s="37"/>
      <c r="L29" s="37"/>
    </row>
    <row r="30" spans="1:12" ht="15.9" customHeight="1">
      <c r="A30" s="33" t="s">
        <v>25</v>
      </c>
      <c r="B30" s="87" t="s">
        <v>665</v>
      </c>
      <c r="C30" s="88" t="s">
        <v>666</v>
      </c>
      <c r="D30" s="33"/>
      <c r="E30" s="40"/>
      <c r="F30" s="40"/>
      <c r="G30" s="34"/>
      <c r="H30" s="35">
        <f t="shared" si="0"/>
        <v>0</v>
      </c>
      <c r="I30" s="36" t="str">
        <f t="shared" si="1"/>
        <v>ไม่ผ่าน</v>
      </c>
      <c r="J30" s="37"/>
      <c r="K30" s="37"/>
      <c r="L30" s="37"/>
    </row>
    <row r="31" spans="1:12" ht="15.9" customHeight="1">
      <c r="A31" s="33" t="s">
        <v>26</v>
      </c>
      <c r="B31" s="87" t="s">
        <v>667</v>
      </c>
      <c r="C31" s="88" t="s">
        <v>668</v>
      </c>
      <c r="D31" s="33"/>
      <c r="E31" s="40"/>
      <c r="F31" s="40"/>
      <c r="G31" s="34"/>
      <c r="H31" s="35">
        <f t="shared" si="0"/>
        <v>0</v>
      </c>
      <c r="I31" s="36" t="str">
        <f t="shared" si="1"/>
        <v>ไม่ผ่าน</v>
      </c>
      <c r="J31" s="37"/>
      <c r="K31" s="37"/>
      <c r="L31" s="37"/>
    </row>
    <row r="32" spans="1:12" ht="15.9" customHeight="1">
      <c r="A32" s="33" t="s">
        <v>27</v>
      </c>
      <c r="B32" s="91" t="s">
        <v>669</v>
      </c>
      <c r="C32" s="92" t="s">
        <v>670</v>
      </c>
      <c r="D32" s="33"/>
      <c r="E32" s="40"/>
      <c r="F32" s="40"/>
      <c r="G32" s="34"/>
      <c r="H32" s="35">
        <f t="shared" si="0"/>
        <v>0</v>
      </c>
      <c r="I32" s="36" t="str">
        <f t="shared" si="1"/>
        <v>ไม่ผ่าน</v>
      </c>
      <c r="J32" s="37"/>
      <c r="K32" s="37"/>
      <c r="L32" s="37"/>
    </row>
    <row r="33" spans="1:12" ht="15.9" customHeight="1">
      <c r="A33" s="33" t="s">
        <v>28</v>
      </c>
      <c r="B33" s="87" t="s">
        <v>60</v>
      </c>
      <c r="C33" s="88" t="s">
        <v>483</v>
      </c>
      <c r="D33" s="33"/>
      <c r="E33" s="40"/>
      <c r="F33" s="40"/>
      <c r="G33" s="34"/>
      <c r="H33" s="35">
        <f t="shared" si="0"/>
        <v>0</v>
      </c>
      <c r="I33" s="36" t="str">
        <f t="shared" si="1"/>
        <v>ไม่ผ่าน</v>
      </c>
      <c r="J33" s="37"/>
      <c r="K33" s="37"/>
      <c r="L33" s="37"/>
    </row>
    <row r="34" spans="1:12" ht="15.9" customHeight="1">
      <c r="A34" s="33" t="s">
        <v>29</v>
      </c>
      <c r="B34" s="87" t="s">
        <v>671</v>
      </c>
      <c r="C34" s="88" t="s">
        <v>672</v>
      </c>
      <c r="D34" s="33"/>
      <c r="E34" s="40"/>
      <c r="F34" s="40"/>
      <c r="G34" s="34"/>
      <c r="H34" s="35">
        <f t="shared" si="0"/>
        <v>0</v>
      </c>
      <c r="I34" s="36" t="str">
        <f t="shared" si="1"/>
        <v>ไม่ผ่าน</v>
      </c>
      <c r="J34" s="37"/>
      <c r="K34" s="37"/>
      <c r="L34" s="37"/>
    </row>
    <row r="35" spans="1:12" ht="15.9" customHeight="1">
      <c r="A35" s="33" t="s">
        <v>30</v>
      </c>
      <c r="B35" s="87" t="s">
        <v>673</v>
      </c>
      <c r="C35" s="88" t="s">
        <v>674</v>
      </c>
      <c r="D35" s="33"/>
      <c r="E35" s="40"/>
      <c r="F35" s="40"/>
      <c r="G35" s="34"/>
      <c r="H35" s="35">
        <f t="shared" si="0"/>
        <v>0</v>
      </c>
      <c r="I35" s="36" t="str">
        <f t="shared" si="1"/>
        <v>ไม่ผ่าน</v>
      </c>
      <c r="J35" s="37"/>
      <c r="K35" s="37"/>
      <c r="L35" s="37"/>
    </row>
    <row r="36" spans="1:12" ht="15.9" customHeight="1">
      <c r="A36" s="33" t="s">
        <v>31</v>
      </c>
      <c r="B36" s="87" t="s">
        <v>602</v>
      </c>
      <c r="C36" s="88" t="s">
        <v>675</v>
      </c>
      <c r="D36" s="33"/>
      <c r="E36" s="40"/>
      <c r="F36" s="40"/>
      <c r="G36" s="34"/>
      <c r="H36" s="35">
        <f t="shared" si="0"/>
        <v>0</v>
      </c>
      <c r="I36" s="36" t="str">
        <f t="shared" si="1"/>
        <v>ไม่ผ่าน</v>
      </c>
      <c r="J36" s="37"/>
      <c r="K36" s="37"/>
      <c r="L36" s="37"/>
    </row>
    <row r="37" spans="1:12" ht="15.9" customHeight="1">
      <c r="A37" s="33" t="s">
        <v>32</v>
      </c>
      <c r="B37" s="87" t="s">
        <v>676</v>
      </c>
      <c r="C37" s="88" t="s">
        <v>677</v>
      </c>
      <c r="D37" s="33"/>
      <c r="E37" s="40"/>
      <c r="F37" s="40"/>
      <c r="G37" s="34"/>
      <c r="H37" s="35">
        <f t="shared" si="0"/>
        <v>0</v>
      </c>
      <c r="I37" s="36" t="str">
        <f t="shared" si="1"/>
        <v>ไม่ผ่าน</v>
      </c>
      <c r="J37" s="37"/>
      <c r="K37" s="37"/>
      <c r="L37" s="37"/>
    </row>
    <row r="38" spans="1:12" ht="15.9" customHeight="1">
      <c r="A38" s="33" t="s">
        <v>33</v>
      </c>
      <c r="B38" s="87" t="s">
        <v>678</v>
      </c>
      <c r="C38" s="88" t="s">
        <v>679</v>
      </c>
      <c r="D38" s="33"/>
      <c r="E38" s="40"/>
      <c r="F38" s="40"/>
      <c r="G38" s="34"/>
      <c r="H38" s="35">
        <f t="shared" si="0"/>
        <v>0</v>
      </c>
      <c r="I38" s="36" t="str">
        <f t="shared" si="1"/>
        <v>ไม่ผ่าน</v>
      </c>
      <c r="J38" s="37"/>
      <c r="K38" s="37"/>
      <c r="L38" s="37"/>
    </row>
    <row r="39" spans="1:12" ht="15.9" customHeight="1">
      <c r="A39" s="33" t="s">
        <v>34</v>
      </c>
      <c r="B39" s="91" t="s">
        <v>262</v>
      </c>
      <c r="C39" s="92" t="s">
        <v>680</v>
      </c>
      <c r="D39" s="33"/>
      <c r="E39" s="40"/>
      <c r="F39" s="40"/>
      <c r="G39" s="34"/>
      <c r="H39" s="35">
        <f t="shared" si="0"/>
        <v>0</v>
      </c>
      <c r="I39" s="36" t="str">
        <f t="shared" si="1"/>
        <v>ไม่ผ่าน</v>
      </c>
      <c r="J39" s="37"/>
      <c r="K39" s="37"/>
      <c r="L39" s="37"/>
    </row>
    <row r="40" spans="1:12" ht="15.9" customHeight="1">
      <c r="A40" s="33" t="s">
        <v>35</v>
      </c>
      <c r="B40" s="87" t="s">
        <v>681</v>
      </c>
      <c r="C40" s="88" t="s">
        <v>682</v>
      </c>
      <c r="D40" s="33"/>
      <c r="E40" s="40"/>
      <c r="F40" s="40"/>
      <c r="G40" s="34"/>
      <c r="H40" s="35">
        <f t="shared" si="0"/>
        <v>0</v>
      </c>
      <c r="I40" s="36" t="str">
        <f t="shared" si="1"/>
        <v>ไม่ผ่าน</v>
      </c>
      <c r="J40" s="37"/>
      <c r="K40" s="37"/>
      <c r="L40" s="37"/>
    </row>
    <row r="41" spans="1:12" ht="15.9" customHeight="1">
      <c r="A41" s="33" t="s">
        <v>36</v>
      </c>
      <c r="B41" s="91" t="s">
        <v>683</v>
      </c>
      <c r="C41" s="92" t="s">
        <v>612</v>
      </c>
      <c r="D41" s="33"/>
      <c r="E41" s="40"/>
      <c r="F41" s="40"/>
      <c r="G41" s="34"/>
      <c r="H41" s="35">
        <f t="shared" si="0"/>
        <v>0</v>
      </c>
      <c r="I41" s="36" t="str">
        <f t="shared" si="1"/>
        <v>ไม่ผ่าน</v>
      </c>
      <c r="J41" s="37"/>
      <c r="K41" s="37"/>
      <c r="L41" s="37"/>
    </row>
    <row r="42" spans="1:12" ht="15.9" customHeight="1">
      <c r="A42" s="33" t="s">
        <v>37</v>
      </c>
      <c r="B42" s="91" t="s">
        <v>59</v>
      </c>
      <c r="C42" s="92" t="s">
        <v>105</v>
      </c>
      <c r="D42" s="33"/>
      <c r="E42" s="40"/>
      <c r="F42" s="40"/>
      <c r="G42" s="34"/>
      <c r="H42" s="35">
        <f t="shared" si="0"/>
        <v>0</v>
      </c>
      <c r="I42" s="36" t="str">
        <f t="shared" si="1"/>
        <v>ไม่ผ่าน</v>
      </c>
      <c r="J42" s="37"/>
      <c r="K42" s="37"/>
      <c r="L42" s="37"/>
    </row>
    <row r="43" spans="1:12" ht="15.9" customHeight="1">
      <c r="A43" s="33" t="s">
        <v>38</v>
      </c>
      <c r="B43" s="91" t="s">
        <v>684</v>
      </c>
      <c r="C43" s="94" t="s">
        <v>685</v>
      </c>
      <c r="D43" s="33"/>
      <c r="E43" s="40"/>
      <c r="F43" s="40"/>
      <c r="G43" s="34"/>
      <c r="H43" s="35">
        <f t="shared" si="0"/>
        <v>0</v>
      </c>
      <c r="I43" s="36" t="str">
        <f t="shared" si="1"/>
        <v>ไม่ผ่าน</v>
      </c>
      <c r="J43" s="37"/>
      <c r="K43" s="37"/>
      <c r="L43" s="37"/>
    </row>
    <row r="44" spans="1:12" ht="15.9" customHeight="1">
      <c r="A44" s="33" t="s">
        <v>39</v>
      </c>
      <c r="B44" s="91" t="s">
        <v>686</v>
      </c>
      <c r="C44" s="94" t="s">
        <v>687</v>
      </c>
      <c r="D44" s="33"/>
      <c r="E44" s="40"/>
      <c r="F44" s="40"/>
      <c r="G44" s="34"/>
      <c r="H44" s="35">
        <f t="shared" si="0"/>
        <v>0</v>
      </c>
      <c r="I44" s="36" t="str">
        <f t="shared" si="1"/>
        <v>ไม่ผ่าน</v>
      </c>
      <c r="J44" s="37"/>
      <c r="K44" s="37"/>
      <c r="L44" s="37"/>
    </row>
    <row r="45" spans="1:12" ht="15.9" customHeight="1">
      <c r="A45" s="33" t="s">
        <v>40</v>
      </c>
      <c r="B45" s="87" t="s">
        <v>688</v>
      </c>
      <c r="C45" s="88" t="s">
        <v>689</v>
      </c>
      <c r="D45" s="48"/>
      <c r="E45" s="40"/>
      <c r="F45" s="40"/>
      <c r="G45" s="34"/>
      <c r="H45" s="35">
        <f t="shared" si="0"/>
        <v>0</v>
      </c>
      <c r="I45" s="36" t="str">
        <f t="shared" si="1"/>
        <v>ไม่ผ่าน</v>
      </c>
      <c r="J45" s="37"/>
      <c r="K45" s="37"/>
      <c r="L45" s="37"/>
    </row>
    <row r="46" spans="1:12" ht="15.75" customHeight="1">
      <c r="A46" s="49"/>
      <c r="B46" s="50" t="s">
        <v>45</v>
      </c>
      <c r="C46" s="51"/>
      <c r="D46" s="51"/>
      <c r="E46" s="51"/>
      <c r="F46" s="51"/>
      <c r="G46" s="51"/>
      <c r="H46" s="52" t="s">
        <v>772</v>
      </c>
      <c r="I46" s="53">
        <f>COUNTIF(I8:I45,"ผ่าน")</f>
        <v>0</v>
      </c>
      <c r="J46" s="37"/>
      <c r="K46" s="37"/>
      <c r="L46" s="37"/>
    </row>
    <row r="47" spans="1:12" s="3" customFormat="1" ht="17.25" customHeight="1">
      <c r="A47" s="54"/>
      <c r="B47" s="55" t="s">
        <v>46</v>
      </c>
      <c r="C47" s="55"/>
      <c r="D47" s="55"/>
      <c r="E47" s="55"/>
      <c r="F47" s="55"/>
      <c r="G47" s="55"/>
      <c r="H47" s="53" t="s">
        <v>773</v>
      </c>
      <c r="I47" s="53">
        <f>COUNTIF(I8:I45,"ไม่ผ่าน")</f>
        <v>38</v>
      </c>
      <c r="J47" s="56"/>
      <c r="K47" s="56"/>
      <c r="L47" s="56"/>
    </row>
    <row r="48" spans="1:12" ht="15" customHeight="1">
      <c r="A48" s="37"/>
      <c r="B48" s="57"/>
      <c r="C48" s="57"/>
      <c r="D48" s="57"/>
      <c r="E48" s="57"/>
      <c r="F48" s="57"/>
      <c r="G48" s="57"/>
      <c r="H48" s="58"/>
      <c r="I48" s="58"/>
      <c r="J48" s="37"/>
      <c r="K48" s="37"/>
      <c r="L48" s="37"/>
    </row>
    <row r="49" spans="1:12" ht="15" customHeight="1">
      <c r="A49" s="37"/>
      <c r="B49" s="59" t="s">
        <v>784</v>
      </c>
      <c r="C49" s="57"/>
      <c r="D49" s="57"/>
      <c r="E49" s="57"/>
      <c r="F49" s="57"/>
      <c r="G49" s="57"/>
      <c r="H49" s="58"/>
      <c r="I49" s="58"/>
      <c r="J49" s="37"/>
      <c r="K49" s="37"/>
      <c r="L49" s="37"/>
    </row>
    <row r="50" spans="1:12" ht="15" customHeight="1">
      <c r="A50" s="37"/>
      <c r="B50" s="57"/>
      <c r="C50" s="37"/>
      <c r="D50" s="57"/>
      <c r="E50" s="57"/>
      <c r="F50" s="57"/>
      <c r="G50" s="57"/>
      <c r="H50" s="58"/>
      <c r="I50" s="58"/>
      <c r="J50" s="37"/>
      <c r="K50" s="37"/>
      <c r="L50" s="37"/>
    </row>
    <row r="51" spans="1:12" ht="15" customHeight="1">
      <c r="A51" s="37"/>
      <c r="B51" s="57"/>
      <c r="C51" s="37"/>
      <c r="D51" s="57"/>
      <c r="E51" s="57"/>
      <c r="F51" s="57"/>
      <c r="G51" s="57"/>
      <c r="H51" s="58"/>
      <c r="I51" s="58"/>
      <c r="J51" s="37"/>
      <c r="K51" s="37"/>
      <c r="L51" s="37"/>
    </row>
    <row r="52" spans="1:12" ht="15" customHeight="1">
      <c r="A52" s="37"/>
      <c r="B52" s="60" t="s">
        <v>69</v>
      </c>
      <c r="C52" s="57"/>
      <c r="D52" s="57" t="s">
        <v>52</v>
      </c>
      <c r="E52" s="57"/>
      <c r="F52" s="57"/>
      <c r="G52" s="57"/>
      <c r="H52" s="58"/>
      <c r="I52" s="58"/>
      <c r="J52" s="37"/>
      <c r="K52" s="37"/>
      <c r="L52" s="37"/>
    </row>
    <row r="53" spans="1:12" ht="15" customHeight="1">
      <c r="A53" s="37"/>
      <c r="B53" s="37"/>
      <c r="C53" s="58" t="s">
        <v>70</v>
      </c>
      <c r="D53" s="37"/>
      <c r="E53" s="37"/>
      <c r="F53" s="37"/>
      <c r="G53" s="37"/>
      <c r="H53" s="61"/>
      <c r="I53" s="61"/>
      <c r="J53" s="37"/>
      <c r="K53" s="37"/>
      <c r="L53" s="37"/>
    </row>
    <row r="54" spans="1:12" ht="15" customHeight="1">
      <c r="A54" s="37"/>
      <c r="B54" s="37"/>
      <c r="C54" s="58" t="s">
        <v>71</v>
      </c>
      <c r="D54" s="37"/>
      <c r="E54" s="37"/>
      <c r="F54" s="37"/>
      <c r="G54" s="37"/>
      <c r="H54" s="61"/>
      <c r="I54" s="61"/>
      <c r="J54" s="37"/>
      <c r="K54" s="37"/>
      <c r="L54" s="37"/>
    </row>
    <row r="55" spans="1:12" ht="15" customHeight="1">
      <c r="A55" s="37"/>
      <c r="B55" s="37"/>
      <c r="C55" s="37"/>
      <c r="D55" s="37"/>
      <c r="E55" s="37"/>
      <c r="F55" s="37"/>
      <c r="G55" s="37"/>
      <c r="H55" s="61"/>
      <c r="I55" s="61"/>
      <c r="J55" s="37"/>
      <c r="K55" s="37"/>
      <c r="L55" s="37"/>
    </row>
    <row r="56" spans="1:12" ht="15" customHeight="1">
      <c r="A56" s="37"/>
      <c r="B56" s="112" t="s">
        <v>774</v>
      </c>
      <c r="C56" s="62" t="s">
        <v>775</v>
      </c>
      <c r="D56" s="112" t="s">
        <v>776</v>
      </c>
      <c r="E56" s="112"/>
      <c r="F56" s="112" t="s">
        <v>785</v>
      </c>
      <c r="G56" s="112"/>
      <c r="H56" s="61"/>
      <c r="I56" s="61"/>
      <c r="J56" s="37"/>
      <c r="K56" s="37"/>
      <c r="L56" s="37"/>
    </row>
    <row r="57" spans="1:12" ht="15" customHeight="1">
      <c r="A57" s="37"/>
      <c r="B57" s="112"/>
      <c r="C57" s="63" t="s">
        <v>777</v>
      </c>
      <c r="D57" s="113" t="s">
        <v>781</v>
      </c>
      <c r="E57" s="114"/>
      <c r="F57" s="115">
        <f>COUNTIF(H8:H45,"&gt;=124")</f>
        <v>0</v>
      </c>
      <c r="G57" s="116"/>
      <c r="H57" s="61"/>
      <c r="I57" s="61"/>
      <c r="J57" s="37"/>
      <c r="K57" s="37"/>
      <c r="L57" s="37"/>
    </row>
    <row r="58" spans="1:12" ht="15" customHeight="1">
      <c r="A58" s="37"/>
      <c r="B58" s="112"/>
      <c r="C58" s="63" t="s">
        <v>778</v>
      </c>
      <c r="D58" s="113" t="s">
        <v>786</v>
      </c>
      <c r="E58" s="114"/>
      <c r="F58" s="115">
        <f>SUMPRODUCT((H8:H45&gt;=100)*(H8:H45&lt;=123))</f>
        <v>0</v>
      </c>
      <c r="G58" s="116"/>
      <c r="H58" s="61"/>
      <c r="I58" s="61"/>
      <c r="J58" s="37"/>
      <c r="K58" s="37"/>
      <c r="L58" s="37"/>
    </row>
    <row r="59" spans="1:12" ht="15" customHeight="1">
      <c r="A59" s="37"/>
      <c r="B59" s="112"/>
      <c r="C59" s="63" t="s">
        <v>779</v>
      </c>
      <c r="D59" s="113" t="s">
        <v>782</v>
      </c>
      <c r="E59" s="114"/>
      <c r="F59" s="115">
        <f>SUMPRODUCT((H9:H46&gt;=78)*(H9:H46&lt;=99))</f>
        <v>0</v>
      </c>
      <c r="G59" s="116"/>
      <c r="H59" s="61"/>
      <c r="I59" s="61"/>
      <c r="J59" s="37"/>
      <c r="K59" s="37"/>
      <c r="L59" s="37"/>
    </row>
    <row r="60" spans="1:12" ht="15" customHeight="1">
      <c r="A60" s="37"/>
      <c r="B60" s="112"/>
      <c r="C60" s="63" t="s">
        <v>780</v>
      </c>
      <c r="D60" s="113" t="s">
        <v>783</v>
      </c>
      <c r="E60" s="114"/>
      <c r="F60" s="115">
        <f>COUNTIF(H8:H45,"&lt;=77")</f>
        <v>38</v>
      </c>
      <c r="G60" s="116"/>
      <c r="H60" s="61"/>
      <c r="I60" s="61"/>
      <c r="J60" s="37"/>
      <c r="K60" s="37"/>
      <c r="L60" s="37"/>
    </row>
    <row r="61" spans="1:12" ht="15" customHeight="1">
      <c r="A61" s="37"/>
      <c r="B61" s="37"/>
      <c r="C61" s="37"/>
      <c r="D61" s="37"/>
      <c r="E61" s="37"/>
      <c r="F61" s="37"/>
      <c r="G61" s="37"/>
      <c r="H61" s="61"/>
      <c r="I61" s="61"/>
      <c r="J61" s="37"/>
      <c r="K61" s="37"/>
      <c r="L61" s="37"/>
    </row>
    <row r="62" spans="1:12" ht="15" customHeight="1">
      <c r="A62" s="37"/>
      <c r="B62" s="37"/>
      <c r="C62" s="37"/>
      <c r="D62" s="37"/>
      <c r="E62" s="37"/>
      <c r="F62" s="37"/>
      <c r="G62" s="37"/>
      <c r="H62" s="61"/>
      <c r="I62" s="61"/>
      <c r="J62" s="37"/>
      <c r="K62" s="37"/>
      <c r="L62" s="37"/>
    </row>
    <row r="63" spans="1:12" ht="15" customHeight="1">
      <c r="A63" s="37"/>
      <c r="B63" s="37"/>
      <c r="C63" s="37"/>
      <c r="D63" s="37"/>
      <c r="E63" s="37"/>
      <c r="F63" s="37"/>
      <c r="G63" s="37"/>
      <c r="H63" s="61"/>
      <c r="I63" s="61"/>
      <c r="J63" s="37"/>
      <c r="K63" s="37"/>
      <c r="L63" s="37"/>
    </row>
    <row r="64" spans="1:12" ht="15" customHeight="1">
      <c r="A64" s="37"/>
      <c r="B64" s="37"/>
      <c r="C64" s="37"/>
      <c r="D64" s="37"/>
      <c r="E64" s="37"/>
      <c r="F64" s="37"/>
      <c r="G64" s="37"/>
      <c r="H64" s="61"/>
      <c r="I64" s="61"/>
      <c r="J64" s="37"/>
      <c r="K64" s="37"/>
      <c r="L64" s="37"/>
    </row>
    <row r="65" spans="1:12" ht="15" customHeight="1">
      <c r="A65" s="37"/>
      <c r="B65" s="37"/>
      <c r="C65" s="37"/>
      <c r="D65" s="37"/>
      <c r="E65" s="37"/>
      <c r="F65" s="37"/>
      <c r="G65" s="37"/>
      <c r="H65" s="61"/>
      <c r="I65" s="61"/>
      <c r="J65" s="37"/>
      <c r="K65" s="37"/>
      <c r="L65" s="37"/>
    </row>
    <row r="66" spans="1:12" ht="15" customHeight="1">
      <c r="A66" s="37"/>
      <c r="B66" s="37"/>
      <c r="C66" s="37"/>
      <c r="D66" s="37"/>
      <c r="E66" s="37"/>
      <c r="F66" s="37"/>
      <c r="G66" s="37"/>
      <c r="H66" s="61"/>
      <c r="I66" s="61"/>
      <c r="J66" s="37"/>
      <c r="K66" s="37"/>
      <c r="L66" s="37"/>
    </row>
    <row r="67" spans="1:12" ht="15" customHeight="1">
      <c r="A67" s="37"/>
      <c r="B67" s="37"/>
      <c r="C67" s="37"/>
      <c r="D67" s="37"/>
      <c r="E67" s="37"/>
      <c r="F67" s="37"/>
      <c r="G67" s="37"/>
      <c r="H67" s="61"/>
      <c r="I67" s="61"/>
      <c r="J67" s="37"/>
      <c r="K67" s="37"/>
      <c r="L67" s="37"/>
    </row>
    <row r="68" spans="1:12" ht="15" customHeight="1">
      <c r="A68" s="37"/>
      <c r="B68" s="37"/>
      <c r="C68" s="37"/>
      <c r="D68" s="37"/>
      <c r="E68" s="37"/>
      <c r="F68" s="37"/>
      <c r="G68" s="37"/>
      <c r="H68" s="61"/>
      <c r="I68" s="61"/>
      <c r="J68" s="37"/>
      <c r="K68" s="37"/>
      <c r="L68" s="37"/>
    </row>
    <row r="69" spans="1:12" ht="15" customHeight="1">
      <c r="A69" s="37"/>
      <c r="B69" s="37"/>
      <c r="C69" s="37"/>
      <c r="D69" s="37"/>
      <c r="E69" s="37"/>
      <c r="F69" s="37"/>
      <c r="G69" s="37"/>
      <c r="H69" s="61"/>
      <c r="I69" s="61"/>
      <c r="J69" s="37"/>
      <c r="K69" s="37"/>
      <c r="L69" s="37"/>
    </row>
    <row r="70" spans="1:12" ht="15" customHeight="1">
      <c r="A70" s="37"/>
      <c r="B70" s="37"/>
      <c r="C70" s="37"/>
      <c r="D70" s="37"/>
      <c r="E70" s="37"/>
      <c r="F70" s="37"/>
      <c r="G70" s="37"/>
      <c r="H70" s="61"/>
      <c r="I70" s="61"/>
      <c r="J70" s="37"/>
      <c r="K70" s="37"/>
      <c r="L70" s="37"/>
    </row>
  </sheetData>
  <mergeCells count="15">
    <mergeCell ref="D59:E59"/>
    <mergeCell ref="F59:G59"/>
    <mergeCell ref="D60:E60"/>
    <mergeCell ref="F60:G60"/>
    <mergeCell ref="A1:I1"/>
    <mergeCell ref="A2:I2"/>
    <mergeCell ref="A3:I3"/>
    <mergeCell ref="D6:G6"/>
    <mergeCell ref="B56:B60"/>
    <mergeCell ref="D56:E56"/>
    <mergeCell ref="F56:G56"/>
    <mergeCell ref="D57:E57"/>
    <mergeCell ref="F57:G57"/>
    <mergeCell ref="D58:E58"/>
    <mergeCell ref="F58:G58"/>
  </mergeCells>
  <pageMargins left="0.31496062992125984" right="0.23622047244094491" top="0.15748031496062992" bottom="0.11811023622047245" header="0.15748031496062992" footer="0.11811023622047245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11</vt:i4>
      </vt:variant>
    </vt:vector>
  </HeadingPairs>
  <TitlesOfParts>
    <vt:vector size="22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 7</vt:lpstr>
      <vt:lpstr>ห้อง8</vt:lpstr>
      <vt:lpstr>ห้อง9</vt:lpstr>
      <vt:lpstr>ห้อง10</vt:lpstr>
      <vt:lpstr>ห้อง11</vt:lpstr>
      <vt:lpstr>'ห้อง 7'!Print_Titles</vt:lpstr>
      <vt:lpstr>ห้อง1!Print_Titles</vt:lpstr>
      <vt:lpstr>ห้อง10!Print_Titles</vt:lpstr>
      <vt:lpstr>ห้อง11!Print_Titles</vt:lpstr>
      <vt:lpstr>ห้อง2!Print_Titles</vt:lpstr>
      <vt:lpstr>ห้อง3!Print_Titles</vt:lpstr>
      <vt:lpstr>ห้อง4!Print_Titles</vt:lpstr>
      <vt:lpstr>ห้อง5!Print_Titles</vt:lpstr>
      <vt:lpstr>ห้อง6!Print_Titles</vt:lpstr>
      <vt:lpstr>ห้อง8!Print_Titles</vt:lpstr>
      <vt:lpstr>ห้อง9!Print_Titles</vt:lpstr>
    </vt:vector>
  </TitlesOfParts>
  <Company>pkn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EasyMan</dc:creator>
  <cp:lastModifiedBy>Admin</cp:lastModifiedBy>
  <cp:lastPrinted>2016-03-30T03:40:38Z</cp:lastPrinted>
  <dcterms:created xsi:type="dcterms:W3CDTF">2006-04-18T17:13:08Z</dcterms:created>
  <dcterms:modified xsi:type="dcterms:W3CDTF">2019-02-12T13:38:12Z</dcterms:modified>
</cp:coreProperties>
</file>