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จุดเน้นจริง\ใส่สี\"/>
    </mc:Choice>
  </mc:AlternateContent>
  <xr:revisionPtr revIDLastSave="0" documentId="13_ncr:1_{C0FD7009-F6B6-441F-967E-0CDF7C3B2E71}" xr6:coauthVersionLast="40" xr6:coauthVersionMax="40" xr10:uidLastSave="{00000000-0000-0000-0000-000000000000}"/>
  <bookViews>
    <workbookView xWindow="32760" yWindow="180" windowWidth="12120" windowHeight="8640" xr2:uid="{00000000-000D-0000-FFFF-FFFF00000000}"/>
  </bookViews>
  <sheets>
    <sheet name="ห้อง1" sheetId="21" r:id="rId1"/>
    <sheet name="ห้อง2" sheetId="31" r:id="rId2"/>
    <sheet name="ห้อง3" sheetId="32" r:id="rId3"/>
    <sheet name="ห้อง4" sheetId="33" r:id="rId4"/>
    <sheet name="ห้อง5" sheetId="27" r:id="rId5"/>
    <sheet name="ห้อง6" sheetId="28" r:id="rId6"/>
    <sheet name="ห้อง7" sheetId="29" r:id="rId7"/>
    <sheet name="ห้อง8" sheetId="30" r:id="rId8"/>
    <sheet name="ห้อง9" sheetId="25" r:id="rId9"/>
    <sheet name="ห้อง10" sheetId="26" r:id="rId10"/>
    <sheet name="ห้อง11" sheetId="24" r:id="rId11"/>
  </sheets>
  <calcPr calcId="181029"/>
</workbook>
</file>

<file path=xl/calcChain.xml><?xml version="1.0" encoding="utf-8"?>
<calcChain xmlns="http://schemas.openxmlformats.org/spreadsheetml/2006/main">
  <c r="F59" i="21" l="1"/>
  <c r="F58" i="21"/>
  <c r="F54" i="31"/>
  <c r="F53" i="31"/>
  <c r="F54" i="32"/>
  <c r="F53" i="32"/>
  <c r="F56" i="33"/>
  <c r="F55" i="33"/>
  <c r="F57" i="27"/>
  <c r="F56" i="27"/>
  <c r="F59" i="28"/>
  <c r="F58" i="28"/>
  <c r="F56" i="29"/>
  <c r="F55" i="29"/>
  <c r="F36" i="30"/>
  <c r="F35" i="30"/>
  <c r="F55" i="25"/>
  <c r="F54" i="25"/>
  <c r="F33" i="26"/>
  <c r="F32" i="26"/>
  <c r="F38" i="24"/>
  <c r="F39" i="24"/>
  <c r="H15" i="21" l="1"/>
  <c r="H23" i="21"/>
  <c r="H30" i="21"/>
  <c r="H31" i="21"/>
  <c r="H38" i="21"/>
  <c r="H39" i="21"/>
  <c r="H46" i="21"/>
  <c r="H16" i="24"/>
  <c r="H17" i="24"/>
  <c r="H13" i="26"/>
  <c r="H21" i="26"/>
  <c r="H15" i="25"/>
  <c r="H23" i="25"/>
  <c r="H31" i="25"/>
  <c r="H15" i="30"/>
  <c r="H16" i="30"/>
  <c r="H19" i="30"/>
  <c r="H23" i="30"/>
  <c r="H16" i="29"/>
  <c r="H24" i="29"/>
  <c r="H32" i="29"/>
  <c r="H40" i="29"/>
  <c r="H14" i="27"/>
  <c r="H17" i="27"/>
  <c r="H18" i="27"/>
  <c r="H22" i="27"/>
  <c r="H25" i="27"/>
  <c r="H26" i="27"/>
  <c r="H30" i="27"/>
  <c r="H33" i="27"/>
  <c r="H34" i="27"/>
  <c r="H38" i="27"/>
  <c r="H41" i="27"/>
  <c r="H42" i="27"/>
  <c r="H16" i="33"/>
  <c r="H20" i="33"/>
  <c r="H24" i="33"/>
  <c r="H28" i="33"/>
  <c r="H32" i="33"/>
  <c r="H36" i="33"/>
  <c r="H40" i="33"/>
  <c r="H44" i="33"/>
  <c r="H11" i="32"/>
  <c r="H13" i="32"/>
  <c r="H14" i="32"/>
  <c r="H17" i="32"/>
  <c r="H18" i="32"/>
  <c r="H21" i="32"/>
  <c r="H22" i="32"/>
  <c r="H25" i="32"/>
  <c r="H26" i="32"/>
  <c r="H29" i="32"/>
  <c r="H30" i="32"/>
  <c r="H33" i="32"/>
  <c r="H34" i="32"/>
  <c r="H37" i="32"/>
  <c r="H38" i="32"/>
  <c r="H16" i="31"/>
  <c r="H24" i="31"/>
  <c r="H32" i="31"/>
  <c r="H40" i="31"/>
  <c r="G9" i="32"/>
  <c r="H9" i="32" s="1"/>
  <c r="G10" i="32"/>
  <c r="H10" i="32" s="1"/>
  <c r="G11" i="32"/>
  <c r="G12" i="32"/>
  <c r="H12" i="32" s="1"/>
  <c r="G13" i="32"/>
  <c r="G14" i="32"/>
  <c r="G15" i="32"/>
  <c r="H15" i="32" s="1"/>
  <c r="G16" i="32"/>
  <c r="H16" i="32" s="1"/>
  <c r="G17" i="32"/>
  <c r="G18" i="32"/>
  <c r="G19" i="32"/>
  <c r="H19" i="32" s="1"/>
  <c r="G20" i="32"/>
  <c r="H20" i="32" s="1"/>
  <c r="G21" i="32"/>
  <c r="G22" i="32"/>
  <c r="G23" i="32"/>
  <c r="H23" i="32" s="1"/>
  <c r="G24" i="32"/>
  <c r="H24" i="32" s="1"/>
  <c r="G25" i="32"/>
  <c r="G26" i="32"/>
  <c r="G27" i="32"/>
  <c r="H27" i="32" s="1"/>
  <c r="G28" i="32"/>
  <c r="H28" i="32" s="1"/>
  <c r="G29" i="32"/>
  <c r="G30" i="32"/>
  <c r="G31" i="32"/>
  <c r="H31" i="32" s="1"/>
  <c r="G32" i="32"/>
  <c r="H32" i="32" s="1"/>
  <c r="G33" i="32"/>
  <c r="G34" i="32"/>
  <c r="G35" i="32"/>
  <c r="H35" i="32" s="1"/>
  <c r="G36" i="32"/>
  <c r="H36" i="32" s="1"/>
  <c r="G37" i="32"/>
  <c r="G38" i="32"/>
  <c r="G39" i="32"/>
  <c r="H39" i="32" s="1"/>
  <c r="G9" i="33"/>
  <c r="H9" i="33" s="1"/>
  <c r="G10" i="33"/>
  <c r="H10" i="33" s="1"/>
  <c r="G11" i="33"/>
  <c r="H11" i="33" s="1"/>
  <c r="G12" i="33"/>
  <c r="H12" i="33" s="1"/>
  <c r="G13" i="33"/>
  <c r="H13" i="33" s="1"/>
  <c r="G14" i="33"/>
  <c r="H14" i="33" s="1"/>
  <c r="G15" i="33"/>
  <c r="H15" i="33" s="1"/>
  <c r="G16" i="33"/>
  <c r="G17" i="33"/>
  <c r="H17" i="33" s="1"/>
  <c r="G18" i="33"/>
  <c r="H18" i="33" s="1"/>
  <c r="G19" i="33"/>
  <c r="H19" i="33" s="1"/>
  <c r="G20" i="33"/>
  <c r="G21" i="33"/>
  <c r="H21" i="33" s="1"/>
  <c r="G22" i="33"/>
  <c r="H22" i="33" s="1"/>
  <c r="G23" i="33"/>
  <c r="H23" i="33" s="1"/>
  <c r="G24" i="33"/>
  <c r="G25" i="33"/>
  <c r="H25" i="33" s="1"/>
  <c r="G26" i="33"/>
  <c r="H26" i="33" s="1"/>
  <c r="G27" i="33"/>
  <c r="H27" i="33" s="1"/>
  <c r="G28" i="33"/>
  <c r="G29" i="33"/>
  <c r="H29" i="33" s="1"/>
  <c r="G30" i="33"/>
  <c r="H30" i="33" s="1"/>
  <c r="G31" i="33"/>
  <c r="H31" i="33" s="1"/>
  <c r="G32" i="33"/>
  <c r="G33" i="33"/>
  <c r="H33" i="33" s="1"/>
  <c r="G34" i="33"/>
  <c r="H34" i="33" s="1"/>
  <c r="G35" i="33"/>
  <c r="H35" i="33" s="1"/>
  <c r="G36" i="33"/>
  <c r="G37" i="33"/>
  <c r="H37" i="33" s="1"/>
  <c r="G38" i="33"/>
  <c r="H38" i="33" s="1"/>
  <c r="G39" i="33"/>
  <c r="H39" i="33" s="1"/>
  <c r="G40" i="33"/>
  <c r="G41" i="33"/>
  <c r="H41" i="33" s="1"/>
  <c r="G42" i="33"/>
  <c r="H42" i="33" s="1"/>
  <c r="G43" i="33"/>
  <c r="H43" i="33" s="1"/>
  <c r="G44" i="33"/>
  <c r="G9" i="27"/>
  <c r="H9" i="27" s="1"/>
  <c r="G10" i="27"/>
  <c r="H10" i="27" s="1"/>
  <c r="G11" i="27"/>
  <c r="H11" i="27" s="1"/>
  <c r="G12" i="27"/>
  <c r="H12" i="27" s="1"/>
  <c r="G13" i="27"/>
  <c r="H13" i="27" s="1"/>
  <c r="G14" i="27"/>
  <c r="G15" i="27"/>
  <c r="H15" i="27" s="1"/>
  <c r="G16" i="27"/>
  <c r="H16" i="27" s="1"/>
  <c r="G17" i="27"/>
  <c r="G18" i="27"/>
  <c r="G19" i="27"/>
  <c r="H19" i="27" s="1"/>
  <c r="G20" i="27"/>
  <c r="H20" i="27" s="1"/>
  <c r="G21" i="27"/>
  <c r="H21" i="27" s="1"/>
  <c r="G22" i="27"/>
  <c r="G23" i="27"/>
  <c r="H23" i="27" s="1"/>
  <c r="G24" i="27"/>
  <c r="H24" i="27" s="1"/>
  <c r="G25" i="27"/>
  <c r="G26" i="27"/>
  <c r="G27" i="27"/>
  <c r="H27" i="27" s="1"/>
  <c r="G28" i="27"/>
  <c r="H28" i="27" s="1"/>
  <c r="G29" i="27"/>
  <c r="H29" i="27" s="1"/>
  <c r="G30" i="27"/>
  <c r="G31" i="27"/>
  <c r="H31" i="27" s="1"/>
  <c r="G32" i="27"/>
  <c r="H32" i="27" s="1"/>
  <c r="G33" i="27"/>
  <c r="G34" i="27"/>
  <c r="G35" i="27"/>
  <c r="H35" i="27" s="1"/>
  <c r="G36" i="27"/>
  <c r="H36" i="27" s="1"/>
  <c r="G37" i="27"/>
  <c r="H37" i="27" s="1"/>
  <c r="G38" i="27"/>
  <c r="G39" i="27"/>
  <c r="H39" i="27" s="1"/>
  <c r="G40" i="27"/>
  <c r="H40" i="27" s="1"/>
  <c r="G41" i="27"/>
  <c r="G42" i="27"/>
  <c r="G43" i="27"/>
  <c r="H43" i="27" s="1"/>
  <c r="G44" i="27"/>
  <c r="H44" i="27" s="1"/>
  <c r="G45" i="27"/>
  <c r="H45" i="27" s="1"/>
  <c r="G9" i="28"/>
  <c r="H9" i="28" s="1"/>
  <c r="G10" i="28"/>
  <c r="H10" i="28" s="1"/>
  <c r="G11" i="28"/>
  <c r="H11" i="28" s="1"/>
  <c r="G12" i="28"/>
  <c r="H12" i="28" s="1"/>
  <c r="G13" i="28"/>
  <c r="H13" i="28" s="1"/>
  <c r="G14" i="28"/>
  <c r="H14" i="28" s="1"/>
  <c r="G15" i="28"/>
  <c r="G16" i="28"/>
  <c r="H16" i="28" s="1"/>
  <c r="G17" i="28"/>
  <c r="H17" i="28" s="1"/>
  <c r="G18" i="28"/>
  <c r="H18" i="28" s="1"/>
  <c r="G19" i="28"/>
  <c r="H19" i="28" s="1"/>
  <c r="G20" i="28"/>
  <c r="H20" i="28" s="1"/>
  <c r="G21" i="28"/>
  <c r="H21" i="28" s="1"/>
  <c r="G22" i="28"/>
  <c r="H22" i="28" s="1"/>
  <c r="G23" i="28"/>
  <c r="H23" i="28" s="1"/>
  <c r="G24" i="28"/>
  <c r="H24" i="28" s="1"/>
  <c r="G25" i="28"/>
  <c r="H25" i="28" s="1"/>
  <c r="G26" i="28"/>
  <c r="H26" i="28" s="1"/>
  <c r="G27" i="28"/>
  <c r="H27" i="28" s="1"/>
  <c r="G28" i="28"/>
  <c r="H28" i="28" s="1"/>
  <c r="G29" i="28"/>
  <c r="H29" i="28" s="1"/>
  <c r="G30" i="28"/>
  <c r="H30" i="28" s="1"/>
  <c r="G31" i="28"/>
  <c r="H31" i="28" s="1"/>
  <c r="G32" i="28"/>
  <c r="H32" i="28" s="1"/>
  <c r="G33" i="28"/>
  <c r="H33" i="28" s="1"/>
  <c r="G34" i="28"/>
  <c r="H34" i="28" s="1"/>
  <c r="G35" i="28"/>
  <c r="H35" i="28" s="1"/>
  <c r="G36" i="28"/>
  <c r="H36" i="28" s="1"/>
  <c r="G37" i="28"/>
  <c r="H37" i="28" s="1"/>
  <c r="G38" i="28"/>
  <c r="H38" i="28" s="1"/>
  <c r="G39" i="28"/>
  <c r="H39" i="28" s="1"/>
  <c r="G40" i="28"/>
  <c r="H40" i="28" s="1"/>
  <c r="G41" i="28"/>
  <c r="H41" i="28" s="1"/>
  <c r="G42" i="28"/>
  <c r="H42" i="28" s="1"/>
  <c r="G43" i="28"/>
  <c r="H43" i="28" s="1"/>
  <c r="G44" i="28"/>
  <c r="H44" i="28" s="1"/>
  <c r="G45" i="28"/>
  <c r="H45" i="28" s="1"/>
  <c r="G46" i="28"/>
  <c r="H46" i="28" s="1"/>
  <c r="G47" i="28"/>
  <c r="H47" i="28" s="1"/>
  <c r="G48" i="28"/>
  <c r="H48" i="28" s="1"/>
  <c r="G9" i="29"/>
  <c r="H9" i="29" s="1"/>
  <c r="G10" i="29"/>
  <c r="H10" i="29" s="1"/>
  <c r="G11" i="29"/>
  <c r="H11" i="29" s="1"/>
  <c r="G12" i="29"/>
  <c r="H12" i="29" s="1"/>
  <c r="G13" i="29"/>
  <c r="H13" i="29" s="1"/>
  <c r="G14" i="29"/>
  <c r="H14" i="29" s="1"/>
  <c r="G15" i="29"/>
  <c r="H15" i="29" s="1"/>
  <c r="G16" i="29"/>
  <c r="G17" i="29"/>
  <c r="H17" i="29" s="1"/>
  <c r="G18" i="29"/>
  <c r="H18" i="29" s="1"/>
  <c r="G19" i="29"/>
  <c r="H19" i="29" s="1"/>
  <c r="G20" i="29"/>
  <c r="H20" i="29" s="1"/>
  <c r="G21" i="29"/>
  <c r="H21" i="29" s="1"/>
  <c r="G22" i="29"/>
  <c r="H22" i="29" s="1"/>
  <c r="G23" i="29"/>
  <c r="H23" i="29" s="1"/>
  <c r="G24" i="29"/>
  <c r="G25" i="29"/>
  <c r="H25" i="29" s="1"/>
  <c r="G26" i="29"/>
  <c r="H26" i="29" s="1"/>
  <c r="G27" i="29"/>
  <c r="H27" i="29" s="1"/>
  <c r="G28" i="29"/>
  <c r="H28" i="29" s="1"/>
  <c r="G29" i="29"/>
  <c r="H29" i="29" s="1"/>
  <c r="G30" i="29"/>
  <c r="H30" i="29" s="1"/>
  <c r="G31" i="29"/>
  <c r="H31" i="29" s="1"/>
  <c r="G32" i="29"/>
  <c r="G33" i="29"/>
  <c r="H33" i="29" s="1"/>
  <c r="G34" i="29"/>
  <c r="H34" i="29" s="1"/>
  <c r="G35" i="29"/>
  <c r="H35" i="29" s="1"/>
  <c r="G36" i="29"/>
  <c r="H36" i="29" s="1"/>
  <c r="G37" i="29"/>
  <c r="H37" i="29" s="1"/>
  <c r="G38" i="29"/>
  <c r="H38" i="29" s="1"/>
  <c r="G39" i="29"/>
  <c r="H39" i="29" s="1"/>
  <c r="G40" i="29"/>
  <c r="G41" i="29"/>
  <c r="H41" i="29" s="1"/>
  <c r="G42" i="29"/>
  <c r="H42" i="29" s="1"/>
  <c r="G43" i="29"/>
  <c r="H43" i="29" s="1"/>
  <c r="G44" i="29"/>
  <c r="H44" i="29" s="1"/>
  <c r="G45" i="29"/>
  <c r="H45" i="29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G15" i="30"/>
  <c r="G16" i="30"/>
  <c r="G17" i="30"/>
  <c r="H17" i="30" s="1"/>
  <c r="G18" i="30"/>
  <c r="H18" i="30" s="1"/>
  <c r="G19" i="30"/>
  <c r="G20" i="30"/>
  <c r="H20" i="30" s="1"/>
  <c r="G21" i="30"/>
  <c r="H21" i="30" s="1"/>
  <c r="G22" i="30"/>
  <c r="H22" i="30" s="1"/>
  <c r="G23" i="30"/>
  <c r="G9" i="25"/>
  <c r="H9" i="25" s="1"/>
  <c r="G10" i="25"/>
  <c r="H10" i="25" s="1"/>
  <c r="G11" i="25"/>
  <c r="H11" i="25" s="1"/>
  <c r="G12" i="25"/>
  <c r="H12" i="25" s="1"/>
  <c r="G13" i="25"/>
  <c r="H13" i="25" s="1"/>
  <c r="G14" i="25"/>
  <c r="H14" i="25" s="1"/>
  <c r="G15" i="25"/>
  <c r="G16" i="25"/>
  <c r="H16" i="25" s="1"/>
  <c r="G17" i="25"/>
  <c r="H17" i="25" s="1"/>
  <c r="G18" i="25"/>
  <c r="H18" i="25" s="1"/>
  <c r="G19" i="25"/>
  <c r="H19" i="25" s="1"/>
  <c r="G20" i="25"/>
  <c r="H20" i="25" s="1"/>
  <c r="G21" i="25"/>
  <c r="H21" i="25" s="1"/>
  <c r="G22" i="25"/>
  <c r="H22" i="25" s="1"/>
  <c r="G23" i="25"/>
  <c r="G24" i="25"/>
  <c r="H24" i="25" s="1"/>
  <c r="G25" i="25"/>
  <c r="H25" i="25" s="1"/>
  <c r="G26" i="25"/>
  <c r="H26" i="25" s="1"/>
  <c r="G27" i="25"/>
  <c r="H27" i="25" s="1"/>
  <c r="G28" i="25"/>
  <c r="H28" i="25" s="1"/>
  <c r="G29" i="25"/>
  <c r="H29" i="25" s="1"/>
  <c r="G30" i="25"/>
  <c r="H30" i="25" s="1"/>
  <c r="G31" i="25"/>
  <c r="G32" i="25"/>
  <c r="H32" i="25" s="1"/>
  <c r="G33" i="25"/>
  <c r="H33" i="25" s="1"/>
  <c r="G34" i="25"/>
  <c r="H34" i="25" s="1"/>
  <c r="G35" i="25"/>
  <c r="H35" i="25" s="1"/>
  <c r="G36" i="25"/>
  <c r="H36" i="25" s="1"/>
  <c r="G37" i="25"/>
  <c r="H37" i="25" s="1"/>
  <c r="G38" i="25"/>
  <c r="H38" i="25" s="1"/>
  <c r="G9" i="26"/>
  <c r="H9" i="26" s="1"/>
  <c r="G10" i="26"/>
  <c r="H10" i="26" s="1"/>
  <c r="G11" i="26"/>
  <c r="H11" i="26" s="1"/>
  <c r="G12" i="26"/>
  <c r="H12" i="26" s="1"/>
  <c r="G13" i="26"/>
  <c r="G14" i="26"/>
  <c r="H14" i="26" s="1"/>
  <c r="G15" i="26"/>
  <c r="H15" i="26" s="1"/>
  <c r="G16" i="26"/>
  <c r="H16" i="26" s="1"/>
  <c r="G17" i="26"/>
  <c r="H17" i="26" s="1"/>
  <c r="G18" i="26"/>
  <c r="H18" i="26" s="1"/>
  <c r="G19" i="26"/>
  <c r="H19" i="26" s="1"/>
  <c r="G20" i="26"/>
  <c r="H20" i="26" s="1"/>
  <c r="G21" i="26"/>
  <c r="G9" i="31"/>
  <c r="H9" i="31" s="1"/>
  <c r="G10" i="31"/>
  <c r="H10" i="31" s="1"/>
  <c r="G11" i="31"/>
  <c r="H11" i="31" s="1"/>
  <c r="G12" i="31"/>
  <c r="H12" i="31" s="1"/>
  <c r="G13" i="31"/>
  <c r="H13" i="31" s="1"/>
  <c r="G14" i="31"/>
  <c r="H14" i="31" s="1"/>
  <c r="G15" i="31"/>
  <c r="H15" i="31" s="1"/>
  <c r="G16" i="31"/>
  <c r="G17" i="31"/>
  <c r="H17" i="31" s="1"/>
  <c r="G18" i="31"/>
  <c r="H18" i="31" s="1"/>
  <c r="G19" i="31"/>
  <c r="H19" i="31" s="1"/>
  <c r="G20" i="31"/>
  <c r="H20" i="31" s="1"/>
  <c r="G21" i="31"/>
  <c r="H21" i="31" s="1"/>
  <c r="G22" i="31"/>
  <c r="H22" i="31" s="1"/>
  <c r="G23" i="31"/>
  <c r="H23" i="31" s="1"/>
  <c r="G24" i="31"/>
  <c r="G25" i="31"/>
  <c r="H25" i="31" s="1"/>
  <c r="G26" i="31"/>
  <c r="H26" i="31" s="1"/>
  <c r="G27" i="31"/>
  <c r="H27" i="31" s="1"/>
  <c r="G28" i="31"/>
  <c r="H28" i="31" s="1"/>
  <c r="G29" i="31"/>
  <c r="H29" i="31" s="1"/>
  <c r="G30" i="31"/>
  <c r="H30" i="31" s="1"/>
  <c r="G31" i="31"/>
  <c r="H31" i="31" s="1"/>
  <c r="G32" i="31"/>
  <c r="G33" i="31"/>
  <c r="H33" i="31" s="1"/>
  <c r="G34" i="31"/>
  <c r="H34" i="31" s="1"/>
  <c r="G35" i="31"/>
  <c r="H35" i="31" s="1"/>
  <c r="G36" i="31"/>
  <c r="H36" i="31" s="1"/>
  <c r="G37" i="31"/>
  <c r="H37" i="31" s="1"/>
  <c r="G38" i="31"/>
  <c r="H38" i="31" s="1"/>
  <c r="G39" i="31"/>
  <c r="H39" i="31" s="1"/>
  <c r="G40" i="31"/>
  <c r="G41" i="31"/>
  <c r="H41" i="31" s="1"/>
  <c r="G42" i="31"/>
  <c r="H42" i="31" s="1"/>
  <c r="G43" i="31"/>
  <c r="H43" i="31" s="1"/>
  <c r="G8" i="26"/>
  <c r="H8" i="26" s="1"/>
  <c r="G8" i="25"/>
  <c r="F56" i="25" s="1"/>
  <c r="G8" i="30"/>
  <c r="G8" i="29"/>
  <c r="F57" i="29" s="1"/>
  <c r="G8" i="28"/>
  <c r="F60" i="28" s="1"/>
  <c r="G8" i="27"/>
  <c r="G8" i="33"/>
  <c r="G8" i="32"/>
  <c r="G8" i="31"/>
  <c r="H8" i="31" s="1"/>
  <c r="G27" i="21"/>
  <c r="H27" i="21" s="1"/>
  <c r="G28" i="21"/>
  <c r="H28" i="21" s="1"/>
  <c r="G29" i="21"/>
  <c r="H29" i="21" s="1"/>
  <c r="G30" i="21"/>
  <c r="G31" i="21"/>
  <c r="G32" i="21"/>
  <c r="H32" i="21" s="1"/>
  <c r="G33" i="21"/>
  <c r="H33" i="21" s="1"/>
  <c r="G34" i="21"/>
  <c r="H34" i="21" s="1"/>
  <c r="G35" i="21"/>
  <c r="H35" i="21" s="1"/>
  <c r="G36" i="21"/>
  <c r="H36" i="21" s="1"/>
  <c r="G37" i="21"/>
  <c r="H37" i="21" s="1"/>
  <c r="G38" i="21"/>
  <c r="G39" i="21"/>
  <c r="G40" i="21"/>
  <c r="H40" i="21" s="1"/>
  <c r="G41" i="21"/>
  <c r="H41" i="21" s="1"/>
  <c r="G42" i="21"/>
  <c r="H42" i="21" s="1"/>
  <c r="G43" i="21"/>
  <c r="H43" i="21" s="1"/>
  <c r="G44" i="21"/>
  <c r="H44" i="21" s="1"/>
  <c r="G45" i="21"/>
  <c r="H45" i="21" s="1"/>
  <c r="G46" i="21"/>
  <c r="G26" i="21"/>
  <c r="H26" i="21" s="1"/>
  <c r="G25" i="21"/>
  <c r="H25" i="21" s="1"/>
  <c r="G24" i="21"/>
  <c r="H24" i="21" s="1"/>
  <c r="G23" i="21"/>
  <c r="G22" i="21"/>
  <c r="H22" i="21" s="1"/>
  <c r="G21" i="21"/>
  <c r="H21" i="21" s="1"/>
  <c r="G20" i="21"/>
  <c r="H20" i="21" s="1"/>
  <c r="G19" i="21"/>
  <c r="H19" i="21" s="1"/>
  <c r="G18" i="21"/>
  <c r="H18" i="21" s="1"/>
  <c r="G17" i="21"/>
  <c r="H17" i="21" s="1"/>
  <c r="G16" i="21"/>
  <c r="H16" i="21" s="1"/>
  <c r="G15" i="21"/>
  <c r="G14" i="21"/>
  <c r="H14" i="21" s="1"/>
  <c r="G13" i="21"/>
  <c r="H13" i="21" s="1"/>
  <c r="G12" i="21"/>
  <c r="H12" i="21" s="1"/>
  <c r="G11" i="21"/>
  <c r="H11" i="21" s="1"/>
  <c r="G10" i="21"/>
  <c r="H10" i="21" s="1"/>
  <c r="G9" i="21"/>
  <c r="H9" i="21" s="1"/>
  <c r="G8" i="21"/>
  <c r="G9" i="24"/>
  <c r="H9" i="24" s="1"/>
  <c r="G10" i="24"/>
  <c r="H10" i="24" s="1"/>
  <c r="G11" i="24"/>
  <c r="H11" i="24" s="1"/>
  <c r="G12" i="24"/>
  <c r="H12" i="24" s="1"/>
  <c r="G13" i="24"/>
  <c r="H13" i="24" s="1"/>
  <c r="G14" i="24"/>
  <c r="H14" i="24" s="1"/>
  <c r="G15" i="24"/>
  <c r="H15" i="24" s="1"/>
  <c r="G16" i="24"/>
  <c r="G17" i="24"/>
  <c r="G18" i="24"/>
  <c r="H18" i="24" s="1"/>
  <c r="G19" i="24"/>
  <c r="H19" i="24" s="1"/>
  <c r="G20" i="24"/>
  <c r="H20" i="24" s="1"/>
  <c r="G21" i="24"/>
  <c r="H21" i="24" s="1"/>
  <c r="G22" i="24"/>
  <c r="H22" i="24" s="1"/>
  <c r="G23" i="24"/>
  <c r="H23" i="24" s="1"/>
  <c r="G24" i="24"/>
  <c r="H24" i="24" s="1"/>
  <c r="G25" i="24"/>
  <c r="H25" i="24" s="1"/>
  <c r="G26" i="24"/>
  <c r="H26" i="24" s="1"/>
  <c r="G8" i="24"/>
  <c r="H8" i="24" s="1"/>
  <c r="H8" i="25" l="1"/>
  <c r="H40" i="25" s="1"/>
  <c r="F37" i="30"/>
  <c r="H8" i="30"/>
  <c r="H44" i="31"/>
  <c r="F60" i="21"/>
  <c r="H28" i="24"/>
  <c r="H48" i="21"/>
  <c r="H8" i="21"/>
  <c r="H23" i="26"/>
  <c r="H24" i="30"/>
  <c r="H47" i="21"/>
  <c r="H27" i="24"/>
  <c r="H45" i="31"/>
  <c r="H8" i="32"/>
  <c r="F37" i="24"/>
  <c r="H8" i="33"/>
  <c r="F53" i="25"/>
  <c r="F57" i="21"/>
  <c r="F55" i="27"/>
  <c r="F58" i="27"/>
  <c r="H39" i="25"/>
  <c r="F52" i="32"/>
  <c r="H8" i="27"/>
  <c r="H8" i="29"/>
  <c r="F54" i="29"/>
  <c r="F31" i="26"/>
  <c r="F54" i="33"/>
  <c r="H25" i="30"/>
  <c r="F34" i="30"/>
  <c r="F57" i="33"/>
  <c r="F52" i="31"/>
  <c r="F40" i="24"/>
  <c r="F55" i="31"/>
  <c r="F57" i="28"/>
  <c r="H22" i="26"/>
  <c r="F34" i="26"/>
  <c r="F55" i="32"/>
  <c r="H15" i="28"/>
  <c r="H8" i="28"/>
  <c r="H45" i="33" l="1"/>
  <c r="H46" i="33"/>
  <c r="H40" i="32"/>
  <c r="H41" i="32"/>
  <c r="H47" i="27"/>
  <c r="H46" i="27"/>
  <c r="H46" i="29"/>
  <c r="H47" i="29"/>
  <c r="H49" i="28"/>
  <c r="H50" i="28"/>
</calcChain>
</file>

<file path=xl/sharedStrings.xml><?xml version="1.0" encoding="utf-8"?>
<sst xmlns="http://schemas.openxmlformats.org/spreadsheetml/2006/main" count="1386" uniqueCount="726">
  <si>
    <t>เลขที่</t>
  </si>
  <si>
    <t>ชื่อตัว</t>
  </si>
  <si>
    <t>นามสกุล</t>
  </si>
  <si>
    <t>๒</t>
  </si>
  <si>
    <t>๓</t>
  </si>
  <si>
    <t>๔</t>
  </si>
  <si>
    <t>๕</t>
  </si>
  <si>
    <t>๖</t>
  </si>
  <si>
    <t>๗</t>
  </si>
  <si>
    <t>๘</t>
  </si>
  <si>
    <t>๙</t>
  </si>
  <si>
    <t>๑๐</t>
  </si>
  <si>
    <t>๑๑</t>
  </si>
  <si>
    <t>๑๒</t>
  </si>
  <si>
    <t>๑๓</t>
  </si>
  <si>
    <t>๑๔</t>
  </si>
  <si>
    <t>๑๕</t>
  </si>
  <si>
    <t>๑๖</t>
  </si>
  <si>
    <t>๑๗</t>
  </si>
  <si>
    <t>๑๘</t>
  </si>
  <si>
    <t>๑๙</t>
  </si>
  <si>
    <t>๒๐</t>
  </si>
  <si>
    <t>๒๑</t>
  </si>
  <si>
    <t>๒๒</t>
  </si>
  <si>
    <t>๒๓</t>
  </si>
  <si>
    <t>๒๔</t>
  </si>
  <si>
    <t>๒๕</t>
  </si>
  <si>
    <t>๒๖</t>
  </si>
  <si>
    <t>๒๗</t>
  </si>
  <si>
    <t>๒๘</t>
  </si>
  <si>
    <t>๒๙</t>
  </si>
  <si>
    <t>๓๐</t>
  </si>
  <si>
    <t>๓๑</t>
  </si>
  <si>
    <t>๓๒</t>
  </si>
  <si>
    <t>๓๓</t>
  </si>
  <si>
    <t>๓๔</t>
  </si>
  <si>
    <t>๓๕</t>
  </si>
  <si>
    <t>๓๖</t>
  </si>
  <si>
    <t>๓๗</t>
  </si>
  <si>
    <t>๓๘</t>
  </si>
  <si>
    <t>๓๙</t>
  </si>
  <si>
    <t>๔๐</t>
  </si>
  <si>
    <t>๔๑</t>
  </si>
  <si>
    <t>รวมจำนวนคน</t>
  </si>
  <si>
    <t>โรงเรียนปราจีนกัลยาณี                อำเภอเมือง              จังหวัดปราจีนบุรี</t>
  </si>
  <si>
    <t>คำชี้แจง ในช่องรายการประเมินให้บันทึกคะแนนที่ได้ ในช่องสรุปผลการประเมินให้สรุปผ่านหรือไม่ผ่าน</t>
  </si>
  <si>
    <t>คะแนน</t>
  </si>
  <si>
    <t>คะแนนเต็ม ๒๐ คะแนน</t>
  </si>
  <si>
    <t>ผลการประเมิน</t>
  </si>
  <si>
    <t>สรุป(ผ่าน/ไม่ผ่าน)</t>
  </si>
  <si>
    <t>ตอนที่ ๑(๘)</t>
  </si>
  <si>
    <t>ตอนที่ ๒(๗)</t>
  </si>
  <si>
    <t>ตอนที่ ๓(๕)</t>
  </si>
  <si>
    <t>เกณฑ์การตัดสินได้ นักเรียนต้องได้ผลการประเมินในระดับพอใช้(๑๐-๑๓ คะแนน)  ขึ้นไปถือว่าผ่าน</t>
  </si>
  <si>
    <t>ลงชื่อ</t>
  </si>
  <si>
    <t>ผู้ประเมิน</t>
  </si>
  <si>
    <t>(                                           )</t>
  </si>
  <si>
    <t>ตำแหน่ง</t>
  </si>
  <si>
    <t>สรุปผลการประเมินการใช้ภาษาอังกฤษ: ทักษะการฟัง ชั้นมัธยมศึกษาปีที่ ๕/๑</t>
  </si>
  <si>
    <t xml:space="preserve">  ประเมิน วันที่      เดือน              พ.ศ. </t>
  </si>
  <si>
    <t>นายจุลจักร</t>
  </si>
  <si>
    <t>กัตพงษ์</t>
  </si>
  <si>
    <t>นายอนุรักษ์</t>
  </si>
  <si>
    <t>บุญรัตน์</t>
  </si>
  <si>
    <t>นายธีรภัทร</t>
  </si>
  <si>
    <t>พิกุลทอง</t>
  </si>
  <si>
    <t>นายอนุชา</t>
  </si>
  <si>
    <t>มงคล</t>
  </si>
  <si>
    <t>นายธนดล</t>
  </si>
  <si>
    <t>บุญถึง</t>
  </si>
  <si>
    <t>นายธีรวัฒน์</t>
  </si>
  <si>
    <t>มูลสาร</t>
  </si>
  <si>
    <t>นายสุภัทรดิศ</t>
  </si>
  <si>
    <t>สารสิทธิ์</t>
  </si>
  <si>
    <t>นายจิณณวัตร</t>
  </si>
  <si>
    <t>จันทร์ดร</t>
  </si>
  <si>
    <t>นายตรีทศ</t>
  </si>
  <si>
    <t>ลีรักพานิช</t>
  </si>
  <si>
    <t>นางสาวธารินี</t>
  </si>
  <si>
    <t>คนทัศน์</t>
  </si>
  <si>
    <t>นางสาวเบญญาภา</t>
  </si>
  <si>
    <t>ถาวร</t>
  </si>
  <si>
    <t>นางสาวชรินธร</t>
  </si>
  <si>
    <t>สิงห์โตเผือก</t>
  </si>
  <si>
    <t>นางสาวพิรุฬห์ลักษณ์</t>
  </si>
  <si>
    <t>ยูปานนท์</t>
  </si>
  <si>
    <t>นางสาวภัทราภรณ์</t>
  </si>
  <si>
    <t>คงลอย</t>
  </si>
  <si>
    <t>นางสาววิศรุตา</t>
  </si>
  <si>
    <t>รอดสุกา</t>
  </si>
  <si>
    <t>นางสาวสิริพัฒน์</t>
  </si>
  <si>
    <t>คลองมีคุณ</t>
  </si>
  <si>
    <t>นางสาวสุทธิดา</t>
  </si>
  <si>
    <t>จำปาหอม</t>
  </si>
  <si>
    <t>นางสาวอติพร</t>
  </si>
  <si>
    <t>สรรพคุณยา</t>
  </si>
  <si>
    <t>นางสาวสุชาดา</t>
  </si>
  <si>
    <t>ปักษา</t>
  </si>
  <si>
    <t>นางสาวเมศิยา</t>
  </si>
  <si>
    <t>พืชสอน</t>
  </si>
  <si>
    <t>นางสาววรัญญา</t>
  </si>
  <si>
    <t>โพธิ์ศรี</t>
  </si>
  <si>
    <t>นางสาวสุชานันท์</t>
  </si>
  <si>
    <t>เพ็ชรวัฒนา</t>
  </si>
  <si>
    <t>นางสาวสรัญญา</t>
  </si>
  <si>
    <t>แก้วงาม</t>
  </si>
  <si>
    <t>นางสาวปณิดา</t>
  </si>
  <si>
    <t>เชียงเดิม</t>
  </si>
  <si>
    <t>นางสาวสุกัญญา</t>
  </si>
  <si>
    <t>หาสุข</t>
  </si>
  <si>
    <t>นางสาวสมินตรา</t>
  </si>
  <si>
    <t>ประชุมคุณ</t>
  </si>
  <si>
    <t>นางสาวศิริรัตน์</t>
  </si>
  <si>
    <t>ทรัพย์พร้อม</t>
  </si>
  <si>
    <t>นางสาววิมลฉัตร</t>
  </si>
  <si>
    <t>พรายพริ้ง</t>
  </si>
  <si>
    <t>นางสาววิภาวรรณ</t>
  </si>
  <si>
    <t>คชวรรณ์</t>
  </si>
  <si>
    <t>นางสาววิปัศยา</t>
  </si>
  <si>
    <t>อุดม</t>
  </si>
  <si>
    <t>นางสาววริศรา</t>
  </si>
  <si>
    <t>เลิศวิจิตร</t>
  </si>
  <si>
    <t>นางสาวเพ็ญประภา</t>
  </si>
  <si>
    <t>รูปจะโป๊ะ</t>
  </si>
  <si>
    <t>นางสาวทิพยรัตณ์</t>
  </si>
  <si>
    <t>ฮะฮั่วเฮง</t>
  </si>
  <si>
    <t>นางสาวชญานี</t>
  </si>
  <si>
    <t>โครธโยธา</t>
  </si>
  <si>
    <t>นางสาวสุพรรษา</t>
  </si>
  <si>
    <t>สง่างาม</t>
  </si>
  <si>
    <t>นางสาวณัฐรัตน์</t>
  </si>
  <si>
    <t>เถื่อนถ้ำแก้ว</t>
  </si>
  <si>
    <t>นางสาวณภัทรตา</t>
  </si>
  <si>
    <t>ศรีเกษม</t>
  </si>
  <si>
    <t>นางสาวพิมล</t>
  </si>
  <si>
    <t>คลองสามสิบ</t>
  </si>
  <si>
    <t>นางสาวพรพรหม</t>
  </si>
  <si>
    <t>ฆ้องเดช</t>
  </si>
  <si>
    <t>สรุปผลการประเมินการใช้ภาษาอังกฤษ: ทักษะการฟัง ชั้นมัธยมศึกษาปีที่ ๕/๒</t>
  </si>
  <si>
    <t>นายเฉลิมพล</t>
  </si>
  <si>
    <t>ปลัดศรี</t>
  </si>
  <si>
    <t>นายชยานันต์</t>
  </si>
  <si>
    <t>ภารุณ</t>
  </si>
  <si>
    <t>นายณัฐวุฒิ</t>
  </si>
  <si>
    <t>เรืองรอง</t>
  </si>
  <si>
    <t>นายบัณฑิต</t>
  </si>
  <si>
    <t>เอี่ยมเดิม</t>
  </si>
  <si>
    <t>นายพิสุทธิศักดิ์</t>
  </si>
  <si>
    <t>จันทร์ภาชัย</t>
  </si>
  <si>
    <t>นายบัณฑูร</t>
  </si>
  <si>
    <t>สะเนาว์</t>
  </si>
  <si>
    <t>นายพงษ์เพชร</t>
  </si>
  <si>
    <t>ทับทิม</t>
  </si>
  <si>
    <t>นายกิตติธัช</t>
  </si>
  <si>
    <t>ปานศิลา</t>
  </si>
  <si>
    <t>นางสาวณัฐิญา</t>
  </si>
  <si>
    <t>กันเผื่อน</t>
  </si>
  <si>
    <t>นางสาววรรณวิษา</t>
  </si>
  <si>
    <t>น้อยเจริญ</t>
  </si>
  <si>
    <t>นางสาวชฎาพร</t>
  </si>
  <si>
    <t>ซาพูล</t>
  </si>
  <si>
    <t xml:space="preserve">นางสาวรัฐนันท์ </t>
  </si>
  <si>
    <t>ดุสิต</t>
  </si>
  <si>
    <t>นางสาววาสนา</t>
  </si>
  <si>
    <t>จิตรบรรจง</t>
  </si>
  <si>
    <t>นางสาวสุธิดา</t>
  </si>
  <si>
    <t>สมพงษ์</t>
  </si>
  <si>
    <t>นางสาวณัฐณิชา</t>
  </si>
  <si>
    <t>ยืนยั่ง</t>
  </si>
  <si>
    <t>นางสาวปุณยภา</t>
  </si>
  <si>
    <t>นวลงาม</t>
  </si>
  <si>
    <t>นางสาวลักษมณ</t>
  </si>
  <si>
    <t>ไมตรี</t>
  </si>
  <si>
    <t>นางสาววิรัลยุพา</t>
  </si>
  <si>
    <t>มานะกิจ</t>
  </si>
  <si>
    <t>นางสาววรรัตน์</t>
  </si>
  <si>
    <t>สุทธิประภา</t>
  </si>
  <si>
    <t>นางสาวธมลวรรณ</t>
  </si>
  <si>
    <t>สารีบท</t>
  </si>
  <si>
    <t>นางสาวจณิสตา</t>
  </si>
  <si>
    <t>เยือกเย็น</t>
  </si>
  <si>
    <t>นางสาวศลิษา</t>
  </si>
  <si>
    <t>ศิริ</t>
  </si>
  <si>
    <t>นางสาวสุนิตา</t>
  </si>
  <si>
    <t>เกิดมงคล</t>
  </si>
  <si>
    <t>นางสาวจุฑามาศ</t>
  </si>
  <si>
    <t>นางสาวนรีกานต์</t>
  </si>
  <si>
    <t>ศรีสกุล</t>
  </si>
  <si>
    <t>นางสาวพัชรพร</t>
  </si>
  <si>
    <t>เปรมวินัย</t>
  </si>
  <si>
    <t>นางสาวภาธกานต์</t>
  </si>
  <si>
    <t>รัตนรักษ์</t>
  </si>
  <si>
    <t>นางสาวธัญสุดา</t>
  </si>
  <si>
    <t>แซ่เล้า</t>
  </si>
  <si>
    <t>นางสาวดารินทร์</t>
  </si>
  <si>
    <t>ขาวใหม่</t>
  </si>
  <si>
    <t>นางสาวดรุณี</t>
  </si>
  <si>
    <t>ผจญศึก</t>
  </si>
  <si>
    <t>นางสาวกัลป์ปภัส</t>
  </si>
  <si>
    <t>ตรีนันทวัลย์</t>
  </si>
  <si>
    <t>นางสาวสุธาริณี</t>
  </si>
  <si>
    <t>จันทร์ไพร</t>
  </si>
  <si>
    <t>นางสาวลักษิกา</t>
  </si>
  <si>
    <t>ขุนวิชิต</t>
  </si>
  <si>
    <t>นางสาวสัตตบงกช</t>
  </si>
  <si>
    <t>สุขสวัสดิ์</t>
  </si>
  <si>
    <t>นางสาวขวัญนภา</t>
  </si>
  <si>
    <t>ไพรดี</t>
  </si>
  <si>
    <t>นางสาวจันทิมา</t>
  </si>
  <si>
    <t>เพ็ชรกำจัด</t>
  </si>
  <si>
    <t>นายคชานนท์</t>
  </si>
  <si>
    <t>ดาวบริสุทธิ์</t>
  </si>
  <si>
    <t>นายพนมกร</t>
  </si>
  <si>
    <t>จันทร์โอ</t>
  </si>
  <si>
    <t>นายพิพัฒน์</t>
  </si>
  <si>
    <t>คำบุญ</t>
  </si>
  <si>
    <t>นายภัทรพงษ์</t>
  </si>
  <si>
    <t>เศรษฐชุ่ม</t>
  </si>
  <si>
    <t>นายวีรพงษ์</t>
  </si>
  <si>
    <t>ใจผ่อง</t>
  </si>
  <si>
    <t>นายอรรถพร</t>
  </si>
  <si>
    <t>อารยะบงกฎ</t>
  </si>
  <si>
    <t>นายชนะพงษ์</t>
  </si>
  <si>
    <t>นพพิทักษ์</t>
  </si>
  <si>
    <t>นายธีรศักดิ์</t>
  </si>
  <si>
    <t>อังคณิต</t>
  </si>
  <si>
    <t>นายคณิศร</t>
  </si>
  <si>
    <t>สุนทรจิตร์</t>
  </si>
  <si>
    <t>นายภวัต</t>
  </si>
  <si>
    <t>สาพิพัฒน์</t>
  </si>
  <si>
    <t>นายศุภกร</t>
  </si>
  <si>
    <t>ทับหลำ</t>
  </si>
  <si>
    <t>นายนวพงษ์</t>
  </si>
  <si>
    <t>เอโกบล</t>
  </si>
  <si>
    <t>นายพชร</t>
  </si>
  <si>
    <t>สุขพลับพลา</t>
  </si>
  <si>
    <t>นายศุภเศรษฐ์</t>
  </si>
  <si>
    <t>อิ่มแก้ว</t>
  </si>
  <si>
    <t>นายสหภาพ</t>
  </si>
  <si>
    <t>นาสิงห์</t>
  </si>
  <si>
    <t>นายปัญญากร</t>
  </si>
  <si>
    <t>แสนสุทธิ</t>
  </si>
  <si>
    <t>นายพงศ์ภกานต์</t>
  </si>
  <si>
    <t>ช่างเก็บ</t>
  </si>
  <si>
    <t>นางสาวชลธิชา</t>
  </si>
  <si>
    <t>พึ่งพา</t>
  </si>
  <si>
    <t>นางสาวนริศรา</t>
  </si>
  <si>
    <t>แซ่ลิ้ม</t>
  </si>
  <si>
    <t>นวลดอกรักษ์</t>
  </si>
  <si>
    <t>นางสาวรัตนาวลี</t>
  </si>
  <si>
    <t>งามขำ</t>
  </si>
  <si>
    <t>นางสาวลักคณา</t>
  </si>
  <si>
    <t>ทับทิมทอง</t>
  </si>
  <si>
    <t>นางสาวพนิดา</t>
  </si>
  <si>
    <t>อุทน</t>
  </si>
  <si>
    <t>นางสาวศศิธร</t>
  </si>
  <si>
    <t>เปียผึ้ง</t>
  </si>
  <si>
    <t>นางสาวสุขุมาล</t>
  </si>
  <si>
    <t>วิจิตรกูล</t>
  </si>
  <si>
    <t>นางสาวธันย์ชนก</t>
  </si>
  <si>
    <t>ไกรสิงห์</t>
  </si>
  <si>
    <t>นางสาวจิราพร</t>
  </si>
  <si>
    <t>ฝังเงิน</t>
  </si>
  <si>
    <t>นางสาววัชรีวรรณ</t>
  </si>
  <si>
    <t>ศรเจริญ</t>
  </si>
  <si>
    <t>นางสาวชิดชนก</t>
  </si>
  <si>
    <t>แสงทอง</t>
  </si>
  <si>
    <t>นางสาวชฎารัตน์</t>
  </si>
  <si>
    <t>ศรีมณีวงค์</t>
  </si>
  <si>
    <t>นางสาวกัลยรัตน์</t>
  </si>
  <si>
    <t>เลิงชัย</t>
  </si>
  <si>
    <t>นางสาวจิรัชญา</t>
  </si>
  <si>
    <t>เจริญศิลป์</t>
  </si>
  <si>
    <t>นายไชยา</t>
  </si>
  <si>
    <t>ดีเสงี่ยม</t>
  </si>
  <si>
    <t>นายอัครวินท์</t>
  </si>
  <si>
    <t>พาพิจิตต์</t>
  </si>
  <si>
    <t>นายอัศวิน</t>
  </si>
  <si>
    <t>มฤกุล</t>
  </si>
  <si>
    <t>นายเจษฎา</t>
  </si>
  <si>
    <t>เหมือนคิด</t>
  </si>
  <si>
    <t>นายชาคริต</t>
  </si>
  <si>
    <t>ทองเผือก</t>
  </si>
  <si>
    <t>นายนัทธพงศ์</t>
  </si>
  <si>
    <t>วงษาโสม</t>
  </si>
  <si>
    <t>นายนันทิพัฒน์</t>
  </si>
  <si>
    <t>พันจุย</t>
  </si>
  <si>
    <t>นายกัมปนาท</t>
  </si>
  <si>
    <t>ศิริเจริญ</t>
  </si>
  <si>
    <t>นายพงศกร</t>
  </si>
  <si>
    <t>คำดวง</t>
  </si>
  <si>
    <t>นายจักรกฤษณ์</t>
  </si>
  <si>
    <t>มีสน</t>
  </si>
  <si>
    <t>นายนนทวัฒน์</t>
  </si>
  <si>
    <t>นางสาวอมลวรรณ</t>
  </si>
  <si>
    <t>โกสาวัง</t>
  </si>
  <si>
    <t>นางสาวสิริภา</t>
  </si>
  <si>
    <t>นางสาวอาภาภรณ์</t>
  </si>
  <si>
    <t>ภูศรี</t>
  </si>
  <si>
    <t>นางสาวณัฐสุดา</t>
  </si>
  <si>
    <t>วงษ์นาม</t>
  </si>
  <si>
    <t>นางสาวเจนจิรา</t>
  </si>
  <si>
    <t>ยิ่งประเสริฐ</t>
  </si>
  <si>
    <t>ขุขันธ์</t>
  </si>
  <si>
    <t>นางสาวศิรินภา</t>
  </si>
  <si>
    <t>นางสาววิชญาดา</t>
  </si>
  <si>
    <t>คำดี</t>
  </si>
  <si>
    <t>นางสาววิมลสิริ</t>
  </si>
  <si>
    <t>ศรีรักษา</t>
  </si>
  <si>
    <t>นางสาวปิยวรรณ</t>
  </si>
  <si>
    <t>เครืออาษา</t>
  </si>
  <si>
    <t>นางสาวปูรมี</t>
  </si>
  <si>
    <t>ไชโย</t>
  </si>
  <si>
    <t>นางสาววนิดา</t>
  </si>
  <si>
    <t>แก่นแก้ว</t>
  </si>
  <si>
    <t>นางสาวนันทิดา</t>
  </si>
  <si>
    <t>แย้มเปี่ยม</t>
  </si>
  <si>
    <t>นางสาวยุพเรศ</t>
  </si>
  <si>
    <t>พ่วงพงษ์</t>
  </si>
  <si>
    <t>นางสาวอรวรรณ</t>
  </si>
  <si>
    <t>แซ่ฮ้อ</t>
  </si>
  <si>
    <t>นางสาวสุจิตตรา</t>
  </si>
  <si>
    <t>จิตตรานนท์</t>
  </si>
  <si>
    <t>ทองสุข</t>
  </si>
  <si>
    <t>นางสาวทิพญาภรณ์</t>
  </si>
  <si>
    <t>นุชมี</t>
  </si>
  <si>
    <t>นางสาวสโรชิณี</t>
  </si>
  <si>
    <t>กล้าหาญ</t>
  </si>
  <si>
    <t>นางสาวศศิ</t>
  </si>
  <si>
    <t>กิมเต็ก</t>
  </si>
  <si>
    <t>นางสาวพฤกษชาติ</t>
  </si>
  <si>
    <t>จาลุย</t>
  </si>
  <si>
    <t>นางสาวปรีณาพรรณ</t>
  </si>
  <si>
    <t>ผลึกกองสิน</t>
  </si>
  <si>
    <t>นางสาวปณยา</t>
  </si>
  <si>
    <t>นาสืบ</t>
  </si>
  <si>
    <t>ไทยสมบัติ</t>
  </si>
  <si>
    <t>นางสาวจิราวรรณ</t>
  </si>
  <si>
    <t>จิตสัตย์</t>
  </si>
  <si>
    <t>นางสาวจินห์จุฑา</t>
  </si>
  <si>
    <t>อรุณรัตน์</t>
  </si>
  <si>
    <t>นายเกียรติศักดิ์</t>
  </si>
  <si>
    <t>ความเพียร</t>
  </si>
  <si>
    <t>นายวัชรพล</t>
  </si>
  <si>
    <t>ลือคำหาญ</t>
  </si>
  <si>
    <t>นายศุภชัย</t>
  </si>
  <si>
    <t>จันทรประเทศ</t>
  </si>
  <si>
    <t>นายกิตติศักดิ์</t>
  </si>
  <si>
    <t>มลาไวย์</t>
  </si>
  <si>
    <t>นายณภัทร</t>
  </si>
  <si>
    <t>กำไรทอง</t>
  </si>
  <si>
    <t>นายณัฐพงษ์</t>
  </si>
  <si>
    <t>กลิ่นมะลิ</t>
  </si>
  <si>
    <t>นายณัฐพนธ์</t>
  </si>
  <si>
    <t>กล่อมเอี้ยง</t>
  </si>
  <si>
    <t>นายพิษณุวัฒน์</t>
  </si>
  <si>
    <t>เผ่าประจันต์</t>
  </si>
  <si>
    <t>นายสงกรานต์</t>
  </si>
  <si>
    <t>วังรี</t>
  </si>
  <si>
    <t>นายนิเทศ</t>
  </si>
  <si>
    <t>โคจวงจันทร์</t>
  </si>
  <si>
    <t>นางสาวสโรชินี</t>
  </si>
  <si>
    <t>ผจญ</t>
  </si>
  <si>
    <t>นางสาวจุฑามณี</t>
  </si>
  <si>
    <t>นางสาวภัทราพร</t>
  </si>
  <si>
    <t>ศรีเมือง</t>
  </si>
  <si>
    <t>นางสาวโยษิตา</t>
  </si>
  <si>
    <t>บุญครุฑ</t>
  </si>
  <si>
    <t>นางสาวณัฐนันญา</t>
  </si>
  <si>
    <t>ปัญญาดี</t>
  </si>
  <si>
    <t>นางสาวนฤทัย</t>
  </si>
  <si>
    <t>สุดแสง</t>
  </si>
  <si>
    <t>นางสาวรักษณาลี</t>
  </si>
  <si>
    <t>ขนรกุล</t>
  </si>
  <si>
    <t>นางสาววรลักษณ์</t>
  </si>
  <si>
    <t>สีลาแสง</t>
  </si>
  <si>
    <t>นางสาวณัฐพร</t>
  </si>
  <si>
    <t>อยู่นาค</t>
  </si>
  <si>
    <t>นางสาวนฤเนตร</t>
  </si>
  <si>
    <t>นางสาวปัณฑิตา</t>
  </si>
  <si>
    <t>อู่แก้ว</t>
  </si>
  <si>
    <t>ปรุงนิยม</t>
  </si>
  <si>
    <t>นางสาวกิตติยา</t>
  </si>
  <si>
    <t>เวฬุวนารักษ์</t>
  </si>
  <si>
    <t>นางสาวเขมจิรา</t>
  </si>
  <si>
    <t>หงษ์ทอง</t>
  </si>
  <si>
    <t>นางสาวธิดารัตน์</t>
  </si>
  <si>
    <t>ประสมทรัพย์</t>
  </si>
  <si>
    <t>นางสาวลลิตภัทร</t>
  </si>
  <si>
    <t>เจริญบูรพา</t>
  </si>
  <si>
    <t>นางสาวอรกานต์</t>
  </si>
  <si>
    <t>นางสาวกัญญาณัฐ</t>
  </si>
  <si>
    <t>ศรีสุข</t>
  </si>
  <si>
    <t>นางสาวเมศิญา</t>
  </si>
  <si>
    <t>ชื่นชม</t>
  </si>
  <si>
    <t>นางสาวสุพิชชา</t>
  </si>
  <si>
    <t>หาดเจียง</t>
  </si>
  <si>
    <t>นางสาวเสาวลักษณ์</t>
  </si>
  <si>
    <t>ช่อดารา</t>
  </si>
  <si>
    <t>นางสาวกฤตพร</t>
  </si>
  <si>
    <t>เกียรติกุล</t>
  </si>
  <si>
    <t>นางสาวณิชากร</t>
  </si>
  <si>
    <t>ตาโส</t>
  </si>
  <si>
    <t>นางสาววิธิดา</t>
  </si>
  <si>
    <t>ทองดี</t>
  </si>
  <si>
    <t>นางสาวกนกนุช</t>
  </si>
  <si>
    <t>สุนทรวิวัฒน์</t>
  </si>
  <si>
    <t>นางสาวศิริวรรณ</t>
  </si>
  <si>
    <t>เอมสุ่น</t>
  </si>
  <si>
    <t>นางสาววรินธร</t>
  </si>
  <si>
    <t>อินทรพิทักษ์</t>
  </si>
  <si>
    <t>นางสาววรรณชนะพร</t>
  </si>
  <si>
    <t>ศรีอ่อน</t>
  </si>
  <si>
    <t>นายเกรียงศักดิ์</t>
  </si>
  <si>
    <t>คนมั่น</t>
  </si>
  <si>
    <t>นายพงษ์พิเชฐ</t>
  </si>
  <si>
    <t>ศรีทอง</t>
  </si>
  <si>
    <t>นายเอกราช</t>
  </si>
  <si>
    <t>วณิชพูลสุข</t>
  </si>
  <si>
    <t>ไกรบุดดา</t>
  </si>
  <si>
    <t>นายสุรเชรษฐ์</t>
  </si>
  <si>
    <t>เวชยา</t>
  </si>
  <si>
    <t>นายสรศักด์</t>
  </si>
  <si>
    <t>ภูมิน</t>
  </si>
  <si>
    <t>นายพงษ์ศิริ</t>
  </si>
  <si>
    <t>จำปาพันธ์</t>
  </si>
  <si>
    <t>นายธนเทพ</t>
  </si>
  <si>
    <t>ราชอินทร์ตา</t>
  </si>
  <si>
    <t>นายเดชธนสิทธิ์</t>
  </si>
  <si>
    <t>นางสาวชวัลรัตน์</t>
  </si>
  <si>
    <t>สุนา</t>
  </si>
  <si>
    <t>นางสาวชาลิสา</t>
  </si>
  <si>
    <t>นามมะเริง</t>
  </si>
  <si>
    <t>นางสาวศิริสุดา</t>
  </si>
  <si>
    <t>จีระสิงห์</t>
  </si>
  <si>
    <t>นางสาวอภิญญา</t>
  </si>
  <si>
    <t>ไผ่จันทร์</t>
  </si>
  <si>
    <t>นางสาวชนรดี</t>
  </si>
  <si>
    <t>ลือคำงาม</t>
  </si>
  <si>
    <t>นางสาวธัญญาภรณ์</t>
  </si>
  <si>
    <t>วระสิณา</t>
  </si>
  <si>
    <t>นางสาวพัณณิตา</t>
  </si>
  <si>
    <t>เพ็ชรภาค</t>
  </si>
  <si>
    <t>นางสาวมณีรัตน์</t>
  </si>
  <si>
    <t>เชื้อดี</t>
  </si>
  <si>
    <t>นางสาววิภาดา</t>
  </si>
  <si>
    <t>ศิลาเลิศ</t>
  </si>
  <si>
    <t>รุจิพุฒิ</t>
  </si>
  <si>
    <t>นางสาวพัชรีญา</t>
  </si>
  <si>
    <t>นางสาวพิมพ์อัปสร</t>
  </si>
  <si>
    <t>เพ็ชรนารถ</t>
  </si>
  <si>
    <t>นางสาวสุภาวิณี</t>
  </si>
  <si>
    <t>โพธิ</t>
  </si>
  <si>
    <t>นางสาวธันยพร</t>
  </si>
  <si>
    <t>เปรมสุข</t>
  </si>
  <si>
    <t>นางสาวธีริศรา</t>
  </si>
  <si>
    <t>วังวล</t>
  </si>
  <si>
    <t>นางสาวภัณทิลา</t>
  </si>
  <si>
    <t>อินแสง</t>
  </si>
  <si>
    <t>นางสาวอณิษฐา</t>
  </si>
  <si>
    <t>อาทร</t>
  </si>
  <si>
    <t>นางสาวสิริมล</t>
  </si>
  <si>
    <t>ธาระทาน</t>
  </si>
  <si>
    <t>นางสาวศิริปัญญา</t>
  </si>
  <si>
    <t>อ่อนน้อม</t>
  </si>
  <si>
    <t>นางสาวศดานันท์</t>
  </si>
  <si>
    <t>ยามี</t>
  </si>
  <si>
    <t>นางสาวรุธิตา</t>
  </si>
  <si>
    <t>อำลา</t>
  </si>
  <si>
    <t>นางสาวรินรดา</t>
  </si>
  <si>
    <t>สุนันท์</t>
  </si>
  <si>
    <t>นางสาวมลดา</t>
  </si>
  <si>
    <t>บุญโกย</t>
  </si>
  <si>
    <t>วงษ์ภา</t>
  </si>
  <si>
    <t>นางสาวบุษยากร</t>
  </si>
  <si>
    <t>รัตนพิบูลย์ศิริ</t>
  </si>
  <si>
    <t>นางสาวบุญธิดา</t>
  </si>
  <si>
    <t>บัวโรย</t>
  </si>
  <si>
    <t>นางสาวนิชาภา</t>
  </si>
  <si>
    <t>ตาลน้อย</t>
  </si>
  <si>
    <t>นางสาวนันทนา</t>
  </si>
  <si>
    <t>มาตป่วย</t>
  </si>
  <si>
    <t>นางสาวนัทธิดา</t>
  </si>
  <si>
    <t>สืบจันทร์</t>
  </si>
  <si>
    <t>นางสาวโชษิตา</t>
  </si>
  <si>
    <t>ชาดี</t>
  </si>
  <si>
    <t>นางสาวจารุวรรณ</t>
  </si>
  <si>
    <t>คำลอย</t>
  </si>
  <si>
    <t>นางสาวเกวลิน</t>
  </si>
  <si>
    <t>สำนักดี</t>
  </si>
  <si>
    <t>นายนที</t>
  </si>
  <si>
    <t>ยาพิลา</t>
  </si>
  <si>
    <t>นายนวัตกรรม</t>
  </si>
  <si>
    <t>ขำรัก</t>
  </si>
  <si>
    <t>นายสุริยา</t>
  </si>
  <si>
    <t>ดีปรีชา</t>
  </si>
  <si>
    <t>นายภูมินทร์</t>
  </si>
  <si>
    <t>มายูร</t>
  </si>
  <si>
    <t>นายนวพล</t>
  </si>
  <si>
    <t>โชคสิริจันทร์</t>
  </si>
  <si>
    <t>คำวงษ์</t>
  </si>
  <si>
    <t>พรมน้อย</t>
  </si>
  <si>
    <t>นางสาวอทิตยา</t>
  </si>
  <si>
    <t>ทันถากิจ</t>
  </si>
  <si>
    <t>ใจเอื้อ</t>
  </si>
  <si>
    <t>นางสาวนลิน</t>
  </si>
  <si>
    <t>หอมคล้าย</t>
  </si>
  <si>
    <t>นางสาววรารัตน์</t>
  </si>
  <si>
    <t>เจนสัญญายุทธ</t>
  </si>
  <si>
    <t>นางสาววิศัลย์ศยา</t>
  </si>
  <si>
    <t>สอาดเอี่ยม</t>
  </si>
  <si>
    <t>นางสาวนลัยภรณ์</t>
  </si>
  <si>
    <t>พันธ์ศรี</t>
  </si>
  <si>
    <t>นางสาวณัฐธวรรณ</t>
  </si>
  <si>
    <t>นางสาวศศิวรรณ</t>
  </si>
  <si>
    <t>แสงมงคล</t>
  </si>
  <si>
    <t>นางสาวอริสรา</t>
  </si>
  <si>
    <t>ยันต์ประเวศ</t>
  </si>
  <si>
    <t>นางสาวกมลชนก</t>
  </si>
  <si>
    <t>ฉิมอยู่</t>
  </si>
  <si>
    <t>ช่อไม้</t>
  </si>
  <si>
    <t>นางสาวนพรัตน์</t>
  </si>
  <si>
    <t>เหล็กจาน</t>
  </si>
  <si>
    <t>นางสาวปวัญรัตน์</t>
  </si>
  <si>
    <t>เพชรลือ</t>
  </si>
  <si>
    <t>นางสาวพิยดา</t>
  </si>
  <si>
    <t>เฉลิมชัยมนตรี</t>
  </si>
  <si>
    <t>นางสาวอุไรวรรณ</t>
  </si>
  <si>
    <t>นาแล</t>
  </si>
  <si>
    <t>นางสาวอธิชา</t>
  </si>
  <si>
    <t>ขยันยิ่ง</t>
  </si>
  <si>
    <t>ไก่ขัน</t>
  </si>
  <si>
    <t>ผาวันดี</t>
  </si>
  <si>
    <t>นางสาวพรรวะษา</t>
  </si>
  <si>
    <t>ดอมไธสง</t>
  </si>
  <si>
    <t>นางสาวเปมมิกา</t>
  </si>
  <si>
    <t>กิ่งแก้ว</t>
  </si>
  <si>
    <t>นางสาวปภัสรา</t>
  </si>
  <si>
    <t>สายพรหม</t>
  </si>
  <si>
    <t>นางสาวปพรภัทร</t>
  </si>
  <si>
    <t>พานลิ่ม</t>
  </si>
  <si>
    <t>มีชัย</t>
  </si>
  <si>
    <t>นางสาวนฤดี</t>
  </si>
  <si>
    <t>สังฆวรรณดี</t>
  </si>
  <si>
    <t>นางสาวธนาพร</t>
  </si>
  <si>
    <t>ประฐมวงค์</t>
  </si>
  <si>
    <t>นางสาวทัศวรรณ</t>
  </si>
  <si>
    <t>ปั้นบึญชู</t>
  </si>
  <si>
    <t>นางสาวณัฐธิชา</t>
  </si>
  <si>
    <t>แก้วแสน</t>
  </si>
  <si>
    <t>นางสาวณัฏฐริตา</t>
  </si>
  <si>
    <t>ไกรทอง</t>
  </si>
  <si>
    <t>นางสาวจันทมณี</t>
  </si>
  <si>
    <t>นางสาวกุลนัส</t>
  </si>
  <si>
    <t>อาจพงษา</t>
  </si>
  <si>
    <t>นายสุทัศน์</t>
  </si>
  <si>
    <t>สุวรรณวงษ์</t>
  </si>
  <si>
    <t>นายเจษฎาภรณ์</t>
  </si>
  <si>
    <t>จัตุรัส</t>
  </si>
  <si>
    <t>นายศักดาวุธ</t>
  </si>
  <si>
    <t>ธารารักษ์</t>
  </si>
  <si>
    <t>นายสถาพร</t>
  </si>
  <si>
    <t>เยื้องไกรงาม</t>
  </si>
  <si>
    <t>นายปฐมพงศ์</t>
  </si>
  <si>
    <t>พรมเกตุ</t>
  </si>
  <si>
    <t>นายกฤษฎา</t>
  </si>
  <si>
    <t>จันทร์ดี</t>
  </si>
  <si>
    <t>นายมินธดา</t>
  </si>
  <si>
    <t>ปถพี</t>
  </si>
  <si>
    <t>นายวิฑิต</t>
  </si>
  <si>
    <t>เวียงคำ</t>
  </si>
  <si>
    <t>นายภูธเนศ</t>
  </si>
  <si>
    <t>ทองคำ</t>
  </si>
  <si>
    <t>นายพงศธร</t>
  </si>
  <si>
    <t>มานะกรรม</t>
  </si>
  <si>
    <t>นายปวเรศ</t>
  </si>
  <si>
    <t>ศุภพลชัย</t>
  </si>
  <si>
    <t>นายนัทพงษ์</t>
  </si>
  <si>
    <t>อรุณโรจน์</t>
  </si>
  <si>
    <t>นางสาวสุทาวัลย์</t>
  </si>
  <si>
    <t>พงษ์เกาะ</t>
  </si>
  <si>
    <t>นางสาวณัชชารีย์</t>
  </si>
  <si>
    <t>นิธิโรจน์นราธร</t>
  </si>
  <si>
    <t>นางสาวรัชฎาภรณ์</t>
  </si>
  <si>
    <t>วรนาม</t>
  </si>
  <si>
    <t>นางวสาวธัญสุดา</t>
  </si>
  <si>
    <t>อินโท</t>
  </si>
  <si>
    <t>นายธิติ</t>
  </si>
  <si>
    <t>เรืองแสง</t>
  </si>
  <si>
    <t>นายกิตติวัฒน์</t>
  </si>
  <si>
    <t>อึ้งเจริญ</t>
  </si>
  <si>
    <t>นายบุรพล</t>
  </si>
  <si>
    <t>สุขสมทรัพย์</t>
  </si>
  <si>
    <t>นายธนวัฒน์</t>
  </si>
  <si>
    <t>นิลศรี</t>
  </si>
  <si>
    <t>นายธีรพัฒน์</t>
  </si>
  <si>
    <t>ชาติก้อน</t>
  </si>
  <si>
    <t>นายสิรวิชญ์</t>
  </si>
  <si>
    <t>วงษ์หงษ์</t>
  </si>
  <si>
    <t>นายสาธิต</t>
  </si>
  <si>
    <t>คู่จันทึก</t>
  </si>
  <si>
    <t>นายธนากร</t>
  </si>
  <si>
    <t>นายปรเมษฐ์</t>
  </si>
  <si>
    <t>ช่างสนิท</t>
  </si>
  <si>
    <t>นายประมวลพร</t>
  </si>
  <si>
    <t>ชาสิงห์แก้ว</t>
  </si>
  <si>
    <t>นายเปรมฤทธิ์</t>
  </si>
  <si>
    <t>ออมทรัพย์วัฒนา</t>
  </si>
  <si>
    <t>นายวรากร</t>
  </si>
  <si>
    <t>วันคืนดี</t>
  </si>
  <si>
    <t>นายพันณกร</t>
  </si>
  <si>
    <t>ซื่อสัตย์</t>
  </si>
  <si>
    <t>นายพลังพล</t>
  </si>
  <si>
    <t>สุขสุภี</t>
  </si>
  <si>
    <t>นายพงศภัค</t>
  </si>
  <si>
    <t>คำมะสิงห์</t>
  </si>
  <si>
    <t>นายปัฐวิกรณ์</t>
  </si>
  <si>
    <t>ศิริพัฒน์</t>
  </si>
  <si>
    <t>พงศ์บริพัตร</t>
  </si>
  <si>
    <t>นายธนภัทร</t>
  </si>
  <si>
    <t>ศิริกมลวารี</t>
  </si>
  <si>
    <t>เนียมหอม</t>
  </si>
  <si>
    <t>นายชัยเชษฐ์</t>
  </si>
  <si>
    <t>บุดดาวงศ์</t>
  </si>
  <si>
    <t>แสงคล้าย</t>
  </si>
  <si>
    <t>นางสาวสิรามล</t>
  </si>
  <si>
    <t>แสงสุข</t>
  </si>
  <si>
    <t>นางสาวปวรวรรณ</t>
  </si>
  <si>
    <t>เขียวฉอ้อน</t>
  </si>
  <si>
    <t>นางสาวพรไพลิน</t>
  </si>
  <si>
    <t>บัวผลิ</t>
  </si>
  <si>
    <t>นางสาวสิตาพร</t>
  </si>
  <si>
    <t>วงศ์ษา</t>
  </si>
  <si>
    <t>นางสาวสุปรียา</t>
  </si>
  <si>
    <t>สัตย์ซื่อ</t>
  </si>
  <si>
    <t>จันทะบุตร</t>
  </si>
  <si>
    <t>นางสาวธนัชชา</t>
  </si>
  <si>
    <t>มาติยานนท์</t>
  </si>
  <si>
    <t>นางสาวมัณฑนา</t>
  </si>
  <si>
    <t>เจนการ</t>
  </si>
  <si>
    <t>นางสาวรัตติยาภรณ์</t>
  </si>
  <si>
    <t>นางสาวพรรณิภา</t>
  </si>
  <si>
    <t>จันทร์ทอง</t>
  </si>
  <si>
    <t>นายจีระวัตร์</t>
  </si>
  <si>
    <t>แก้วคำพัน</t>
  </si>
  <si>
    <t>กล้วยน้อย</t>
  </si>
  <si>
    <t>นายธนาดล</t>
  </si>
  <si>
    <t>จันทร์สุข</t>
  </si>
  <si>
    <t>นายภาสุ</t>
  </si>
  <si>
    <t>ยืนทน</t>
  </si>
  <si>
    <t>นายชาลี</t>
  </si>
  <si>
    <t>แสนเย็นยิ่ง</t>
  </si>
  <si>
    <t>นายณัฐชานนท์</t>
  </si>
  <si>
    <t>แสงสุวรรณ</t>
  </si>
  <si>
    <t>นายติณณภพ</t>
  </si>
  <si>
    <t>สระแพ</t>
  </si>
  <si>
    <t>นายพิทยา</t>
  </si>
  <si>
    <t>บัวหลวง</t>
  </si>
  <si>
    <t>นายอานนท์</t>
  </si>
  <si>
    <t>พูลจวง</t>
  </si>
  <si>
    <t>นายศักดิ์ดา</t>
  </si>
  <si>
    <t>สุขใจ</t>
  </si>
  <si>
    <t>นายคเณศร์</t>
  </si>
  <si>
    <t>ไพศาล</t>
  </si>
  <si>
    <t>จันทศรี</t>
  </si>
  <si>
    <t>แสงเพ็ชร์</t>
  </si>
  <si>
    <t>นายจิรภัทร</t>
  </si>
  <si>
    <t>พลไชย</t>
  </si>
  <si>
    <t>นายพงศ์พัทธ์</t>
  </si>
  <si>
    <t>สมบูรณ์ยิ่ง</t>
  </si>
  <si>
    <t>นายเมธัส</t>
  </si>
  <si>
    <t>ภาคภูมิพงศ์</t>
  </si>
  <si>
    <t>นายภัทรพล</t>
  </si>
  <si>
    <t>สังข์รุ่ง</t>
  </si>
  <si>
    <t>วิจิตราพันธ์</t>
  </si>
  <si>
    <t>นางสาวชนิสรา</t>
  </si>
  <si>
    <t>ญาติเจริญ</t>
  </si>
  <si>
    <t>นางสาวชุติมา</t>
  </si>
  <si>
    <t>ไชยทุ่งฉิน</t>
  </si>
  <si>
    <t>นางสาวฐิตาภา</t>
  </si>
  <si>
    <t>นางสาวปวีณา</t>
  </si>
  <si>
    <t>ดีคำไฮ</t>
  </si>
  <si>
    <t>นางสาวสราลี</t>
  </si>
  <si>
    <t>บุญมี</t>
  </si>
  <si>
    <t>นางสาวสราวลี</t>
  </si>
  <si>
    <t>ชาลีชาติ</t>
  </si>
  <si>
    <t>นางสาวสัจพร</t>
  </si>
  <si>
    <t>งามศิลป์</t>
  </si>
  <si>
    <t>นางสาวสุดารัตน์</t>
  </si>
  <si>
    <t>เพ็ชรคง</t>
  </si>
  <si>
    <t>นางสาวสุภาพร</t>
  </si>
  <si>
    <t>ศรีจันทร์</t>
  </si>
  <si>
    <t>ดาวแจ้ง</t>
  </si>
  <si>
    <t>นางสาวนุชจิรา</t>
  </si>
  <si>
    <t>เชาว์ดี</t>
  </si>
  <si>
    <t>นางสาวปัณฑ์ชนิตา</t>
  </si>
  <si>
    <t>นาไชยเวศน์</t>
  </si>
  <si>
    <t>นางสาวชไมพร</t>
  </si>
  <si>
    <t>อังกาบ</t>
  </si>
  <si>
    <t>นางสาวธันยากานต์</t>
  </si>
  <si>
    <t>กุลจารุชัยพัฒน์</t>
  </si>
  <si>
    <t>นางสาวจีราภรณ์</t>
  </si>
  <si>
    <t>พิมพ์เชื้อ</t>
  </si>
  <si>
    <t>สรุปผลการประเมินการใช้ภาษาอังกฤษ: ทักษะการฟัง ชั้นมัธยมศึกษาปีที่ ๕/๑๑</t>
  </si>
  <si>
    <t>สรุปผลการประเมินการใช้ภาษาอังกฤษ: ทักษะการฟัง ชั้นมัธยมศึกษาปีที่ ๕/๑๐</t>
  </si>
  <si>
    <t>สรุปผลการประเมินการใช้ภาษาอังกฤษ: ทักษะการฟัง ชั้นมัธยมศึกษาปีที่ ๕/๙</t>
  </si>
  <si>
    <t>สรุปผลการประเมินการใช้ภาษาอังกฤษ: ทักษะการฟัง ชั้นมัธยมศึกษาปีที่ ๕/๘</t>
  </si>
  <si>
    <t xml:space="preserve">  ประเมิน วันที่      เดือน              พ.ศ.</t>
  </si>
  <si>
    <t>สรุปผลการประเมินการใช้ภาษาอังกฤษ: ทักษะการฟัง ชั้นมัธยมศึกษาปีที่ ๕/๗</t>
  </si>
  <si>
    <t>สรุปผลการประเมินการใช้ภาษาอังกฤษ: ทักษะการฟัง ชั้นมัธยมศึกษาปีที่ ๕/๖</t>
  </si>
  <si>
    <t>สรุปผลการประเมินการใช้ภาษาอังกฤษ: ทักษะการฟัง ชั้นมัธยมศึกษาปีที่ ๕/๕</t>
  </si>
  <si>
    <t>สรุปผลการประเมินการใช้ภาษาอังกฤษ: ทักษะการฟัง ชั้นมัธยมศึกษาปีที่ ๕/๔</t>
  </si>
  <si>
    <t>สรุปผลการประเมินการใช้ภาษาอังกฤษ: ทักษะการฟัง ชั้นมัธยมศึกษาปีที่ ๕/๓</t>
  </si>
  <si>
    <t>เกณฑ์การตัดสิน:</t>
  </si>
  <si>
    <t>ระดับคุณภาพ</t>
  </si>
  <si>
    <t>จำนวนคน</t>
  </si>
  <si>
    <t>ปรับปรุง</t>
  </si>
  <si>
    <t>พอใช้</t>
  </si>
  <si>
    <t>ดี</t>
  </si>
  <si>
    <t>ดีเยี่ยม</t>
  </si>
  <si>
    <t>ต่ำกว่า ๑๐</t>
  </si>
  <si>
    <t>๑๗  -  ๒๐</t>
  </si>
  <si>
    <r>
      <t>๑๐ -</t>
    </r>
    <r>
      <rPr>
        <sz val="14"/>
        <color indexed="9"/>
        <rFont val="TH SarabunPSK"/>
        <family val="2"/>
      </rPr>
      <t>ค</t>
    </r>
    <r>
      <rPr>
        <sz val="14"/>
        <rFont val="TH SarabunPSK"/>
        <family val="2"/>
      </rPr>
      <t>๑๒</t>
    </r>
  </si>
  <si>
    <r>
      <t>๑๓ -</t>
    </r>
    <r>
      <rPr>
        <sz val="14"/>
        <color indexed="9"/>
        <rFont val="TH SarabunPSK"/>
        <family val="2"/>
      </rPr>
      <t>จ</t>
    </r>
    <r>
      <rPr>
        <sz val="14"/>
        <rFont val="TH SarabunPSK"/>
        <family val="2"/>
      </rPr>
      <t>๑๖</t>
    </r>
  </si>
  <si>
    <t>ผ่าน</t>
  </si>
  <si>
    <t>ไม่ผ่าน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</si>
</sst>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t#,##0_);\(t#,##0\)"/>
  </numFmts>
  <fonts count="20">
    <font>
      <sz val="10"/>
      <name val="Arial"/>
      <charset val="222"/>
    </font>
    <font>
      <sz val="10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4"/>
      <color indexed="9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rgb="FFFF0000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5" fillId="0" borderId="0"/>
    <xf numFmtId="0" fontId="15" fillId="0" borderId="0"/>
    <xf numFmtId="0" fontId="1" fillId="0" borderId="0"/>
  </cellStyleXfs>
  <cellXfs count="98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87" fontId="8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187" fontId="6" fillId="0" borderId="0" xfId="0" applyNumberFormat="1" applyFont="1" applyAlignment="1">
      <alignment horizontal="center" vertical="center"/>
    </xf>
    <xf numFmtId="0" fontId="11" fillId="0" borderId="0" xfId="0" applyNumberFormat="1" applyFont="1" applyAlignment="1">
      <alignment horizontal="left"/>
    </xf>
    <xf numFmtId="0" fontId="1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vertical="center"/>
    </xf>
    <xf numFmtId="0" fontId="18" fillId="0" borderId="0" xfId="0" applyNumberFormat="1" applyFont="1"/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horizontal="center" vertical="center"/>
    </xf>
    <xf numFmtId="0" fontId="17" fillId="0" borderId="2" xfId="0" applyNumberFormat="1" applyFont="1" applyBorder="1"/>
    <xf numFmtId="0" fontId="4" fillId="0" borderId="4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left" vertical="center"/>
    </xf>
    <xf numFmtId="0" fontId="3" fillId="0" borderId="5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textRotation="90"/>
    </xf>
    <xf numFmtId="0" fontId="7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2" borderId="7" xfId="0" applyNumberFormat="1" applyFont="1" applyFill="1" applyBorder="1" applyAlignment="1">
      <alignment vertical="center" shrinkToFit="1"/>
    </xf>
    <xf numFmtId="0" fontId="7" fillId="2" borderId="8" xfId="0" applyNumberFormat="1" applyFont="1" applyFill="1" applyBorder="1" applyAlignment="1">
      <alignment vertical="center" shrinkToFit="1"/>
    </xf>
    <xf numFmtId="0" fontId="7" fillId="0" borderId="8" xfId="0" applyNumberFormat="1" applyFont="1" applyBorder="1" applyAlignment="1">
      <alignment horizontal="left" vertical="center" shrinkToFit="1"/>
    </xf>
    <xf numFmtId="0" fontId="0" fillId="4" borderId="1" xfId="0" applyNumberFormat="1" applyFill="1" applyBorder="1" applyAlignment="1">
      <alignment horizontal="center"/>
    </xf>
    <xf numFmtId="0" fontId="0" fillId="4" borderId="1" xfId="0" applyNumberFormat="1" applyFill="1" applyBorder="1"/>
    <xf numFmtId="0" fontId="7" fillId="0" borderId="1" xfId="0" applyNumberFormat="1" applyFont="1" applyBorder="1" applyAlignment="1">
      <alignment horizontal="center" vertical="center"/>
    </xf>
    <xf numFmtId="0" fontId="7" fillId="2" borderId="7" xfId="0" applyNumberFormat="1" applyFont="1" applyFill="1" applyBorder="1" applyAlignment="1">
      <alignment vertical="center"/>
    </xf>
    <xf numFmtId="0" fontId="7" fillId="2" borderId="8" xfId="0" applyNumberFormat="1" applyFont="1" applyFill="1" applyBorder="1" applyAlignment="1">
      <alignment vertical="center"/>
    </xf>
    <xf numFmtId="0" fontId="7" fillId="2" borderId="7" xfId="0" applyNumberFormat="1" applyFont="1" applyFill="1" applyBorder="1"/>
    <xf numFmtId="0" fontId="7" fillId="2" borderId="8" xfId="0" applyNumberFormat="1" applyFont="1" applyFill="1" applyBorder="1"/>
    <xf numFmtId="0" fontId="2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1" fillId="4" borderId="1" xfId="0" applyNumberFormat="1" applyFont="1" applyFill="1" applyBorder="1"/>
    <xf numFmtId="0" fontId="2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1" fillId="0" borderId="0" xfId="0" applyNumberFormat="1" applyFont="1" applyBorder="1"/>
    <xf numFmtId="0" fontId="0" fillId="0" borderId="0" xfId="0" applyNumberFormat="1" applyBorder="1"/>
    <xf numFmtId="0" fontId="2" fillId="0" borderId="0" xfId="0" applyNumberFormat="1" applyFont="1" applyAlignment="1">
      <alignment vertical="center"/>
    </xf>
    <xf numFmtId="0" fontId="16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7" fillId="0" borderId="0" xfId="0" applyNumberFormat="1" applyFont="1" applyAlignment="1">
      <alignment horizontal="right" vertical="center"/>
    </xf>
    <xf numFmtId="0" fontId="7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textRotation="90"/>
    </xf>
    <xf numFmtId="0" fontId="7" fillId="2" borderId="9" xfId="0" applyNumberFormat="1" applyFont="1" applyFill="1" applyBorder="1" applyAlignment="1">
      <alignment vertical="center" shrinkToFit="1"/>
    </xf>
    <xf numFmtId="0" fontId="7" fillId="0" borderId="1" xfId="0" applyNumberFormat="1" applyFont="1" applyBorder="1" applyAlignment="1">
      <alignment horizontal="left" vertical="center" shrinkToFit="1"/>
    </xf>
    <xf numFmtId="0" fontId="7" fillId="2" borderId="9" xfId="0" applyNumberFormat="1" applyFont="1" applyFill="1" applyBorder="1" applyAlignment="1">
      <alignment vertical="center"/>
    </xf>
    <xf numFmtId="0" fontId="7" fillId="2" borderId="9" xfId="0" applyNumberFormat="1" applyFont="1" applyFill="1" applyBorder="1"/>
    <xf numFmtId="0" fontId="2" fillId="0" borderId="7" xfId="0" applyNumberFormat="1" applyFont="1" applyBorder="1" applyAlignment="1">
      <alignment horizontal="center" vertical="center"/>
    </xf>
    <xf numFmtId="0" fontId="10" fillId="0" borderId="9" xfId="0" applyNumberFormat="1" applyFont="1" applyBorder="1" applyAlignment="1">
      <alignment vertical="center"/>
    </xf>
    <xf numFmtId="0" fontId="9" fillId="0" borderId="9" xfId="0" applyNumberFormat="1" applyFont="1" applyBorder="1" applyAlignment="1">
      <alignment vertical="center"/>
    </xf>
    <xf numFmtId="0" fontId="7" fillId="0" borderId="0" xfId="0" applyNumberFormat="1" applyFont="1" applyAlignment="1">
      <alignment horizontal="center" vertical="center"/>
    </xf>
    <xf numFmtId="0" fontId="1" fillId="0" borderId="1" xfId="0" applyNumberFormat="1" applyFont="1" applyBorder="1"/>
    <xf numFmtId="0" fontId="0" fillId="0" borderId="1" xfId="0" applyNumberFormat="1" applyBorder="1"/>
    <xf numFmtId="0" fontId="7" fillId="2" borderId="0" xfId="0" applyNumberFormat="1" applyFont="1" applyFill="1" applyBorder="1" applyAlignment="1">
      <alignment vertical="center" shrinkToFit="1"/>
    </xf>
    <xf numFmtId="0" fontId="7" fillId="2" borderId="9" xfId="0" applyNumberFormat="1" applyFont="1" applyFill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vertical="center"/>
    </xf>
    <xf numFmtId="0" fontId="7" fillId="3" borderId="1" xfId="0" applyNumberFormat="1" applyFont="1" applyFill="1" applyBorder="1" applyAlignment="1">
      <alignment horizontal="center" vertical="center"/>
    </xf>
    <xf numFmtId="0" fontId="19" fillId="3" borderId="9" xfId="0" applyNumberFormat="1" applyFont="1" applyFill="1" applyBorder="1" applyAlignment="1">
      <alignment vertical="center"/>
    </xf>
    <xf numFmtId="0" fontId="19" fillId="3" borderId="1" xfId="0" applyNumberFormat="1" applyFont="1" applyFill="1" applyBorder="1" applyAlignment="1">
      <alignment horizontal="left" vertical="center" shrinkToFit="1"/>
    </xf>
    <xf numFmtId="0" fontId="19" fillId="3" borderId="8" xfId="0" applyNumberFormat="1" applyFont="1" applyFill="1" applyBorder="1" applyAlignment="1">
      <alignment horizontal="left" vertical="center" shrinkToFit="1"/>
    </xf>
    <xf numFmtId="0" fontId="5" fillId="4" borderId="1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left" vertical="center"/>
    </xf>
    <xf numFmtId="0" fontId="19" fillId="0" borderId="8" xfId="0" applyNumberFormat="1" applyFont="1" applyBorder="1" applyAlignment="1">
      <alignment horizontal="left" vertical="center"/>
    </xf>
    <xf numFmtId="0" fontId="5" fillId="0" borderId="0" xfId="0" applyNumberFormat="1" applyFont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5" fillId="0" borderId="9" xfId="0" applyNumberFormat="1" applyFont="1" applyBorder="1" applyAlignment="1">
      <alignment vertical="center"/>
    </xf>
    <xf numFmtId="0" fontId="19" fillId="2" borderId="7" xfId="0" applyNumberFormat="1" applyFont="1" applyFill="1" applyBorder="1" applyAlignment="1">
      <alignment vertical="center"/>
    </xf>
    <xf numFmtId="0" fontId="19" fillId="2" borderId="8" xfId="0" applyNumberFormat="1" applyFont="1" applyFill="1" applyBorder="1" applyAlignment="1">
      <alignment vertical="center"/>
    </xf>
    <xf numFmtId="0" fontId="19" fillId="2" borderId="7" xfId="0" applyNumberFormat="1" applyFont="1" applyFill="1" applyBorder="1" applyAlignment="1">
      <alignment vertical="center" shrinkToFit="1"/>
    </xf>
    <xf numFmtId="0" fontId="19" fillId="2" borderId="8" xfId="0" applyNumberFormat="1" applyFont="1" applyFill="1" applyBorder="1" applyAlignment="1">
      <alignment vertical="center" shrinkToFit="1"/>
    </xf>
    <xf numFmtId="0" fontId="19" fillId="0" borderId="7" xfId="0" applyNumberFormat="1" applyFont="1" applyBorder="1" applyAlignment="1">
      <alignment shrinkToFit="1"/>
    </xf>
    <xf numFmtId="0" fontId="19" fillId="0" borderId="8" xfId="0" applyNumberFormat="1" applyFont="1" applyBorder="1" applyAlignment="1">
      <alignment shrinkToFit="1"/>
    </xf>
    <xf numFmtId="0" fontId="7" fillId="0" borderId="9" xfId="0" applyNumberFormat="1" applyFont="1" applyBorder="1" applyAlignment="1">
      <alignment horizontal="left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center" vertical="center"/>
    </xf>
    <xf numFmtId="187" fontId="18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7" fillId="0" borderId="8" xfId="0" applyNumberFormat="1" applyFont="1" applyBorder="1" applyAlignment="1">
      <alignment horizontal="center" vertical="center" shrinkToFit="1"/>
    </xf>
  </cellXfs>
  <cellStyles count="5"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1704" name="Picture 9" descr="logocolornew">
          <a:extLst>
            <a:ext uri="{FF2B5EF4-FFF2-40B4-BE49-F238E27FC236}">
              <a16:creationId xmlns:a16="http://schemas.microsoft.com/office/drawing/2014/main" id="{00000000-0008-0000-0000-0000C8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6672" name="Picture 9" descr="logocolornew">
          <a:extLst>
            <a:ext uri="{FF2B5EF4-FFF2-40B4-BE49-F238E27FC236}">
              <a16:creationId xmlns:a16="http://schemas.microsoft.com/office/drawing/2014/main" id="{00000000-0008-0000-0900-000030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4624" name="Picture 9" descr="logocolornew">
          <a:extLst>
            <a:ext uri="{FF2B5EF4-FFF2-40B4-BE49-F238E27FC236}">
              <a16:creationId xmlns:a16="http://schemas.microsoft.com/office/drawing/2014/main" id="{00000000-0008-0000-0A00-000030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31792" name="Picture 9" descr="logocolornew">
          <a:extLst>
            <a:ext uri="{FF2B5EF4-FFF2-40B4-BE49-F238E27FC236}">
              <a16:creationId xmlns:a16="http://schemas.microsoft.com/office/drawing/2014/main" id="{00000000-0008-0000-0100-000030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32816" name="Picture 9" descr="logocolornew">
          <a:extLst>
            <a:ext uri="{FF2B5EF4-FFF2-40B4-BE49-F238E27FC236}">
              <a16:creationId xmlns:a16="http://schemas.microsoft.com/office/drawing/2014/main" id="{00000000-0008-0000-0200-000030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33840" name="Picture 9" descr="logocolornew">
          <a:extLst>
            <a:ext uri="{FF2B5EF4-FFF2-40B4-BE49-F238E27FC236}">
              <a16:creationId xmlns:a16="http://schemas.microsoft.com/office/drawing/2014/main" id="{00000000-0008-0000-0300-000030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7696" name="Picture 9" descr="logocolornew">
          <a:extLst>
            <a:ext uri="{FF2B5EF4-FFF2-40B4-BE49-F238E27FC236}">
              <a16:creationId xmlns:a16="http://schemas.microsoft.com/office/drawing/2014/main" id="{00000000-0008-0000-0400-000030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8720" name="Picture 9" descr="logocolornew">
          <a:extLst>
            <a:ext uri="{FF2B5EF4-FFF2-40B4-BE49-F238E27FC236}">
              <a16:creationId xmlns:a16="http://schemas.microsoft.com/office/drawing/2014/main" id="{00000000-0008-0000-0500-000030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9744" name="Picture 9" descr="logocolornew">
          <a:extLst>
            <a:ext uri="{FF2B5EF4-FFF2-40B4-BE49-F238E27FC236}">
              <a16:creationId xmlns:a16="http://schemas.microsoft.com/office/drawing/2014/main" id="{00000000-0008-0000-0600-000030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30768" name="Picture 9" descr="logocolornew">
          <a:extLst>
            <a:ext uri="{FF2B5EF4-FFF2-40B4-BE49-F238E27FC236}">
              <a16:creationId xmlns:a16="http://schemas.microsoft.com/office/drawing/2014/main" id="{00000000-0008-0000-0700-000030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123825</xdr:rowOff>
    </xdr:from>
    <xdr:to>
      <xdr:col>1</xdr:col>
      <xdr:colOff>333375</xdr:colOff>
      <xdr:row>2</xdr:row>
      <xdr:rowOff>180975</xdr:rowOff>
    </xdr:to>
    <xdr:pic>
      <xdr:nvPicPr>
        <xdr:cNvPr id="25648" name="Picture 9" descr="logocolornew">
          <a:extLst>
            <a:ext uri="{FF2B5EF4-FFF2-40B4-BE49-F238E27FC236}">
              <a16:creationId xmlns:a16="http://schemas.microsoft.com/office/drawing/2014/main" id="{00000000-0008-0000-0800-000030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123825"/>
          <a:ext cx="6191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A19" zoomScale="50" zoomScaleNormal="50" workbookViewId="0">
      <selection activeCell="F60" sqref="F60"/>
    </sheetView>
  </sheetViews>
  <sheetFormatPr defaultColWidth="9.109375" defaultRowHeight="15" customHeight="1"/>
  <cols>
    <col min="1" max="1" width="4.88671875" style="2" customWidth="1"/>
    <col min="2" max="2" width="16.6640625" style="8" customWidth="1"/>
    <col min="3" max="3" width="13" style="8" customWidth="1"/>
    <col min="4" max="6" width="12" style="8" customWidth="1"/>
    <col min="7" max="7" width="16.6640625" style="9" customWidth="1"/>
    <col min="8" max="8" width="12" style="8" customWidth="1"/>
    <col min="9" max="16384" width="9.109375" style="2"/>
  </cols>
  <sheetData>
    <row r="1" spans="1:17" s="4" customFormat="1" ht="21">
      <c r="A1" s="91" t="s">
        <v>58</v>
      </c>
      <c r="B1" s="91"/>
      <c r="C1" s="91"/>
      <c r="D1" s="91"/>
      <c r="E1" s="91"/>
      <c r="F1" s="91"/>
      <c r="G1" s="91"/>
      <c r="H1" s="91"/>
    </row>
    <row r="2" spans="1:17" s="4" customFormat="1" ht="21">
      <c r="A2" s="91"/>
      <c r="B2" s="91"/>
      <c r="C2" s="91"/>
      <c r="D2" s="91"/>
      <c r="E2" s="91"/>
      <c r="F2" s="91"/>
      <c r="G2" s="91"/>
      <c r="H2" s="91"/>
    </row>
    <row r="3" spans="1:17" s="4" customFormat="1" ht="21">
      <c r="A3" s="91" t="s">
        <v>59</v>
      </c>
      <c r="B3" s="91"/>
      <c r="C3" s="91"/>
      <c r="D3" s="91"/>
      <c r="E3" s="91"/>
      <c r="F3" s="91"/>
      <c r="G3" s="91"/>
      <c r="H3" s="91"/>
    </row>
    <row r="4" spans="1:17" s="4" customFormat="1" ht="21">
      <c r="A4" s="10" t="s">
        <v>44</v>
      </c>
      <c r="B4" s="11"/>
      <c r="C4" s="11"/>
      <c r="D4" s="11"/>
      <c r="E4" s="11"/>
      <c r="F4" s="11"/>
      <c r="G4" s="12"/>
      <c r="H4" s="11"/>
      <c r="I4" s="13"/>
      <c r="J4" s="13"/>
      <c r="K4" s="13"/>
      <c r="L4" s="13"/>
      <c r="M4" s="13"/>
      <c r="N4" s="13"/>
      <c r="O4" s="13"/>
      <c r="P4" s="13"/>
      <c r="Q4" s="13"/>
    </row>
    <row r="5" spans="1:17" s="4" customFormat="1" ht="21">
      <c r="A5" s="14" t="s">
        <v>45</v>
      </c>
      <c r="B5" s="14"/>
      <c r="C5" s="15"/>
      <c r="D5" s="15"/>
      <c r="E5" s="15"/>
      <c r="F5" s="15"/>
      <c r="G5" s="16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s="3" customFormat="1" ht="22.2" customHeight="1">
      <c r="A6" s="17"/>
      <c r="B6" s="17"/>
      <c r="C6" s="18"/>
      <c r="D6" s="92" t="s">
        <v>46</v>
      </c>
      <c r="E6" s="92"/>
      <c r="F6" s="92"/>
      <c r="G6" s="92"/>
      <c r="H6" s="19" t="s">
        <v>48</v>
      </c>
      <c r="I6" s="20"/>
      <c r="J6" s="20"/>
      <c r="K6" s="20"/>
      <c r="L6" s="20"/>
      <c r="M6" s="20"/>
      <c r="N6" s="20"/>
      <c r="O6" s="20"/>
      <c r="P6" s="20"/>
      <c r="Q6" s="20"/>
    </row>
    <row r="7" spans="1:17" s="5" customFormat="1" ht="73.95" customHeight="1">
      <c r="A7" s="21" t="s">
        <v>0</v>
      </c>
      <c r="B7" s="22" t="s">
        <v>1</v>
      </c>
      <c r="C7" s="23" t="s">
        <v>2</v>
      </c>
      <c r="D7" s="24" t="s">
        <v>50</v>
      </c>
      <c r="E7" s="24" t="s">
        <v>51</v>
      </c>
      <c r="F7" s="24" t="s">
        <v>52</v>
      </c>
      <c r="G7" s="25" t="s">
        <v>47</v>
      </c>
      <c r="H7" s="26" t="s">
        <v>49</v>
      </c>
      <c r="I7" s="27"/>
      <c r="J7" s="27"/>
      <c r="K7" s="27"/>
      <c r="L7" s="27"/>
      <c r="M7" s="27"/>
      <c r="N7" s="27"/>
      <c r="O7" s="27"/>
      <c r="P7" s="27"/>
      <c r="Q7" s="27"/>
    </row>
    <row r="8" spans="1:17" s="5" customFormat="1" ht="18" customHeight="1">
      <c r="A8" s="28">
        <v>1</v>
      </c>
      <c r="B8" s="29" t="s">
        <v>60</v>
      </c>
      <c r="C8" s="30" t="s">
        <v>61</v>
      </c>
      <c r="D8" s="30">
        <v>10</v>
      </c>
      <c r="E8" s="31">
        <v>7</v>
      </c>
      <c r="F8" s="31">
        <v>7</v>
      </c>
      <c r="G8" s="32">
        <f>D8+E8+F8</f>
        <v>24</v>
      </c>
      <c r="H8" s="33" t="str">
        <f>IF(G8&gt;9,"ผ่าน","ไม่ผ่าน")</f>
        <v>ผ่าน</v>
      </c>
      <c r="I8" s="27"/>
      <c r="J8" s="27"/>
      <c r="K8" s="27"/>
      <c r="L8" s="27"/>
      <c r="M8" s="27"/>
      <c r="N8" s="27"/>
      <c r="O8" s="27"/>
      <c r="P8" s="27"/>
      <c r="Q8" s="27"/>
    </row>
    <row r="9" spans="1:17" s="5" customFormat="1" ht="15.6" customHeight="1">
      <c r="A9" s="34" t="s">
        <v>3</v>
      </c>
      <c r="B9" s="29" t="s">
        <v>62</v>
      </c>
      <c r="C9" s="30" t="s">
        <v>63</v>
      </c>
      <c r="D9" s="30">
        <v>9</v>
      </c>
      <c r="E9" s="31"/>
      <c r="F9" s="31"/>
      <c r="G9" s="32">
        <f t="shared" ref="G9:G26" si="0">D9+E9+F9</f>
        <v>9</v>
      </c>
      <c r="H9" s="33" t="str">
        <f t="shared" ref="H9:H46" si="1">IF(G9&gt;9,"ผ่าน","ไม่ผ่าน")</f>
        <v>ไม่ผ่าน</v>
      </c>
      <c r="I9" s="27"/>
      <c r="J9" s="27"/>
      <c r="K9" s="27"/>
      <c r="L9" s="27"/>
      <c r="M9" s="27"/>
      <c r="N9" s="27"/>
      <c r="O9" s="27"/>
      <c r="P9" s="27"/>
      <c r="Q9" s="27"/>
    </row>
    <row r="10" spans="1:17" s="5" customFormat="1" ht="15.6" customHeight="1">
      <c r="A10" s="34" t="s">
        <v>4</v>
      </c>
      <c r="B10" s="29" t="s">
        <v>64</v>
      </c>
      <c r="C10" s="30" t="s">
        <v>65</v>
      </c>
      <c r="D10" s="30">
        <v>13</v>
      </c>
      <c r="E10" s="31"/>
      <c r="F10" s="31"/>
      <c r="G10" s="32">
        <f t="shared" si="0"/>
        <v>13</v>
      </c>
      <c r="H10" s="33" t="str">
        <f t="shared" si="1"/>
        <v>ผ่าน</v>
      </c>
      <c r="I10" s="27"/>
      <c r="J10" s="27"/>
      <c r="K10" s="27"/>
      <c r="L10" s="27"/>
      <c r="M10" s="27"/>
      <c r="N10" s="27"/>
      <c r="O10" s="27"/>
      <c r="P10" s="27"/>
      <c r="Q10" s="27"/>
    </row>
    <row r="11" spans="1:17" s="5" customFormat="1" ht="15.6" customHeight="1">
      <c r="A11" s="34" t="s">
        <v>5</v>
      </c>
      <c r="B11" s="29" t="s">
        <v>66</v>
      </c>
      <c r="C11" s="30" t="s">
        <v>67</v>
      </c>
      <c r="D11" s="30">
        <v>17</v>
      </c>
      <c r="E11" s="31"/>
      <c r="F11" s="31"/>
      <c r="G11" s="32">
        <f t="shared" si="0"/>
        <v>17</v>
      </c>
      <c r="H11" s="33" t="str">
        <f t="shared" si="1"/>
        <v>ผ่าน</v>
      </c>
      <c r="I11" s="27"/>
      <c r="J11" s="27"/>
      <c r="K11" s="27"/>
      <c r="L11" s="27"/>
      <c r="M11" s="27"/>
      <c r="N11" s="27"/>
      <c r="O11" s="27"/>
      <c r="P11" s="27"/>
      <c r="Q11" s="27"/>
    </row>
    <row r="12" spans="1:17" s="5" customFormat="1" ht="15.6" customHeight="1">
      <c r="A12" s="34" t="s">
        <v>6</v>
      </c>
      <c r="B12" s="29" t="s">
        <v>68</v>
      </c>
      <c r="C12" s="30" t="s">
        <v>69</v>
      </c>
      <c r="D12" s="97">
        <v>16</v>
      </c>
      <c r="E12" s="31"/>
      <c r="F12" s="31"/>
      <c r="G12" s="32">
        <f t="shared" si="0"/>
        <v>16</v>
      </c>
      <c r="H12" s="33" t="str">
        <f t="shared" si="1"/>
        <v>ผ่าน</v>
      </c>
      <c r="I12" s="27"/>
      <c r="J12" s="27"/>
      <c r="K12" s="27"/>
      <c r="L12" s="27"/>
      <c r="M12" s="27"/>
      <c r="N12" s="27"/>
      <c r="O12" s="27"/>
      <c r="P12" s="27"/>
      <c r="Q12" s="27"/>
    </row>
    <row r="13" spans="1:17" s="5" customFormat="1" ht="15.6" customHeight="1">
      <c r="A13" s="34" t="s">
        <v>7</v>
      </c>
      <c r="B13" s="29" t="s">
        <v>70</v>
      </c>
      <c r="C13" s="30" t="s">
        <v>71</v>
      </c>
      <c r="D13" s="31"/>
      <c r="E13" s="31"/>
      <c r="F13" s="31"/>
      <c r="G13" s="32">
        <f t="shared" si="0"/>
        <v>0</v>
      </c>
      <c r="H13" s="33" t="str">
        <f t="shared" si="1"/>
        <v>ไม่ผ่าน</v>
      </c>
      <c r="I13" s="27"/>
      <c r="J13" s="27"/>
      <c r="K13" s="27"/>
      <c r="L13" s="27"/>
      <c r="M13" s="27"/>
      <c r="N13" s="27"/>
      <c r="O13" s="27"/>
      <c r="P13" s="27"/>
      <c r="Q13" s="27"/>
    </row>
    <row r="14" spans="1:17" s="5" customFormat="1" ht="15.6" customHeight="1">
      <c r="A14" s="34" t="s">
        <v>8</v>
      </c>
      <c r="B14" s="29" t="s">
        <v>72</v>
      </c>
      <c r="C14" s="30" t="s">
        <v>73</v>
      </c>
      <c r="D14" s="31"/>
      <c r="E14" s="31"/>
      <c r="F14" s="31"/>
      <c r="G14" s="32">
        <f t="shared" si="0"/>
        <v>0</v>
      </c>
      <c r="H14" s="33" t="str">
        <f t="shared" si="1"/>
        <v>ไม่ผ่าน</v>
      </c>
      <c r="I14" s="27"/>
      <c r="J14" s="27"/>
      <c r="K14" s="27"/>
      <c r="L14" s="27"/>
      <c r="M14" s="27"/>
      <c r="N14" s="27"/>
      <c r="O14" s="27"/>
      <c r="P14" s="27"/>
      <c r="Q14" s="27"/>
    </row>
    <row r="15" spans="1:17" s="5" customFormat="1" ht="15.6" customHeight="1">
      <c r="A15" s="34" t="s">
        <v>9</v>
      </c>
      <c r="B15" s="29" t="s">
        <v>74</v>
      </c>
      <c r="C15" s="30" t="s">
        <v>75</v>
      </c>
      <c r="D15" s="31"/>
      <c r="E15" s="31"/>
      <c r="F15" s="31"/>
      <c r="G15" s="32">
        <f t="shared" si="0"/>
        <v>0</v>
      </c>
      <c r="H15" s="33" t="str">
        <f t="shared" si="1"/>
        <v>ไม่ผ่าน</v>
      </c>
      <c r="I15" s="27"/>
      <c r="J15" s="27"/>
      <c r="K15" s="27"/>
      <c r="L15" s="27"/>
      <c r="M15" s="27"/>
      <c r="N15" s="27"/>
      <c r="O15" s="27"/>
      <c r="P15" s="27"/>
      <c r="Q15" s="27"/>
    </row>
    <row r="16" spans="1:17" s="5" customFormat="1" ht="15.6" customHeight="1">
      <c r="A16" s="34" t="s">
        <v>10</v>
      </c>
      <c r="B16" s="29" t="s">
        <v>76</v>
      </c>
      <c r="C16" s="30" t="s">
        <v>77</v>
      </c>
      <c r="D16" s="31"/>
      <c r="E16" s="31"/>
      <c r="F16" s="31"/>
      <c r="G16" s="32">
        <f t="shared" si="0"/>
        <v>0</v>
      </c>
      <c r="H16" s="33" t="str">
        <f t="shared" si="1"/>
        <v>ไม่ผ่าน</v>
      </c>
      <c r="I16" s="27"/>
      <c r="J16" s="27"/>
      <c r="K16" s="27"/>
      <c r="L16" s="27"/>
      <c r="M16" s="27"/>
      <c r="N16" s="27"/>
      <c r="O16" s="27"/>
      <c r="P16" s="27"/>
      <c r="Q16" s="27"/>
    </row>
    <row r="17" spans="1:17" s="5" customFormat="1" ht="15.6" customHeight="1">
      <c r="A17" s="34" t="s">
        <v>11</v>
      </c>
      <c r="B17" s="29" t="s">
        <v>78</v>
      </c>
      <c r="C17" s="30" t="s">
        <v>79</v>
      </c>
      <c r="D17" s="31"/>
      <c r="E17" s="31"/>
      <c r="F17" s="31"/>
      <c r="G17" s="32">
        <f t="shared" si="0"/>
        <v>0</v>
      </c>
      <c r="H17" s="33" t="str">
        <f t="shared" si="1"/>
        <v>ไม่ผ่าน</v>
      </c>
      <c r="I17" s="27"/>
      <c r="J17" s="27"/>
      <c r="K17" s="27"/>
      <c r="L17" s="27"/>
      <c r="M17" s="27"/>
      <c r="N17" s="27"/>
      <c r="O17" s="27"/>
      <c r="P17" s="27"/>
      <c r="Q17" s="27"/>
    </row>
    <row r="18" spans="1:17" s="5" customFormat="1" ht="15.6" customHeight="1">
      <c r="A18" s="34" t="s">
        <v>12</v>
      </c>
      <c r="B18" s="29" t="s">
        <v>80</v>
      </c>
      <c r="C18" s="30" t="s">
        <v>81</v>
      </c>
      <c r="D18" s="31"/>
      <c r="E18" s="31"/>
      <c r="F18" s="31"/>
      <c r="G18" s="32">
        <f t="shared" si="0"/>
        <v>0</v>
      </c>
      <c r="H18" s="33" t="str">
        <f t="shared" si="1"/>
        <v>ไม่ผ่าน</v>
      </c>
      <c r="I18" s="27"/>
      <c r="J18" s="27"/>
      <c r="K18" s="27"/>
      <c r="L18" s="27"/>
      <c r="M18" s="27"/>
      <c r="N18" s="27"/>
      <c r="O18" s="27"/>
      <c r="P18" s="27"/>
      <c r="Q18" s="27"/>
    </row>
    <row r="19" spans="1:17" s="5" customFormat="1" ht="15.6" customHeight="1">
      <c r="A19" s="34" t="s">
        <v>13</v>
      </c>
      <c r="B19" s="29" t="s">
        <v>82</v>
      </c>
      <c r="C19" s="30" t="s">
        <v>83</v>
      </c>
      <c r="D19" s="31"/>
      <c r="E19" s="31"/>
      <c r="F19" s="31"/>
      <c r="G19" s="32">
        <f t="shared" si="0"/>
        <v>0</v>
      </c>
      <c r="H19" s="33" t="str">
        <f t="shared" si="1"/>
        <v>ไม่ผ่าน</v>
      </c>
      <c r="I19" s="27"/>
      <c r="J19" s="27"/>
      <c r="K19" s="27"/>
      <c r="L19" s="27"/>
      <c r="M19" s="27"/>
      <c r="N19" s="27"/>
      <c r="O19" s="27"/>
      <c r="P19" s="27"/>
      <c r="Q19" s="27"/>
    </row>
    <row r="20" spans="1:17" s="5" customFormat="1" ht="15.6" customHeight="1">
      <c r="A20" s="34" t="s">
        <v>14</v>
      </c>
      <c r="B20" s="29" t="s">
        <v>84</v>
      </c>
      <c r="C20" s="30" t="s">
        <v>85</v>
      </c>
      <c r="D20" s="31"/>
      <c r="E20" s="31"/>
      <c r="F20" s="31"/>
      <c r="G20" s="32">
        <f t="shared" si="0"/>
        <v>0</v>
      </c>
      <c r="H20" s="33" t="str">
        <f t="shared" si="1"/>
        <v>ไม่ผ่าน</v>
      </c>
      <c r="I20" s="27"/>
      <c r="J20" s="27"/>
      <c r="K20" s="27"/>
      <c r="L20" s="27"/>
      <c r="M20" s="27"/>
      <c r="N20" s="27"/>
      <c r="O20" s="27"/>
      <c r="P20" s="27"/>
      <c r="Q20" s="27"/>
    </row>
    <row r="21" spans="1:17" s="5" customFormat="1" ht="15.6" customHeight="1">
      <c r="A21" s="34" t="s">
        <v>15</v>
      </c>
      <c r="B21" s="29" t="s">
        <v>86</v>
      </c>
      <c r="C21" s="30" t="s">
        <v>87</v>
      </c>
      <c r="D21" s="31"/>
      <c r="E21" s="31"/>
      <c r="F21" s="31"/>
      <c r="G21" s="32">
        <f t="shared" si="0"/>
        <v>0</v>
      </c>
      <c r="H21" s="33" t="str">
        <f t="shared" si="1"/>
        <v>ไม่ผ่าน</v>
      </c>
      <c r="I21" s="27"/>
      <c r="J21" s="27"/>
      <c r="K21" s="27"/>
      <c r="L21" s="27"/>
      <c r="M21" s="27"/>
      <c r="N21" s="27"/>
      <c r="O21" s="27"/>
      <c r="P21" s="27"/>
      <c r="Q21" s="27"/>
    </row>
    <row r="22" spans="1:17" s="5" customFormat="1" ht="15.6" customHeight="1">
      <c r="A22" s="34" t="s">
        <v>16</v>
      </c>
      <c r="B22" s="29" t="s">
        <v>88</v>
      </c>
      <c r="C22" s="30" t="s">
        <v>89</v>
      </c>
      <c r="D22" s="31"/>
      <c r="E22" s="31"/>
      <c r="F22" s="31"/>
      <c r="G22" s="32">
        <f t="shared" si="0"/>
        <v>0</v>
      </c>
      <c r="H22" s="33" t="str">
        <f t="shared" si="1"/>
        <v>ไม่ผ่าน</v>
      </c>
      <c r="I22" s="27"/>
      <c r="J22" s="27"/>
      <c r="K22" s="27"/>
      <c r="L22" s="27"/>
      <c r="M22" s="27"/>
      <c r="N22" s="27"/>
      <c r="O22" s="27"/>
      <c r="P22" s="27"/>
      <c r="Q22" s="27"/>
    </row>
    <row r="23" spans="1:17" s="5" customFormat="1" ht="15.6" customHeight="1">
      <c r="A23" s="34" t="s">
        <v>17</v>
      </c>
      <c r="B23" s="29" t="s">
        <v>90</v>
      </c>
      <c r="C23" s="30" t="s">
        <v>91</v>
      </c>
      <c r="D23" s="31"/>
      <c r="E23" s="31"/>
      <c r="F23" s="31"/>
      <c r="G23" s="32">
        <f t="shared" si="0"/>
        <v>0</v>
      </c>
      <c r="H23" s="33" t="str">
        <f t="shared" si="1"/>
        <v>ไม่ผ่าน</v>
      </c>
      <c r="I23" s="27"/>
      <c r="J23" s="27"/>
      <c r="K23" s="27"/>
      <c r="L23" s="27"/>
      <c r="M23" s="27"/>
      <c r="N23" s="27"/>
      <c r="O23" s="27"/>
      <c r="P23" s="27"/>
      <c r="Q23" s="27"/>
    </row>
    <row r="24" spans="1:17" s="5" customFormat="1" ht="15.6" customHeight="1">
      <c r="A24" s="34" t="s">
        <v>18</v>
      </c>
      <c r="B24" s="29" t="s">
        <v>92</v>
      </c>
      <c r="C24" s="30" t="s">
        <v>93</v>
      </c>
      <c r="D24" s="31"/>
      <c r="E24" s="31"/>
      <c r="F24" s="31"/>
      <c r="G24" s="32">
        <f t="shared" si="0"/>
        <v>0</v>
      </c>
      <c r="H24" s="33" t="str">
        <f t="shared" si="1"/>
        <v>ไม่ผ่าน</v>
      </c>
      <c r="I24" s="27"/>
      <c r="J24" s="27"/>
      <c r="K24" s="27"/>
      <c r="L24" s="27"/>
      <c r="M24" s="27"/>
      <c r="N24" s="27"/>
      <c r="O24" s="27"/>
      <c r="P24" s="27"/>
      <c r="Q24" s="27"/>
    </row>
    <row r="25" spans="1:17" s="5" customFormat="1" ht="15.6" customHeight="1">
      <c r="A25" s="34" t="s">
        <v>19</v>
      </c>
      <c r="B25" s="29" t="s">
        <v>94</v>
      </c>
      <c r="C25" s="30" t="s">
        <v>95</v>
      </c>
      <c r="D25" s="31"/>
      <c r="E25" s="31"/>
      <c r="F25" s="31"/>
      <c r="G25" s="32">
        <f t="shared" si="0"/>
        <v>0</v>
      </c>
      <c r="H25" s="33" t="str">
        <f t="shared" si="1"/>
        <v>ไม่ผ่าน</v>
      </c>
      <c r="I25" s="27"/>
      <c r="J25" s="27"/>
      <c r="K25" s="27"/>
      <c r="L25" s="27"/>
      <c r="M25" s="27"/>
      <c r="N25" s="27"/>
      <c r="O25" s="27"/>
      <c r="P25" s="27"/>
      <c r="Q25" s="27"/>
    </row>
    <row r="26" spans="1:17" s="5" customFormat="1" ht="15.6" customHeight="1">
      <c r="A26" s="34" t="s">
        <v>20</v>
      </c>
      <c r="B26" s="29" t="s">
        <v>96</v>
      </c>
      <c r="C26" s="30" t="s">
        <v>97</v>
      </c>
      <c r="D26" s="31"/>
      <c r="E26" s="31"/>
      <c r="F26" s="31"/>
      <c r="G26" s="32">
        <f t="shared" si="0"/>
        <v>0</v>
      </c>
      <c r="H26" s="33" t="str">
        <f t="shared" si="1"/>
        <v>ไม่ผ่าน</v>
      </c>
      <c r="I26" s="27"/>
      <c r="J26" s="27"/>
      <c r="K26" s="27"/>
      <c r="L26" s="27"/>
      <c r="M26" s="27"/>
      <c r="N26" s="27"/>
      <c r="O26" s="27"/>
      <c r="P26" s="27"/>
      <c r="Q26" s="27"/>
    </row>
    <row r="27" spans="1:17" s="5" customFormat="1" ht="15.6" customHeight="1">
      <c r="A27" s="34" t="s">
        <v>21</v>
      </c>
      <c r="B27" s="29" t="s">
        <v>98</v>
      </c>
      <c r="C27" s="30" t="s">
        <v>99</v>
      </c>
      <c r="D27" s="31"/>
      <c r="E27" s="31"/>
      <c r="F27" s="31"/>
      <c r="G27" s="32">
        <f t="shared" ref="G27:G46" si="2">D27+E27+F27</f>
        <v>0</v>
      </c>
      <c r="H27" s="33" t="str">
        <f t="shared" si="1"/>
        <v>ไม่ผ่าน</v>
      </c>
      <c r="I27" s="27"/>
      <c r="J27" s="27"/>
      <c r="K27" s="27"/>
      <c r="L27" s="27"/>
      <c r="M27" s="27"/>
      <c r="N27" s="27"/>
      <c r="O27" s="27"/>
      <c r="P27" s="27"/>
      <c r="Q27" s="27"/>
    </row>
    <row r="28" spans="1:17" s="5" customFormat="1" ht="15.6" customHeight="1">
      <c r="A28" s="34" t="s">
        <v>22</v>
      </c>
      <c r="B28" s="29" t="s">
        <v>100</v>
      </c>
      <c r="C28" s="30" t="s">
        <v>101</v>
      </c>
      <c r="D28" s="31"/>
      <c r="E28" s="31"/>
      <c r="F28" s="31"/>
      <c r="G28" s="32">
        <f t="shared" si="2"/>
        <v>0</v>
      </c>
      <c r="H28" s="33" t="str">
        <f t="shared" si="1"/>
        <v>ไม่ผ่าน</v>
      </c>
      <c r="I28" s="27"/>
      <c r="J28" s="27"/>
      <c r="K28" s="27"/>
      <c r="L28" s="27"/>
      <c r="M28" s="27"/>
      <c r="N28" s="27"/>
      <c r="O28" s="27"/>
      <c r="P28" s="27"/>
      <c r="Q28" s="27"/>
    </row>
    <row r="29" spans="1:17" s="5" customFormat="1" ht="15.6" customHeight="1">
      <c r="A29" s="34" t="s">
        <v>23</v>
      </c>
      <c r="B29" s="29" t="s">
        <v>102</v>
      </c>
      <c r="C29" s="30" t="s">
        <v>103</v>
      </c>
      <c r="D29" s="31"/>
      <c r="E29" s="31"/>
      <c r="F29" s="31"/>
      <c r="G29" s="32">
        <f t="shared" si="2"/>
        <v>0</v>
      </c>
      <c r="H29" s="33" t="str">
        <f t="shared" si="1"/>
        <v>ไม่ผ่าน</v>
      </c>
      <c r="I29" s="27"/>
      <c r="J29" s="27"/>
      <c r="K29" s="27"/>
      <c r="L29" s="27"/>
      <c r="M29" s="27"/>
      <c r="N29" s="27"/>
      <c r="O29" s="27"/>
      <c r="P29" s="27"/>
      <c r="Q29" s="27"/>
    </row>
    <row r="30" spans="1:17" s="5" customFormat="1" ht="15.6" customHeight="1">
      <c r="A30" s="34" t="s">
        <v>24</v>
      </c>
      <c r="B30" s="29" t="s">
        <v>104</v>
      </c>
      <c r="C30" s="30" t="s">
        <v>105</v>
      </c>
      <c r="D30" s="31"/>
      <c r="E30" s="31"/>
      <c r="F30" s="31"/>
      <c r="G30" s="32">
        <f t="shared" si="2"/>
        <v>0</v>
      </c>
      <c r="H30" s="33" t="str">
        <f t="shared" si="1"/>
        <v>ไม่ผ่าน</v>
      </c>
      <c r="I30" s="27"/>
      <c r="J30" s="27"/>
      <c r="K30" s="27"/>
      <c r="L30" s="27"/>
      <c r="M30" s="27"/>
      <c r="N30" s="27"/>
      <c r="O30" s="27"/>
      <c r="P30" s="27"/>
      <c r="Q30" s="27"/>
    </row>
    <row r="31" spans="1:17" s="5" customFormat="1" ht="15.6" customHeight="1">
      <c r="A31" s="34" t="s">
        <v>25</v>
      </c>
      <c r="B31" s="29" t="s">
        <v>106</v>
      </c>
      <c r="C31" s="30" t="s">
        <v>107</v>
      </c>
      <c r="D31" s="31"/>
      <c r="E31" s="31"/>
      <c r="F31" s="31"/>
      <c r="G31" s="32">
        <f t="shared" si="2"/>
        <v>0</v>
      </c>
      <c r="H31" s="33" t="str">
        <f t="shared" si="1"/>
        <v>ไม่ผ่าน</v>
      </c>
      <c r="I31" s="27"/>
      <c r="J31" s="27"/>
      <c r="K31" s="27"/>
      <c r="L31" s="27"/>
      <c r="M31" s="27"/>
      <c r="N31" s="27"/>
      <c r="O31" s="27"/>
      <c r="P31" s="27"/>
      <c r="Q31" s="27"/>
    </row>
    <row r="32" spans="1:17" s="5" customFormat="1" ht="15.6" customHeight="1">
      <c r="A32" s="34" t="s">
        <v>26</v>
      </c>
      <c r="B32" s="35" t="s">
        <v>108</v>
      </c>
      <c r="C32" s="36" t="s">
        <v>109</v>
      </c>
      <c r="D32" s="31"/>
      <c r="E32" s="31"/>
      <c r="F32" s="31"/>
      <c r="G32" s="32">
        <f t="shared" si="2"/>
        <v>0</v>
      </c>
      <c r="H32" s="33" t="str">
        <f t="shared" si="1"/>
        <v>ไม่ผ่าน</v>
      </c>
      <c r="I32" s="27"/>
      <c r="J32" s="27"/>
      <c r="K32" s="27"/>
      <c r="L32" s="27"/>
      <c r="M32" s="27"/>
      <c r="N32" s="27"/>
      <c r="O32" s="27"/>
      <c r="P32" s="27"/>
      <c r="Q32" s="27"/>
    </row>
    <row r="33" spans="1:17" s="5" customFormat="1" ht="15.6" customHeight="1">
      <c r="A33" s="34" t="s">
        <v>27</v>
      </c>
      <c r="B33" s="35" t="s">
        <v>110</v>
      </c>
      <c r="C33" s="36" t="s">
        <v>111</v>
      </c>
      <c r="D33" s="31"/>
      <c r="E33" s="31"/>
      <c r="F33" s="31"/>
      <c r="G33" s="32">
        <f t="shared" si="2"/>
        <v>0</v>
      </c>
      <c r="H33" s="33" t="str">
        <f t="shared" si="1"/>
        <v>ไม่ผ่าน</v>
      </c>
      <c r="I33" s="27"/>
      <c r="J33" s="27"/>
      <c r="K33" s="27"/>
      <c r="L33" s="27"/>
      <c r="M33" s="27"/>
      <c r="N33" s="27"/>
      <c r="O33" s="27"/>
      <c r="P33" s="27"/>
      <c r="Q33" s="27"/>
    </row>
    <row r="34" spans="1:17" s="5" customFormat="1" ht="15.6" customHeight="1">
      <c r="A34" s="34" t="s">
        <v>28</v>
      </c>
      <c r="B34" s="35" t="s">
        <v>112</v>
      </c>
      <c r="C34" s="36" t="s">
        <v>113</v>
      </c>
      <c r="D34" s="31"/>
      <c r="E34" s="31"/>
      <c r="F34" s="31"/>
      <c r="G34" s="32">
        <f t="shared" si="2"/>
        <v>0</v>
      </c>
      <c r="H34" s="33" t="str">
        <f t="shared" si="1"/>
        <v>ไม่ผ่าน</v>
      </c>
      <c r="I34" s="27"/>
      <c r="J34" s="27"/>
      <c r="K34" s="27"/>
      <c r="L34" s="27"/>
      <c r="M34" s="27"/>
      <c r="N34" s="27"/>
      <c r="O34" s="27"/>
      <c r="P34" s="27"/>
      <c r="Q34" s="27"/>
    </row>
    <row r="35" spans="1:17" s="5" customFormat="1" ht="15.6" customHeight="1">
      <c r="A35" s="34" t="s">
        <v>29</v>
      </c>
      <c r="B35" s="35" t="s">
        <v>114</v>
      </c>
      <c r="C35" s="36" t="s">
        <v>115</v>
      </c>
      <c r="D35" s="31"/>
      <c r="E35" s="31"/>
      <c r="F35" s="31"/>
      <c r="G35" s="32">
        <f t="shared" si="2"/>
        <v>0</v>
      </c>
      <c r="H35" s="33" t="str">
        <f t="shared" si="1"/>
        <v>ไม่ผ่าน</v>
      </c>
      <c r="I35" s="27"/>
      <c r="J35" s="27"/>
      <c r="K35" s="27"/>
      <c r="L35" s="27"/>
      <c r="M35" s="27"/>
      <c r="N35" s="27"/>
      <c r="O35" s="27"/>
      <c r="P35" s="27"/>
      <c r="Q35" s="27"/>
    </row>
    <row r="36" spans="1:17" s="5" customFormat="1" ht="15.6" customHeight="1">
      <c r="A36" s="34" t="s">
        <v>30</v>
      </c>
      <c r="B36" s="35" t="s">
        <v>116</v>
      </c>
      <c r="C36" s="36" t="s">
        <v>117</v>
      </c>
      <c r="D36" s="31"/>
      <c r="E36" s="31"/>
      <c r="F36" s="31"/>
      <c r="G36" s="32">
        <f t="shared" si="2"/>
        <v>0</v>
      </c>
      <c r="H36" s="33" t="str">
        <f t="shared" si="1"/>
        <v>ไม่ผ่าน</v>
      </c>
      <c r="I36" s="27"/>
      <c r="J36" s="27"/>
      <c r="K36" s="27"/>
      <c r="L36" s="27"/>
      <c r="M36" s="27"/>
      <c r="N36" s="27"/>
      <c r="O36" s="27"/>
      <c r="P36" s="27"/>
      <c r="Q36" s="27"/>
    </row>
    <row r="37" spans="1:17" s="5" customFormat="1" ht="15.6" customHeight="1">
      <c r="A37" s="34" t="s">
        <v>31</v>
      </c>
      <c r="B37" s="35" t="s">
        <v>118</v>
      </c>
      <c r="C37" s="36" t="s">
        <v>119</v>
      </c>
      <c r="D37" s="31"/>
      <c r="E37" s="31"/>
      <c r="F37" s="31"/>
      <c r="G37" s="32">
        <f t="shared" si="2"/>
        <v>0</v>
      </c>
      <c r="H37" s="33" t="str">
        <f t="shared" si="1"/>
        <v>ไม่ผ่าน</v>
      </c>
      <c r="I37" s="27"/>
      <c r="J37" s="27"/>
      <c r="K37" s="27"/>
      <c r="L37" s="27"/>
      <c r="M37" s="27"/>
      <c r="N37" s="27"/>
      <c r="O37" s="27"/>
      <c r="P37" s="27"/>
      <c r="Q37" s="27"/>
    </row>
    <row r="38" spans="1:17" s="5" customFormat="1" ht="15.6" customHeight="1">
      <c r="A38" s="34" t="s">
        <v>32</v>
      </c>
      <c r="B38" s="35" t="s">
        <v>120</v>
      </c>
      <c r="C38" s="36" t="s">
        <v>121</v>
      </c>
      <c r="D38" s="31"/>
      <c r="E38" s="31"/>
      <c r="F38" s="31"/>
      <c r="G38" s="32">
        <f t="shared" si="2"/>
        <v>0</v>
      </c>
      <c r="H38" s="33" t="str">
        <f t="shared" si="1"/>
        <v>ไม่ผ่าน</v>
      </c>
      <c r="I38" s="27"/>
      <c r="J38" s="27"/>
      <c r="K38" s="27"/>
      <c r="L38" s="27"/>
      <c r="M38" s="27"/>
      <c r="N38" s="27"/>
      <c r="O38" s="27"/>
      <c r="P38" s="27"/>
      <c r="Q38" s="27"/>
    </row>
    <row r="39" spans="1:17" s="5" customFormat="1" ht="15.6" customHeight="1">
      <c r="A39" s="34" t="s">
        <v>33</v>
      </c>
      <c r="B39" s="35" t="s">
        <v>122</v>
      </c>
      <c r="C39" s="36" t="s">
        <v>123</v>
      </c>
      <c r="D39" s="31"/>
      <c r="E39" s="31"/>
      <c r="F39" s="31"/>
      <c r="G39" s="32">
        <f t="shared" si="2"/>
        <v>0</v>
      </c>
      <c r="H39" s="33" t="str">
        <f t="shared" si="1"/>
        <v>ไม่ผ่าน</v>
      </c>
      <c r="I39" s="27"/>
      <c r="J39" s="27"/>
      <c r="K39" s="27"/>
      <c r="L39" s="27"/>
      <c r="M39" s="27"/>
      <c r="N39" s="27"/>
      <c r="O39" s="27"/>
      <c r="P39" s="27"/>
      <c r="Q39" s="27"/>
    </row>
    <row r="40" spans="1:17" s="5" customFormat="1" ht="15.6" customHeight="1">
      <c r="A40" s="34" t="s">
        <v>34</v>
      </c>
      <c r="B40" s="35" t="s">
        <v>124</v>
      </c>
      <c r="C40" s="36" t="s">
        <v>125</v>
      </c>
      <c r="D40" s="31"/>
      <c r="E40" s="31"/>
      <c r="F40" s="31"/>
      <c r="G40" s="32">
        <f t="shared" si="2"/>
        <v>0</v>
      </c>
      <c r="H40" s="33" t="str">
        <f t="shared" si="1"/>
        <v>ไม่ผ่าน</v>
      </c>
      <c r="I40" s="27"/>
      <c r="J40" s="27"/>
      <c r="K40" s="27"/>
      <c r="L40" s="27"/>
      <c r="M40" s="27"/>
      <c r="N40" s="27"/>
      <c r="O40" s="27"/>
      <c r="P40" s="27"/>
      <c r="Q40" s="27"/>
    </row>
    <row r="41" spans="1:17" s="5" customFormat="1" ht="15.6" customHeight="1">
      <c r="A41" s="34" t="s">
        <v>35</v>
      </c>
      <c r="B41" s="35" t="s">
        <v>126</v>
      </c>
      <c r="C41" s="36" t="s">
        <v>127</v>
      </c>
      <c r="D41" s="31"/>
      <c r="E41" s="31"/>
      <c r="F41" s="31"/>
      <c r="G41" s="32">
        <f t="shared" si="2"/>
        <v>0</v>
      </c>
      <c r="H41" s="33" t="str">
        <f t="shared" si="1"/>
        <v>ไม่ผ่าน</v>
      </c>
      <c r="I41" s="27"/>
      <c r="J41" s="27"/>
      <c r="K41" s="27"/>
      <c r="L41" s="27"/>
      <c r="M41" s="27"/>
      <c r="N41" s="27"/>
      <c r="O41" s="27"/>
      <c r="P41" s="27"/>
      <c r="Q41" s="27"/>
    </row>
    <row r="42" spans="1:17" s="5" customFormat="1" ht="15.6" customHeight="1">
      <c r="A42" s="34" t="s">
        <v>36</v>
      </c>
      <c r="B42" s="37" t="s">
        <v>128</v>
      </c>
      <c r="C42" s="38" t="s">
        <v>129</v>
      </c>
      <c r="D42" s="31"/>
      <c r="E42" s="31"/>
      <c r="F42" s="31"/>
      <c r="G42" s="32">
        <f t="shared" si="2"/>
        <v>0</v>
      </c>
      <c r="H42" s="33" t="str">
        <f t="shared" si="1"/>
        <v>ไม่ผ่าน</v>
      </c>
      <c r="I42" s="27"/>
      <c r="J42" s="27"/>
      <c r="K42" s="27"/>
      <c r="L42" s="27"/>
      <c r="M42" s="27"/>
      <c r="N42" s="27"/>
      <c r="O42" s="27"/>
      <c r="P42" s="27"/>
      <c r="Q42" s="27"/>
    </row>
    <row r="43" spans="1:17" s="5" customFormat="1" ht="15.6" customHeight="1">
      <c r="A43" s="34" t="s">
        <v>37</v>
      </c>
      <c r="B43" s="35" t="s">
        <v>130</v>
      </c>
      <c r="C43" s="36" t="s">
        <v>131</v>
      </c>
      <c r="D43" s="31"/>
      <c r="E43" s="31"/>
      <c r="F43" s="31"/>
      <c r="G43" s="32">
        <f t="shared" si="2"/>
        <v>0</v>
      </c>
      <c r="H43" s="33" t="str">
        <f t="shared" si="1"/>
        <v>ไม่ผ่าน</v>
      </c>
      <c r="I43" s="27"/>
      <c r="J43" s="27"/>
      <c r="K43" s="27"/>
      <c r="L43" s="27"/>
      <c r="M43" s="27"/>
      <c r="N43" s="27"/>
      <c r="O43" s="27"/>
      <c r="P43" s="27"/>
      <c r="Q43" s="27"/>
    </row>
    <row r="44" spans="1:17" s="5" customFormat="1" ht="15.6" customHeight="1">
      <c r="A44" s="34" t="s">
        <v>38</v>
      </c>
      <c r="B44" s="35" t="s">
        <v>132</v>
      </c>
      <c r="C44" s="36" t="s">
        <v>133</v>
      </c>
      <c r="D44" s="31"/>
      <c r="E44" s="31"/>
      <c r="F44" s="31"/>
      <c r="G44" s="32">
        <f t="shared" si="2"/>
        <v>0</v>
      </c>
      <c r="H44" s="33" t="str">
        <f t="shared" si="1"/>
        <v>ไม่ผ่าน</v>
      </c>
      <c r="I44" s="27"/>
      <c r="J44" s="27"/>
      <c r="K44" s="27"/>
      <c r="L44" s="27"/>
      <c r="M44" s="27"/>
      <c r="N44" s="27"/>
      <c r="O44" s="27"/>
      <c r="P44" s="27"/>
      <c r="Q44" s="27"/>
    </row>
    <row r="45" spans="1:17" s="5" customFormat="1" ht="15.6" customHeight="1">
      <c r="A45" s="34" t="s">
        <v>39</v>
      </c>
      <c r="B45" s="37" t="s">
        <v>134</v>
      </c>
      <c r="C45" s="38" t="s">
        <v>135</v>
      </c>
      <c r="D45" s="31"/>
      <c r="E45" s="31"/>
      <c r="F45" s="31"/>
      <c r="G45" s="32">
        <f t="shared" si="2"/>
        <v>0</v>
      </c>
      <c r="H45" s="33" t="str">
        <f t="shared" si="1"/>
        <v>ไม่ผ่าน</v>
      </c>
      <c r="I45" s="27"/>
      <c r="J45" s="27"/>
      <c r="K45" s="27"/>
      <c r="L45" s="27"/>
      <c r="M45" s="27"/>
      <c r="N45" s="27"/>
      <c r="O45" s="27"/>
      <c r="P45" s="27"/>
      <c r="Q45" s="27"/>
    </row>
    <row r="46" spans="1:17" s="5" customFormat="1" ht="15.6" customHeight="1">
      <c r="A46" s="34" t="s">
        <v>40</v>
      </c>
      <c r="B46" s="35" t="s">
        <v>136</v>
      </c>
      <c r="C46" s="36" t="s">
        <v>137</v>
      </c>
      <c r="D46" s="31"/>
      <c r="E46" s="31"/>
      <c r="F46" s="31"/>
      <c r="G46" s="32">
        <f t="shared" si="2"/>
        <v>0</v>
      </c>
      <c r="H46" s="33" t="str">
        <f t="shared" si="1"/>
        <v>ไม่ผ่าน</v>
      </c>
      <c r="I46" s="27"/>
      <c r="J46" s="27"/>
      <c r="K46" s="27"/>
      <c r="L46" s="27"/>
      <c r="M46" s="27"/>
      <c r="N46" s="27"/>
      <c r="O46" s="27"/>
      <c r="P46" s="27"/>
      <c r="Q46" s="27"/>
    </row>
    <row r="47" spans="1:17" s="5" customFormat="1" ht="15.6" customHeight="1">
      <c r="A47" s="39"/>
      <c r="B47" s="40" t="s">
        <v>43</v>
      </c>
      <c r="C47" s="41"/>
      <c r="D47" s="41"/>
      <c r="E47" s="41"/>
      <c r="F47" s="41"/>
      <c r="G47" s="42" t="s">
        <v>724</v>
      </c>
      <c r="H47" s="33">
        <f>COUNTIF(H8:H46,"ผ่าน")</f>
        <v>4</v>
      </c>
      <c r="I47" s="27"/>
      <c r="J47" s="27"/>
      <c r="K47" s="27"/>
      <c r="L47" s="27"/>
      <c r="M47" s="27"/>
      <c r="N47" s="27"/>
      <c r="O47" s="27"/>
      <c r="P47" s="27"/>
      <c r="Q47" s="27"/>
    </row>
    <row r="48" spans="1:17" s="5" customFormat="1" ht="15.6" customHeight="1">
      <c r="A48" s="39"/>
      <c r="B48" s="40"/>
      <c r="C48" s="41"/>
      <c r="D48" s="41"/>
      <c r="E48" s="41"/>
      <c r="F48" s="41"/>
      <c r="G48" s="42" t="s">
        <v>725</v>
      </c>
      <c r="H48" s="33">
        <f>COUNTIF(H8:H46,"ไม่ผ่าน")</f>
        <v>35</v>
      </c>
      <c r="I48" s="27"/>
      <c r="J48" s="27"/>
      <c r="K48" s="27"/>
      <c r="L48" s="27"/>
      <c r="M48" s="27"/>
      <c r="N48" s="27"/>
      <c r="O48" s="27"/>
      <c r="P48" s="27"/>
      <c r="Q48" s="27"/>
    </row>
    <row r="49" spans="1:17" s="5" customFormat="1" ht="15.6" customHeight="1">
      <c r="A49" s="43"/>
      <c r="B49" s="44"/>
      <c r="C49" s="45"/>
      <c r="D49" s="45"/>
      <c r="E49" s="45"/>
      <c r="F49" s="45"/>
      <c r="G49" s="46"/>
      <c r="H49" s="47"/>
      <c r="I49" s="27"/>
      <c r="J49" s="27"/>
      <c r="K49" s="27"/>
      <c r="L49" s="27"/>
      <c r="M49" s="27"/>
      <c r="N49" s="27"/>
      <c r="O49" s="27"/>
      <c r="P49" s="27"/>
      <c r="Q49" s="27"/>
    </row>
    <row r="50" spans="1:17" ht="22.5" customHeight="1">
      <c r="A50" s="48"/>
      <c r="B50" s="49" t="s">
        <v>53</v>
      </c>
      <c r="C50" s="27"/>
      <c r="D50" s="27"/>
      <c r="E50" s="27"/>
      <c r="F50" s="27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</row>
    <row r="51" spans="1:17" ht="15" customHeight="1">
      <c r="A51" s="48"/>
      <c r="B51" s="27"/>
      <c r="C51" s="50"/>
      <c r="D51" s="50"/>
      <c r="E51" s="51" t="s">
        <v>54</v>
      </c>
      <c r="F51" s="27"/>
      <c r="G51" s="27"/>
      <c r="H51" s="52" t="s">
        <v>55</v>
      </c>
      <c r="I51" s="50"/>
      <c r="J51" s="50"/>
      <c r="K51" s="50"/>
      <c r="L51" s="50"/>
      <c r="M51" s="50"/>
      <c r="N51" s="50"/>
      <c r="O51" s="50"/>
      <c r="P51" s="50"/>
      <c r="Q51" s="50"/>
    </row>
    <row r="52" spans="1:17" ht="15" customHeight="1">
      <c r="A52" s="48"/>
      <c r="B52" s="27"/>
      <c r="C52" s="27"/>
      <c r="D52" s="27"/>
      <c r="E52" s="27"/>
      <c r="F52" s="93" t="s">
        <v>56</v>
      </c>
      <c r="G52" s="93"/>
      <c r="H52" s="27"/>
      <c r="I52" s="50"/>
      <c r="J52" s="50"/>
      <c r="K52" s="50"/>
      <c r="L52" s="50"/>
      <c r="M52" s="50"/>
      <c r="N52" s="50"/>
      <c r="O52" s="50"/>
      <c r="P52" s="50"/>
      <c r="Q52" s="50"/>
    </row>
    <row r="53" spans="1:17" ht="15" customHeight="1">
      <c r="A53" s="48"/>
      <c r="B53" s="27"/>
      <c r="C53" s="27"/>
      <c r="D53" s="27"/>
      <c r="E53" s="50"/>
      <c r="F53" s="94" t="s">
        <v>57</v>
      </c>
      <c r="G53" s="94"/>
      <c r="H53" s="50"/>
      <c r="I53" s="50"/>
      <c r="J53" s="50"/>
      <c r="K53" s="50"/>
      <c r="L53" s="50"/>
      <c r="M53" s="50"/>
      <c r="N53" s="50"/>
      <c r="O53" s="50"/>
      <c r="P53" s="50"/>
      <c r="Q53" s="50"/>
    </row>
    <row r="54" spans="1:17" ht="15" customHeight="1">
      <c r="A54" s="50"/>
      <c r="B54" s="50"/>
      <c r="C54" s="50"/>
      <c r="D54" s="50"/>
      <c r="E54" s="50"/>
      <c r="F54" s="50"/>
      <c r="G54" s="53"/>
      <c r="H54" s="50"/>
      <c r="I54" s="50"/>
      <c r="J54" s="50"/>
      <c r="K54" s="50"/>
      <c r="L54" s="50"/>
      <c r="M54" s="50"/>
      <c r="N54" s="50"/>
      <c r="O54" s="50"/>
      <c r="P54" s="50"/>
      <c r="Q54" s="50"/>
    </row>
    <row r="55" spans="1:17" ht="15" customHeight="1">
      <c r="A55" s="50"/>
      <c r="B55" s="50"/>
      <c r="C55" s="50"/>
      <c r="D55" s="50"/>
      <c r="E55" s="50"/>
      <c r="F55" s="50"/>
      <c r="G55" s="53"/>
      <c r="H55" s="50"/>
      <c r="I55" s="50"/>
      <c r="J55" s="50"/>
      <c r="K55" s="50"/>
      <c r="L55" s="50"/>
      <c r="M55" s="50"/>
      <c r="N55" s="50"/>
      <c r="O55" s="50"/>
      <c r="P55" s="50"/>
      <c r="Q55" s="50"/>
    </row>
    <row r="56" spans="1:17" ht="15" customHeight="1">
      <c r="A56" s="50"/>
      <c r="B56" s="50"/>
      <c r="C56" s="90" t="s">
        <v>713</v>
      </c>
      <c r="D56" s="54" t="s">
        <v>46</v>
      </c>
      <c r="E56" s="54" t="s">
        <v>714</v>
      </c>
      <c r="F56" s="54" t="s">
        <v>715</v>
      </c>
      <c r="G56" s="53"/>
      <c r="H56" s="50"/>
      <c r="I56" s="50"/>
      <c r="J56" s="50"/>
      <c r="K56" s="50"/>
      <c r="L56" s="50"/>
      <c r="M56" s="50"/>
      <c r="N56" s="50"/>
      <c r="O56" s="50"/>
      <c r="P56" s="50"/>
      <c r="Q56" s="50"/>
    </row>
    <row r="57" spans="1:17" ht="15" customHeight="1">
      <c r="A57" s="50"/>
      <c r="B57" s="50"/>
      <c r="C57" s="90"/>
      <c r="D57" s="34" t="s">
        <v>720</v>
      </c>
      <c r="E57" s="34" t="s">
        <v>716</v>
      </c>
      <c r="F57" s="55">
        <f>COUNTIF(G8:G46,"&lt;=9")</f>
        <v>35</v>
      </c>
      <c r="G57" s="53"/>
      <c r="H57" s="50"/>
      <c r="I57" s="50"/>
      <c r="J57" s="50"/>
      <c r="K57" s="50"/>
      <c r="L57" s="50"/>
      <c r="M57" s="50"/>
      <c r="N57" s="50"/>
      <c r="O57" s="50"/>
      <c r="P57" s="50"/>
      <c r="Q57" s="50"/>
    </row>
    <row r="58" spans="1:17" ht="15" customHeight="1">
      <c r="A58" s="50"/>
      <c r="B58" s="50"/>
      <c r="C58" s="90"/>
      <c r="D58" s="34" t="s">
        <v>722</v>
      </c>
      <c r="E58" s="34" t="s">
        <v>717</v>
      </c>
      <c r="F58" s="55">
        <f>SUMPRODUCT((G8:G46&gt;=10)*(G8:G46&lt;=12))</f>
        <v>0</v>
      </c>
      <c r="G58" s="53"/>
      <c r="H58" s="50"/>
      <c r="I58" s="50"/>
      <c r="J58" s="50"/>
      <c r="K58" s="50"/>
      <c r="L58" s="50"/>
      <c r="M58" s="50"/>
      <c r="N58" s="50"/>
      <c r="O58" s="50"/>
      <c r="P58" s="50"/>
      <c r="Q58" s="50"/>
    </row>
    <row r="59" spans="1:17" ht="15" customHeight="1">
      <c r="A59" s="50"/>
      <c r="B59" s="50"/>
      <c r="C59" s="90"/>
      <c r="D59" s="34" t="s">
        <v>723</v>
      </c>
      <c r="E59" s="34" t="s">
        <v>718</v>
      </c>
      <c r="F59" s="55">
        <f>SUMPRODUCT((G8:G46&gt;=13)*(G8:G46&lt;=16))</f>
        <v>2</v>
      </c>
      <c r="G59" s="53"/>
      <c r="H59" s="50"/>
      <c r="I59" s="50"/>
      <c r="J59" s="50"/>
      <c r="K59" s="50"/>
      <c r="L59" s="50"/>
      <c r="M59" s="50"/>
      <c r="N59" s="50"/>
      <c r="O59" s="50"/>
      <c r="P59" s="50"/>
      <c r="Q59" s="50"/>
    </row>
    <row r="60" spans="1:17" ht="15" customHeight="1">
      <c r="A60" s="50"/>
      <c r="B60" s="50"/>
      <c r="C60" s="90"/>
      <c r="D60" s="34" t="s">
        <v>721</v>
      </c>
      <c r="E60" s="34" t="s">
        <v>719</v>
      </c>
      <c r="F60" s="55">
        <f>COUNTIF(G8:G46,"&gt;=17")</f>
        <v>2</v>
      </c>
      <c r="G60" s="53"/>
      <c r="H60" s="50"/>
      <c r="I60" s="50"/>
      <c r="J60" s="50"/>
      <c r="K60" s="50"/>
      <c r="L60" s="50"/>
      <c r="M60" s="50"/>
      <c r="N60" s="50"/>
      <c r="O60" s="50"/>
      <c r="P60" s="50"/>
      <c r="Q60" s="50"/>
    </row>
    <row r="61" spans="1:17" ht="15" customHeight="1">
      <c r="A61" s="50"/>
      <c r="B61" s="50"/>
      <c r="C61" s="50"/>
      <c r="D61" s="50"/>
      <c r="E61" s="50"/>
      <c r="F61" s="50"/>
      <c r="G61" s="53"/>
      <c r="H61" s="50"/>
      <c r="I61" s="50"/>
      <c r="J61" s="50"/>
      <c r="K61" s="50"/>
      <c r="L61" s="50"/>
      <c r="M61" s="50"/>
      <c r="N61" s="50"/>
      <c r="O61" s="50"/>
      <c r="P61" s="50"/>
      <c r="Q61" s="50"/>
    </row>
    <row r="62" spans="1:17" ht="15" customHeight="1">
      <c r="A62" s="50"/>
      <c r="B62" s="50"/>
      <c r="C62" s="50"/>
      <c r="D62" s="50"/>
      <c r="E62" s="50"/>
      <c r="F62" s="50"/>
      <c r="G62" s="53"/>
      <c r="H62" s="50"/>
      <c r="I62" s="50"/>
      <c r="J62" s="50"/>
      <c r="K62" s="50"/>
      <c r="L62" s="50"/>
      <c r="M62" s="50"/>
      <c r="N62" s="50"/>
      <c r="O62" s="50"/>
      <c r="P62" s="50"/>
      <c r="Q62" s="50"/>
    </row>
    <row r="63" spans="1:17" ht="15" customHeight="1">
      <c r="A63" s="50"/>
      <c r="B63" s="50"/>
      <c r="C63" s="50"/>
      <c r="D63" s="50"/>
      <c r="E63" s="50"/>
      <c r="F63" s="50"/>
      <c r="G63" s="53"/>
      <c r="H63" s="50"/>
      <c r="I63" s="50"/>
      <c r="J63" s="50"/>
      <c r="K63" s="50"/>
      <c r="L63" s="50"/>
      <c r="M63" s="50"/>
      <c r="N63" s="50"/>
      <c r="O63" s="50"/>
      <c r="P63" s="50"/>
      <c r="Q63" s="50"/>
    </row>
    <row r="64" spans="1:17" ht="15" customHeight="1">
      <c r="A64" s="50"/>
      <c r="B64" s="50"/>
      <c r="C64" s="50"/>
      <c r="D64" s="50"/>
      <c r="E64" s="50"/>
      <c r="F64" s="50"/>
      <c r="G64" s="53"/>
      <c r="H64" s="50"/>
      <c r="I64" s="50"/>
      <c r="J64" s="50"/>
      <c r="K64" s="50"/>
      <c r="L64" s="50"/>
      <c r="M64" s="50"/>
      <c r="N64" s="50"/>
      <c r="O64" s="50"/>
      <c r="P64" s="50"/>
      <c r="Q64" s="50"/>
    </row>
    <row r="65" spans="1:17" ht="15" customHeight="1">
      <c r="A65" s="50"/>
      <c r="B65" s="50"/>
      <c r="C65" s="50"/>
      <c r="D65" s="50"/>
      <c r="E65" s="50"/>
      <c r="F65" s="50"/>
      <c r="G65" s="53"/>
      <c r="H65" s="50"/>
      <c r="I65" s="50"/>
      <c r="J65" s="50"/>
      <c r="K65" s="50"/>
      <c r="L65" s="50"/>
      <c r="M65" s="50"/>
      <c r="N65" s="50"/>
      <c r="O65" s="50"/>
      <c r="P65" s="50"/>
      <c r="Q65" s="50"/>
    </row>
    <row r="66" spans="1:17" ht="15" customHeight="1">
      <c r="A66" s="50"/>
      <c r="B66" s="50"/>
      <c r="C66" s="50"/>
      <c r="D66" s="50"/>
      <c r="E66" s="50"/>
      <c r="F66" s="50"/>
      <c r="G66" s="53"/>
      <c r="H66" s="50"/>
      <c r="I66" s="50"/>
      <c r="J66" s="50"/>
      <c r="K66" s="50"/>
      <c r="L66" s="50"/>
      <c r="M66" s="50"/>
      <c r="N66" s="50"/>
      <c r="O66" s="50"/>
      <c r="P66" s="50"/>
      <c r="Q66" s="50"/>
    </row>
    <row r="67" spans="1:17" ht="15" customHeight="1">
      <c r="A67" s="50"/>
      <c r="B67" s="50"/>
      <c r="C67" s="50"/>
      <c r="D67" s="50"/>
      <c r="E67" s="50"/>
      <c r="F67" s="50"/>
      <c r="G67" s="53"/>
      <c r="H67" s="50"/>
      <c r="I67" s="50"/>
      <c r="J67" s="50"/>
      <c r="K67" s="50"/>
      <c r="L67" s="50"/>
      <c r="M67" s="50"/>
      <c r="N67" s="50"/>
      <c r="O67" s="50"/>
      <c r="P67" s="50"/>
      <c r="Q67" s="50"/>
    </row>
    <row r="68" spans="1:17" ht="15" customHeight="1">
      <c r="A68" s="50"/>
      <c r="B68" s="50"/>
      <c r="C68" s="50"/>
      <c r="D68" s="50"/>
      <c r="E68" s="50"/>
      <c r="F68" s="50"/>
      <c r="G68" s="53"/>
      <c r="H68" s="50"/>
      <c r="I68" s="50"/>
      <c r="J68" s="50"/>
      <c r="K68" s="50"/>
      <c r="L68" s="50"/>
      <c r="M68" s="50"/>
      <c r="N68" s="50"/>
      <c r="O68" s="50"/>
      <c r="P68" s="50"/>
      <c r="Q68" s="50"/>
    </row>
    <row r="69" spans="1:17" ht="15" customHeight="1">
      <c r="A69" s="50"/>
      <c r="B69" s="50"/>
      <c r="C69" s="50"/>
      <c r="D69" s="50"/>
      <c r="E69" s="50"/>
      <c r="F69" s="50"/>
      <c r="G69" s="53"/>
      <c r="H69" s="50"/>
      <c r="I69" s="50"/>
      <c r="J69" s="50"/>
      <c r="K69" s="50"/>
      <c r="L69" s="50"/>
      <c r="M69" s="50"/>
      <c r="N69" s="50"/>
      <c r="O69" s="50"/>
      <c r="P69" s="50"/>
      <c r="Q69" s="50"/>
    </row>
    <row r="70" spans="1:17" ht="15" customHeight="1">
      <c r="A70" s="50"/>
      <c r="B70" s="50"/>
      <c r="C70" s="50"/>
      <c r="D70" s="50"/>
      <c r="E70" s="50"/>
      <c r="F70" s="50"/>
      <c r="G70" s="53"/>
      <c r="H70" s="50"/>
      <c r="I70" s="50"/>
      <c r="J70" s="50"/>
      <c r="K70" s="50"/>
      <c r="L70" s="50"/>
      <c r="M70" s="50"/>
      <c r="N70" s="50"/>
      <c r="O70" s="50"/>
      <c r="P70" s="50"/>
      <c r="Q70" s="50"/>
    </row>
    <row r="71" spans="1:17" ht="15" customHeight="1">
      <c r="A71" s="50"/>
      <c r="B71" s="50"/>
      <c r="C71" s="50"/>
      <c r="D71" s="50"/>
      <c r="E71" s="50"/>
      <c r="F71" s="50"/>
      <c r="G71" s="53"/>
      <c r="H71" s="50"/>
      <c r="I71" s="50"/>
      <c r="J71" s="50"/>
      <c r="K71" s="50"/>
      <c r="L71" s="50"/>
      <c r="M71" s="50"/>
      <c r="N71" s="50"/>
      <c r="O71" s="50"/>
      <c r="P71" s="50"/>
      <c r="Q71" s="50"/>
    </row>
  </sheetData>
  <mergeCells count="7">
    <mergeCell ref="C56:C60"/>
    <mergeCell ref="A1:H1"/>
    <mergeCell ref="A2:H2"/>
    <mergeCell ref="A3:H3"/>
    <mergeCell ref="D6:G6"/>
    <mergeCell ref="F52:G52"/>
    <mergeCell ref="F53:G53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5"/>
  <sheetViews>
    <sheetView topLeftCell="A11" zoomScale="78" zoomScaleNormal="78" workbookViewId="0">
      <selection activeCell="F34" sqref="F34"/>
    </sheetView>
  </sheetViews>
  <sheetFormatPr defaultColWidth="9.109375" defaultRowHeight="15" customHeight="1"/>
  <cols>
    <col min="1" max="1" width="4.88671875" style="8" customWidth="1"/>
    <col min="2" max="2" width="16.6640625" style="8" customWidth="1"/>
    <col min="3" max="3" width="13" style="8" customWidth="1"/>
    <col min="4" max="6" width="12" style="8" customWidth="1"/>
    <col min="7" max="7" width="16.6640625" style="9" customWidth="1"/>
    <col min="8" max="8" width="12" style="8" customWidth="1"/>
    <col min="9" max="16384" width="9.109375" style="2"/>
  </cols>
  <sheetData>
    <row r="1" spans="1:12" s="4" customFormat="1" ht="21">
      <c r="A1" s="95" t="s">
        <v>704</v>
      </c>
      <c r="B1" s="95"/>
      <c r="C1" s="95"/>
      <c r="D1" s="95"/>
      <c r="E1" s="95"/>
      <c r="F1" s="95"/>
      <c r="G1" s="95"/>
      <c r="H1" s="95"/>
    </row>
    <row r="2" spans="1:12" s="4" customFormat="1" ht="21">
      <c r="A2" s="95"/>
      <c r="B2" s="95"/>
      <c r="C2" s="95"/>
      <c r="D2" s="95"/>
      <c r="E2" s="95"/>
      <c r="F2" s="95"/>
      <c r="G2" s="95"/>
      <c r="H2" s="95"/>
    </row>
    <row r="3" spans="1:12" s="4" customFormat="1" ht="21">
      <c r="A3" s="95" t="s">
        <v>59</v>
      </c>
      <c r="B3" s="95"/>
      <c r="C3" s="95"/>
      <c r="D3" s="95"/>
      <c r="E3" s="95"/>
      <c r="F3" s="95"/>
      <c r="G3" s="95"/>
      <c r="H3" s="95"/>
    </row>
    <row r="4" spans="1:12" s="4" customFormat="1" ht="21">
      <c r="A4" s="10" t="s">
        <v>44</v>
      </c>
      <c r="B4" s="11"/>
      <c r="C4" s="11"/>
      <c r="D4" s="11"/>
      <c r="E4" s="11"/>
      <c r="F4" s="11"/>
      <c r="G4" s="12"/>
      <c r="H4" s="11"/>
      <c r="I4" s="13"/>
      <c r="J4" s="13"/>
      <c r="K4" s="13"/>
      <c r="L4" s="13"/>
    </row>
    <row r="5" spans="1:12" s="4" customFormat="1" ht="21">
      <c r="A5" s="14" t="s">
        <v>45</v>
      </c>
      <c r="B5" s="14"/>
      <c r="C5" s="15"/>
      <c r="D5" s="15"/>
      <c r="E5" s="15"/>
      <c r="F5" s="15"/>
      <c r="G5" s="16"/>
      <c r="H5" s="13"/>
      <c r="I5" s="13"/>
      <c r="J5" s="13"/>
      <c r="K5" s="13"/>
      <c r="L5" s="13"/>
    </row>
    <row r="6" spans="1:12" s="3" customFormat="1" ht="30" customHeight="1">
      <c r="A6" s="17"/>
      <c r="B6" s="17"/>
      <c r="C6" s="18"/>
      <c r="D6" s="92" t="s">
        <v>46</v>
      </c>
      <c r="E6" s="92"/>
      <c r="F6" s="92"/>
      <c r="G6" s="92"/>
      <c r="H6" s="19" t="s">
        <v>48</v>
      </c>
      <c r="I6" s="20"/>
      <c r="J6" s="20"/>
      <c r="K6" s="20"/>
      <c r="L6" s="20"/>
    </row>
    <row r="7" spans="1:12" s="5" customFormat="1" ht="88.5" customHeight="1">
      <c r="A7" s="21" t="s">
        <v>0</v>
      </c>
      <c r="B7" s="22" t="s">
        <v>1</v>
      </c>
      <c r="C7" s="23" t="s">
        <v>2</v>
      </c>
      <c r="D7" s="24" t="s">
        <v>50</v>
      </c>
      <c r="E7" s="24" t="s">
        <v>51</v>
      </c>
      <c r="F7" s="24" t="s">
        <v>52</v>
      </c>
      <c r="G7" s="25" t="s">
        <v>47</v>
      </c>
      <c r="H7" s="58" t="s">
        <v>49</v>
      </c>
      <c r="I7" s="27"/>
      <c r="J7" s="27"/>
      <c r="K7" s="27"/>
      <c r="L7" s="27"/>
    </row>
    <row r="8" spans="1:12" s="5" customFormat="1" ht="18" customHeight="1">
      <c r="A8" s="28">
        <v>1</v>
      </c>
      <c r="B8" s="35" t="s">
        <v>643</v>
      </c>
      <c r="C8" s="36" t="s">
        <v>644</v>
      </c>
      <c r="D8" s="30">
        <v>10</v>
      </c>
      <c r="E8" s="31"/>
      <c r="F8" s="31"/>
      <c r="G8" s="32">
        <f>D8+E8+F8</f>
        <v>10</v>
      </c>
      <c r="H8" s="33" t="str">
        <f>IF(G8&gt;9,"ผ่าน","ไม่ผ่าน")</f>
        <v>ผ่าน</v>
      </c>
      <c r="I8" s="27"/>
      <c r="J8" s="27"/>
      <c r="K8" s="27"/>
      <c r="L8" s="27"/>
    </row>
    <row r="9" spans="1:12" s="5" customFormat="1" ht="15.6" customHeight="1">
      <c r="A9" s="34" t="s">
        <v>3</v>
      </c>
      <c r="B9" s="35" t="s">
        <v>351</v>
      </c>
      <c r="C9" s="36" t="s">
        <v>645</v>
      </c>
      <c r="D9" s="30">
        <v>9</v>
      </c>
      <c r="E9" s="31"/>
      <c r="F9" s="31"/>
      <c r="G9" s="32">
        <f t="shared" ref="G9:G21" si="0">D9+E9+F9</f>
        <v>9</v>
      </c>
      <c r="H9" s="33" t="str">
        <f t="shared" ref="H9:H21" si="1">IF(G9&gt;9,"ผ่าน","ไม่ผ่าน")</f>
        <v>ไม่ผ่าน</v>
      </c>
      <c r="I9" s="27"/>
      <c r="J9" s="27"/>
      <c r="K9" s="27"/>
      <c r="L9" s="27"/>
    </row>
    <row r="10" spans="1:12" s="5" customFormat="1" ht="15.6" customHeight="1">
      <c r="A10" s="34" t="s">
        <v>4</v>
      </c>
      <c r="B10" s="83" t="s">
        <v>646</v>
      </c>
      <c r="C10" s="84" t="s">
        <v>647</v>
      </c>
      <c r="D10" s="30">
        <v>13</v>
      </c>
      <c r="E10" s="31"/>
      <c r="F10" s="31"/>
      <c r="G10" s="32">
        <f t="shared" si="0"/>
        <v>13</v>
      </c>
      <c r="H10" s="33" t="str">
        <f t="shared" si="1"/>
        <v>ผ่าน</v>
      </c>
      <c r="I10" s="27"/>
      <c r="J10" s="27"/>
      <c r="K10" s="27"/>
      <c r="L10" s="27"/>
    </row>
    <row r="11" spans="1:12" s="5" customFormat="1" ht="15.6" customHeight="1">
      <c r="A11" s="34" t="s">
        <v>5</v>
      </c>
      <c r="B11" s="83" t="s">
        <v>648</v>
      </c>
      <c r="C11" s="84" t="s">
        <v>649</v>
      </c>
      <c r="D11" s="30">
        <v>17</v>
      </c>
      <c r="E11" s="31"/>
      <c r="F11" s="31"/>
      <c r="G11" s="32">
        <f t="shared" si="0"/>
        <v>17</v>
      </c>
      <c r="H11" s="33" t="str">
        <f t="shared" si="1"/>
        <v>ผ่าน</v>
      </c>
      <c r="I11" s="27"/>
      <c r="J11" s="27"/>
      <c r="K11" s="27"/>
      <c r="L11" s="27"/>
    </row>
    <row r="12" spans="1:12" s="5" customFormat="1" ht="15.6" customHeight="1">
      <c r="A12" s="34" t="s">
        <v>6</v>
      </c>
      <c r="B12" s="83" t="s">
        <v>650</v>
      </c>
      <c r="C12" s="84" t="s">
        <v>651</v>
      </c>
      <c r="D12" s="97">
        <v>16</v>
      </c>
      <c r="E12" s="31"/>
      <c r="F12" s="31"/>
      <c r="G12" s="32">
        <f t="shared" si="0"/>
        <v>16</v>
      </c>
      <c r="H12" s="33" t="str">
        <f t="shared" si="1"/>
        <v>ผ่าน</v>
      </c>
      <c r="I12" s="27"/>
      <c r="J12" s="27"/>
      <c r="K12" s="27"/>
      <c r="L12" s="27"/>
    </row>
    <row r="13" spans="1:12" s="5" customFormat="1" ht="15.6" customHeight="1">
      <c r="A13" s="34" t="s">
        <v>7</v>
      </c>
      <c r="B13" s="83" t="s">
        <v>652</v>
      </c>
      <c r="C13" s="84" t="s">
        <v>653</v>
      </c>
      <c r="D13" s="31"/>
      <c r="E13" s="31"/>
      <c r="F13" s="31"/>
      <c r="G13" s="32">
        <f t="shared" si="0"/>
        <v>0</v>
      </c>
      <c r="H13" s="33" t="str">
        <f t="shared" si="1"/>
        <v>ไม่ผ่าน</v>
      </c>
      <c r="I13" s="27"/>
      <c r="J13" s="27"/>
      <c r="K13" s="27"/>
      <c r="L13" s="27"/>
    </row>
    <row r="14" spans="1:12" s="5" customFormat="1" ht="15.6" customHeight="1">
      <c r="A14" s="34" t="s">
        <v>8</v>
      </c>
      <c r="B14" s="83" t="s">
        <v>654</v>
      </c>
      <c r="C14" s="84" t="s">
        <v>655</v>
      </c>
      <c r="D14" s="31"/>
      <c r="E14" s="31"/>
      <c r="F14" s="31"/>
      <c r="G14" s="32">
        <f t="shared" si="0"/>
        <v>0</v>
      </c>
      <c r="H14" s="33" t="str">
        <f t="shared" si="1"/>
        <v>ไม่ผ่าน</v>
      </c>
      <c r="I14" s="27"/>
      <c r="J14" s="27"/>
      <c r="K14" s="27"/>
      <c r="L14" s="27"/>
    </row>
    <row r="15" spans="1:12" s="5" customFormat="1" ht="15.6" customHeight="1">
      <c r="A15" s="34" t="s">
        <v>9</v>
      </c>
      <c r="B15" s="83" t="s">
        <v>656</v>
      </c>
      <c r="C15" s="84" t="s">
        <v>657</v>
      </c>
      <c r="D15" s="31"/>
      <c r="E15" s="31"/>
      <c r="F15" s="31"/>
      <c r="G15" s="32">
        <f t="shared" si="0"/>
        <v>0</v>
      </c>
      <c r="H15" s="33" t="str">
        <f t="shared" si="1"/>
        <v>ไม่ผ่าน</v>
      </c>
      <c r="I15" s="27"/>
      <c r="J15" s="27"/>
      <c r="K15" s="27"/>
      <c r="L15" s="27"/>
    </row>
    <row r="16" spans="1:12" s="5" customFormat="1" ht="15.6" customHeight="1">
      <c r="A16" s="34" t="s">
        <v>10</v>
      </c>
      <c r="B16" s="85" t="s">
        <v>658</v>
      </c>
      <c r="C16" s="86" t="s">
        <v>659</v>
      </c>
      <c r="D16" s="31"/>
      <c r="E16" s="31"/>
      <c r="F16" s="31"/>
      <c r="G16" s="32">
        <f t="shared" si="0"/>
        <v>0</v>
      </c>
      <c r="H16" s="33" t="str">
        <f t="shared" si="1"/>
        <v>ไม่ผ่าน</v>
      </c>
      <c r="I16" s="27"/>
      <c r="J16" s="27"/>
      <c r="K16" s="27"/>
      <c r="L16" s="27"/>
    </row>
    <row r="17" spans="1:12" s="5" customFormat="1" ht="15.6" customHeight="1">
      <c r="A17" s="34" t="s">
        <v>11</v>
      </c>
      <c r="B17" s="83" t="s">
        <v>660</v>
      </c>
      <c r="C17" s="84" t="s">
        <v>661</v>
      </c>
      <c r="D17" s="31"/>
      <c r="E17" s="31"/>
      <c r="F17" s="31"/>
      <c r="G17" s="32">
        <f t="shared" si="0"/>
        <v>0</v>
      </c>
      <c r="H17" s="33" t="str">
        <f t="shared" si="1"/>
        <v>ไม่ผ่าน</v>
      </c>
      <c r="I17" s="27"/>
      <c r="J17" s="27"/>
      <c r="K17" s="27"/>
      <c r="L17" s="27"/>
    </row>
    <row r="18" spans="1:12" s="5" customFormat="1" ht="15.6" customHeight="1">
      <c r="A18" s="34" t="s">
        <v>12</v>
      </c>
      <c r="B18" s="83" t="s">
        <v>662</v>
      </c>
      <c r="C18" s="84" t="s">
        <v>663</v>
      </c>
      <c r="D18" s="31"/>
      <c r="E18" s="31"/>
      <c r="F18" s="31"/>
      <c r="G18" s="32">
        <f t="shared" si="0"/>
        <v>0</v>
      </c>
      <c r="H18" s="33" t="str">
        <f t="shared" si="1"/>
        <v>ไม่ผ่าน</v>
      </c>
      <c r="I18" s="27"/>
      <c r="J18" s="27"/>
      <c r="K18" s="27"/>
      <c r="L18" s="27"/>
    </row>
    <row r="19" spans="1:12" s="5" customFormat="1" ht="15.6" customHeight="1">
      <c r="A19" s="34" t="s">
        <v>13</v>
      </c>
      <c r="B19" s="83" t="s">
        <v>238</v>
      </c>
      <c r="C19" s="84" t="s">
        <v>664</v>
      </c>
      <c r="D19" s="31"/>
      <c r="E19" s="31"/>
      <c r="F19" s="31"/>
      <c r="G19" s="32">
        <f t="shared" si="0"/>
        <v>0</v>
      </c>
      <c r="H19" s="33" t="str">
        <f t="shared" si="1"/>
        <v>ไม่ผ่าน</v>
      </c>
      <c r="I19" s="27"/>
      <c r="J19" s="27"/>
      <c r="K19" s="27"/>
      <c r="L19" s="27"/>
    </row>
    <row r="20" spans="1:12" s="5" customFormat="1" ht="15.6" customHeight="1">
      <c r="A20" s="34" t="s">
        <v>14</v>
      </c>
      <c r="B20" s="85" t="s">
        <v>143</v>
      </c>
      <c r="C20" s="86" t="s">
        <v>665</v>
      </c>
      <c r="D20" s="31"/>
      <c r="E20" s="31"/>
      <c r="F20" s="31"/>
      <c r="G20" s="32">
        <f t="shared" si="0"/>
        <v>0</v>
      </c>
      <c r="H20" s="33" t="str">
        <f t="shared" si="1"/>
        <v>ไม่ผ่าน</v>
      </c>
      <c r="I20" s="27"/>
      <c r="J20" s="27"/>
      <c r="K20" s="27"/>
      <c r="L20" s="27"/>
    </row>
    <row r="21" spans="1:12" s="5" customFormat="1" ht="15.6" customHeight="1">
      <c r="A21" s="34" t="s">
        <v>15</v>
      </c>
      <c r="B21" s="83" t="s">
        <v>666</v>
      </c>
      <c r="C21" s="84" t="s">
        <v>667</v>
      </c>
      <c r="D21" s="31"/>
      <c r="E21" s="31"/>
      <c r="F21" s="31"/>
      <c r="G21" s="32">
        <f t="shared" si="0"/>
        <v>0</v>
      </c>
      <c r="H21" s="33" t="str">
        <f t="shared" si="1"/>
        <v>ไม่ผ่าน</v>
      </c>
      <c r="I21" s="27"/>
      <c r="J21" s="27"/>
      <c r="K21" s="27"/>
      <c r="L21" s="27"/>
    </row>
    <row r="22" spans="1:12" s="5" customFormat="1" ht="15.6" customHeight="1">
      <c r="A22" s="63"/>
      <c r="B22" s="64" t="s">
        <v>43</v>
      </c>
      <c r="C22" s="65"/>
      <c r="D22" s="65"/>
      <c r="E22" s="65"/>
      <c r="F22" s="65"/>
      <c r="G22" s="42" t="s">
        <v>724</v>
      </c>
      <c r="H22" s="33">
        <f>COUNTIF(H8:H21,"ผ่าน")</f>
        <v>4</v>
      </c>
      <c r="I22" s="27"/>
      <c r="J22" s="27"/>
      <c r="K22" s="27"/>
      <c r="L22" s="27"/>
    </row>
    <row r="23" spans="1:12" s="6" customFormat="1" ht="15.6" customHeight="1">
      <c r="A23" s="81"/>
      <c r="B23" s="82"/>
      <c r="C23" s="82"/>
      <c r="D23" s="82"/>
      <c r="E23" s="82"/>
      <c r="F23" s="82"/>
      <c r="G23" s="42" t="s">
        <v>725</v>
      </c>
      <c r="H23" s="33">
        <f>COUNTIF(H8:H21,"ไม่ผ่าน")</f>
        <v>10</v>
      </c>
      <c r="I23" s="49"/>
      <c r="J23" s="49"/>
      <c r="K23" s="49"/>
      <c r="L23" s="49"/>
    </row>
    <row r="24" spans="1:12" s="1" customFormat="1" ht="15.75" customHeight="1">
      <c r="A24" s="48"/>
      <c r="B24" s="27"/>
      <c r="C24" s="27"/>
      <c r="D24" s="27"/>
      <c r="E24" s="27"/>
      <c r="F24" s="27"/>
      <c r="G24" s="66"/>
      <c r="H24" s="27"/>
      <c r="I24" s="80"/>
      <c r="J24" s="80"/>
      <c r="K24" s="80"/>
      <c r="L24" s="80"/>
    </row>
    <row r="25" spans="1:12" ht="22.5" customHeight="1">
      <c r="A25" s="48"/>
      <c r="B25" s="49" t="s">
        <v>53</v>
      </c>
      <c r="C25" s="27"/>
      <c r="D25" s="27"/>
      <c r="E25" s="27"/>
      <c r="F25" s="27"/>
      <c r="G25" s="66"/>
      <c r="H25" s="27"/>
      <c r="I25" s="50"/>
      <c r="J25" s="50"/>
      <c r="K25" s="50"/>
      <c r="L25" s="50"/>
    </row>
    <row r="26" spans="1:12" ht="15" customHeight="1">
      <c r="A26" s="48"/>
      <c r="B26" s="27"/>
      <c r="C26" s="50"/>
      <c r="D26" s="50"/>
      <c r="E26" s="51" t="s">
        <v>54</v>
      </c>
      <c r="F26" s="27"/>
      <c r="G26" s="27"/>
      <c r="H26" s="52" t="s">
        <v>55</v>
      </c>
      <c r="I26" s="50"/>
      <c r="J26" s="50"/>
      <c r="K26" s="50"/>
      <c r="L26" s="50"/>
    </row>
    <row r="27" spans="1:12" ht="15" customHeight="1">
      <c r="A27" s="48"/>
      <c r="B27" s="27"/>
      <c r="C27" s="27"/>
      <c r="D27" s="27"/>
      <c r="E27" s="27"/>
      <c r="F27" s="93" t="s">
        <v>56</v>
      </c>
      <c r="G27" s="93"/>
      <c r="H27" s="27"/>
      <c r="I27" s="50"/>
      <c r="J27" s="50"/>
      <c r="K27" s="50"/>
      <c r="L27" s="50"/>
    </row>
    <row r="28" spans="1:12" ht="15" customHeight="1">
      <c r="A28" s="48"/>
      <c r="B28" s="27"/>
      <c r="C28" s="27"/>
      <c r="D28" s="27"/>
      <c r="E28" s="50"/>
      <c r="F28" s="94" t="s">
        <v>57</v>
      </c>
      <c r="G28" s="94"/>
      <c r="H28" s="50"/>
      <c r="I28" s="50"/>
      <c r="J28" s="50"/>
      <c r="K28" s="50"/>
      <c r="L28" s="50"/>
    </row>
    <row r="29" spans="1:12" ht="15" customHeight="1">
      <c r="A29" s="50"/>
      <c r="B29" s="50"/>
      <c r="C29" s="50"/>
      <c r="D29" s="50"/>
      <c r="E29" s="50"/>
      <c r="F29" s="50"/>
      <c r="G29" s="53"/>
      <c r="H29" s="50"/>
      <c r="I29" s="50"/>
      <c r="J29" s="50"/>
      <c r="K29" s="50"/>
      <c r="L29" s="50"/>
    </row>
    <row r="30" spans="1:12" ht="15" customHeight="1">
      <c r="A30" s="50"/>
      <c r="B30" s="50"/>
      <c r="C30" s="90" t="s">
        <v>713</v>
      </c>
      <c r="D30" s="54" t="s">
        <v>46</v>
      </c>
      <c r="E30" s="54" t="s">
        <v>714</v>
      </c>
      <c r="F30" s="77" t="s">
        <v>715</v>
      </c>
      <c r="G30" s="53"/>
      <c r="H30" s="50"/>
      <c r="I30" s="50"/>
      <c r="J30" s="50"/>
      <c r="K30" s="50"/>
      <c r="L30" s="50"/>
    </row>
    <row r="31" spans="1:12" ht="15" customHeight="1">
      <c r="A31" s="50"/>
      <c r="B31" s="50"/>
      <c r="C31" s="90"/>
      <c r="D31" s="34" t="s">
        <v>720</v>
      </c>
      <c r="E31" s="34" t="s">
        <v>716</v>
      </c>
      <c r="F31" s="55">
        <f>COUNTIF(G8:G21,"&lt;=9")</f>
        <v>10</v>
      </c>
      <c r="G31" s="53"/>
      <c r="H31" s="50"/>
      <c r="I31" s="50"/>
      <c r="J31" s="50"/>
      <c r="K31" s="50"/>
      <c r="L31" s="50"/>
    </row>
    <row r="32" spans="1:12" ht="15" customHeight="1">
      <c r="A32" s="50"/>
      <c r="B32" s="50"/>
      <c r="C32" s="90"/>
      <c r="D32" s="34" t="s">
        <v>722</v>
      </c>
      <c r="E32" s="34" t="s">
        <v>717</v>
      </c>
      <c r="F32" s="55">
        <f>SUMPRODUCT((G8:G21&gt;=10)*(G8:G21&lt;=12))</f>
        <v>1</v>
      </c>
      <c r="G32" s="53"/>
      <c r="H32" s="50"/>
      <c r="I32" s="50"/>
      <c r="J32" s="50"/>
      <c r="K32" s="50"/>
      <c r="L32" s="50"/>
    </row>
    <row r="33" spans="1:12" ht="15" customHeight="1">
      <c r="A33" s="50"/>
      <c r="B33" s="50"/>
      <c r="C33" s="90"/>
      <c r="D33" s="34" t="s">
        <v>723</v>
      </c>
      <c r="E33" s="34" t="s">
        <v>718</v>
      </c>
      <c r="F33" s="55">
        <f>SUMPRODUCT((G8:G21&gt;=13)*(G8:G21&lt;=16))</f>
        <v>2</v>
      </c>
      <c r="G33" s="53"/>
      <c r="H33" s="50"/>
      <c r="I33" s="50"/>
      <c r="J33" s="50"/>
      <c r="K33" s="50"/>
      <c r="L33" s="50"/>
    </row>
    <row r="34" spans="1:12" ht="15" customHeight="1">
      <c r="A34" s="50"/>
      <c r="B34" s="50"/>
      <c r="C34" s="90"/>
      <c r="D34" s="34" t="s">
        <v>721</v>
      </c>
      <c r="E34" s="34" t="s">
        <v>719</v>
      </c>
      <c r="F34" s="39">
        <f>COUNTIF(G8:G21,"&gt;=17")</f>
        <v>1</v>
      </c>
      <c r="G34" s="53"/>
      <c r="H34" s="50"/>
      <c r="I34" s="50"/>
      <c r="J34" s="50"/>
      <c r="K34" s="50"/>
      <c r="L34" s="50"/>
    </row>
    <row r="35" spans="1:12" ht="15" customHeight="1">
      <c r="A35" s="50"/>
      <c r="B35" s="50"/>
      <c r="C35" s="50"/>
      <c r="D35" s="50"/>
      <c r="E35" s="50"/>
      <c r="F35" s="50"/>
      <c r="G35" s="53"/>
      <c r="H35" s="50"/>
      <c r="I35" s="50"/>
      <c r="J35" s="50"/>
      <c r="K35" s="50"/>
      <c r="L35" s="50"/>
    </row>
    <row r="36" spans="1:12" ht="15" customHeight="1">
      <c r="A36" s="50"/>
      <c r="B36" s="50"/>
      <c r="C36" s="50"/>
      <c r="D36" s="50"/>
      <c r="E36" s="50"/>
      <c r="F36" s="50"/>
      <c r="G36" s="53"/>
      <c r="H36" s="50"/>
      <c r="I36" s="50"/>
      <c r="J36" s="50"/>
      <c r="K36" s="50"/>
      <c r="L36" s="50"/>
    </row>
    <row r="37" spans="1:12" ht="15" customHeight="1">
      <c r="A37" s="50"/>
      <c r="B37" s="50"/>
      <c r="C37" s="50"/>
      <c r="D37" s="50"/>
      <c r="E37" s="50"/>
      <c r="F37" s="50"/>
      <c r="G37" s="53"/>
      <c r="H37" s="50"/>
      <c r="I37" s="50"/>
      <c r="J37" s="50"/>
      <c r="K37" s="50"/>
      <c r="L37" s="50"/>
    </row>
    <row r="38" spans="1:12" ht="15" customHeight="1">
      <c r="A38" s="50"/>
      <c r="B38" s="50"/>
      <c r="C38" s="50"/>
      <c r="D38" s="50"/>
      <c r="E38" s="50"/>
      <c r="F38" s="50"/>
      <c r="G38" s="53"/>
      <c r="H38" s="50"/>
      <c r="I38" s="50"/>
      <c r="J38" s="50"/>
      <c r="K38" s="50"/>
      <c r="L38" s="50"/>
    </row>
    <row r="39" spans="1:12" ht="15" customHeight="1">
      <c r="A39" s="50"/>
      <c r="B39" s="50"/>
      <c r="C39" s="50"/>
      <c r="D39" s="50"/>
      <c r="E39" s="50"/>
      <c r="F39" s="50"/>
      <c r="G39" s="53"/>
      <c r="H39" s="50"/>
      <c r="I39" s="50"/>
      <c r="J39" s="50"/>
      <c r="K39" s="50"/>
      <c r="L39" s="50"/>
    </row>
    <row r="40" spans="1:12" ht="15" customHeight="1">
      <c r="A40" s="50"/>
      <c r="B40" s="50"/>
      <c r="C40" s="50"/>
      <c r="D40" s="50"/>
      <c r="E40" s="50"/>
      <c r="F40" s="50"/>
      <c r="G40" s="53"/>
      <c r="H40" s="50"/>
      <c r="I40" s="50"/>
      <c r="J40" s="50"/>
      <c r="K40" s="50"/>
      <c r="L40" s="50"/>
    </row>
    <row r="41" spans="1:12" ht="15" customHeight="1">
      <c r="A41" s="50"/>
      <c r="B41" s="50"/>
      <c r="C41" s="50"/>
      <c r="D41" s="50"/>
      <c r="E41" s="50"/>
      <c r="F41" s="50"/>
      <c r="G41" s="53"/>
      <c r="H41" s="50"/>
      <c r="I41" s="50"/>
      <c r="J41" s="50"/>
      <c r="K41" s="50"/>
      <c r="L41" s="50"/>
    </row>
    <row r="42" spans="1:12" ht="15" customHeight="1">
      <c r="A42" s="50"/>
      <c r="B42" s="50"/>
      <c r="C42" s="50"/>
      <c r="D42" s="50"/>
      <c r="E42" s="50"/>
      <c r="F42" s="50"/>
      <c r="G42" s="53"/>
      <c r="H42" s="50"/>
      <c r="I42" s="50"/>
      <c r="J42" s="50"/>
      <c r="K42" s="50"/>
      <c r="L42" s="50"/>
    </row>
    <row r="43" spans="1:12" ht="15" customHeight="1">
      <c r="A43" s="50"/>
      <c r="B43" s="50"/>
      <c r="C43" s="50"/>
      <c r="D43" s="50"/>
      <c r="E43" s="50"/>
      <c r="F43" s="50"/>
      <c r="G43" s="53"/>
      <c r="H43" s="50"/>
      <c r="I43" s="50"/>
      <c r="J43" s="50"/>
      <c r="K43" s="50"/>
      <c r="L43" s="50"/>
    </row>
    <row r="44" spans="1:12" ht="15" customHeight="1">
      <c r="A44" s="50"/>
      <c r="B44" s="50"/>
      <c r="C44" s="50"/>
      <c r="D44" s="50"/>
      <c r="E44" s="50"/>
      <c r="F44" s="50"/>
      <c r="G44" s="53"/>
      <c r="H44" s="50"/>
      <c r="I44" s="50"/>
      <c r="J44" s="50"/>
      <c r="K44" s="50"/>
      <c r="L44" s="50"/>
    </row>
    <row r="45" spans="1:12" ht="15" customHeight="1">
      <c r="A45" s="50"/>
      <c r="B45" s="50"/>
      <c r="C45" s="50"/>
      <c r="D45" s="50"/>
      <c r="E45" s="50"/>
      <c r="F45" s="50"/>
      <c r="G45" s="53"/>
      <c r="H45" s="50"/>
      <c r="I45" s="50"/>
      <c r="J45" s="50"/>
      <c r="K45" s="50"/>
      <c r="L45" s="50"/>
    </row>
  </sheetData>
  <mergeCells count="7">
    <mergeCell ref="C30:C34"/>
    <mergeCell ref="A1:H1"/>
    <mergeCell ref="A2:H2"/>
    <mergeCell ref="A3:H3"/>
    <mergeCell ref="D6:G6"/>
    <mergeCell ref="F27:G27"/>
    <mergeCell ref="F28:G28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8"/>
  <sheetViews>
    <sheetView zoomScale="65" zoomScaleNormal="65" workbookViewId="0">
      <selection activeCell="D8" sqref="D8:D12"/>
    </sheetView>
  </sheetViews>
  <sheetFormatPr defaultColWidth="9.109375" defaultRowHeight="15" customHeight="1"/>
  <cols>
    <col min="1" max="1" width="4.88671875" style="8" customWidth="1"/>
    <col min="2" max="2" width="16.6640625" style="8" customWidth="1"/>
    <col min="3" max="3" width="13" style="8" customWidth="1"/>
    <col min="4" max="6" width="12" style="8" customWidth="1"/>
    <col min="7" max="7" width="16.6640625" style="9" customWidth="1"/>
    <col min="8" max="8" width="12" style="8" customWidth="1"/>
    <col min="9" max="16384" width="9.109375" style="2"/>
  </cols>
  <sheetData>
    <row r="1" spans="1:11" s="4" customFormat="1" ht="21">
      <c r="A1" s="95" t="s">
        <v>703</v>
      </c>
      <c r="B1" s="95"/>
      <c r="C1" s="95"/>
      <c r="D1" s="95"/>
      <c r="E1" s="95"/>
      <c r="F1" s="95"/>
      <c r="G1" s="95"/>
      <c r="H1" s="95"/>
    </row>
    <row r="2" spans="1:11" s="4" customFormat="1" ht="21">
      <c r="A2" s="95"/>
      <c r="B2" s="95"/>
      <c r="C2" s="95"/>
      <c r="D2" s="95"/>
      <c r="E2" s="95"/>
      <c r="F2" s="95"/>
      <c r="G2" s="95"/>
      <c r="H2" s="95"/>
    </row>
    <row r="3" spans="1:11" s="4" customFormat="1" ht="21">
      <c r="A3" s="96" t="s">
        <v>59</v>
      </c>
      <c r="B3" s="96"/>
      <c r="C3" s="96"/>
      <c r="D3" s="96"/>
      <c r="E3" s="96"/>
      <c r="F3" s="96"/>
      <c r="G3" s="96"/>
      <c r="H3" s="96"/>
      <c r="I3" s="13"/>
      <c r="J3" s="13"/>
      <c r="K3" s="13"/>
    </row>
    <row r="4" spans="1:11" s="4" customFormat="1" ht="21">
      <c r="A4" s="10" t="s">
        <v>44</v>
      </c>
      <c r="B4" s="11"/>
      <c r="C4" s="11"/>
      <c r="D4" s="11"/>
      <c r="E4" s="11"/>
      <c r="F4" s="11"/>
      <c r="G4" s="12"/>
      <c r="H4" s="11"/>
      <c r="I4" s="13"/>
      <c r="J4" s="13"/>
      <c r="K4" s="13"/>
    </row>
    <row r="5" spans="1:11" s="4" customFormat="1" ht="21">
      <c r="A5" s="14" t="s">
        <v>45</v>
      </c>
      <c r="B5" s="14"/>
      <c r="C5" s="15"/>
      <c r="D5" s="15"/>
      <c r="E5" s="15"/>
      <c r="F5" s="15"/>
      <c r="G5" s="16"/>
      <c r="H5" s="13"/>
      <c r="I5" s="13"/>
      <c r="J5" s="13"/>
      <c r="K5" s="13"/>
    </row>
    <row r="6" spans="1:11" s="3" customFormat="1" ht="30" customHeight="1">
      <c r="A6" s="17"/>
      <c r="B6" s="17"/>
      <c r="C6" s="18"/>
      <c r="D6" s="92" t="s">
        <v>46</v>
      </c>
      <c r="E6" s="92"/>
      <c r="F6" s="92"/>
      <c r="G6" s="92"/>
      <c r="H6" s="19" t="s">
        <v>48</v>
      </c>
      <c r="I6" s="20"/>
      <c r="J6" s="20"/>
      <c r="K6" s="20"/>
    </row>
    <row r="7" spans="1:11" s="5" customFormat="1" ht="88.5" customHeight="1">
      <c r="A7" s="21" t="s">
        <v>0</v>
      </c>
      <c r="B7" s="22" t="s">
        <v>1</v>
      </c>
      <c r="C7" s="23" t="s">
        <v>2</v>
      </c>
      <c r="D7" s="24" t="s">
        <v>50</v>
      </c>
      <c r="E7" s="24" t="s">
        <v>51</v>
      </c>
      <c r="F7" s="24" t="s">
        <v>52</v>
      </c>
      <c r="G7" s="25" t="s">
        <v>47</v>
      </c>
      <c r="H7" s="58" t="s">
        <v>49</v>
      </c>
      <c r="I7" s="27"/>
      <c r="J7" s="27"/>
      <c r="K7" s="27"/>
    </row>
    <row r="8" spans="1:11" s="5" customFormat="1" ht="18" customHeight="1">
      <c r="A8" s="28">
        <v>1</v>
      </c>
      <c r="B8" s="87" t="s">
        <v>668</v>
      </c>
      <c r="C8" s="88" t="s">
        <v>669</v>
      </c>
      <c r="D8" s="30">
        <v>10</v>
      </c>
      <c r="E8" s="31"/>
      <c r="F8" s="89"/>
      <c r="G8" s="32">
        <f>D8+E8+F8</f>
        <v>10</v>
      </c>
      <c r="H8" s="33" t="str">
        <f>IF(G8&gt;9,"ผ่าน","ไม่ผ่าน")</f>
        <v>ผ่าน</v>
      </c>
      <c r="I8" s="27"/>
      <c r="J8" s="27"/>
      <c r="K8" s="27"/>
    </row>
    <row r="9" spans="1:11" s="5" customFormat="1" ht="15.6" customHeight="1">
      <c r="A9" s="34" t="s">
        <v>3</v>
      </c>
      <c r="B9" s="87" t="s">
        <v>670</v>
      </c>
      <c r="C9" s="88" t="s">
        <v>671</v>
      </c>
      <c r="D9" s="30">
        <v>9</v>
      </c>
      <c r="E9" s="31"/>
      <c r="F9" s="89"/>
      <c r="G9" s="32">
        <f t="shared" ref="G9:G26" si="0">D9+E9+F9</f>
        <v>9</v>
      </c>
      <c r="H9" s="33" t="str">
        <f t="shared" ref="H9:H26" si="1">IF(G9&gt;9,"ผ่าน","ไม่ผ่าน")</f>
        <v>ไม่ผ่าน</v>
      </c>
      <c r="I9" s="27"/>
      <c r="J9" s="27"/>
      <c r="K9" s="27"/>
    </row>
    <row r="10" spans="1:11" s="5" customFormat="1" ht="15.6" customHeight="1">
      <c r="A10" s="34" t="s">
        <v>4</v>
      </c>
      <c r="B10" s="87" t="s">
        <v>672</v>
      </c>
      <c r="C10" s="88" t="s">
        <v>673</v>
      </c>
      <c r="D10" s="30">
        <v>13</v>
      </c>
      <c r="E10" s="31"/>
      <c r="F10" s="89"/>
      <c r="G10" s="32">
        <f t="shared" si="0"/>
        <v>13</v>
      </c>
      <c r="H10" s="33" t="str">
        <f t="shared" si="1"/>
        <v>ผ่าน</v>
      </c>
      <c r="I10" s="27"/>
      <c r="J10" s="27"/>
      <c r="K10" s="27"/>
    </row>
    <row r="11" spans="1:11" s="5" customFormat="1" ht="15.6" customHeight="1">
      <c r="A11" s="34" t="s">
        <v>5</v>
      </c>
      <c r="B11" s="87" t="s">
        <v>269</v>
      </c>
      <c r="C11" s="88" t="s">
        <v>674</v>
      </c>
      <c r="D11" s="30">
        <v>17</v>
      </c>
      <c r="E11" s="31"/>
      <c r="F11" s="89"/>
      <c r="G11" s="32">
        <f t="shared" si="0"/>
        <v>17</v>
      </c>
      <c r="H11" s="33" t="str">
        <f t="shared" si="1"/>
        <v>ผ่าน</v>
      </c>
      <c r="I11" s="27"/>
      <c r="J11" s="27"/>
      <c r="K11" s="27"/>
    </row>
    <row r="12" spans="1:11" s="5" customFormat="1" ht="15.6" customHeight="1">
      <c r="A12" s="34" t="s">
        <v>6</v>
      </c>
      <c r="B12" s="87" t="s">
        <v>675</v>
      </c>
      <c r="C12" s="88" t="s">
        <v>676</v>
      </c>
      <c r="D12" s="97">
        <v>16</v>
      </c>
      <c r="E12" s="31"/>
      <c r="F12" s="89"/>
      <c r="G12" s="32">
        <f t="shared" si="0"/>
        <v>16</v>
      </c>
      <c r="H12" s="33" t="str">
        <f t="shared" si="1"/>
        <v>ผ่าน</v>
      </c>
      <c r="I12" s="27"/>
      <c r="J12" s="27"/>
      <c r="K12" s="27"/>
    </row>
    <row r="13" spans="1:11" s="5" customFormat="1" ht="15.6" customHeight="1">
      <c r="A13" s="34" t="s">
        <v>7</v>
      </c>
      <c r="B13" s="87" t="s">
        <v>677</v>
      </c>
      <c r="C13" s="88" t="s">
        <v>678</v>
      </c>
      <c r="D13" s="31"/>
      <c r="E13" s="31"/>
      <c r="F13" s="89"/>
      <c r="G13" s="32">
        <f t="shared" si="0"/>
        <v>0</v>
      </c>
      <c r="H13" s="33" t="str">
        <f t="shared" si="1"/>
        <v>ไม่ผ่าน</v>
      </c>
      <c r="I13" s="27"/>
      <c r="J13" s="27"/>
      <c r="K13" s="27"/>
    </row>
    <row r="14" spans="1:11" s="5" customFormat="1" ht="15.6" customHeight="1">
      <c r="A14" s="34" t="s">
        <v>8</v>
      </c>
      <c r="B14" s="87" t="s">
        <v>679</v>
      </c>
      <c r="C14" s="88" t="s">
        <v>79</v>
      </c>
      <c r="D14" s="31"/>
      <c r="E14" s="31"/>
      <c r="F14" s="89"/>
      <c r="G14" s="32">
        <f t="shared" si="0"/>
        <v>0</v>
      </c>
      <c r="H14" s="33" t="str">
        <f t="shared" si="1"/>
        <v>ไม่ผ่าน</v>
      </c>
      <c r="I14" s="27"/>
      <c r="J14" s="27"/>
      <c r="K14" s="27"/>
    </row>
    <row r="15" spans="1:11" s="5" customFormat="1" ht="15.6" customHeight="1">
      <c r="A15" s="34" t="s">
        <v>9</v>
      </c>
      <c r="B15" s="87" t="s">
        <v>680</v>
      </c>
      <c r="C15" s="88" t="s">
        <v>681</v>
      </c>
      <c r="D15" s="31"/>
      <c r="E15" s="31"/>
      <c r="F15" s="89"/>
      <c r="G15" s="32">
        <f t="shared" si="0"/>
        <v>0</v>
      </c>
      <c r="H15" s="33" t="str">
        <f t="shared" si="1"/>
        <v>ไม่ผ่าน</v>
      </c>
      <c r="I15" s="27"/>
      <c r="J15" s="27"/>
      <c r="K15" s="27"/>
    </row>
    <row r="16" spans="1:11" s="5" customFormat="1" ht="15.6" customHeight="1">
      <c r="A16" s="34" t="s">
        <v>10</v>
      </c>
      <c r="B16" s="87" t="s">
        <v>682</v>
      </c>
      <c r="C16" s="88" t="s">
        <v>683</v>
      </c>
      <c r="D16" s="31"/>
      <c r="E16" s="31"/>
      <c r="F16" s="89"/>
      <c r="G16" s="32">
        <f t="shared" si="0"/>
        <v>0</v>
      </c>
      <c r="H16" s="33" t="str">
        <f t="shared" si="1"/>
        <v>ไม่ผ่าน</v>
      </c>
      <c r="I16" s="27"/>
      <c r="J16" s="27"/>
      <c r="K16" s="27"/>
    </row>
    <row r="17" spans="1:11" s="5" customFormat="1" ht="15.6" customHeight="1">
      <c r="A17" s="34" t="s">
        <v>11</v>
      </c>
      <c r="B17" s="87" t="s">
        <v>684</v>
      </c>
      <c r="C17" s="88" t="s">
        <v>685</v>
      </c>
      <c r="D17" s="31"/>
      <c r="E17" s="31"/>
      <c r="F17" s="89"/>
      <c r="G17" s="32">
        <f t="shared" si="0"/>
        <v>0</v>
      </c>
      <c r="H17" s="33" t="str">
        <f t="shared" si="1"/>
        <v>ไม่ผ่าน</v>
      </c>
      <c r="I17" s="27"/>
      <c r="J17" s="27"/>
      <c r="K17" s="27"/>
    </row>
    <row r="18" spans="1:11" s="5" customFormat="1" ht="15.6" customHeight="1">
      <c r="A18" s="34" t="s">
        <v>12</v>
      </c>
      <c r="B18" s="87" t="s">
        <v>686</v>
      </c>
      <c r="C18" s="88" t="s">
        <v>687</v>
      </c>
      <c r="D18" s="31"/>
      <c r="E18" s="31"/>
      <c r="F18" s="89"/>
      <c r="G18" s="32">
        <f t="shared" si="0"/>
        <v>0</v>
      </c>
      <c r="H18" s="33" t="str">
        <f t="shared" si="1"/>
        <v>ไม่ผ่าน</v>
      </c>
      <c r="I18" s="27"/>
      <c r="J18" s="27"/>
      <c r="K18" s="27"/>
    </row>
    <row r="19" spans="1:11" s="5" customFormat="1" ht="15.6" customHeight="1">
      <c r="A19" s="34" t="s">
        <v>13</v>
      </c>
      <c r="B19" s="87" t="s">
        <v>688</v>
      </c>
      <c r="C19" s="88" t="s">
        <v>689</v>
      </c>
      <c r="D19" s="31"/>
      <c r="E19" s="31"/>
      <c r="F19" s="89"/>
      <c r="G19" s="32">
        <f t="shared" si="0"/>
        <v>0</v>
      </c>
      <c r="H19" s="33" t="str">
        <f t="shared" si="1"/>
        <v>ไม่ผ่าน</v>
      </c>
      <c r="I19" s="27"/>
      <c r="J19" s="27"/>
      <c r="K19" s="27"/>
    </row>
    <row r="20" spans="1:11" s="5" customFormat="1" ht="15.6" customHeight="1">
      <c r="A20" s="34" t="s">
        <v>14</v>
      </c>
      <c r="B20" s="87" t="s">
        <v>690</v>
      </c>
      <c r="C20" s="88" t="s">
        <v>691</v>
      </c>
      <c r="D20" s="31"/>
      <c r="E20" s="31"/>
      <c r="F20" s="89"/>
      <c r="G20" s="32">
        <f t="shared" si="0"/>
        <v>0</v>
      </c>
      <c r="H20" s="33" t="str">
        <f t="shared" si="1"/>
        <v>ไม่ผ่าน</v>
      </c>
      <c r="I20" s="27"/>
      <c r="J20" s="27"/>
      <c r="K20" s="27"/>
    </row>
    <row r="21" spans="1:11" s="5" customFormat="1" ht="15.6" customHeight="1">
      <c r="A21" s="34" t="s">
        <v>15</v>
      </c>
      <c r="B21" s="87" t="s">
        <v>319</v>
      </c>
      <c r="C21" s="88" t="s">
        <v>692</v>
      </c>
      <c r="D21" s="31"/>
      <c r="E21" s="31"/>
      <c r="F21" s="89"/>
      <c r="G21" s="32">
        <f t="shared" si="0"/>
        <v>0</v>
      </c>
      <c r="H21" s="33" t="str">
        <f t="shared" si="1"/>
        <v>ไม่ผ่าน</v>
      </c>
      <c r="I21" s="27"/>
      <c r="J21" s="27"/>
      <c r="K21" s="27"/>
    </row>
    <row r="22" spans="1:11" s="5" customFormat="1" ht="15.6" customHeight="1">
      <c r="A22" s="34" t="s">
        <v>16</v>
      </c>
      <c r="B22" s="87" t="s">
        <v>693</v>
      </c>
      <c r="C22" s="88" t="s">
        <v>694</v>
      </c>
      <c r="D22" s="31"/>
      <c r="E22" s="31"/>
      <c r="F22" s="89"/>
      <c r="G22" s="32">
        <f t="shared" si="0"/>
        <v>0</v>
      </c>
      <c r="H22" s="33" t="str">
        <f t="shared" si="1"/>
        <v>ไม่ผ่าน</v>
      </c>
      <c r="I22" s="27"/>
      <c r="J22" s="27"/>
      <c r="K22" s="27"/>
    </row>
    <row r="23" spans="1:11" s="5" customFormat="1" ht="15.6" customHeight="1">
      <c r="A23" s="34" t="s">
        <v>17</v>
      </c>
      <c r="B23" s="87" t="s">
        <v>695</v>
      </c>
      <c r="C23" s="88" t="s">
        <v>696</v>
      </c>
      <c r="D23" s="31"/>
      <c r="E23" s="31"/>
      <c r="F23" s="89"/>
      <c r="G23" s="32">
        <f t="shared" si="0"/>
        <v>0</v>
      </c>
      <c r="H23" s="33" t="str">
        <f t="shared" si="1"/>
        <v>ไม่ผ่าน</v>
      </c>
      <c r="I23" s="27"/>
      <c r="J23" s="27"/>
      <c r="K23" s="27"/>
    </row>
    <row r="24" spans="1:11" s="5" customFormat="1" ht="15.6" customHeight="1">
      <c r="A24" s="34" t="s">
        <v>18</v>
      </c>
      <c r="B24" s="87" t="s">
        <v>697</v>
      </c>
      <c r="C24" s="88" t="s">
        <v>698</v>
      </c>
      <c r="D24" s="31"/>
      <c r="E24" s="31"/>
      <c r="F24" s="89"/>
      <c r="G24" s="32">
        <f t="shared" si="0"/>
        <v>0</v>
      </c>
      <c r="H24" s="33" t="str">
        <f t="shared" si="1"/>
        <v>ไม่ผ่าน</v>
      </c>
      <c r="I24" s="27"/>
      <c r="J24" s="27"/>
      <c r="K24" s="27"/>
    </row>
    <row r="25" spans="1:11" s="5" customFormat="1" ht="15.6" customHeight="1">
      <c r="A25" s="34" t="s">
        <v>19</v>
      </c>
      <c r="B25" s="87" t="s">
        <v>699</v>
      </c>
      <c r="C25" s="88" t="s">
        <v>700</v>
      </c>
      <c r="D25" s="31"/>
      <c r="E25" s="31"/>
      <c r="F25" s="89"/>
      <c r="G25" s="32">
        <f t="shared" si="0"/>
        <v>0</v>
      </c>
      <c r="H25" s="33" t="str">
        <f t="shared" si="1"/>
        <v>ไม่ผ่าน</v>
      </c>
      <c r="I25" s="27"/>
      <c r="J25" s="27"/>
      <c r="K25" s="27"/>
    </row>
    <row r="26" spans="1:11" s="5" customFormat="1" ht="15.6" customHeight="1">
      <c r="A26" s="34" t="s">
        <v>20</v>
      </c>
      <c r="B26" s="87" t="s">
        <v>701</v>
      </c>
      <c r="C26" s="88" t="s">
        <v>702</v>
      </c>
      <c r="D26" s="31"/>
      <c r="E26" s="31"/>
      <c r="F26" s="89"/>
      <c r="G26" s="32">
        <f t="shared" si="0"/>
        <v>0</v>
      </c>
      <c r="H26" s="33" t="str">
        <f t="shared" si="1"/>
        <v>ไม่ผ่าน</v>
      </c>
      <c r="I26" s="27"/>
      <c r="J26" s="27"/>
      <c r="K26" s="27"/>
    </row>
    <row r="27" spans="1:11" s="5" customFormat="1" ht="15.6" customHeight="1">
      <c r="A27" s="63"/>
      <c r="B27" s="64" t="s">
        <v>43</v>
      </c>
      <c r="C27" s="65"/>
      <c r="D27" s="65"/>
      <c r="E27" s="65"/>
      <c r="F27" s="65"/>
      <c r="G27" s="42" t="s">
        <v>724</v>
      </c>
      <c r="H27" s="33">
        <f>COUNTIF(H8:H26,"ผ่าน")</f>
        <v>4</v>
      </c>
      <c r="I27" s="27"/>
      <c r="J27" s="27"/>
      <c r="K27" s="27"/>
    </row>
    <row r="28" spans="1:11" s="6" customFormat="1" ht="15.6" customHeight="1">
      <c r="A28" s="81"/>
      <c r="B28" s="82"/>
      <c r="C28" s="82"/>
      <c r="D28" s="82"/>
      <c r="E28" s="82"/>
      <c r="F28" s="82"/>
      <c r="G28" s="42" t="s">
        <v>725</v>
      </c>
      <c r="H28" s="33">
        <f>COUNTIF(H8:H26,"ไม่ผ่าน")</f>
        <v>15</v>
      </c>
      <c r="I28" s="49"/>
      <c r="J28" s="49"/>
      <c r="K28" s="49"/>
    </row>
    <row r="29" spans="1:11" s="1" customFormat="1" ht="15.75" customHeight="1">
      <c r="A29" s="48"/>
      <c r="B29" s="27"/>
      <c r="C29" s="27"/>
      <c r="D29" s="27"/>
      <c r="E29" s="27"/>
      <c r="F29" s="27"/>
      <c r="G29" s="66"/>
      <c r="H29" s="27"/>
      <c r="I29" s="80"/>
      <c r="J29" s="80"/>
      <c r="K29" s="80"/>
    </row>
    <row r="30" spans="1:11" ht="22.5" customHeight="1">
      <c r="A30" s="48"/>
      <c r="B30" s="49" t="s">
        <v>53</v>
      </c>
      <c r="C30" s="27"/>
      <c r="D30" s="27"/>
      <c r="E30" s="27"/>
      <c r="F30" s="27"/>
      <c r="G30" s="66"/>
      <c r="H30" s="27"/>
      <c r="I30" s="50"/>
      <c r="J30" s="50"/>
      <c r="K30" s="50"/>
    </row>
    <row r="31" spans="1:11" ht="15" customHeight="1">
      <c r="A31" s="48"/>
      <c r="B31" s="27"/>
      <c r="C31" s="50"/>
      <c r="D31" s="50"/>
      <c r="E31" s="27"/>
      <c r="F31" s="27"/>
      <c r="G31" s="66"/>
      <c r="H31" s="27"/>
      <c r="I31" s="50"/>
      <c r="J31" s="50"/>
      <c r="K31" s="50"/>
    </row>
    <row r="32" spans="1:11" ht="15" customHeight="1">
      <c r="A32" s="48"/>
      <c r="B32" s="27"/>
      <c r="C32" s="27"/>
      <c r="D32" s="27"/>
      <c r="E32" s="51" t="s">
        <v>54</v>
      </c>
      <c r="F32" s="27"/>
      <c r="G32" s="27"/>
      <c r="H32" s="52" t="s">
        <v>55</v>
      </c>
      <c r="I32" s="50"/>
      <c r="J32" s="50"/>
      <c r="K32" s="50"/>
    </row>
    <row r="33" spans="1:11" ht="15" customHeight="1">
      <c r="A33" s="48"/>
      <c r="B33" s="27"/>
      <c r="C33" s="27"/>
      <c r="D33" s="27"/>
      <c r="E33" s="27"/>
      <c r="F33" s="93" t="s">
        <v>56</v>
      </c>
      <c r="G33" s="93"/>
      <c r="H33" s="27"/>
      <c r="I33" s="50"/>
      <c r="J33" s="50"/>
      <c r="K33" s="50"/>
    </row>
    <row r="34" spans="1:11" ht="15" customHeight="1">
      <c r="A34" s="50"/>
      <c r="B34" s="50"/>
      <c r="C34" s="50"/>
      <c r="D34" s="50"/>
      <c r="E34" s="50"/>
      <c r="F34" s="94" t="s">
        <v>57</v>
      </c>
      <c r="G34" s="94"/>
      <c r="H34" s="50"/>
      <c r="I34" s="50"/>
      <c r="J34" s="50"/>
      <c r="K34" s="50"/>
    </row>
    <row r="35" spans="1:11" ht="15" customHeight="1">
      <c r="A35" s="50"/>
      <c r="B35" s="50"/>
      <c r="C35" s="50"/>
      <c r="D35" s="50"/>
      <c r="E35" s="50"/>
      <c r="F35" s="50"/>
      <c r="G35" s="53"/>
      <c r="H35" s="50"/>
      <c r="I35" s="50"/>
      <c r="J35" s="50"/>
      <c r="K35" s="50"/>
    </row>
    <row r="36" spans="1:11" ht="15" customHeight="1">
      <c r="A36" s="50"/>
      <c r="B36" s="50"/>
      <c r="C36" s="90" t="s">
        <v>713</v>
      </c>
      <c r="D36" s="54" t="s">
        <v>46</v>
      </c>
      <c r="E36" s="54" t="s">
        <v>714</v>
      </c>
      <c r="F36" s="54" t="s">
        <v>715</v>
      </c>
      <c r="G36" s="53"/>
      <c r="H36" s="50"/>
      <c r="I36" s="50"/>
      <c r="J36" s="50"/>
      <c r="K36" s="50"/>
    </row>
    <row r="37" spans="1:11" ht="15" customHeight="1">
      <c r="A37" s="50"/>
      <c r="B37" s="50"/>
      <c r="C37" s="90"/>
      <c r="D37" s="34" t="s">
        <v>720</v>
      </c>
      <c r="E37" s="34" t="s">
        <v>716</v>
      </c>
      <c r="F37" s="55">
        <f>COUNTIF(G8:G26,"&lt;=9")</f>
        <v>15</v>
      </c>
      <c r="G37" s="53"/>
      <c r="H37" s="50"/>
      <c r="I37" s="50"/>
      <c r="J37" s="50"/>
      <c r="K37" s="50"/>
    </row>
    <row r="38" spans="1:11" ht="15" customHeight="1">
      <c r="A38" s="50"/>
      <c r="B38" s="50"/>
      <c r="C38" s="90"/>
      <c r="D38" s="34" t="s">
        <v>722</v>
      </c>
      <c r="E38" s="34" t="s">
        <v>717</v>
      </c>
      <c r="F38" s="55">
        <f>SUMPRODUCT((G8:G26&gt;=10)*(G8:G26&lt;=12))</f>
        <v>1</v>
      </c>
      <c r="G38" s="53"/>
      <c r="H38" s="50"/>
      <c r="I38" s="50"/>
      <c r="J38" s="50"/>
      <c r="K38" s="50"/>
    </row>
    <row r="39" spans="1:11" ht="15" customHeight="1">
      <c r="A39" s="50"/>
      <c r="B39" s="50"/>
      <c r="C39" s="90"/>
      <c r="D39" s="34" t="s">
        <v>723</v>
      </c>
      <c r="E39" s="34" t="s">
        <v>718</v>
      </c>
      <c r="F39" s="55">
        <f>SUMPRODUCT((G8:G26&gt;=13)*(G8:G26&lt;=16))</f>
        <v>2</v>
      </c>
      <c r="G39" s="53"/>
      <c r="H39" s="50"/>
      <c r="I39" s="50"/>
      <c r="J39" s="50"/>
      <c r="K39" s="50"/>
    </row>
    <row r="40" spans="1:11" ht="15" customHeight="1">
      <c r="A40" s="50"/>
      <c r="B40" s="50"/>
      <c r="C40" s="90"/>
      <c r="D40" s="34" t="s">
        <v>721</v>
      </c>
      <c r="E40" s="34" t="s">
        <v>719</v>
      </c>
      <c r="F40" s="55">
        <f>COUNTIF(G8:G26,"&gt;=17")</f>
        <v>1</v>
      </c>
      <c r="G40" s="53"/>
      <c r="H40" s="50"/>
      <c r="I40" s="50"/>
      <c r="J40" s="50"/>
      <c r="K40" s="50"/>
    </row>
    <row r="41" spans="1:11" ht="15" customHeight="1">
      <c r="A41" s="50"/>
      <c r="B41" s="50"/>
      <c r="C41" s="50"/>
      <c r="D41" s="50"/>
      <c r="E41" s="50"/>
      <c r="F41" s="50"/>
      <c r="G41" s="53"/>
      <c r="H41" s="50"/>
      <c r="I41" s="50"/>
      <c r="J41" s="50"/>
      <c r="K41" s="50"/>
    </row>
    <row r="42" spans="1:11" ht="15" customHeight="1">
      <c r="A42" s="50"/>
      <c r="B42" s="50"/>
      <c r="C42" s="50"/>
      <c r="D42" s="50"/>
      <c r="E42" s="50"/>
      <c r="F42" s="50"/>
      <c r="G42" s="53"/>
      <c r="H42" s="50"/>
      <c r="I42" s="50"/>
      <c r="J42" s="50"/>
      <c r="K42" s="50"/>
    </row>
    <row r="43" spans="1:11" ht="15" customHeight="1">
      <c r="A43" s="50"/>
      <c r="B43" s="50"/>
      <c r="C43" s="50"/>
      <c r="D43" s="50"/>
      <c r="E43" s="50"/>
      <c r="F43" s="50"/>
      <c r="G43" s="53"/>
      <c r="H43" s="50"/>
      <c r="I43" s="50"/>
      <c r="J43" s="50"/>
      <c r="K43" s="50"/>
    </row>
    <row r="44" spans="1:11" ht="15" customHeight="1">
      <c r="A44" s="50"/>
      <c r="B44" s="50"/>
      <c r="C44" s="50"/>
      <c r="D44" s="50"/>
      <c r="E44" s="50"/>
      <c r="F44" s="50"/>
      <c r="G44" s="53"/>
      <c r="H44" s="50"/>
      <c r="I44" s="50"/>
      <c r="J44" s="50"/>
      <c r="K44" s="50"/>
    </row>
    <row r="45" spans="1:11" ht="15" customHeight="1">
      <c r="A45" s="50"/>
      <c r="B45" s="50"/>
      <c r="C45" s="50"/>
      <c r="D45" s="50"/>
      <c r="E45" s="50"/>
      <c r="F45" s="50"/>
      <c r="G45" s="53"/>
      <c r="H45" s="50"/>
      <c r="I45" s="50"/>
      <c r="J45" s="50"/>
      <c r="K45" s="50"/>
    </row>
    <row r="46" spans="1:11" ht="15" customHeight="1">
      <c r="A46" s="50"/>
      <c r="B46" s="50"/>
      <c r="C46" s="50"/>
      <c r="D46" s="50"/>
      <c r="E46" s="50"/>
      <c r="F46" s="50"/>
      <c r="G46" s="53"/>
      <c r="H46" s="50"/>
      <c r="I46" s="50"/>
      <c r="J46" s="50"/>
      <c r="K46" s="50"/>
    </row>
    <row r="47" spans="1:11" ht="15" customHeight="1">
      <c r="A47" s="50"/>
      <c r="B47" s="50"/>
      <c r="C47" s="50"/>
      <c r="D47" s="50"/>
      <c r="E47" s="50"/>
      <c r="F47" s="50"/>
      <c r="G47" s="53"/>
      <c r="H47" s="50"/>
      <c r="I47" s="50"/>
      <c r="J47" s="50"/>
      <c r="K47" s="50"/>
    </row>
    <row r="48" spans="1:11" ht="15" customHeight="1">
      <c r="A48" s="50"/>
      <c r="B48" s="50"/>
      <c r="C48" s="50"/>
      <c r="D48" s="50"/>
      <c r="E48" s="50"/>
      <c r="F48" s="50"/>
      <c r="G48" s="53"/>
      <c r="H48" s="50"/>
      <c r="I48" s="50"/>
      <c r="J48" s="50"/>
      <c r="K48" s="50"/>
    </row>
    <row r="49" spans="1:11" ht="15" customHeight="1">
      <c r="A49" s="50"/>
      <c r="B49" s="50"/>
      <c r="C49" s="50"/>
      <c r="D49" s="50"/>
      <c r="E49" s="50"/>
      <c r="F49" s="50"/>
      <c r="G49" s="53"/>
      <c r="H49" s="50"/>
      <c r="I49" s="50"/>
      <c r="J49" s="50"/>
      <c r="K49" s="50"/>
    </row>
    <row r="50" spans="1:11" ht="15" customHeight="1">
      <c r="A50" s="50"/>
      <c r="B50" s="50"/>
      <c r="C50" s="50"/>
      <c r="D50" s="50"/>
      <c r="E50" s="50"/>
      <c r="F50" s="50"/>
      <c r="G50" s="53"/>
      <c r="H50" s="50"/>
      <c r="I50" s="50"/>
      <c r="J50" s="50"/>
      <c r="K50" s="50"/>
    </row>
    <row r="51" spans="1:11" ht="15" customHeight="1">
      <c r="A51" s="50"/>
      <c r="B51" s="50"/>
      <c r="C51" s="50"/>
      <c r="D51" s="50"/>
      <c r="E51" s="50"/>
      <c r="F51" s="50"/>
      <c r="G51" s="53"/>
      <c r="H51" s="50"/>
      <c r="I51" s="50"/>
      <c r="J51" s="50"/>
      <c r="K51" s="50"/>
    </row>
    <row r="52" spans="1:11" ht="15" customHeight="1">
      <c r="A52" s="50"/>
      <c r="B52" s="50"/>
      <c r="C52" s="50"/>
      <c r="D52" s="50"/>
      <c r="E52" s="50"/>
      <c r="F52" s="50"/>
      <c r="G52" s="53"/>
      <c r="H52" s="50"/>
      <c r="I52" s="50"/>
      <c r="J52" s="50"/>
      <c r="K52" s="50"/>
    </row>
    <row r="53" spans="1:11" ht="15" customHeight="1">
      <c r="A53" s="50"/>
      <c r="B53" s="50"/>
      <c r="C53" s="50"/>
      <c r="D53" s="50"/>
      <c r="E53" s="50"/>
      <c r="F53" s="50"/>
      <c r="G53" s="53"/>
      <c r="H53" s="50"/>
      <c r="I53" s="50"/>
      <c r="J53" s="50"/>
      <c r="K53" s="50"/>
    </row>
    <row r="54" spans="1:11" ht="15" customHeight="1">
      <c r="A54" s="50"/>
      <c r="B54" s="50"/>
      <c r="C54" s="50"/>
      <c r="D54" s="50"/>
      <c r="E54" s="50"/>
      <c r="F54" s="50"/>
      <c r="G54" s="53"/>
      <c r="H54" s="50"/>
      <c r="I54" s="50"/>
      <c r="J54" s="50"/>
      <c r="K54" s="50"/>
    </row>
    <row r="55" spans="1:11" ht="15" customHeight="1">
      <c r="A55" s="50"/>
      <c r="B55" s="50"/>
      <c r="C55" s="50"/>
      <c r="D55" s="50"/>
      <c r="E55" s="50"/>
      <c r="F55" s="50"/>
      <c r="G55" s="53"/>
      <c r="H55" s="50"/>
      <c r="I55" s="50"/>
      <c r="J55" s="50"/>
      <c r="K55" s="50"/>
    </row>
    <row r="56" spans="1:11" ht="15" customHeight="1">
      <c r="A56" s="50"/>
      <c r="B56" s="50"/>
      <c r="C56" s="50"/>
      <c r="D56" s="50"/>
      <c r="E56" s="50"/>
      <c r="F56" s="50"/>
      <c r="G56" s="53"/>
      <c r="H56" s="50"/>
      <c r="I56" s="50"/>
      <c r="J56" s="50"/>
      <c r="K56" s="50"/>
    </row>
    <row r="57" spans="1:11" ht="15" customHeight="1">
      <c r="A57" s="50"/>
      <c r="B57" s="50"/>
      <c r="C57" s="50"/>
      <c r="D57" s="50"/>
      <c r="E57" s="50"/>
      <c r="F57" s="50"/>
      <c r="G57" s="53"/>
      <c r="H57" s="50"/>
      <c r="I57" s="50"/>
      <c r="J57" s="50"/>
      <c r="K57" s="50"/>
    </row>
    <row r="58" spans="1:11" ht="15" customHeight="1">
      <c r="A58" s="50"/>
      <c r="B58" s="50"/>
      <c r="C58" s="50"/>
      <c r="D58" s="50"/>
      <c r="E58" s="50"/>
      <c r="F58" s="50"/>
      <c r="G58" s="53"/>
      <c r="H58" s="50"/>
      <c r="I58" s="50"/>
      <c r="J58" s="50"/>
      <c r="K58" s="50"/>
    </row>
    <row r="59" spans="1:11" ht="15" customHeight="1">
      <c r="A59" s="50"/>
      <c r="B59" s="50"/>
      <c r="C59" s="50"/>
      <c r="D59" s="50"/>
      <c r="E59" s="50"/>
      <c r="F59" s="50"/>
      <c r="G59" s="53"/>
      <c r="H59" s="50"/>
      <c r="I59" s="50"/>
      <c r="J59" s="50"/>
      <c r="K59" s="50"/>
    </row>
    <row r="60" spans="1:11" ht="15" customHeight="1">
      <c r="A60" s="50"/>
      <c r="B60" s="50"/>
      <c r="C60" s="50"/>
      <c r="D60" s="50"/>
      <c r="E60" s="50"/>
      <c r="F60" s="50"/>
      <c r="G60" s="53"/>
      <c r="H60" s="50"/>
      <c r="I60" s="50"/>
      <c r="J60" s="50"/>
      <c r="K60" s="50"/>
    </row>
    <row r="61" spans="1:11" ht="15" customHeight="1">
      <c r="A61" s="50"/>
      <c r="B61" s="50"/>
      <c r="C61" s="50"/>
      <c r="D61" s="50"/>
      <c r="E61" s="50"/>
      <c r="F61" s="50"/>
      <c r="G61" s="53"/>
      <c r="H61" s="50"/>
      <c r="I61" s="50"/>
      <c r="J61" s="50"/>
      <c r="K61" s="50"/>
    </row>
    <row r="62" spans="1:11" ht="15" customHeight="1">
      <c r="A62" s="50"/>
      <c r="B62" s="50"/>
      <c r="C62" s="50"/>
      <c r="D62" s="50"/>
      <c r="E62" s="50"/>
      <c r="F62" s="50"/>
      <c r="G62" s="53"/>
      <c r="H62" s="50"/>
      <c r="I62" s="50"/>
      <c r="J62" s="50"/>
      <c r="K62" s="50"/>
    </row>
    <row r="63" spans="1:11" ht="15" customHeight="1">
      <c r="A63" s="50"/>
      <c r="B63" s="50"/>
      <c r="C63" s="50"/>
      <c r="D63" s="50"/>
      <c r="E63" s="50"/>
      <c r="F63" s="50"/>
      <c r="G63" s="53"/>
      <c r="H63" s="50"/>
      <c r="I63" s="50"/>
      <c r="J63" s="50"/>
      <c r="K63" s="50"/>
    </row>
    <row r="64" spans="1:11" ht="15" customHeight="1">
      <c r="A64" s="50"/>
      <c r="B64" s="50"/>
      <c r="C64" s="50"/>
      <c r="D64" s="50"/>
      <c r="E64" s="50"/>
      <c r="F64" s="50"/>
      <c r="G64" s="53"/>
      <c r="H64" s="50"/>
      <c r="I64" s="50"/>
      <c r="J64" s="50"/>
      <c r="K64" s="50"/>
    </row>
    <row r="65" spans="1:11" ht="15" customHeight="1">
      <c r="A65" s="50"/>
      <c r="B65" s="50"/>
      <c r="C65" s="50"/>
      <c r="D65" s="50"/>
      <c r="E65" s="50"/>
      <c r="F65" s="50"/>
      <c r="G65" s="53"/>
      <c r="H65" s="50"/>
      <c r="I65" s="50"/>
      <c r="J65" s="50"/>
      <c r="K65" s="50"/>
    </row>
    <row r="66" spans="1:11" ht="15" customHeight="1">
      <c r="A66" s="50"/>
      <c r="B66" s="50"/>
      <c r="C66" s="50"/>
      <c r="D66" s="50"/>
      <c r="E66" s="50"/>
      <c r="F66" s="50"/>
      <c r="G66" s="53"/>
      <c r="H66" s="50"/>
      <c r="I66" s="50"/>
      <c r="J66" s="50"/>
      <c r="K66" s="50"/>
    </row>
    <row r="67" spans="1:11" ht="15" customHeight="1">
      <c r="A67" s="50"/>
      <c r="B67" s="50"/>
      <c r="C67" s="50"/>
      <c r="D67" s="50"/>
      <c r="E67" s="50"/>
      <c r="F67" s="50"/>
      <c r="G67" s="53"/>
      <c r="H67" s="50"/>
      <c r="I67" s="50"/>
      <c r="J67" s="50"/>
      <c r="K67" s="50"/>
    </row>
    <row r="68" spans="1:11" ht="15" customHeight="1">
      <c r="A68" s="50"/>
      <c r="B68" s="50"/>
      <c r="C68" s="50"/>
      <c r="D68" s="50"/>
      <c r="E68" s="50"/>
      <c r="F68" s="50"/>
      <c r="G68" s="53"/>
      <c r="H68" s="50"/>
      <c r="I68" s="50"/>
      <c r="J68" s="50"/>
      <c r="K68" s="50"/>
    </row>
  </sheetData>
  <mergeCells count="7">
    <mergeCell ref="C36:C40"/>
    <mergeCell ref="F34:G34"/>
    <mergeCell ref="A1:H1"/>
    <mergeCell ref="A2:H2"/>
    <mergeCell ref="A3:H3"/>
    <mergeCell ref="D6:G6"/>
    <mergeCell ref="F33:G33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7"/>
  <sheetViews>
    <sheetView topLeftCell="A32" zoomScale="76" zoomScaleNormal="76" workbookViewId="0">
      <selection activeCell="F55" sqref="F55"/>
    </sheetView>
  </sheetViews>
  <sheetFormatPr defaultColWidth="9.109375" defaultRowHeight="15" customHeight="1"/>
  <cols>
    <col min="1" max="1" width="4.88671875" style="8" customWidth="1"/>
    <col min="2" max="2" width="16.6640625" style="8" customWidth="1"/>
    <col min="3" max="3" width="13" style="8" customWidth="1"/>
    <col min="4" max="6" width="12" style="8" customWidth="1"/>
    <col min="7" max="7" width="16.6640625" style="9" customWidth="1"/>
    <col min="8" max="8" width="12" style="8" customWidth="1"/>
    <col min="9" max="16384" width="9.109375" style="2"/>
  </cols>
  <sheetData>
    <row r="1" spans="1:11" s="4" customFormat="1" ht="21">
      <c r="A1" s="95" t="s">
        <v>138</v>
      </c>
      <c r="B1" s="95"/>
      <c r="C1" s="95"/>
      <c r="D1" s="95"/>
      <c r="E1" s="95"/>
      <c r="F1" s="95"/>
      <c r="G1" s="95"/>
      <c r="H1" s="95"/>
    </row>
    <row r="2" spans="1:11" s="4" customFormat="1" ht="21">
      <c r="A2" s="96"/>
      <c r="B2" s="96"/>
      <c r="C2" s="96"/>
      <c r="D2" s="96"/>
      <c r="E2" s="96"/>
      <c r="F2" s="96"/>
      <c r="G2" s="96"/>
      <c r="H2" s="96"/>
      <c r="I2" s="13"/>
      <c r="J2" s="13"/>
      <c r="K2" s="13"/>
    </row>
    <row r="3" spans="1:11" s="4" customFormat="1" ht="21">
      <c r="A3" s="96" t="s">
        <v>59</v>
      </c>
      <c r="B3" s="96"/>
      <c r="C3" s="96"/>
      <c r="D3" s="96"/>
      <c r="E3" s="96"/>
      <c r="F3" s="96"/>
      <c r="G3" s="96"/>
      <c r="H3" s="96"/>
      <c r="I3" s="13"/>
      <c r="J3" s="13"/>
      <c r="K3" s="13"/>
    </row>
    <row r="4" spans="1:11" s="4" customFormat="1" ht="21">
      <c r="A4" s="10" t="s">
        <v>44</v>
      </c>
      <c r="B4" s="11"/>
      <c r="C4" s="11"/>
      <c r="D4" s="11"/>
      <c r="E4" s="11"/>
      <c r="F4" s="11"/>
      <c r="G4" s="12"/>
      <c r="H4" s="11"/>
      <c r="I4" s="13"/>
      <c r="J4" s="13"/>
      <c r="K4" s="13"/>
    </row>
    <row r="5" spans="1:11" s="4" customFormat="1" ht="21">
      <c r="A5" s="14" t="s">
        <v>45</v>
      </c>
      <c r="B5" s="14"/>
      <c r="C5" s="15"/>
      <c r="D5" s="15"/>
      <c r="E5" s="15"/>
      <c r="F5" s="15"/>
      <c r="G5" s="16"/>
      <c r="H5" s="13"/>
      <c r="I5" s="13"/>
      <c r="J5" s="13"/>
      <c r="K5" s="13"/>
    </row>
    <row r="6" spans="1:11" s="3" customFormat="1" ht="30" customHeight="1">
      <c r="A6" s="17"/>
      <c r="B6" s="17"/>
      <c r="C6" s="18"/>
      <c r="D6" s="92" t="s">
        <v>46</v>
      </c>
      <c r="E6" s="92"/>
      <c r="F6" s="92"/>
      <c r="G6" s="92"/>
      <c r="H6" s="19" t="s">
        <v>48</v>
      </c>
      <c r="I6" s="20"/>
      <c r="J6" s="20"/>
      <c r="K6" s="20"/>
    </row>
    <row r="7" spans="1:11" s="5" customFormat="1" ht="88.5" customHeight="1">
      <c r="A7" s="21" t="s">
        <v>0</v>
      </c>
      <c r="B7" s="22" t="s">
        <v>1</v>
      </c>
      <c r="C7" s="56" t="s">
        <v>2</v>
      </c>
      <c r="D7" s="57" t="s">
        <v>50</v>
      </c>
      <c r="E7" s="57" t="s">
        <v>51</v>
      </c>
      <c r="F7" s="24" t="s">
        <v>52</v>
      </c>
      <c r="G7" s="25" t="s">
        <v>47</v>
      </c>
      <c r="H7" s="58" t="s">
        <v>49</v>
      </c>
      <c r="I7" s="27"/>
      <c r="J7" s="27"/>
      <c r="K7" s="27"/>
    </row>
    <row r="8" spans="1:11" s="5" customFormat="1" ht="18" customHeight="1">
      <c r="A8" s="28">
        <v>1</v>
      </c>
      <c r="B8" s="29" t="s">
        <v>139</v>
      </c>
      <c r="C8" s="59" t="s">
        <v>140</v>
      </c>
      <c r="D8" s="30">
        <v>10</v>
      </c>
      <c r="E8" s="60"/>
      <c r="F8" s="31"/>
      <c r="G8" s="32">
        <f>D8+E8+F8</f>
        <v>10</v>
      </c>
      <c r="H8" s="33" t="str">
        <f>IF(G8&gt;9,"ผ่าน","ไม่ผ่าน")</f>
        <v>ผ่าน</v>
      </c>
      <c r="I8" s="27"/>
      <c r="J8" s="27"/>
      <c r="K8" s="27"/>
    </row>
    <row r="9" spans="1:11" s="5" customFormat="1" ht="15.6" customHeight="1">
      <c r="A9" s="34" t="s">
        <v>3</v>
      </c>
      <c r="B9" s="29" t="s">
        <v>141</v>
      </c>
      <c r="C9" s="59" t="s">
        <v>142</v>
      </c>
      <c r="D9" s="30">
        <v>9</v>
      </c>
      <c r="E9" s="60"/>
      <c r="F9" s="31"/>
      <c r="G9" s="32">
        <f t="shared" ref="G9:G43" si="0">D9+E9+F9</f>
        <v>9</v>
      </c>
      <c r="H9" s="33" t="str">
        <f t="shared" ref="H9:H43" si="1">IF(G9&gt;9,"ผ่าน","ไม่ผ่าน")</f>
        <v>ไม่ผ่าน</v>
      </c>
      <c r="I9" s="27"/>
      <c r="J9" s="27"/>
      <c r="K9" s="27"/>
    </row>
    <row r="10" spans="1:11" s="5" customFormat="1" ht="15.6" customHeight="1">
      <c r="A10" s="34" t="s">
        <v>4</v>
      </c>
      <c r="B10" s="29" t="s">
        <v>143</v>
      </c>
      <c r="C10" s="59" t="s">
        <v>144</v>
      </c>
      <c r="D10" s="30">
        <v>13</v>
      </c>
      <c r="E10" s="60"/>
      <c r="F10" s="31"/>
      <c r="G10" s="32">
        <f t="shared" si="0"/>
        <v>13</v>
      </c>
      <c r="H10" s="33" t="str">
        <f t="shared" si="1"/>
        <v>ผ่าน</v>
      </c>
      <c r="I10" s="27"/>
      <c r="J10" s="27"/>
      <c r="K10" s="27"/>
    </row>
    <row r="11" spans="1:11" s="5" customFormat="1" ht="15.6" customHeight="1">
      <c r="A11" s="34" t="s">
        <v>5</v>
      </c>
      <c r="B11" s="29" t="s">
        <v>145</v>
      </c>
      <c r="C11" s="59" t="s">
        <v>146</v>
      </c>
      <c r="D11" s="30">
        <v>17</v>
      </c>
      <c r="E11" s="60"/>
      <c r="F11" s="31"/>
      <c r="G11" s="32">
        <f t="shared" si="0"/>
        <v>17</v>
      </c>
      <c r="H11" s="33" t="str">
        <f t="shared" si="1"/>
        <v>ผ่าน</v>
      </c>
      <c r="I11" s="27"/>
      <c r="J11" s="27"/>
      <c r="K11" s="27"/>
    </row>
    <row r="12" spans="1:11" s="5" customFormat="1" ht="15.6" customHeight="1">
      <c r="A12" s="34" t="s">
        <v>6</v>
      </c>
      <c r="B12" s="29" t="s">
        <v>147</v>
      </c>
      <c r="C12" s="59" t="s">
        <v>148</v>
      </c>
      <c r="D12" s="97">
        <v>16</v>
      </c>
      <c r="E12" s="60"/>
      <c r="F12" s="31"/>
      <c r="G12" s="32">
        <f t="shared" si="0"/>
        <v>16</v>
      </c>
      <c r="H12" s="33" t="str">
        <f t="shared" si="1"/>
        <v>ผ่าน</v>
      </c>
      <c r="I12" s="27"/>
      <c r="J12" s="27"/>
      <c r="K12" s="27"/>
    </row>
    <row r="13" spans="1:11" s="5" customFormat="1" ht="15.6" customHeight="1">
      <c r="A13" s="34" t="s">
        <v>7</v>
      </c>
      <c r="B13" s="29" t="s">
        <v>149</v>
      </c>
      <c r="C13" s="59" t="s">
        <v>150</v>
      </c>
      <c r="D13" s="60"/>
      <c r="E13" s="60"/>
      <c r="F13" s="31"/>
      <c r="G13" s="32">
        <f t="shared" si="0"/>
        <v>0</v>
      </c>
      <c r="H13" s="33" t="str">
        <f t="shared" si="1"/>
        <v>ไม่ผ่าน</v>
      </c>
      <c r="I13" s="27"/>
      <c r="J13" s="27"/>
      <c r="K13" s="27"/>
    </row>
    <row r="14" spans="1:11" s="5" customFormat="1" ht="15.6" customHeight="1">
      <c r="A14" s="34" t="s">
        <v>8</v>
      </c>
      <c r="B14" s="29" t="s">
        <v>151</v>
      </c>
      <c r="C14" s="59" t="s">
        <v>152</v>
      </c>
      <c r="D14" s="60"/>
      <c r="E14" s="60"/>
      <c r="F14" s="31"/>
      <c r="G14" s="32">
        <f t="shared" si="0"/>
        <v>0</v>
      </c>
      <c r="H14" s="33" t="str">
        <f t="shared" si="1"/>
        <v>ไม่ผ่าน</v>
      </c>
      <c r="I14" s="27"/>
      <c r="J14" s="27"/>
      <c r="K14" s="27"/>
    </row>
    <row r="15" spans="1:11" s="5" customFormat="1" ht="15.6" customHeight="1">
      <c r="A15" s="34" t="s">
        <v>9</v>
      </c>
      <c r="B15" s="29" t="s">
        <v>153</v>
      </c>
      <c r="C15" s="59" t="s">
        <v>154</v>
      </c>
      <c r="D15" s="60"/>
      <c r="E15" s="60"/>
      <c r="F15" s="31"/>
      <c r="G15" s="32">
        <f t="shared" si="0"/>
        <v>0</v>
      </c>
      <c r="H15" s="33" t="str">
        <f t="shared" si="1"/>
        <v>ไม่ผ่าน</v>
      </c>
      <c r="I15" s="27"/>
      <c r="J15" s="27"/>
      <c r="K15" s="27"/>
    </row>
    <row r="16" spans="1:11" s="5" customFormat="1" ht="15.6" customHeight="1">
      <c r="A16" s="34" t="s">
        <v>10</v>
      </c>
      <c r="B16" s="29" t="s">
        <v>155</v>
      </c>
      <c r="C16" s="59" t="s">
        <v>156</v>
      </c>
      <c r="D16" s="60"/>
      <c r="E16" s="60"/>
      <c r="F16" s="31"/>
      <c r="G16" s="32">
        <f t="shared" si="0"/>
        <v>0</v>
      </c>
      <c r="H16" s="33" t="str">
        <f t="shared" si="1"/>
        <v>ไม่ผ่าน</v>
      </c>
      <c r="I16" s="27"/>
      <c r="J16" s="27"/>
      <c r="K16" s="27"/>
    </row>
    <row r="17" spans="1:11" s="5" customFormat="1" ht="15.6" customHeight="1">
      <c r="A17" s="34" t="s">
        <v>11</v>
      </c>
      <c r="B17" s="29" t="s">
        <v>157</v>
      </c>
      <c r="C17" s="59" t="s">
        <v>158</v>
      </c>
      <c r="D17" s="60"/>
      <c r="E17" s="60"/>
      <c r="F17" s="31"/>
      <c r="G17" s="32">
        <f t="shared" si="0"/>
        <v>0</v>
      </c>
      <c r="H17" s="33" t="str">
        <f t="shared" si="1"/>
        <v>ไม่ผ่าน</v>
      </c>
      <c r="I17" s="27"/>
      <c r="J17" s="27"/>
      <c r="K17" s="27"/>
    </row>
    <row r="18" spans="1:11" s="5" customFormat="1" ht="15.6" customHeight="1">
      <c r="A18" s="34" t="s">
        <v>12</v>
      </c>
      <c r="B18" s="29" t="s">
        <v>159</v>
      </c>
      <c r="C18" s="59" t="s">
        <v>160</v>
      </c>
      <c r="D18" s="60"/>
      <c r="E18" s="60"/>
      <c r="F18" s="31"/>
      <c r="G18" s="32">
        <f t="shared" si="0"/>
        <v>0</v>
      </c>
      <c r="H18" s="33" t="str">
        <f t="shared" si="1"/>
        <v>ไม่ผ่าน</v>
      </c>
      <c r="I18" s="27"/>
      <c r="J18" s="27"/>
      <c r="K18" s="27"/>
    </row>
    <row r="19" spans="1:11" s="5" customFormat="1" ht="15.6" customHeight="1">
      <c r="A19" s="34" t="s">
        <v>13</v>
      </c>
      <c r="B19" s="29" t="s">
        <v>161</v>
      </c>
      <c r="C19" s="59" t="s">
        <v>162</v>
      </c>
      <c r="D19" s="60"/>
      <c r="E19" s="60"/>
      <c r="F19" s="31"/>
      <c r="G19" s="32">
        <f t="shared" si="0"/>
        <v>0</v>
      </c>
      <c r="H19" s="33" t="str">
        <f t="shared" si="1"/>
        <v>ไม่ผ่าน</v>
      </c>
      <c r="I19" s="27"/>
      <c r="J19" s="27"/>
      <c r="K19" s="27"/>
    </row>
    <row r="20" spans="1:11" s="5" customFormat="1" ht="15.6" customHeight="1">
      <c r="A20" s="34" t="s">
        <v>14</v>
      </c>
      <c r="B20" s="29" t="s">
        <v>163</v>
      </c>
      <c r="C20" s="59" t="s">
        <v>164</v>
      </c>
      <c r="D20" s="60"/>
      <c r="E20" s="60"/>
      <c r="F20" s="31"/>
      <c r="G20" s="32">
        <f t="shared" si="0"/>
        <v>0</v>
      </c>
      <c r="H20" s="33" t="str">
        <f t="shared" si="1"/>
        <v>ไม่ผ่าน</v>
      </c>
      <c r="I20" s="27"/>
      <c r="J20" s="27"/>
      <c r="K20" s="27"/>
    </row>
    <row r="21" spans="1:11" s="5" customFormat="1" ht="15.6" customHeight="1">
      <c r="A21" s="34" t="s">
        <v>15</v>
      </c>
      <c r="B21" s="29" t="s">
        <v>165</v>
      </c>
      <c r="C21" s="59" t="s">
        <v>166</v>
      </c>
      <c r="D21" s="60"/>
      <c r="E21" s="60"/>
      <c r="F21" s="31"/>
      <c r="G21" s="32">
        <f t="shared" si="0"/>
        <v>0</v>
      </c>
      <c r="H21" s="33" t="str">
        <f t="shared" si="1"/>
        <v>ไม่ผ่าน</v>
      </c>
      <c r="I21" s="27"/>
      <c r="J21" s="27"/>
      <c r="K21" s="27"/>
    </row>
    <row r="22" spans="1:11" s="5" customFormat="1" ht="15.6" customHeight="1">
      <c r="A22" s="34" t="s">
        <v>16</v>
      </c>
      <c r="B22" s="29" t="s">
        <v>167</v>
      </c>
      <c r="C22" s="59" t="s">
        <v>168</v>
      </c>
      <c r="D22" s="60"/>
      <c r="E22" s="60"/>
      <c r="F22" s="31"/>
      <c r="G22" s="32">
        <f t="shared" si="0"/>
        <v>0</v>
      </c>
      <c r="H22" s="33" t="str">
        <f t="shared" si="1"/>
        <v>ไม่ผ่าน</v>
      </c>
      <c r="I22" s="27"/>
      <c r="J22" s="27"/>
      <c r="K22" s="27"/>
    </row>
    <row r="23" spans="1:11" s="5" customFormat="1" ht="15.6" customHeight="1">
      <c r="A23" s="34" t="s">
        <v>17</v>
      </c>
      <c r="B23" s="29" t="s">
        <v>169</v>
      </c>
      <c r="C23" s="59" t="s">
        <v>170</v>
      </c>
      <c r="D23" s="60"/>
      <c r="E23" s="60"/>
      <c r="F23" s="31"/>
      <c r="G23" s="32">
        <f t="shared" si="0"/>
        <v>0</v>
      </c>
      <c r="H23" s="33" t="str">
        <f t="shared" si="1"/>
        <v>ไม่ผ่าน</v>
      </c>
      <c r="I23" s="27"/>
      <c r="J23" s="27"/>
      <c r="K23" s="27"/>
    </row>
    <row r="24" spans="1:11" s="5" customFormat="1" ht="15.6" customHeight="1">
      <c r="A24" s="34" t="s">
        <v>18</v>
      </c>
      <c r="B24" s="29" t="s">
        <v>171</v>
      </c>
      <c r="C24" s="59" t="s">
        <v>172</v>
      </c>
      <c r="D24" s="60"/>
      <c r="E24" s="60"/>
      <c r="F24" s="31"/>
      <c r="G24" s="32">
        <f t="shared" si="0"/>
        <v>0</v>
      </c>
      <c r="H24" s="33" t="str">
        <f t="shared" si="1"/>
        <v>ไม่ผ่าน</v>
      </c>
      <c r="I24" s="27"/>
      <c r="J24" s="27"/>
      <c r="K24" s="27"/>
    </row>
    <row r="25" spans="1:11" s="5" customFormat="1" ht="15.6" customHeight="1">
      <c r="A25" s="34" t="s">
        <v>19</v>
      </c>
      <c r="B25" s="29" t="s">
        <v>173</v>
      </c>
      <c r="C25" s="59" t="s">
        <v>174</v>
      </c>
      <c r="D25" s="60"/>
      <c r="E25" s="60"/>
      <c r="F25" s="31"/>
      <c r="G25" s="32">
        <f t="shared" si="0"/>
        <v>0</v>
      </c>
      <c r="H25" s="33" t="str">
        <f t="shared" si="1"/>
        <v>ไม่ผ่าน</v>
      </c>
      <c r="I25" s="27"/>
      <c r="J25" s="27"/>
      <c r="K25" s="27"/>
    </row>
    <row r="26" spans="1:11" s="5" customFormat="1" ht="15.6" customHeight="1">
      <c r="A26" s="34" t="s">
        <v>20</v>
      </c>
      <c r="B26" s="29" t="s">
        <v>175</v>
      </c>
      <c r="C26" s="59" t="s">
        <v>176</v>
      </c>
      <c r="D26" s="60"/>
      <c r="E26" s="60"/>
      <c r="F26" s="31"/>
      <c r="G26" s="32">
        <f t="shared" si="0"/>
        <v>0</v>
      </c>
      <c r="H26" s="33" t="str">
        <f t="shared" si="1"/>
        <v>ไม่ผ่าน</v>
      </c>
      <c r="I26" s="27"/>
      <c r="J26" s="27"/>
      <c r="K26" s="27"/>
    </row>
    <row r="27" spans="1:11" s="5" customFormat="1" ht="15.6" customHeight="1">
      <c r="A27" s="34" t="s">
        <v>21</v>
      </c>
      <c r="B27" s="29" t="s">
        <v>177</v>
      </c>
      <c r="C27" s="59" t="s">
        <v>178</v>
      </c>
      <c r="D27" s="60"/>
      <c r="E27" s="60"/>
      <c r="F27" s="31"/>
      <c r="G27" s="32">
        <f t="shared" si="0"/>
        <v>0</v>
      </c>
      <c r="H27" s="33" t="str">
        <f t="shared" si="1"/>
        <v>ไม่ผ่าน</v>
      </c>
      <c r="I27" s="27"/>
      <c r="J27" s="27"/>
      <c r="K27" s="27"/>
    </row>
    <row r="28" spans="1:11" s="5" customFormat="1" ht="15.6" customHeight="1">
      <c r="A28" s="34" t="s">
        <v>22</v>
      </c>
      <c r="B28" s="29" t="s">
        <v>179</v>
      </c>
      <c r="C28" s="59" t="s">
        <v>180</v>
      </c>
      <c r="D28" s="60"/>
      <c r="E28" s="60"/>
      <c r="F28" s="31"/>
      <c r="G28" s="32">
        <f t="shared" si="0"/>
        <v>0</v>
      </c>
      <c r="H28" s="33" t="str">
        <f t="shared" si="1"/>
        <v>ไม่ผ่าน</v>
      </c>
      <c r="I28" s="27"/>
      <c r="J28" s="27"/>
      <c r="K28" s="27"/>
    </row>
    <row r="29" spans="1:11" s="5" customFormat="1" ht="15.6" customHeight="1">
      <c r="A29" s="34" t="s">
        <v>23</v>
      </c>
      <c r="B29" s="29" t="s">
        <v>181</v>
      </c>
      <c r="C29" s="59" t="s">
        <v>182</v>
      </c>
      <c r="D29" s="60"/>
      <c r="E29" s="60"/>
      <c r="F29" s="31"/>
      <c r="G29" s="32">
        <f t="shared" si="0"/>
        <v>0</v>
      </c>
      <c r="H29" s="33" t="str">
        <f t="shared" si="1"/>
        <v>ไม่ผ่าน</v>
      </c>
      <c r="I29" s="27"/>
      <c r="J29" s="27"/>
      <c r="K29" s="27"/>
    </row>
    <row r="30" spans="1:11" s="5" customFormat="1" ht="15.6" customHeight="1">
      <c r="A30" s="34" t="s">
        <v>24</v>
      </c>
      <c r="B30" s="29" t="s">
        <v>183</v>
      </c>
      <c r="C30" s="59" t="s">
        <v>184</v>
      </c>
      <c r="D30" s="60"/>
      <c r="E30" s="60"/>
      <c r="F30" s="31"/>
      <c r="G30" s="32">
        <f t="shared" si="0"/>
        <v>0</v>
      </c>
      <c r="H30" s="33" t="str">
        <f t="shared" si="1"/>
        <v>ไม่ผ่าน</v>
      </c>
      <c r="I30" s="27"/>
      <c r="J30" s="27"/>
      <c r="K30" s="27"/>
    </row>
    <row r="31" spans="1:11" s="5" customFormat="1" ht="15.6" customHeight="1">
      <c r="A31" s="34" t="s">
        <v>25</v>
      </c>
      <c r="B31" s="29" t="s">
        <v>185</v>
      </c>
      <c r="C31" s="59" t="s">
        <v>180</v>
      </c>
      <c r="D31" s="60"/>
      <c r="E31" s="60"/>
      <c r="F31" s="31"/>
      <c r="G31" s="32">
        <f t="shared" si="0"/>
        <v>0</v>
      </c>
      <c r="H31" s="33" t="str">
        <f t="shared" si="1"/>
        <v>ไม่ผ่าน</v>
      </c>
      <c r="I31" s="27"/>
      <c r="J31" s="27"/>
      <c r="K31" s="27"/>
    </row>
    <row r="32" spans="1:11" s="5" customFormat="1" ht="15.6" customHeight="1">
      <c r="A32" s="34" t="s">
        <v>26</v>
      </c>
      <c r="B32" s="29" t="s">
        <v>186</v>
      </c>
      <c r="C32" s="59" t="s">
        <v>187</v>
      </c>
      <c r="D32" s="60"/>
      <c r="E32" s="60"/>
      <c r="F32" s="31"/>
      <c r="G32" s="32">
        <f t="shared" si="0"/>
        <v>0</v>
      </c>
      <c r="H32" s="33" t="str">
        <f t="shared" si="1"/>
        <v>ไม่ผ่าน</v>
      </c>
      <c r="I32" s="27"/>
      <c r="J32" s="27"/>
      <c r="K32" s="27"/>
    </row>
    <row r="33" spans="1:11" s="5" customFormat="1" ht="15.6" customHeight="1">
      <c r="A33" s="34" t="s">
        <v>27</v>
      </c>
      <c r="B33" s="29" t="s">
        <v>188</v>
      </c>
      <c r="C33" s="59" t="s">
        <v>189</v>
      </c>
      <c r="D33" s="60"/>
      <c r="E33" s="60"/>
      <c r="F33" s="31"/>
      <c r="G33" s="32">
        <f t="shared" si="0"/>
        <v>0</v>
      </c>
      <c r="H33" s="33" t="str">
        <f t="shared" si="1"/>
        <v>ไม่ผ่าน</v>
      </c>
      <c r="I33" s="27"/>
      <c r="J33" s="27"/>
      <c r="K33" s="27"/>
    </row>
    <row r="34" spans="1:11" s="5" customFormat="1" ht="15.6" customHeight="1">
      <c r="A34" s="34" t="s">
        <v>28</v>
      </c>
      <c r="B34" s="29" t="s">
        <v>190</v>
      </c>
      <c r="C34" s="59" t="s">
        <v>191</v>
      </c>
      <c r="D34" s="60"/>
      <c r="E34" s="60"/>
      <c r="F34" s="31"/>
      <c r="G34" s="32">
        <f t="shared" si="0"/>
        <v>0</v>
      </c>
      <c r="H34" s="33" t="str">
        <f t="shared" si="1"/>
        <v>ไม่ผ่าน</v>
      </c>
      <c r="I34" s="27"/>
      <c r="J34" s="27"/>
      <c r="K34" s="27"/>
    </row>
    <row r="35" spans="1:11" s="5" customFormat="1" ht="15.6" customHeight="1">
      <c r="A35" s="34" t="s">
        <v>29</v>
      </c>
      <c r="B35" s="35" t="s">
        <v>192</v>
      </c>
      <c r="C35" s="61" t="s">
        <v>193</v>
      </c>
      <c r="D35" s="60"/>
      <c r="E35" s="60"/>
      <c r="F35" s="31"/>
      <c r="G35" s="32">
        <f t="shared" si="0"/>
        <v>0</v>
      </c>
      <c r="H35" s="33" t="str">
        <f t="shared" si="1"/>
        <v>ไม่ผ่าน</v>
      </c>
      <c r="I35" s="27"/>
      <c r="J35" s="27"/>
      <c r="K35" s="27"/>
    </row>
    <row r="36" spans="1:11" s="5" customFormat="1" ht="15.6" customHeight="1">
      <c r="A36" s="34" t="s">
        <v>30</v>
      </c>
      <c r="B36" s="35" t="s">
        <v>194</v>
      </c>
      <c r="C36" s="61" t="s">
        <v>195</v>
      </c>
      <c r="D36" s="60"/>
      <c r="E36" s="60"/>
      <c r="F36" s="31"/>
      <c r="G36" s="32">
        <f t="shared" si="0"/>
        <v>0</v>
      </c>
      <c r="H36" s="33" t="str">
        <f t="shared" si="1"/>
        <v>ไม่ผ่าน</v>
      </c>
      <c r="I36" s="27"/>
      <c r="J36" s="27"/>
      <c r="K36" s="27"/>
    </row>
    <row r="37" spans="1:11" s="5" customFormat="1" ht="15.6" customHeight="1">
      <c r="A37" s="34" t="s">
        <v>31</v>
      </c>
      <c r="B37" s="35" t="s">
        <v>196</v>
      </c>
      <c r="C37" s="61" t="s">
        <v>197</v>
      </c>
      <c r="D37" s="60"/>
      <c r="E37" s="60"/>
      <c r="F37" s="31"/>
      <c r="G37" s="32">
        <f t="shared" si="0"/>
        <v>0</v>
      </c>
      <c r="H37" s="33" t="str">
        <f t="shared" si="1"/>
        <v>ไม่ผ่าน</v>
      </c>
      <c r="I37" s="27"/>
      <c r="J37" s="27"/>
      <c r="K37" s="27"/>
    </row>
    <row r="38" spans="1:11" s="5" customFormat="1" ht="15.6" customHeight="1">
      <c r="A38" s="34" t="s">
        <v>32</v>
      </c>
      <c r="B38" s="35" t="s">
        <v>198</v>
      </c>
      <c r="C38" s="61" t="s">
        <v>199</v>
      </c>
      <c r="D38" s="60"/>
      <c r="E38" s="60"/>
      <c r="F38" s="31"/>
      <c r="G38" s="32">
        <f t="shared" si="0"/>
        <v>0</v>
      </c>
      <c r="H38" s="33" t="str">
        <f t="shared" si="1"/>
        <v>ไม่ผ่าน</v>
      </c>
      <c r="I38" s="27"/>
      <c r="J38" s="27"/>
      <c r="K38" s="27"/>
    </row>
    <row r="39" spans="1:11" s="5" customFormat="1" ht="15.6" customHeight="1">
      <c r="A39" s="34" t="s">
        <v>33</v>
      </c>
      <c r="B39" s="37" t="s">
        <v>200</v>
      </c>
      <c r="C39" s="62" t="s">
        <v>201</v>
      </c>
      <c r="D39" s="60"/>
      <c r="E39" s="60"/>
      <c r="F39" s="31"/>
      <c r="G39" s="32">
        <f t="shared" si="0"/>
        <v>0</v>
      </c>
      <c r="H39" s="33" t="str">
        <f t="shared" si="1"/>
        <v>ไม่ผ่าน</v>
      </c>
      <c r="I39" s="27"/>
      <c r="J39" s="27"/>
      <c r="K39" s="27"/>
    </row>
    <row r="40" spans="1:11" s="5" customFormat="1" ht="15.6" customHeight="1">
      <c r="A40" s="34" t="s">
        <v>34</v>
      </c>
      <c r="B40" s="35" t="s">
        <v>202</v>
      </c>
      <c r="C40" s="61" t="s">
        <v>203</v>
      </c>
      <c r="D40" s="60"/>
      <c r="E40" s="60"/>
      <c r="F40" s="31"/>
      <c r="G40" s="32">
        <f t="shared" si="0"/>
        <v>0</v>
      </c>
      <c r="H40" s="33" t="str">
        <f t="shared" si="1"/>
        <v>ไม่ผ่าน</v>
      </c>
      <c r="I40" s="27"/>
      <c r="J40" s="27"/>
      <c r="K40" s="27"/>
    </row>
    <row r="41" spans="1:11" s="5" customFormat="1" ht="15.6" customHeight="1">
      <c r="A41" s="34" t="s">
        <v>35</v>
      </c>
      <c r="B41" s="29" t="s">
        <v>204</v>
      </c>
      <c r="C41" s="59" t="s">
        <v>205</v>
      </c>
      <c r="D41" s="60"/>
      <c r="E41" s="60"/>
      <c r="F41" s="31"/>
      <c r="G41" s="32">
        <f t="shared" si="0"/>
        <v>0</v>
      </c>
      <c r="H41" s="33" t="str">
        <f t="shared" si="1"/>
        <v>ไม่ผ่าน</v>
      </c>
      <c r="I41" s="27"/>
      <c r="J41" s="27"/>
      <c r="K41" s="27"/>
    </row>
    <row r="42" spans="1:11" s="5" customFormat="1" ht="15.6" customHeight="1">
      <c r="A42" s="34" t="s">
        <v>36</v>
      </c>
      <c r="B42" s="29" t="s">
        <v>206</v>
      </c>
      <c r="C42" s="59" t="s">
        <v>207</v>
      </c>
      <c r="D42" s="60"/>
      <c r="E42" s="60"/>
      <c r="F42" s="31"/>
      <c r="G42" s="32">
        <f t="shared" si="0"/>
        <v>0</v>
      </c>
      <c r="H42" s="33" t="str">
        <f t="shared" si="1"/>
        <v>ไม่ผ่าน</v>
      </c>
      <c r="I42" s="27"/>
      <c r="J42" s="27"/>
      <c r="K42" s="27"/>
    </row>
    <row r="43" spans="1:11" s="5" customFormat="1" ht="15.6" customHeight="1">
      <c r="A43" s="34" t="s">
        <v>37</v>
      </c>
      <c r="B43" s="29" t="s">
        <v>208</v>
      </c>
      <c r="C43" s="59" t="s">
        <v>209</v>
      </c>
      <c r="D43" s="60"/>
      <c r="E43" s="60"/>
      <c r="F43" s="31"/>
      <c r="G43" s="32">
        <f t="shared" si="0"/>
        <v>0</v>
      </c>
      <c r="H43" s="33" t="str">
        <f t="shared" si="1"/>
        <v>ไม่ผ่าน</v>
      </c>
      <c r="I43" s="27"/>
      <c r="J43" s="27"/>
      <c r="K43" s="27"/>
    </row>
    <row r="44" spans="1:11" s="5" customFormat="1" ht="15.6" customHeight="1">
      <c r="A44" s="63"/>
      <c r="B44" s="64" t="s">
        <v>43</v>
      </c>
      <c r="C44" s="65"/>
      <c r="D44" s="41"/>
      <c r="E44" s="41"/>
      <c r="F44" s="65"/>
      <c r="G44" s="42" t="s">
        <v>724</v>
      </c>
      <c r="H44" s="33">
        <f>COUNTIF(H8:H43,"ผ่าน")</f>
        <v>4</v>
      </c>
      <c r="I44" s="27"/>
      <c r="J44" s="27"/>
      <c r="K44" s="27"/>
    </row>
    <row r="45" spans="1:11" s="5" customFormat="1" ht="15.6" customHeight="1">
      <c r="A45" s="43"/>
      <c r="B45" s="44"/>
      <c r="C45" s="45"/>
      <c r="D45" s="45"/>
      <c r="E45" s="45"/>
      <c r="F45" s="45"/>
      <c r="G45" s="42" t="s">
        <v>725</v>
      </c>
      <c r="H45" s="33">
        <f>COUNTIF(H8:H43,"ไม่ผ่าน")</f>
        <v>32</v>
      </c>
      <c r="I45" s="27"/>
      <c r="J45" s="27"/>
      <c r="K45" s="27"/>
    </row>
    <row r="46" spans="1:11" ht="22.5" customHeight="1">
      <c r="A46" s="48"/>
      <c r="B46" s="49" t="s">
        <v>53</v>
      </c>
      <c r="C46" s="27"/>
      <c r="D46" s="27"/>
      <c r="E46" s="27"/>
      <c r="F46" s="27"/>
      <c r="G46" s="66"/>
      <c r="H46" s="27"/>
      <c r="I46" s="50"/>
      <c r="J46" s="50"/>
      <c r="K46" s="50"/>
    </row>
    <row r="47" spans="1:11" ht="15" customHeight="1">
      <c r="A47" s="48"/>
      <c r="B47" s="27"/>
      <c r="C47" s="50"/>
      <c r="D47" s="50"/>
      <c r="E47" s="51" t="s">
        <v>54</v>
      </c>
      <c r="F47" s="27"/>
      <c r="G47" s="27"/>
      <c r="H47" s="52" t="s">
        <v>55</v>
      </c>
      <c r="I47" s="50"/>
      <c r="J47" s="50"/>
      <c r="K47" s="50"/>
    </row>
    <row r="48" spans="1:11" ht="15" customHeight="1">
      <c r="A48" s="48"/>
      <c r="B48" s="27"/>
      <c r="C48" s="27"/>
      <c r="D48" s="27"/>
      <c r="E48" s="27"/>
      <c r="F48" s="93" t="s">
        <v>56</v>
      </c>
      <c r="G48" s="93"/>
      <c r="H48" s="27"/>
      <c r="I48" s="50"/>
      <c r="J48" s="50"/>
      <c r="K48" s="50"/>
    </row>
    <row r="49" spans="1:11" ht="15" customHeight="1">
      <c r="A49" s="48"/>
      <c r="B49" s="27"/>
      <c r="C49" s="27"/>
      <c r="D49" s="27"/>
      <c r="E49" s="50"/>
      <c r="F49" s="94" t="s">
        <v>57</v>
      </c>
      <c r="G49" s="94"/>
      <c r="H49" s="50"/>
      <c r="I49" s="50"/>
      <c r="J49" s="50"/>
      <c r="K49" s="50"/>
    </row>
    <row r="50" spans="1:11" ht="15" customHeight="1">
      <c r="A50" s="50"/>
      <c r="B50" s="50"/>
      <c r="C50" s="50"/>
      <c r="D50" s="50"/>
      <c r="E50" s="50"/>
      <c r="F50" s="50"/>
      <c r="G50" s="53"/>
      <c r="H50" s="50"/>
      <c r="I50" s="50"/>
      <c r="J50" s="50"/>
      <c r="K50" s="50"/>
    </row>
    <row r="51" spans="1:11" ht="15" customHeight="1">
      <c r="A51" s="50"/>
      <c r="B51" s="50"/>
      <c r="C51" s="90" t="s">
        <v>713</v>
      </c>
      <c r="D51" s="54" t="s">
        <v>46</v>
      </c>
      <c r="E51" s="54" t="s">
        <v>714</v>
      </c>
      <c r="F51" s="54" t="s">
        <v>715</v>
      </c>
      <c r="G51" s="53"/>
      <c r="H51" s="50"/>
      <c r="I51" s="50"/>
      <c r="J51" s="50"/>
      <c r="K51" s="50"/>
    </row>
    <row r="52" spans="1:11" ht="15" customHeight="1">
      <c r="A52" s="50"/>
      <c r="B52" s="50"/>
      <c r="C52" s="90"/>
      <c r="D52" s="34" t="s">
        <v>720</v>
      </c>
      <c r="E52" s="34" t="s">
        <v>716</v>
      </c>
      <c r="F52" s="55">
        <f>COUNTIF(G8:G43,"&lt;=9")</f>
        <v>32</v>
      </c>
      <c r="G52" s="53"/>
      <c r="H52" s="50"/>
      <c r="I52" s="50"/>
      <c r="J52" s="50"/>
      <c r="K52" s="50"/>
    </row>
    <row r="53" spans="1:11" ht="15" customHeight="1">
      <c r="A53" s="50"/>
      <c r="B53" s="50"/>
      <c r="C53" s="90"/>
      <c r="D53" s="34" t="s">
        <v>722</v>
      </c>
      <c r="E53" s="34" t="s">
        <v>717</v>
      </c>
      <c r="F53" s="55">
        <f>SUMPRODUCT((G8:G43&gt;=10)*(G8:G43&lt;=12))</f>
        <v>1</v>
      </c>
      <c r="G53" s="53"/>
      <c r="H53" s="50"/>
      <c r="I53" s="50"/>
      <c r="J53" s="50"/>
      <c r="K53" s="50"/>
    </row>
    <row r="54" spans="1:11" ht="15" customHeight="1">
      <c r="A54" s="50"/>
      <c r="B54" s="50"/>
      <c r="C54" s="90"/>
      <c r="D54" s="34" t="s">
        <v>723</v>
      </c>
      <c r="E54" s="34" t="s">
        <v>718</v>
      </c>
      <c r="F54" s="55">
        <f>SUMPRODUCT((G8:G43&gt;=13)*(G8:G43&lt;=16))</f>
        <v>2</v>
      </c>
      <c r="G54" s="53"/>
      <c r="H54" s="50"/>
      <c r="I54" s="50"/>
      <c r="J54" s="50"/>
      <c r="K54" s="50"/>
    </row>
    <row r="55" spans="1:11" ht="15" customHeight="1">
      <c r="A55" s="50"/>
      <c r="B55" s="50"/>
      <c r="C55" s="90"/>
      <c r="D55" s="34" t="s">
        <v>721</v>
      </c>
      <c r="E55" s="34" t="s">
        <v>719</v>
      </c>
      <c r="F55" s="55">
        <f>COUNTIF(G8:G43,"&gt;=17")</f>
        <v>1</v>
      </c>
      <c r="G55" s="53"/>
      <c r="H55" s="50"/>
      <c r="I55" s="50"/>
      <c r="J55" s="50"/>
      <c r="K55" s="50"/>
    </row>
    <row r="56" spans="1:11" ht="15" customHeight="1">
      <c r="A56" s="50"/>
      <c r="B56" s="50"/>
      <c r="C56" s="50"/>
      <c r="D56" s="50"/>
      <c r="E56" s="50"/>
      <c r="F56" s="50"/>
      <c r="G56" s="53"/>
      <c r="H56" s="50"/>
      <c r="I56" s="50"/>
      <c r="J56" s="50"/>
      <c r="K56" s="50"/>
    </row>
    <row r="57" spans="1:11" ht="15" customHeight="1">
      <c r="A57" s="50"/>
      <c r="B57" s="50"/>
      <c r="C57" s="50"/>
      <c r="D57" s="50"/>
      <c r="E57" s="50"/>
      <c r="F57" s="50"/>
      <c r="G57" s="53"/>
      <c r="H57" s="50"/>
      <c r="I57" s="50"/>
      <c r="J57" s="50"/>
      <c r="K57" s="50"/>
    </row>
    <row r="58" spans="1:11" ht="15" customHeight="1">
      <c r="A58" s="50"/>
      <c r="B58" s="50"/>
      <c r="C58" s="50"/>
      <c r="D58" s="50"/>
      <c r="E58" s="50"/>
      <c r="F58" s="50"/>
      <c r="G58" s="53"/>
      <c r="H58" s="50"/>
      <c r="I58" s="50"/>
      <c r="J58" s="50"/>
      <c r="K58" s="50"/>
    </row>
    <row r="59" spans="1:11" ht="15" customHeight="1">
      <c r="A59" s="50"/>
      <c r="B59" s="50"/>
      <c r="C59" s="50"/>
      <c r="D59" s="50"/>
      <c r="E59" s="50"/>
      <c r="F59" s="50"/>
      <c r="G59" s="53"/>
      <c r="H59" s="50"/>
      <c r="I59" s="50"/>
      <c r="J59" s="50"/>
      <c r="K59" s="50"/>
    </row>
    <row r="60" spans="1:11" ht="15" customHeight="1">
      <c r="A60" s="50"/>
      <c r="B60" s="50"/>
      <c r="C60" s="50"/>
      <c r="D60" s="50"/>
      <c r="E60" s="50"/>
      <c r="F60" s="50"/>
      <c r="G60" s="53"/>
      <c r="H60" s="50"/>
      <c r="I60" s="50"/>
      <c r="J60" s="50"/>
      <c r="K60" s="50"/>
    </row>
    <row r="61" spans="1:11" ht="15" customHeight="1">
      <c r="A61" s="50"/>
      <c r="B61" s="50"/>
      <c r="C61" s="50"/>
      <c r="D61" s="50"/>
      <c r="E61" s="50"/>
      <c r="F61" s="50"/>
      <c r="G61" s="53"/>
      <c r="H61" s="50"/>
      <c r="I61" s="50"/>
      <c r="J61" s="50"/>
      <c r="K61" s="50"/>
    </row>
    <row r="62" spans="1:11" ht="15" customHeight="1">
      <c r="A62" s="50"/>
      <c r="B62" s="50"/>
      <c r="C62" s="50"/>
      <c r="D62" s="50"/>
      <c r="E62" s="50"/>
      <c r="F62" s="50"/>
      <c r="G62" s="53"/>
      <c r="H62" s="50"/>
      <c r="I62" s="50"/>
      <c r="J62" s="50"/>
      <c r="K62" s="50"/>
    </row>
    <row r="63" spans="1:11" ht="15" customHeight="1">
      <c r="A63" s="50"/>
      <c r="B63" s="50"/>
      <c r="C63" s="50"/>
      <c r="D63" s="50"/>
      <c r="E63" s="50"/>
      <c r="F63" s="50"/>
      <c r="G63" s="53"/>
      <c r="H63" s="50"/>
      <c r="I63" s="50"/>
      <c r="J63" s="50"/>
      <c r="K63" s="50"/>
    </row>
    <row r="64" spans="1:11" ht="15" customHeight="1">
      <c r="A64" s="50"/>
      <c r="B64" s="50"/>
      <c r="C64" s="50"/>
      <c r="D64" s="50"/>
      <c r="E64" s="50"/>
      <c r="F64" s="50"/>
      <c r="G64" s="53"/>
      <c r="H64" s="50"/>
      <c r="I64" s="50"/>
      <c r="J64" s="50"/>
      <c r="K64" s="50"/>
    </row>
    <row r="65" spans="1:11" ht="15" customHeight="1">
      <c r="A65" s="50"/>
      <c r="B65" s="50"/>
      <c r="C65" s="50"/>
      <c r="D65" s="50"/>
      <c r="E65" s="50"/>
      <c r="F65" s="50"/>
      <c r="G65" s="53"/>
      <c r="H65" s="50"/>
      <c r="I65" s="50"/>
      <c r="J65" s="50"/>
      <c r="K65" s="50"/>
    </row>
    <row r="66" spans="1:11" ht="15" customHeight="1">
      <c r="A66" s="50"/>
      <c r="B66" s="50"/>
      <c r="C66" s="50"/>
      <c r="D66" s="50"/>
      <c r="E66" s="50"/>
      <c r="F66" s="50"/>
      <c r="G66" s="53"/>
      <c r="H66" s="50"/>
      <c r="I66" s="50"/>
      <c r="J66" s="50"/>
      <c r="K66" s="50"/>
    </row>
    <row r="67" spans="1:11" ht="15" customHeight="1">
      <c r="A67" s="50"/>
      <c r="B67" s="50"/>
      <c r="C67" s="50"/>
      <c r="D67" s="50"/>
      <c r="E67" s="50"/>
      <c r="F67" s="50"/>
      <c r="G67" s="53"/>
      <c r="H67" s="50"/>
      <c r="I67" s="50"/>
      <c r="J67" s="50"/>
      <c r="K67" s="50"/>
    </row>
  </sheetData>
  <mergeCells count="7">
    <mergeCell ref="C51:C55"/>
    <mergeCell ref="A1:H1"/>
    <mergeCell ref="A2:H2"/>
    <mergeCell ref="A3:H3"/>
    <mergeCell ref="D6:G6"/>
    <mergeCell ref="F48:G48"/>
    <mergeCell ref="F49:G49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8"/>
  <sheetViews>
    <sheetView topLeftCell="A17" zoomScale="58" zoomScaleNormal="58" workbookViewId="0">
      <selection activeCell="F55" sqref="F55"/>
    </sheetView>
  </sheetViews>
  <sheetFormatPr defaultColWidth="9.109375" defaultRowHeight="15" customHeight="1"/>
  <cols>
    <col min="1" max="1" width="4.88671875" style="8" customWidth="1"/>
    <col min="2" max="2" width="16.6640625" style="8" customWidth="1"/>
    <col min="3" max="3" width="13" style="8" customWidth="1"/>
    <col min="4" max="6" width="12" style="8" customWidth="1"/>
    <col min="7" max="7" width="16.6640625" style="9" customWidth="1"/>
    <col min="8" max="8" width="12" style="8" customWidth="1"/>
    <col min="9" max="16384" width="9.109375" style="2"/>
  </cols>
  <sheetData>
    <row r="1" spans="1:13" s="4" customFormat="1" ht="21">
      <c r="A1" s="95" t="s">
        <v>712</v>
      </c>
      <c r="B1" s="95"/>
      <c r="C1" s="95"/>
      <c r="D1" s="95"/>
      <c r="E1" s="95"/>
      <c r="F1" s="95"/>
      <c r="G1" s="95"/>
      <c r="H1" s="95"/>
    </row>
    <row r="2" spans="1:13" s="4" customFormat="1" ht="21">
      <c r="A2" s="95"/>
      <c r="B2" s="95"/>
      <c r="C2" s="95"/>
      <c r="D2" s="95"/>
      <c r="E2" s="95"/>
      <c r="F2" s="95"/>
      <c r="G2" s="95"/>
      <c r="H2" s="95"/>
    </row>
    <row r="3" spans="1:13" s="4" customFormat="1" ht="21">
      <c r="A3" s="96" t="s">
        <v>707</v>
      </c>
      <c r="B3" s="96"/>
      <c r="C3" s="96"/>
      <c r="D3" s="96"/>
      <c r="E3" s="96"/>
      <c r="F3" s="96"/>
      <c r="G3" s="96"/>
      <c r="H3" s="96"/>
      <c r="I3" s="13"/>
      <c r="J3" s="13"/>
      <c r="K3" s="13"/>
      <c r="L3" s="13"/>
      <c r="M3" s="13"/>
    </row>
    <row r="4" spans="1:13" s="4" customFormat="1" ht="21">
      <c r="A4" s="10" t="s">
        <v>44</v>
      </c>
      <c r="B4" s="11"/>
      <c r="C4" s="11"/>
      <c r="D4" s="11"/>
      <c r="E4" s="11"/>
      <c r="F4" s="11"/>
      <c r="G4" s="12"/>
      <c r="H4" s="11"/>
      <c r="I4" s="13"/>
      <c r="J4" s="13"/>
      <c r="K4" s="13"/>
      <c r="L4" s="13"/>
      <c r="M4" s="13"/>
    </row>
    <row r="5" spans="1:13" s="4" customFormat="1" ht="21">
      <c r="A5" s="14" t="s">
        <v>45</v>
      </c>
      <c r="B5" s="14"/>
      <c r="C5" s="15"/>
      <c r="D5" s="15"/>
      <c r="E5" s="15"/>
      <c r="F5" s="15"/>
      <c r="G5" s="16"/>
      <c r="H5" s="13"/>
      <c r="I5" s="13"/>
      <c r="J5" s="13"/>
      <c r="K5" s="13"/>
      <c r="L5" s="13"/>
      <c r="M5" s="13"/>
    </row>
    <row r="6" spans="1:13" s="3" customFormat="1" ht="30" customHeight="1">
      <c r="A6" s="17"/>
      <c r="B6" s="17"/>
      <c r="C6" s="18"/>
      <c r="D6" s="92" t="s">
        <v>46</v>
      </c>
      <c r="E6" s="92"/>
      <c r="F6" s="92"/>
      <c r="G6" s="92"/>
      <c r="H6" s="19" t="s">
        <v>48</v>
      </c>
      <c r="I6" s="20"/>
      <c r="J6" s="20"/>
      <c r="K6" s="20"/>
      <c r="L6" s="20"/>
      <c r="M6" s="20"/>
    </row>
    <row r="7" spans="1:13" s="5" customFormat="1" ht="88.5" customHeight="1">
      <c r="A7" s="21" t="s">
        <v>0</v>
      </c>
      <c r="B7" s="22" t="s">
        <v>1</v>
      </c>
      <c r="C7" s="23" t="s">
        <v>2</v>
      </c>
      <c r="D7" s="24" t="s">
        <v>50</v>
      </c>
      <c r="E7" s="24" t="s">
        <v>51</v>
      </c>
      <c r="F7" s="24" t="s">
        <v>52</v>
      </c>
      <c r="G7" s="25" t="s">
        <v>47</v>
      </c>
      <c r="H7" s="58" t="s">
        <v>49</v>
      </c>
      <c r="I7" s="27"/>
      <c r="J7" s="27"/>
      <c r="K7" s="27"/>
      <c r="L7" s="27"/>
      <c r="M7" s="27"/>
    </row>
    <row r="8" spans="1:13" s="5" customFormat="1" ht="18" customHeight="1">
      <c r="A8" s="28">
        <v>1</v>
      </c>
      <c r="B8" s="29" t="s">
        <v>210</v>
      </c>
      <c r="C8" s="30" t="s">
        <v>211</v>
      </c>
      <c r="D8" s="30">
        <v>10</v>
      </c>
      <c r="E8" s="31"/>
      <c r="F8" s="31"/>
      <c r="G8" s="32">
        <f>D8+E8+F8</f>
        <v>10</v>
      </c>
      <c r="H8" s="33" t="str">
        <f>IF(G8&gt;9,"ผ่าน","ไม่ผ่าน")</f>
        <v>ผ่าน</v>
      </c>
      <c r="I8" s="27"/>
      <c r="J8" s="27"/>
      <c r="K8" s="27"/>
      <c r="L8" s="27"/>
      <c r="M8" s="27"/>
    </row>
    <row r="9" spans="1:13" s="5" customFormat="1" ht="15.6" customHeight="1">
      <c r="A9" s="34" t="s">
        <v>3</v>
      </c>
      <c r="B9" s="29" t="s">
        <v>212</v>
      </c>
      <c r="C9" s="30" t="s">
        <v>213</v>
      </c>
      <c r="D9" s="30">
        <v>9</v>
      </c>
      <c r="E9" s="31"/>
      <c r="F9" s="31"/>
      <c r="G9" s="32">
        <f t="shared" ref="G9:G39" si="0">D9+E9+F9</f>
        <v>9</v>
      </c>
      <c r="H9" s="33" t="str">
        <f t="shared" ref="H9:H39" si="1">IF(G9&gt;9,"ผ่าน","ไม่ผ่าน")</f>
        <v>ไม่ผ่าน</v>
      </c>
      <c r="I9" s="27"/>
      <c r="J9" s="27"/>
      <c r="K9" s="27"/>
      <c r="L9" s="27"/>
      <c r="M9" s="27"/>
    </row>
    <row r="10" spans="1:13" s="5" customFormat="1" ht="15.6" customHeight="1">
      <c r="A10" s="34" t="s">
        <v>4</v>
      </c>
      <c r="B10" s="29" t="s">
        <v>214</v>
      </c>
      <c r="C10" s="30" t="s">
        <v>215</v>
      </c>
      <c r="D10" s="30">
        <v>13</v>
      </c>
      <c r="E10" s="31"/>
      <c r="F10" s="31"/>
      <c r="G10" s="32">
        <f t="shared" si="0"/>
        <v>13</v>
      </c>
      <c r="H10" s="33" t="str">
        <f t="shared" si="1"/>
        <v>ผ่าน</v>
      </c>
      <c r="I10" s="27"/>
      <c r="J10" s="27"/>
      <c r="K10" s="27"/>
      <c r="L10" s="27"/>
      <c r="M10" s="27"/>
    </row>
    <row r="11" spans="1:13" s="5" customFormat="1" ht="15.6" customHeight="1">
      <c r="A11" s="34" t="s">
        <v>5</v>
      </c>
      <c r="B11" s="29" t="s">
        <v>216</v>
      </c>
      <c r="C11" s="30" t="s">
        <v>217</v>
      </c>
      <c r="D11" s="30">
        <v>17</v>
      </c>
      <c r="E11" s="31"/>
      <c r="F11" s="31"/>
      <c r="G11" s="32">
        <f t="shared" si="0"/>
        <v>17</v>
      </c>
      <c r="H11" s="33" t="str">
        <f t="shared" si="1"/>
        <v>ผ่าน</v>
      </c>
      <c r="I11" s="27"/>
      <c r="J11" s="27"/>
      <c r="K11" s="27"/>
      <c r="L11" s="27"/>
      <c r="M11" s="27"/>
    </row>
    <row r="12" spans="1:13" s="5" customFormat="1" ht="15.6" customHeight="1">
      <c r="A12" s="34" t="s">
        <v>6</v>
      </c>
      <c r="B12" s="29" t="s">
        <v>218</v>
      </c>
      <c r="C12" s="30" t="s">
        <v>219</v>
      </c>
      <c r="D12" s="97">
        <v>16</v>
      </c>
      <c r="E12" s="31"/>
      <c r="F12" s="31"/>
      <c r="G12" s="32">
        <f t="shared" si="0"/>
        <v>16</v>
      </c>
      <c r="H12" s="33" t="str">
        <f t="shared" si="1"/>
        <v>ผ่าน</v>
      </c>
      <c r="I12" s="27"/>
      <c r="J12" s="27"/>
      <c r="K12" s="27"/>
      <c r="L12" s="27"/>
      <c r="M12" s="27"/>
    </row>
    <row r="13" spans="1:13" s="5" customFormat="1" ht="15.6" customHeight="1">
      <c r="A13" s="34" t="s">
        <v>7</v>
      </c>
      <c r="B13" s="29" t="s">
        <v>220</v>
      </c>
      <c r="C13" s="30" t="s">
        <v>221</v>
      </c>
      <c r="D13" s="31"/>
      <c r="E13" s="31"/>
      <c r="F13" s="31"/>
      <c r="G13" s="32">
        <f t="shared" si="0"/>
        <v>0</v>
      </c>
      <c r="H13" s="33" t="str">
        <f t="shared" si="1"/>
        <v>ไม่ผ่าน</v>
      </c>
      <c r="I13" s="27"/>
      <c r="J13" s="27"/>
      <c r="K13" s="27"/>
      <c r="L13" s="27"/>
      <c r="M13" s="27"/>
    </row>
    <row r="14" spans="1:13" s="5" customFormat="1" ht="15.6" customHeight="1">
      <c r="A14" s="34" t="s">
        <v>8</v>
      </c>
      <c r="B14" s="29" t="s">
        <v>222</v>
      </c>
      <c r="C14" s="30" t="s">
        <v>223</v>
      </c>
      <c r="D14" s="31"/>
      <c r="E14" s="31"/>
      <c r="F14" s="31"/>
      <c r="G14" s="32">
        <f t="shared" si="0"/>
        <v>0</v>
      </c>
      <c r="H14" s="33" t="str">
        <f t="shared" si="1"/>
        <v>ไม่ผ่าน</v>
      </c>
      <c r="I14" s="27"/>
      <c r="J14" s="27"/>
      <c r="K14" s="27"/>
      <c r="L14" s="27"/>
      <c r="M14" s="27"/>
    </row>
    <row r="15" spans="1:13" s="5" customFormat="1" ht="15.6" customHeight="1">
      <c r="A15" s="34" t="s">
        <v>9</v>
      </c>
      <c r="B15" s="29" t="s">
        <v>224</v>
      </c>
      <c r="C15" s="30" t="s">
        <v>225</v>
      </c>
      <c r="D15" s="31"/>
      <c r="E15" s="31"/>
      <c r="F15" s="31"/>
      <c r="G15" s="32">
        <f t="shared" si="0"/>
        <v>0</v>
      </c>
      <c r="H15" s="33" t="str">
        <f t="shared" si="1"/>
        <v>ไม่ผ่าน</v>
      </c>
      <c r="I15" s="27"/>
      <c r="J15" s="27"/>
      <c r="K15" s="27"/>
      <c r="L15" s="27"/>
      <c r="M15" s="27"/>
    </row>
    <row r="16" spans="1:13" s="5" customFormat="1" ht="15.6" customHeight="1">
      <c r="A16" s="34" t="s">
        <v>10</v>
      </c>
      <c r="B16" s="29" t="s">
        <v>226</v>
      </c>
      <c r="C16" s="30" t="s">
        <v>227</v>
      </c>
      <c r="D16" s="31"/>
      <c r="E16" s="31"/>
      <c r="F16" s="31"/>
      <c r="G16" s="32">
        <f t="shared" si="0"/>
        <v>0</v>
      </c>
      <c r="H16" s="33" t="str">
        <f t="shared" si="1"/>
        <v>ไม่ผ่าน</v>
      </c>
      <c r="I16" s="27"/>
      <c r="J16" s="27"/>
      <c r="K16" s="27"/>
      <c r="L16" s="27"/>
      <c r="M16" s="27"/>
    </row>
    <row r="17" spans="1:13" s="5" customFormat="1" ht="15.6" customHeight="1">
      <c r="A17" s="34" t="s">
        <v>11</v>
      </c>
      <c r="B17" s="29" t="s">
        <v>228</v>
      </c>
      <c r="C17" s="30" t="s">
        <v>229</v>
      </c>
      <c r="D17" s="31"/>
      <c r="E17" s="31"/>
      <c r="F17" s="31"/>
      <c r="G17" s="32">
        <f t="shared" si="0"/>
        <v>0</v>
      </c>
      <c r="H17" s="33" t="str">
        <f t="shared" si="1"/>
        <v>ไม่ผ่าน</v>
      </c>
      <c r="I17" s="27"/>
      <c r="J17" s="27"/>
      <c r="K17" s="27"/>
      <c r="L17" s="27"/>
      <c r="M17" s="27"/>
    </row>
    <row r="18" spans="1:13" s="5" customFormat="1" ht="15.6" customHeight="1">
      <c r="A18" s="34" t="s">
        <v>12</v>
      </c>
      <c r="B18" s="29" t="s">
        <v>230</v>
      </c>
      <c r="C18" s="30" t="s">
        <v>231</v>
      </c>
      <c r="D18" s="31"/>
      <c r="E18" s="31"/>
      <c r="F18" s="31"/>
      <c r="G18" s="32">
        <f t="shared" si="0"/>
        <v>0</v>
      </c>
      <c r="H18" s="33" t="str">
        <f t="shared" si="1"/>
        <v>ไม่ผ่าน</v>
      </c>
      <c r="I18" s="27"/>
      <c r="J18" s="27"/>
      <c r="K18" s="27"/>
      <c r="L18" s="27"/>
      <c r="M18" s="27"/>
    </row>
    <row r="19" spans="1:13" s="5" customFormat="1" ht="15.6" customHeight="1">
      <c r="A19" s="34" t="s">
        <v>13</v>
      </c>
      <c r="B19" s="35" t="s">
        <v>232</v>
      </c>
      <c r="C19" s="36" t="s">
        <v>233</v>
      </c>
      <c r="D19" s="31"/>
      <c r="E19" s="31"/>
      <c r="F19" s="31"/>
      <c r="G19" s="32">
        <f t="shared" si="0"/>
        <v>0</v>
      </c>
      <c r="H19" s="33" t="str">
        <f t="shared" si="1"/>
        <v>ไม่ผ่าน</v>
      </c>
      <c r="I19" s="27"/>
      <c r="J19" s="27"/>
      <c r="K19" s="27"/>
      <c r="L19" s="27"/>
      <c r="M19" s="27"/>
    </row>
    <row r="20" spans="1:13" s="5" customFormat="1" ht="15.6" customHeight="1">
      <c r="A20" s="34" t="s">
        <v>14</v>
      </c>
      <c r="B20" s="29" t="s">
        <v>234</v>
      </c>
      <c r="C20" s="30" t="s">
        <v>235</v>
      </c>
      <c r="D20" s="31"/>
      <c r="E20" s="31"/>
      <c r="F20" s="31"/>
      <c r="G20" s="32">
        <f t="shared" si="0"/>
        <v>0</v>
      </c>
      <c r="H20" s="33" t="str">
        <f t="shared" si="1"/>
        <v>ไม่ผ่าน</v>
      </c>
      <c r="I20" s="27"/>
      <c r="J20" s="27"/>
      <c r="K20" s="27"/>
      <c r="L20" s="27"/>
      <c r="M20" s="27"/>
    </row>
    <row r="21" spans="1:13" s="5" customFormat="1" ht="15.6" customHeight="1">
      <c r="A21" s="34" t="s">
        <v>15</v>
      </c>
      <c r="B21" s="29" t="s">
        <v>236</v>
      </c>
      <c r="C21" s="30" t="s">
        <v>237</v>
      </c>
      <c r="D21" s="31"/>
      <c r="E21" s="31"/>
      <c r="F21" s="31"/>
      <c r="G21" s="32">
        <f t="shared" si="0"/>
        <v>0</v>
      </c>
      <c r="H21" s="33" t="str">
        <f t="shared" si="1"/>
        <v>ไม่ผ่าน</v>
      </c>
      <c r="I21" s="27"/>
      <c r="J21" s="27"/>
      <c r="K21" s="27"/>
      <c r="L21" s="27"/>
      <c r="M21" s="27"/>
    </row>
    <row r="22" spans="1:13" s="5" customFormat="1" ht="15.6" customHeight="1">
      <c r="A22" s="34" t="s">
        <v>16</v>
      </c>
      <c r="B22" s="35" t="s">
        <v>238</v>
      </c>
      <c r="C22" s="36" t="s">
        <v>239</v>
      </c>
      <c r="D22" s="31"/>
      <c r="E22" s="31"/>
      <c r="F22" s="31"/>
      <c r="G22" s="32">
        <f t="shared" si="0"/>
        <v>0</v>
      </c>
      <c r="H22" s="33" t="str">
        <f t="shared" si="1"/>
        <v>ไม่ผ่าน</v>
      </c>
      <c r="I22" s="27"/>
      <c r="J22" s="27"/>
      <c r="K22" s="27"/>
      <c r="L22" s="27"/>
      <c r="M22" s="27"/>
    </row>
    <row r="23" spans="1:13" s="5" customFormat="1" ht="15.6" customHeight="1">
      <c r="A23" s="34" t="s">
        <v>17</v>
      </c>
      <c r="B23" s="35" t="s">
        <v>240</v>
      </c>
      <c r="C23" s="36" t="s">
        <v>241</v>
      </c>
      <c r="D23" s="31"/>
      <c r="E23" s="31"/>
      <c r="F23" s="31"/>
      <c r="G23" s="32">
        <f t="shared" si="0"/>
        <v>0</v>
      </c>
      <c r="H23" s="33" t="str">
        <f t="shared" si="1"/>
        <v>ไม่ผ่าน</v>
      </c>
      <c r="I23" s="27"/>
      <c r="J23" s="27"/>
      <c r="K23" s="27"/>
      <c r="L23" s="27"/>
      <c r="M23" s="27"/>
    </row>
    <row r="24" spans="1:13" s="5" customFormat="1" ht="15.6" customHeight="1">
      <c r="A24" s="34" t="s">
        <v>18</v>
      </c>
      <c r="B24" s="29" t="s">
        <v>242</v>
      </c>
      <c r="C24" s="30" t="s">
        <v>243</v>
      </c>
      <c r="D24" s="31"/>
      <c r="E24" s="31"/>
      <c r="F24" s="31"/>
      <c r="G24" s="32">
        <f t="shared" si="0"/>
        <v>0</v>
      </c>
      <c r="H24" s="33" t="str">
        <f t="shared" si="1"/>
        <v>ไม่ผ่าน</v>
      </c>
      <c r="I24" s="27"/>
      <c r="J24" s="27"/>
      <c r="K24" s="27"/>
      <c r="L24" s="27"/>
      <c r="M24" s="27"/>
    </row>
    <row r="25" spans="1:13" s="5" customFormat="1" ht="15.6" customHeight="1">
      <c r="A25" s="34" t="s">
        <v>19</v>
      </c>
      <c r="B25" s="29" t="s">
        <v>244</v>
      </c>
      <c r="C25" s="30" t="s">
        <v>245</v>
      </c>
      <c r="D25" s="31"/>
      <c r="E25" s="31"/>
      <c r="F25" s="31"/>
      <c r="G25" s="32">
        <f t="shared" si="0"/>
        <v>0</v>
      </c>
      <c r="H25" s="33" t="str">
        <f t="shared" si="1"/>
        <v>ไม่ผ่าน</v>
      </c>
      <c r="I25" s="27"/>
      <c r="J25" s="27"/>
      <c r="K25" s="27"/>
      <c r="L25" s="27"/>
      <c r="M25" s="27"/>
    </row>
    <row r="26" spans="1:13" s="5" customFormat="1" ht="15.6" customHeight="1">
      <c r="A26" s="34" t="s">
        <v>20</v>
      </c>
      <c r="B26" s="29" t="s">
        <v>246</v>
      </c>
      <c r="C26" s="30" t="s">
        <v>247</v>
      </c>
      <c r="D26" s="31"/>
      <c r="E26" s="31"/>
      <c r="F26" s="31"/>
      <c r="G26" s="32">
        <f t="shared" si="0"/>
        <v>0</v>
      </c>
      <c r="H26" s="33" t="str">
        <f t="shared" si="1"/>
        <v>ไม่ผ่าน</v>
      </c>
      <c r="I26" s="27"/>
      <c r="J26" s="27"/>
      <c r="K26" s="27"/>
      <c r="L26" s="27"/>
      <c r="M26" s="27"/>
    </row>
    <row r="27" spans="1:13" s="5" customFormat="1" ht="15.6" customHeight="1">
      <c r="A27" s="34" t="s">
        <v>21</v>
      </c>
      <c r="B27" s="29" t="s">
        <v>120</v>
      </c>
      <c r="C27" s="30" t="s">
        <v>248</v>
      </c>
      <c r="D27" s="31"/>
      <c r="E27" s="31"/>
      <c r="F27" s="31"/>
      <c r="G27" s="32">
        <f t="shared" si="0"/>
        <v>0</v>
      </c>
      <c r="H27" s="33" t="str">
        <f t="shared" si="1"/>
        <v>ไม่ผ่าน</v>
      </c>
      <c r="I27" s="27"/>
      <c r="J27" s="27"/>
      <c r="K27" s="27"/>
      <c r="L27" s="27"/>
      <c r="M27" s="27"/>
    </row>
    <row r="28" spans="1:13" s="5" customFormat="1" ht="15.6" customHeight="1">
      <c r="A28" s="34" t="s">
        <v>22</v>
      </c>
      <c r="B28" s="29" t="s">
        <v>249</v>
      </c>
      <c r="C28" s="30" t="s">
        <v>250</v>
      </c>
      <c r="D28" s="31"/>
      <c r="E28" s="31"/>
      <c r="F28" s="31"/>
      <c r="G28" s="32">
        <f t="shared" si="0"/>
        <v>0</v>
      </c>
      <c r="H28" s="33" t="str">
        <f t="shared" si="1"/>
        <v>ไม่ผ่าน</v>
      </c>
      <c r="I28" s="27"/>
      <c r="J28" s="27"/>
      <c r="K28" s="27"/>
      <c r="L28" s="27"/>
      <c r="M28" s="27"/>
    </row>
    <row r="29" spans="1:13" s="5" customFormat="1" ht="15.6" customHeight="1">
      <c r="A29" s="34" t="s">
        <v>23</v>
      </c>
      <c r="B29" s="29" t="s">
        <v>251</v>
      </c>
      <c r="C29" s="30" t="s">
        <v>252</v>
      </c>
      <c r="D29" s="31"/>
      <c r="E29" s="31"/>
      <c r="F29" s="31"/>
      <c r="G29" s="32">
        <f t="shared" si="0"/>
        <v>0</v>
      </c>
      <c r="H29" s="33" t="str">
        <f t="shared" si="1"/>
        <v>ไม่ผ่าน</v>
      </c>
      <c r="I29" s="27"/>
      <c r="J29" s="27"/>
      <c r="K29" s="27"/>
      <c r="L29" s="27"/>
      <c r="M29" s="27"/>
    </row>
    <row r="30" spans="1:13" s="5" customFormat="1" ht="15.6" customHeight="1">
      <c r="A30" s="34" t="s">
        <v>24</v>
      </c>
      <c r="B30" s="29" t="s">
        <v>253</v>
      </c>
      <c r="C30" s="30" t="s">
        <v>254</v>
      </c>
      <c r="D30" s="31"/>
      <c r="E30" s="31"/>
      <c r="F30" s="31"/>
      <c r="G30" s="32">
        <f t="shared" si="0"/>
        <v>0</v>
      </c>
      <c r="H30" s="33" t="str">
        <f t="shared" si="1"/>
        <v>ไม่ผ่าน</v>
      </c>
      <c r="I30" s="27"/>
      <c r="J30" s="27"/>
      <c r="K30" s="27"/>
      <c r="L30" s="27"/>
      <c r="M30" s="27"/>
    </row>
    <row r="31" spans="1:13" s="5" customFormat="1" ht="15.6" customHeight="1">
      <c r="A31" s="34" t="s">
        <v>25</v>
      </c>
      <c r="B31" s="29" t="s">
        <v>255</v>
      </c>
      <c r="C31" s="30" t="s">
        <v>256</v>
      </c>
      <c r="D31" s="31"/>
      <c r="E31" s="31"/>
      <c r="F31" s="31"/>
      <c r="G31" s="32">
        <f t="shared" si="0"/>
        <v>0</v>
      </c>
      <c r="H31" s="33" t="str">
        <f t="shared" si="1"/>
        <v>ไม่ผ่าน</v>
      </c>
      <c r="I31" s="27"/>
      <c r="J31" s="27"/>
      <c r="K31" s="27"/>
      <c r="L31" s="27"/>
      <c r="M31" s="27"/>
    </row>
    <row r="32" spans="1:13" s="5" customFormat="1" ht="15.6" customHeight="1">
      <c r="A32" s="34" t="s">
        <v>26</v>
      </c>
      <c r="B32" s="29" t="s">
        <v>257</v>
      </c>
      <c r="C32" s="30" t="s">
        <v>258</v>
      </c>
      <c r="D32" s="31"/>
      <c r="E32" s="31"/>
      <c r="F32" s="31"/>
      <c r="G32" s="32">
        <f t="shared" si="0"/>
        <v>0</v>
      </c>
      <c r="H32" s="33" t="str">
        <f t="shared" si="1"/>
        <v>ไม่ผ่าน</v>
      </c>
      <c r="I32" s="27"/>
      <c r="J32" s="27"/>
      <c r="K32" s="27"/>
      <c r="L32" s="27"/>
      <c r="M32" s="27"/>
    </row>
    <row r="33" spans="1:13" s="5" customFormat="1" ht="15.6" customHeight="1">
      <c r="A33" s="34" t="s">
        <v>27</v>
      </c>
      <c r="B33" s="29" t="s">
        <v>259</v>
      </c>
      <c r="C33" s="30" t="s">
        <v>260</v>
      </c>
      <c r="D33" s="31"/>
      <c r="E33" s="31"/>
      <c r="F33" s="31"/>
      <c r="G33" s="32">
        <f t="shared" si="0"/>
        <v>0</v>
      </c>
      <c r="H33" s="33" t="str">
        <f t="shared" si="1"/>
        <v>ไม่ผ่าน</v>
      </c>
      <c r="I33" s="27"/>
      <c r="J33" s="27"/>
      <c r="K33" s="27"/>
      <c r="L33" s="27"/>
      <c r="M33" s="27"/>
    </row>
    <row r="34" spans="1:13" s="5" customFormat="1" ht="15.6" customHeight="1">
      <c r="A34" s="34" t="s">
        <v>28</v>
      </c>
      <c r="B34" s="35" t="s">
        <v>261</v>
      </c>
      <c r="C34" s="36" t="s">
        <v>262</v>
      </c>
      <c r="D34" s="31"/>
      <c r="E34" s="31"/>
      <c r="F34" s="31"/>
      <c r="G34" s="32">
        <f t="shared" si="0"/>
        <v>0</v>
      </c>
      <c r="H34" s="33" t="str">
        <f t="shared" si="1"/>
        <v>ไม่ผ่าน</v>
      </c>
      <c r="I34" s="27"/>
      <c r="J34" s="27"/>
      <c r="K34" s="27"/>
      <c r="L34" s="27"/>
      <c r="M34" s="27"/>
    </row>
    <row r="35" spans="1:13" s="5" customFormat="1" ht="15.6" customHeight="1">
      <c r="A35" s="34" t="s">
        <v>29</v>
      </c>
      <c r="B35" s="37" t="s">
        <v>263</v>
      </c>
      <c r="C35" s="38" t="s">
        <v>264</v>
      </c>
      <c r="D35" s="31"/>
      <c r="E35" s="31"/>
      <c r="F35" s="31"/>
      <c r="G35" s="32">
        <f t="shared" si="0"/>
        <v>0</v>
      </c>
      <c r="H35" s="33" t="str">
        <f t="shared" si="1"/>
        <v>ไม่ผ่าน</v>
      </c>
      <c r="I35" s="27"/>
      <c r="J35" s="27"/>
      <c r="K35" s="27"/>
      <c r="L35" s="27"/>
      <c r="M35" s="27"/>
    </row>
    <row r="36" spans="1:13" s="5" customFormat="1" ht="15.6" customHeight="1">
      <c r="A36" s="34" t="s">
        <v>30</v>
      </c>
      <c r="B36" s="37" t="s">
        <v>265</v>
      </c>
      <c r="C36" s="38" t="s">
        <v>266</v>
      </c>
      <c r="D36" s="31"/>
      <c r="E36" s="31"/>
      <c r="F36" s="31"/>
      <c r="G36" s="32">
        <f t="shared" si="0"/>
        <v>0</v>
      </c>
      <c r="H36" s="33" t="str">
        <f t="shared" si="1"/>
        <v>ไม่ผ่าน</v>
      </c>
      <c r="I36" s="27"/>
      <c r="J36" s="27"/>
      <c r="K36" s="27"/>
      <c r="L36" s="27"/>
      <c r="M36" s="27"/>
    </row>
    <row r="37" spans="1:13" s="5" customFormat="1" ht="15.6" customHeight="1">
      <c r="A37" s="34" t="s">
        <v>31</v>
      </c>
      <c r="B37" s="37" t="s">
        <v>267</v>
      </c>
      <c r="C37" s="38" t="s">
        <v>268</v>
      </c>
      <c r="D37" s="31"/>
      <c r="E37" s="31"/>
      <c r="F37" s="31"/>
      <c r="G37" s="32">
        <f t="shared" si="0"/>
        <v>0</v>
      </c>
      <c r="H37" s="33" t="str">
        <f t="shared" si="1"/>
        <v>ไม่ผ่าน</v>
      </c>
      <c r="I37" s="27"/>
      <c r="J37" s="27"/>
      <c r="K37" s="27"/>
      <c r="L37" s="27"/>
      <c r="M37" s="27"/>
    </row>
    <row r="38" spans="1:13" s="5" customFormat="1" ht="15.6" customHeight="1">
      <c r="A38" s="34" t="s">
        <v>32</v>
      </c>
      <c r="B38" s="29" t="s">
        <v>269</v>
      </c>
      <c r="C38" s="30" t="s">
        <v>270</v>
      </c>
      <c r="D38" s="31"/>
      <c r="E38" s="31"/>
      <c r="F38" s="31"/>
      <c r="G38" s="32">
        <f t="shared" si="0"/>
        <v>0</v>
      </c>
      <c r="H38" s="33" t="str">
        <f t="shared" si="1"/>
        <v>ไม่ผ่าน</v>
      </c>
      <c r="I38" s="27"/>
      <c r="J38" s="27"/>
      <c r="K38" s="27"/>
      <c r="L38" s="27"/>
      <c r="M38" s="27"/>
    </row>
    <row r="39" spans="1:13" s="5" customFormat="1" ht="15.6" customHeight="1">
      <c r="A39" s="34" t="s">
        <v>33</v>
      </c>
      <c r="B39" s="29" t="s">
        <v>271</v>
      </c>
      <c r="C39" s="30" t="s">
        <v>272</v>
      </c>
      <c r="D39" s="31"/>
      <c r="E39" s="31"/>
      <c r="F39" s="31"/>
      <c r="G39" s="32">
        <f t="shared" si="0"/>
        <v>0</v>
      </c>
      <c r="H39" s="33" t="str">
        <f t="shared" si="1"/>
        <v>ไม่ผ่าน</v>
      </c>
      <c r="I39" s="27"/>
      <c r="J39" s="27"/>
      <c r="K39" s="27"/>
      <c r="L39" s="27"/>
      <c r="M39" s="27"/>
    </row>
    <row r="40" spans="1:13" s="5" customFormat="1" ht="15.6" customHeight="1">
      <c r="A40" s="63"/>
      <c r="B40" s="64" t="s">
        <v>43</v>
      </c>
      <c r="C40" s="65"/>
      <c r="D40" s="65"/>
      <c r="E40" s="65"/>
      <c r="F40" s="65"/>
      <c r="G40" s="42" t="s">
        <v>724</v>
      </c>
      <c r="H40" s="33">
        <f>COUNTIF(H8:H39,"ผ่าน")</f>
        <v>4</v>
      </c>
      <c r="I40" s="27"/>
      <c r="J40" s="27"/>
      <c r="K40" s="27"/>
      <c r="L40" s="27"/>
      <c r="M40" s="27"/>
    </row>
    <row r="41" spans="1:13" s="5" customFormat="1" ht="15.6" customHeight="1">
      <c r="A41" s="43"/>
      <c r="B41" s="44"/>
      <c r="C41" s="45"/>
      <c r="D41" s="45"/>
      <c r="E41" s="45"/>
      <c r="F41" s="45"/>
      <c r="G41" s="67" t="s">
        <v>725</v>
      </c>
      <c r="H41" s="68">
        <f>COUNTIF(H8:H39,"ไม่ผ่าน")</f>
        <v>28</v>
      </c>
      <c r="I41" s="27"/>
      <c r="J41" s="27"/>
      <c r="K41" s="27"/>
      <c r="L41" s="27"/>
      <c r="M41" s="27"/>
    </row>
    <row r="42" spans="1:13" ht="22.5" customHeight="1">
      <c r="A42" s="48"/>
      <c r="B42" s="49" t="s">
        <v>53</v>
      </c>
      <c r="C42" s="27"/>
      <c r="D42" s="27"/>
      <c r="E42" s="27"/>
      <c r="F42" s="27"/>
      <c r="G42" s="66"/>
      <c r="H42" s="27"/>
      <c r="I42" s="50"/>
      <c r="J42" s="50"/>
      <c r="K42" s="50"/>
      <c r="L42" s="50"/>
      <c r="M42" s="50"/>
    </row>
    <row r="43" spans="1:13" ht="15" customHeight="1">
      <c r="A43" s="48"/>
      <c r="B43" s="27"/>
      <c r="C43" s="50"/>
      <c r="D43" s="50"/>
      <c r="E43" s="51" t="s">
        <v>54</v>
      </c>
      <c r="F43" s="27"/>
      <c r="G43" s="27"/>
      <c r="H43" s="52" t="s">
        <v>55</v>
      </c>
      <c r="I43" s="50"/>
      <c r="J43" s="50"/>
      <c r="K43" s="50"/>
      <c r="L43" s="50"/>
      <c r="M43" s="50"/>
    </row>
    <row r="44" spans="1:13" ht="15" customHeight="1">
      <c r="A44" s="48"/>
      <c r="B44" s="27"/>
      <c r="C44" s="27"/>
      <c r="D44" s="27"/>
      <c r="E44" s="27"/>
      <c r="F44" s="93" t="s">
        <v>56</v>
      </c>
      <c r="G44" s="93"/>
      <c r="H44" s="27"/>
      <c r="I44" s="50"/>
      <c r="J44" s="50"/>
      <c r="K44" s="50"/>
      <c r="L44" s="50"/>
      <c r="M44" s="50"/>
    </row>
    <row r="45" spans="1:13" ht="15" customHeight="1">
      <c r="A45" s="48"/>
      <c r="B45" s="27"/>
      <c r="C45" s="27"/>
      <c r="D45" s="27"/>
      <c r="E45" s="50"/>
      <c r="F45" s="94" t="s">
        <v>57</v>
      </c>
      <c r="G45" s="94"/>
      <c r="H45" s="50"/>
      <c r="I45" s="50"/>
      <c r="J45" s="50"/>
      <c r="K45" s="50"/>
      <c r="L45" s="50"/>
      <c r="M45" s="50"/>
    </row>
    <row r="46" spans="1:13" ht="15" customHeight="1">
      <c r="A46" s="50"/>
      <c r="B46" s="50"/>
      <c r="C46" s="50"/>
      <c r="D46" s="50"/>
      <c r="E46" s="50"/>
      <c r="F46" s="50"/>
      <c r="G46" s="53"/>
      <c r="H46" s="50"/>
      <c r="I46" s="50"/>
      <c r="J46" s="50"/>
      <c r="K46" s="50"/>
      <c r="L46" s="50"/>
      <c r="M46" s="50"/>
    </row>
    <row r="47" spans="1:13" ht="15" customHeight="1">
      <c r="A47" s="50"/>
      <c r="B47" s="50"/>
      <c r="C47" s="50"/>
      <c r="D47" s="50"/>
      <c r="E47" s="50"/>
      <c r="F47" s="50"/>
      <c r="G47" s="53"/>
      <c r="H47" s="50"/>
      <c r="I47" s="50"/>
      <c r="J47" s="50"/>
      <c r="K47" s="50"/>
      <c r="L47" s="50"/>
      <c r="M47" s="50"/>
    </row>
    <row r="48" spans="1:13" ht="15" customHeight="1">
      <c r="A48" s="50"/>
      <c r="B48" s="50"/>
      <c r="C48" s="50"/>
      <c r="D48" s="50"/>
      <c r="E48" s="50"/>
      <c r="F48" s="50"/>
      <c r="G48" s="53"/>
      <c r="H48" s="50"/>
      <c r="I48" s="50"/>
      <c r="J48" s="50"/>
      <c r="K48" s="50"/>
      <c r="L48" s="50"/>
      <c r="M48" s="50"/>
    </row>
    <row r="49" spans="1:13" ht="15" customHeight="1">
      <c r="A49" s="50"/>
      <c r="B49" s="50"/>
      <c r="C49" s="50"/>
      <c r="D49" s="50"/>
      <c r="E49" s="50"/>
      <c r="F49" s="50"/>
      <c r="G49" s="53"/>
      <c r="H49" s="50"/>
      <c r="I49" s="50"/>
      <c r="J49" s="50"/>
      <c r="K49" s="50"/>
      <c r="L49" s="50"/>
      <c r="M49" s="50"/>
    </row>
    <row r="50" spans="1:13" ht="15" customHeight="1">
      <c r="A50" s="50"/>
      <c r="B50" s="50"/>
      <c r="C50" s="50"/>
      <c r="D50" s="50"/>
      <c r="E50" s="50"/>
      <c r="F50" s="50"/>
      <c r="G50" s="53"/>
      <c r="H50" s="50"/>
      <c r="I50" s="50"/>
      <c r="J50" s="50"/>
      <c r="K50" s="50"/>
      <c r="L50" s="50"/>
      <c r="M50" s="50"/>
    </row>
    <row r="51" spans="1:13" ht="15" customHeight="1">
      <c r="A51" s="50"/>
      <c r="B51" s="50"/>
      <c r="C51" s="90" t="s">
        <v>713</v>
      </c>
      <c r="D51" s="54" t="s">
        <v>46</v>
      </c>
      <c r="E51" s="54" t="s">
        <v>714</v>
      </c>
      <c r="F51" s="54" t="s">
        <v>715</v>
      </c>
      <c r="G51" s="53"/>
      <c r="H51" s="50"/>
      <c r="I51" s="50"/>
      <c r="J51" s="50"/>
      <c r="K51" s="50"/>
      <c r="L51" s="50"/>
      <c r="M51" s="50"/>
    </row>
    <row r="52" spans="1:13" ht="15" customHeight="1">
      <c r="A52" s="50"/>
      <c r="B52" s="50"/>
      <c r="C52" s="90"/>
      <c r="D52" s="34" t="s">
        <v>720</v>
      </c>
      <c r="E52" s="34" t="s">
        <v>716</v>
      </c>
      <c r="F52" s="55">
        <f>COUNTIF(G8:G39,"&lt;=9")</f>
        <v>28</v>
      </c>
      <c r="G52" s="53"/>
      <c r="H52" s="50"/>
      <c r="I52" s="50"/>
      <c r="J52" s="50"/>
      <c r="K52" s="50"/>
      <c r="L52" s="50"/>
      <c r="M52" s="50"/>
    </row>
    <row r="53" spans="1:13" ht="15" customHeight="1">
      <c r="A53" s="50"/>
      <c r="B53" s="50"/>
      <c r="C53" s="90"/>
      <c r="D53" s="34" t="s">
        <v>722</v>
      </c>
      <c r="E53" s="34" t="s">
        <v>717</v>
      </c>
      <c r="F53" s="55">
        <f>SUMPRODUCT((G8:G39&gt;=10)*(G8:G39&lt;=12))</f>
        <v>1</v>
      </c>
      <c r="G53" s="53"/>
      <c r="H53" s="50"/>
      <c r="I53" s="50"/>
      <c r="J53" s="50"/>
      <c r="K53" s="50"/>
      <c r="L53" s="50"/>
      <c r="M53" s="50"/>
    </row>
    <row r="54" spans="1:13" ht="15" customHeight="1">
      <c r="A54" s="50"/>
      <c r="B54" s="50"/>
      <c r="C54" s="90"/>
      <c r="D54" s="34" t="s">
        <v>723</v>
      </c>
      <c r="E54" s="34" t="s">
        <v>718</v>
      </c>
      <c r="F54" s="55">
        <f>SUMPRODUCT((G8:G39&gt;=13)*(G8:G39&lt;=16))</f>
        <v>2</v>
      </c>
      <c r="G54" s="53"/>
      <c r="H54" s="50"/>
      <c r="I54" s="50"/>
      <c r="J54" s="50"/>
      <c r="K54" s="50"/>
      <c r="L54" s="50"/>
      <c r="M54" s="50"/>
    </row>
    <row r="55" spans="1:13" ht="15" customHeight="1">
      <c r="A55" s="50"/>
      <c r="B55" s="50"/>
      <c r="C55" s="90"/>
      <c r="D55" s="34" t="s">
        <v>721</v>
      </c>
      <c r="E55" s="34" t="s">
        <v>719</v>
      </c>
      <c r="F55" s="55">
        <f>COUNTIF(G8:G39,"&gt;=17")</f>
        <v>1</v>
      </c>
      <c r="G55" s="53"/>
      <c r="H55" s="50"/>
      <c r="I55" s="50"/>
      <c r="J55" s="50"/>
      <c r="K55" s="50"/>
      <c r="L55" s="50"/>
      <c r="M55" s="50"/>
    </row>
    <row r="56" spans="1:13" ht="15" customHeight="1">
      <c r="A56" s="50"/>
      <c r="B56" s="50"/>
      <c r="C56" s="50"/>
      <c r="D56" s="50"/>
      <c r="E56" s="50"/>
      <c r="F56" s="50"/>
      <c r="G56" s="53"/>
      <c r="H56" s="50"/>
      <c r="I56" s="50"/>
      <c r="J56" s="50"/>
      <c r="K56" s="50"/>
      <c r="L56" s="50"/>
      <c r="M56" s="50"/>
    </row>
    <row r="57" spans="1:13" ht="15" customHeight="1">
      <c r="A57" s="50"/>
      <c r="B57" s="50"/>
      <c r="C57" s="50"/>
      <c r="D57" s="50"/>
      <c r="E57" s="50"/>
      <c r="F57" s="50"/>
      <c r="G57" s="53"/>
      <c r="H57" s="50"/>
      <c r="I57" s="50"/>
      <c r="J57" s="50"/>
      <c r="K57" s="50"/>
      <c r="L57" s="50"/>
      <c r="M57" s="50"/>
    </row>
    <row r="58" spans="1:13" ht="15" customHeight="1">
      <c r="A58" s="50"/>
      <c r="B58" s="50"/>
      <c r="C58" s="50"/>
      <c r="D58" s="50"/>
      <c r="E58" s="50"/>
      <c r="F58" s="50"/>
      <c r="G58" s="53"/>
      <c r="H58" s="50"/>
      <c r="I58" s="50"/>
      <c r="J58" s="50"/>
      <c r="K58" s="50"/>
      <c r="L58" s="50"/>
      <c r="M58" s="50"/>
    </row>
    <row r="59" spans="1:13" ht="15" customHeight="1">
      <c r="A59" s="50"/>
      <c r="B59" s="50"/>
      <c r="C59" s="50"/>
      <c r="D59" s="50"/>
      <c r="E59" s="50"/>
      <c r="F59" s="50"/>
      <c r="G59" s="53"/>
      <c r="H59" s="50"/>
      <c r="I59" s="50"/>
      <c r="J59" s="50"/>
      <c r="K59" s="50"/>
      <c r="L59" s="50"/>
      <c r="M59" s="50"/>
    </row>
    <row r="60" spans="1:13" ht="15" customHeight="1">
      <c r="A60" s="50"/>
      <c r="B60" s="50"/>
      <c r="C60" s="50"/>
      <c r="D60" s="50"/>
      <c r="E60" s="50"/>
      <c r="F60" s="50"/>
      <c r="G60" s="53"/>
      <c r="H60" s="50"/>
      <c r="I60" s="50"/>
      <c r="J60" s="50"/>
      <c r="K60" s="50"/>
      <c r="L60" s="50"/>
      <c r="M60" s="50"/>
    </row>
    <row r="61" spans="1:13" ht="15" customHeight="1">
      <c r="A61" s="50"/>
      <c r="B61" s="50"/>
      <c r="C61" s="50"/>
      <c r="D61" s="50"/>
      <c r="E61" s="50"/>
      <c r="F61" s="50"/>
      <c r="G61" s="53"/>
      <c r="H61" s="50"/>
      <c r="I61" s="50"/>
      <c r="J61" s="50"/>
      <c r="K61" s="50"/>
      <c r="L61" s="50"/>
      <c r="M61" s="50"/>
    </row>
    <row r="62" spans="1:13" ht="15" customHeight="1">
      <c r="A62" s="50"/>
      <c r="B62" s="50"/>
      <c r="C62" s="50"/>
      <c r="D62" s="50"/>
      <c r="E62" s="50"/>
      <c r="F62" s="50"/>
      <c r="G62" s="53"/>
      <c r="H62" s="50"/>
      <c r="I62" s="50"/>
      <c r="J62" s="50"/>
      <c r="K62" s="50"/>
      <c r="L62" s="50"/>
      <c r="M62" s="50"/>
    </row>
    <row r="63" spans="1:13" ht="15" customHeight="1">
      <c r="A63" s="50"/>
      <c r="B63" s="50"/>
      <c r="C63" s="50"/>
      <c r="D63" s="50"/>
      <c r="E63" s="50"/>
      <c r="F63" s="50"/>
      <c r="G63" s="53"/>
      <c r="H63" s="50"/>
      <c r="I63" s="50"/>
      <c r="J63" s="50"/>
      <c r="K63" s="50"/>
      <c r="L63" s="50"/>
      <c r="M63" s="50"/>
    </row>
    <row r="64" spans="1:13" ht="15" customHeight="1">
      <c r="A64" s="50"/>
      <c r="B64" s="50"/>
      <c r="C64" s="50"/>
      <c r="D64" s="50"/>
      <c r="E64" s="50"/>
      <c r="F64" s="50"/>
      <c r="G64" s="53"/>
      <c r="H64" s="50"/>
      <c r="I64" s="50"/>
      <c r="J64" s="50"/>
      <c r="K64" s="50"/>
      <c r="L64" s="50"/>
      <c r="M64" s="50"/>
    </row>
    <row r="65" spans="1:13" ht="15" customHeight="1">
      <c r="A65" s="50"/>
      <c r="B65" s="50"/>
      <c r="C65" s="50"/>
      <c r="D65" s="50"/>
      <c r="E65" s="50"/>
      <c r="F65" s="50"/>
      <c r="G65" s="53"/>
      <c r="H65" s="50"/>
      <c r="I65" s="50"/>
      <c r="J65" s="50"/>
      <c r="K65" s="50"/>
      <c r="L65" s="50"/>
      <c r="M65" s="50"/>
    </row>
    <row r="66" spans="1:13" ht="15" customHeight="1">
      <c r="A66" s="50"/>
      <c r="B66" s="50"/>
      <c r="C66" s="50"/>
      <c r="D66" s="50"/>
      <c r="E66" s="50"/>
      <c r="F66" s="50"/>
      <c r="G66" s="53"/>
      <c r="H66" s="50"/>
      <c r="I66" s="50"/>
      <c r="J66" s="50"/>
      <c r="K66" s="50"/>
      <c r="L66" s="50"/>
      <c r="M66" s="50"/>
    </row>
    <row r="67" spans="1:13" ht="15" customHeight="1">
      <c r="A67" s="50"/>
      <c r="B67" s="50"/>
      <c r="C67" s="50"/>
      <c r="D67" s="50"/>
      <c r="E67" s="50"/>
      <c r="F67" s="50"/>
      <c r="G67" s="53"/>
      <c r="H67" s="50"/>
      <c r="I67" s="50"/>
      <c r="J67" s="50"/>
      <c r="K67" s="50"/>
      <c r="L67" s="50"/>
      <c r="M67" s="50"/>
    </row>
    <row r="68" spans="1:13" ht="15" customHeight="1">
      <c r="A68" s="50"/>
      <c r="B68" s="50"/>
      <c r="C68" s="50"/>
      <c r="D68" s="50"/>
      <c r="E68" s="50"/>
      <c r="F68" s="50"/>
      <c r="G68" s="53"/>
      <c r="H68" s="50"/>
      <c r="I68" s="50"/>
      <c r="J68" s="50"/>
      <c r="K68" s="50"/>
      <c r="L68" s="50"/>
      <c r="M68" s="50"/>
    </row>
    <row r="69" spans="1:13" ht="15" customHeight="1">
      <c r="A69" s="50"/>
      <c r="B69" s="50"/>
      <c r="C69" s="50"/>
      <c r="D69" s="50"/>
      <c r="E69" s="50"/>
      <c r="F69" s="50"/>
      <c r="G69" s="53"/>
      <c r="H69" s="50"/>
      <c r="I69" s="50"/>
      <c r="J69" s="50"/>
      <c r="K69" s="50"/>
      <c r="L69" s="50"/>
      <c r="M69" s="50"/>
    </row>
    <row r="70" spans="1:13" ht="15" customHeight="1">
      <c r="A70" s="50"/>
      <c r="B70" s="50"/>
      <c r="C70" s="50"/>
      <c r="D70" s="50"/>
      <c r="E70" s="50"/>
      <c r="F70" s="50"/>
      <c r="G70" s="53"/>
      <c r="H70" s="50"/>
      <c r="I70" s="50"/>
      <c r="J70" s="50"/>
      <c r="K70" s="50"/>
      <c r="L70" s="50"/>
      <c r="M70" s="50"/>
    </row>
    <row r="71" spans="1:13" ht="15" customHeight="1">
      <c r="A71" s="50"/>
      <c r="B71" s="50"/>
      <c r="C71" s="50"/>
      <c r="D71" s="50"/>
      <c r="E71" s="50"/>
      <c r="F71" s="50"/>
      <c r="G71" s="53"/>
      <c r="H71" s="50"/>
      <c r="I71" s="50"/>
      <c r="J71" s="50"/>
      <c r="K71" s="50"/>
      <c r="L71" s="50"/>
      <c r="M71" s="50"/>
    </row>
    <row r="72" spans="1:13" ht="15" customHeight="1">
      <c r="A72" s="50"/>
      <c r="B72" s="50"/>
      <c r="C72" s="50"/>
      <c r="D72" s="50"/>
      <c r="E72" s="50"/>
      <c r="F72" s="50"/>
      <c r="G72" s="53"/>
      <c r="H72" s="50"/>
      <c r="I72" s="50"/>
      <c r="J72" s="50"/>
      <c r="K72" s="50"/>
      <c r="L72" s="50"/>
      <c r="M72" s="50"/>
    </row>
    <row r="73" spans="1:13" ht="15" customHeight="1">
      <c r="A73" s="50"/>
      <c r="B73" s="50"/>
      <c r="C73" s="50"/>
      <c r="D73" s="50"/>
      <c r="E73" s="50"/>
      <c r="F73" s="50"/>
      <c r="G73" s="53"/>
      <c r="H73" s="50"/>
      <c r="I73" s="50"/>
      <c r="J73" s="50"/>
      <c r="K73" s="50"/>
      <c r="L73" s="50"/>
      <c r="M73" s="50"/>
    </row>
    <row r="74" spans="1:13" ht="15" customHeight="1">
      <c r="A74" s="50"/>
      <c r="B74" s="50"/>
      <c r="C74" s="50"/>
      <c r="D74" s="50"/>
      <c r="E74" s="50"/>
      <c r="F74" s="50"/>
      <c r="G74" s="53"/>
      <c r="H74" s="50"/>
      <c r="I74" s="50"/>
      <c r="J74" s="50"/>
      <c r="K74" s="50"/>
      <c r="L74" s="50"/>
      <c r="M74" s="50"/>
    </row>
    <row r="75" spans="1:13" ht="15" customHeight="1">
      <c r="A75" s="50"/>
      <c r="B75" s="50"/>
      <c r="C75" s="50"/>
      <c r="D75" s="50"/>
      <c r="E75" s="50"/>
      <c r="F75" s="50"/>
      <c r="G75" s="53"/>
      <c r="H75" s="50"/>
      <c r="I75" s="50"/>
      <c r="J75" s="50"/>
      <c r="K75" s="50"/>
      <c r="L75" s="50"/>
      <c r="M75" s="50"/>
    </row>
    <row r="76" spans="1:13" ht="15" customHeight="1">
      <c r="A76" s="50"/>
      <c r="B76" s="50"/>
      <c r="C76" s="50"/>
      <c r="D76" s="50"/>
      <c r="E76" s="50"/>
      <c r="F76" s="50"/>
      <c r="G76" s="53"/>
      <c r="H76" s="50"/>
      <c r="I76" s="50"/>
      <c r="J76" s="50"/>
      <c r="K76" s="50"/>
      <c r="L76" s="50"/>
      <c r="M76" s="50"/>
    </row>
    <row r="77" spans="1:13" ht="15" customHeight="1">
      <c r="A77" s="50"/>
      <c r="B77" s="50"/>
      <c r="C77" s="50"/>
      <c r="D77" s="50"/>
      <c r="E77" s="50"/>
      <c r="F77" s="50"/>
      <c r="G77" s="53"/>
      <c r="H77" s="50"/>
      <c r="I77" s="50"/>
      <c r="J77" s="50"/>
      <c r="K77" s="50"/>
      <c r="L77" s="50"/>
      <c r="M77" s="50"/>
    </row>
    <row r="78" spans="1:13" ht="15" customHeight="1">
      <c r="A78" s="50"/>
      <c r="B78" s="50"/>
      <c r="C78" s="50"/>
      <c r="D78" s="50"/>
      <c r="E78" s="50"/>
      <c r="F78" s="50"/>
      <c r="G78" s="53"/>
      <c r="H78" s="50"/>
      <c r="I78" s="50"/>
      <c r="J78" s="50"/>
      <c r="K78" s="50"/>
      <c r="L78" s="50"/>
      <c r="M78" s="50"/>
    </row>
  </sheetData>
  <mergeCells count="7">
    <mergeCell ref="C51:C55"/>
    <mergeCell ref="A1:H1"/>
    <mergeCell ref="A2:H2"/>
    <mergeCell ref="A3:H3"/>
    <mergeCell ref="D6:G6"/>
    <mergeCell ref="F44:G44"/>
    <mergeCell ref="F45:G45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9"/>
  <sheetViews>
    <sheetView topLeftCell="A17" zoomScale="59" zoomScaleNormal="59" zoomScalePageLayoutView="19" workbookViewId="0">
      <selection activeCell="F57" sqref="F57"/>
    </sheetView>
  </sheetViews>
  <sheetFormatPr defaultColWidth="9.109375" defaultRowHeight="15" customHeight="1"/>
  <cols>
    <col min="1" max="1" width="4.88671875" style="8" customWidth="1"/>
    <col min="2" max="2" width="16.6640625" style="8" customWidth="1"/>
    <col min="3" max="3" width="13" style="8" customWidth="1"/>
    <col min="4" max="6" width="12" style="8" customWidth="1"/>
    <col min="7" max="7" width="16.6640625" style="9" customWidth="1"/>
    <col min="8" max="8" width="12" style="8" customWidth="1"/>
    <col min="9" max="16384" width="9.109375" style="2"/>
  </cols>
  <sheetData>
    <row r="1" spans="1:13" s="4" customFormat="1" ht="21">
      <c r="A1" s="95" t="s">
        <v>711</v>
      </c>
      <c r="B1" s="95"/>
      <c r="C1" s="95"/>
      <c r="D1" s="95"/>
      <c r="E1" s="95"/>
      <c r="F1" s="95"/>
      <c r="G1" s="95"/>
      <c r="H1" s="95"/>
    </row>
    <row r="2" spans="1:13" s="4" customFormat="1" ht="21">
      <c r="A2" s="96"/>
      <c r="B2" s="96"/>
      <c r="C2" s="96"/>
      <c r="D2" s="96"/>
      <c r="E2" s="96"/>
      <c r="F2" s="96"/>
      <c r="G2" s="96"/>
      <c r="H2" s="96"/>
      <c r="I2" s="13"/>
      <c r="J2" s="13"/>
      <c r="K2" s="13"/>
      <c r="L2" s="13"/>
      <c r="M2" s="13"/>
    </row>
    <row r="3" spans="1:13" s="4" customFormat="1" ht="21">
      <c r="A3" s="96" t="s">
        <v>707</v>
      </c>
      <c r="B3" s="96"/>
      <c r="C3" s="96"/>
      <c r="D3" s="96"/>
      <c r="E3" s="96"/>
      <c r="F3" s="96"/>
      <c r="G3" s="96"/>
      <c r="H3" s="96"/>
      <c r="I3" s="13"/>
      <c r="J3" s="13"/>
      <c r="K3" s="13"/>
      <c r="L3" s="13"/>
      <c r="M3" s="13"/>
    </row>
    <row r="4" spans="1:13" s="4" customFormat="1" ht="21">
      <c r="A4" s="10" t="s">
        <v>44</v>
      </c>
      <c r="B4" s="11"/>
      <c r="C4" s="11"/>
      <c r="D4" s="11"/>
      <c r="E4" s="11"/>
      <c r="F4" s="11"/>
      <c r="G4" s="12"/>
      <c r="H4" s="11"/>
      <c r="I4" s="13"/>
      <c r="J4" s="13"/>
      <c r="K4" s="13"/>
      <c r="L4" s="13"/>
      <c r="M4" s="13"/>
    </row>
    <row r="5" spans="1:13" s="4" customFormat="1" ht="21">
      <c r="A5" s="14" t="s">
        <v>45</v>
      </c>
      <c r="B5" s="14"/>
      <c r="C5" s="15"/>
      <c r="D5" s="15"/>
      <c r="E5" s="15"/>
      <c r="F5" s="15"/>
      <c r="G5" s="16"/>
      <c r="H5" s="13"/>
      <c r="I5" s="13"/>
      <c r="J5" s="13"/>
      <c r="K5" s="13"/>
      <c r="L5" s="13"/>
      <c r="M5" s="13"/>
    </row>
    <row r="6" spans="1:13" s="3" customFormat="1" ht="30" customHeight="1">
      <c r="A6" s="17"/>
      <c r="B6" s="17"/>
      <c r="C6" s="18"/>
      <c r="D6" s="92" t="s">
        <v>46</v>
      </c>
      <c r="E6" s="92"/>
      <c r="F6" s="92"/>
      <c r="G6" s="92"/>
      <c r="H6" s="19" t="s">
        <v>48</v>
      </c>
      <c r="I6" s="20"/>
      <c r="J6" s="20"/>
      <c r="K6" s="20"/>
      <c r="L6" s="20"/>
      <c r="M6" s="20"/>
    </row>
    <row r="7" spans="1:13" s="5" customFormat="1" ht="88.5" customHeight="1">
      <c r="A7" s="57" t="s">
        <v>0</v>
      </c>
      <c r="B7" s="56" t="s">
        <v>1</v>
      </c>
      <c r="C7" s="23" t="s">
        <v>2</v>
      </c>
      <c r="D7" s="24" t="s">
        <v>50</v>
      </c>
      <c r="E7" s="24" t="s">
        <v>51</v>
      </c>
      <c r="F7" s="24" t="s">
        <v>52</v>
      </c>
      <c r="G7" s="25" t="s">
        <v>47</v>
      </c>
      <c r="H7" s="58" t="s">
        <v>49</v>
      </c>
      <c r="I7" s="27"/>
      <c r="J7" s="27"/>
      <c r="K7" s="27"/>
      <c r="L7" s="27"/>
      <c r="M7" s="27"/>
    </row>
    <row r="8" spans="1:13" s="5" customFormat="1" ht="18" customHeight="1">
      <c r="A8" s="34">
        <v>1</v>
      </c>
      <c r="B8" s="69" t="s">
        <v>273</v>
      </c>
      <c r="C8" s="69" t="s">
        <v>274</v>
      </c>
      <c r="D8" s="30">
        <v>10</v>
      </c>
      <c r="E8" s="31"/>
      <c r="F8" s="31"/>
      <c r="G8" s="32">
        <f>D8+E8+F8</f>
        <v>10</v>
      </c>
      <c r="H8" s="33" t="str">
        <f>IF(G8&gt;9,"ผ่าน","ไม่ผ่าน")</f>
        <v>ผ่าน</v>
      </c>
      <c r="I8" s="27"/>
      <c r="J8" s="27"/>
      <c r="K8" s="27"/>
      <c r="L8" s="27"/>
      <c r="M8" s="27"/>
    </row>
    <row r="9" spans="1:13" s="5" customFormat="1" ht="15.6" customHeight="1">
      <c r="A9" s="34" t="s">
        <v>3</v>
      </c>
      <c r="B9" s="59" t="s">
        <v>275</v>
      </c>
      <c r="C9" s="59" t="s">
        <v>276</v>
      </c>
      <c r="D9" s="30">
        <v>9</v>
      </c>
      <c r="E9" s="31"/>
      <c r="F9" s="31"/>
      <c r="G9" s="32">
        <f t="shared" ref="G9:G44" si="0">D9+E9+F9</f>
        <v>9</v>
      </c>
      <c r="H9" s="33" t="str">
        <f t="shared" ref="H9:H44" si="1">IF(G9&gt;9,"ผ่าน","ไม่ผ่าน")</f>
        <v>ไม่ผ่าน</v>
      </c>
      <c r="I9" s="27"/>
      <c r="J9" s="27"/>
      <c r="K9" s="27"/>
      <c r="L9" s="27"/>
      <c r="M9" s="27"/>
    </row>
    <row r="10" spans="1:13" s="5" customFormat="1" ht="15.6" customHeight="1">
      <c r="A10" s="34" t="s">
        <v>4</v>
      </c>
      <c r="B10" s="61" t="s">
        <v>277</v>
      </c>
      <c r="C10" s="61" t="s">
        <v>278</v>
      </c>
      <c r="D10" s="30">
        <v>13</v>
      </c>
      <c r="E10" s="31"/>
      <c r="F10" s="31"/>
      <c r="G10" s="32">
        <f t="shared" si="0"/>
        <v>13</v>
      </c>
      <c r="H10" s="33" t="str">
        <f t="shared" si="1"/>
        <v>ผ่าน</v>
      </c>
      <c r="I10" s="27"/>
      <c r="J10" s="27"/>
      <c r="K10" s="27"/>
      <c r="L10" s="27"/>
      <c r="M10" s="27"/>
    </row>
    <row r="11" spans="1:13" s="5" customFormat="1" ht="15.6" customHeight="1">
      <c r="A11" s="34" t="s">
        <v>5</v>
      </c>
      <c r="B11" s="59" t="s">
        <v>279</v>
      </c>
      <c r="C11" s="59" t="s">
        <v>280</v>
      </c>
      <c r="D11" s="30">
        <v>17</v>
      </c>
      <c r="E11" s="31"/>
      <c r="F11" s="31"/>
      <c r="G11" s="32">
        <f t="shared" si="0"/>
        <v>17</v>
      </c>
      <c r="H11" s="33" t="str">
        <f t="shared" si="1"/>
        <v>ผ่าน</v>
      </c>
      <c r="I11" s="27"/>
      <c r="J11" s="27"/>
      <c r="K11" s="27"/>
      <c r="L11" s="27"/>
      <c r="M11" s="27"/>
    </row>
    <row r="12" spans="1:13" s="5" customFormat="1" ht="15.6" customHeight="1">
      <c r="A12" s="34" t="s">
        <v>6</v>
      </c>
      <c r="B12" s="59" t="s">
        <v>281</v>
      </c>
      <c r="C12" s="59" t="s">
        <v>282</v>
      </c>
      <c r="D12" s="97">
        <v>16</v>
      </c>
      <c r="E12" s="31"/>
      <c r="F12" s="31"/>
      <c r="G12" s="32">
        <f t="shared" si="0"/>
        <v>16</v>
      </c>
      <c r="H12" s="33" t="str">
        <f t="shared" si="1"/>
        <v>ผ่าน</v>
      </c>
      <c r="I12" s="27"/>
      <c r="J12" s="27"/>
      <c r="K12" s="27"/>
      <c r="L12" s="27"/>
      <c r="M12" s="27"/>
    </row>
    <row r="13" spans="1:13" s="5" customFormat="1" ht="15.6" customHeight="1">
      <c r="A13" s="34" t="s">
        <v>7</v>
      </c>
      <c r="B13" s="59" t="s">
        <v>283</v>
      </c>
      <c r="C13" s="59" t="s">
        <v>284</v>
      </c>
      <c r="D13" s="60"/>
      <c r="E13" s="31"/>
      <c r="F13" s="31"/>
      <c r="G13" s="32">
        <f t="shared" si="0"/>
        <v>0</v>
      </c>
      <c r="H13" s="33" t="str">
        <f t="shared" si="1"/>
        <v>ไม่ผ่าน</v>
      </c>
      <c r="I13" s="27"/>
      <c r="J13" s="27"/>
      <c r="K13" s="27"/>
      <c r="L13" s="27"/>
      <c r="M13" s="27"/>
    </row>
    <row r="14" spans="1:13" s="5" customFormat="1" ht="15.6" customHeight="1">
      <c r="A14" s="34" t="s">
        <v>8</v>
      </c>
      <c r="B14" s="59" t="s">
        <v>285</v>
      </c>
      <c r="C14" s="59" t="s">
        <v>286</v>
      </c>
      <c r="D14" s="60"/>
      <c r="E14" s="31"/>
      <c r="F14" s="31"/>
      <c r="G14" s="32">
        <f t="shared" si="0"/>
        <v>0</v>
      </c>
      <c r="H14" s="33" t="str">
        <f t="shared" si="1"/>
        <v>ไม่ผ่าน</v>
      </c>
      <c r="I14" s="27"/>
      <c r="J14" s="27"/>
      <c r="K14" s="27"/>
      <c r="L14" s="27"/>
      <c r="M14" s="27"/>
    </row>
    <row r="15" spans="1:13" s="5" customFormat="1" ht="15.6" customHeight="1">
      <c r="A15" s="34" t="s">
        <v>9</v>
      </c>
      <c r="B15" s="59" t="s">
        <v>287</v>
      </c>
      <c r="C15" s="59" t="s">
        <v>288</v>
      </c>
      <c r="D15" s="60"/>
      <c r="E15" s="31"/>
      <c r="F15" s="31"/>
      <c r="G15" s="32">
        <f t="shared" si="0"/>
        <v>0</v>
      </c>
      <c r="H15" s="33" t="str">
        <f t="shared" si="1"/>
        <v>ไม่ผ่าน</v>
      </c>
      <c r="I15" s="27"/>
      <c r="J15" s="27"/>
      <c r="K15" s="27"/>
      <c r="L15" s="27"/>
      <c r="M15" s="27"/>
    </row>
    <row r="16" spans="1:13" s="5" customFormat="1" ht="15.6" customHeight="1">
      <c r="A16" s="34" t="s">
        <v>10</v>
      </c>
      <c r="B16" s="59" t="s">
        <v>289</v>
      </c>
      <c r="C16" s="59" t="s">
        <v>290</v>
      </c>
      <c r="D16" s="60"/>
      <c r="E16" s="31"/>
      <c r="F16" s="31"/>
      <c r="G16" s="32">
        <f t="shared" si="0"/>
        <v>0</v>
      </c>
      <c r="H16" s="33" t="str">
        <f t="shared" si="1"/>
        <v>ไม่ผ่าน</v>
      </c>
      <c r="I16" s="27"/>
      <c r="J16" s="27"/>
      <c r="K16" s="27"/>
      <c r="L16" s="27"/>
      <c r="M16" s="27"/>
    </row>
    <row r="17" spans="1:13" s="5" customFormat="1" ht="15.6" customHeight="1">
      <c r="A17" s="34" t="s">
        <v>11</v>
      </c>
      <c r="B17" s="61" t="s">
        <v>291</v>
      </c>
      <c r="C17" s="61" t="s">
        <v>292</v>
      </c>
      <c r="D17" s="60"/>
      <c r="E17" s="31"/>
      <c r="F17" s="31"/>
      <c r="G17" s="32">
        <f t="shared" si="0"/>
        <v>0</v>
      </c>
      <c r="H17" s="33" t="str">
        <f t="shared" si="1"/>
        <v>ไม่ผ่าน</v>
      </c>
      <c r="I17" s="27"/>
      <c r="J17" s="27"/>
      <c r="K17" s="27"/>
      <c r="L17" s="27"/>
      <c r="M17" s="27"/>
    </row>
    <row r="18" spans="1:13" s="5" customFormat="1" ht="15.6" customHeight="1">
      <c r="A18" s="34" t="s">
        <v>12</v>
      </c>
      <c r="B18" s="61" t="s">
        <v>293</v>
      </c>
      <c r="C18" s="61" t="s">
        <v>266</v>
      </c>
      <c r="D18" s="60"/>
      <c r="E18" s="31"/>
      <c r="F18" s="31"/>
      <c r="G18" s="32">
        <f t="shared" si="0"/>
        <v>0</v>
      </c>
      <c r="H18" s="33" t="str">
        <f t="shared" si="1"/>
        <v>ไม่ผ่าน</v>
      </c>
      <c r="I18" s="27"/>
      <c r="J18" s="27"/>
      <c r="K18" s="27"/>
      <c r="L18" s="27"/>
      <c r="M18" s="27"/>
    </row>
    <row r="19" spans="1:13" s="5" customFormat="1" ht="15.6" customHeight="1">
      <c r="A19" s="34" t="s">
        <v>13</v>
      </c>
      <c r="B19" s="59" t="s">
        <v>294</v>
      </c>
      <c r="C19" s="59" t="s">
        <v>295</v>
      </c>
      <c r="D19" s="60"/>
      <c r="E19" s="31"/>
      <c r="F19" s="31"/>
      <c r="G19" s="32">
        <f t="shared" si="0"/>
        <v>0</v>
      </c>
      <c r="H19" s="33" t="str">
        <f t="shared" si="1"/>
        <v>ไม่ผ่าน</v>
      </c>
      <c r="I19" s="27"/>
      <c r="J19" s="27"/>
      <c r="K19" s="27"/>
      <c r="L19" s="27"/>
      <c r="M19" s="27"/>
    </row>
    <row r="20" spans="1:13" s="5" customFormat="1" ht="15.6" customHeight="1">
      <c r="A20" s="34" t="s">
        <v>14</v>
      </c>
      <c r="B20" s="59" t="s">
        <v>296</v>
      </c>
      <c r="C20" s="59" t="s">
        <v>156</v>
      </c>
      <c r="D20" s="60"/>
      <c r="E20" s="31"/>
      <c r="F20" s="31"/>
      <c r="G20" s="32">
        <f t="shared" si="0"/>
        <v>0</v>
      </c>
      <c r="H20" s="33" t="str">
        <f t="shared" si="1"/>
        <v>ไม่ผ่าน</v>
      </c>
      <c r="I20" s="27"/>
      <c r="J20" s="27"/>
      <c r="K20" s="27"/>
      <c r="L20" s="27"/>
      <c r="M20" s="27"/>
    </row>
    <row r="21" spans="1:13" s="5" customFormat="1" ht="15.6" customHeight="1">
      <c r="A21" s="34" t="s">
        <v>15</v>
      </c>
      <c r="B21" s="59" t="s">
        <v>297</v>
      </c>
      <c r="C21" s="59" t="s">
        <v>298</v>
      </c>
      <c r="D21" s="60"/>
      <c r="E21" s="31"/>
      <c r="F21" s="31"/>
      <c r="G21" s="32">
        <f t="shared" si="0"/>
        <v>0</v>
      </c>
      <c r="H21" s="33" t="str">
        <f t="shared" si="1"/>
        <v>ไม่ผ่าน</v>
      </c>
      <c r="I21" s="27"/>
      <c r="J21" s="27"/>
      <c r="K21" s="27"/>
      <c r="L21" s="27"/>
      <c r="M21" s="27"/>
    </row>
    <row r="22" spans="1:13" s="5" customFormat="1" ht="15.6" customHeight="1">
      <c r="A22" s="34" t="s">
        <v>16</v>
      </c>
      <c r="B22" s="59" t="s">
        <v>299</v>
      </c>
      <c r="C22" s="59" t="s">
        <v>300</v>
      </c>
      <c r="D22" s="60"/>
      <c r="E22" s="31"/>
      <c r="F22" s="31"/>
      <c r="G22" s="32">
        <f t="shared" si="0"/>
        <v>0</v>
      </c>
      <c r="H22" s="33" t="str">
        <f t="shared" si="1"/>
        <v>ไม่ผ่าน</v>
      </c>
      <c r="I22" s="27"/>
      <c r="J22" s="27"/>
      <c r="K22" s="27"/>
      <c r="L22" s="27"/>
      <c r="M22" s="27"/>
    </row>
    <row r="23" spans="1:13" s="5" customFormat="1" ht="15.6" customHeight="1">
      <c r="A23" s="34" t="s">
        <v>17</v>
      </c>
      <c r="B23" s="59" t="s">
        <v>301</v>
      </c>
      <c r="C23" s="59" t="s">
        <v>302</v>
      </c>
      <c r="D23" s="60"/>
      <c r="E23" s="31"/>
      <c r="F23" s="31"/>
      <c r="G23" s="32">
        <f t="shared" si="0"/>
        <v>0</v>
      </c>
      <c r="H23" s="33" t="str">
        <f t="shared" si="1"/>
        <v>ไม่ผ่าน</v>
      </c>
      <c r="I23" s="27"/>
      <c r="J23" s="27"/>
      <c r="K23" s="27"/>
      <c r="L23" s="27"/>
      <c r="M23" s="27"/>
    </row>
    <row r="24" spans="1:13" s="5" customFormat="1" ht="15.6" customHeight="1">
      <c r="A24" s="34" t="s">
        <v>18</v>
      </c>
      <c r="B24" s="59" t="s">
        <v>244</v>
      </c>
      <c r="C24" s="59" t="s">
        <v>303</v>
      </c>
      <c r="D24" s="60"/>
      <c r="E24" s="31"/>
      <c r="F24" s="31"/>
      <c r="G24" s="32">
        <f t="shared" si="0"/>
        <v>0</v>
      </c>
      <c r="H24" s="33" t="str">
        <f t="shared" si="1"/>
        <v>ไม่ผ่าน</v>
      </c>
      <c r="I24" s="27"/>
      <c r="J24" s="27"/>
      <c r="K24" s="27"/>
      <c r="L24" s="27"/>
      <c r="M24" s="27"/>
    </row>
    <row r="25" spans="1:13" s="5" customFormat="1" ht="15.6" customHeight="1">
      <c r="A25" s="34" t="s">
        <v>19</v>
      </c>
      <c r="B25" s="61" t="s">
        <v>304</v>
      </c>
      <c r="C25" s="61" t="s">
        <v>61</v>
      </c>
      <c r="D25" s="60"/>
      <c r="E25" s="31"/>
      <c r="F25" s="31"/>
      <c r="G25" s="32">
        <f t="shared" si="0"/>
        <v>0</v>
      </c>
      <c r="H25" s="33" t="str">
        <f t="shared" si="1"/>
        <v>ไม่ผ่าน</v>
      </c>
      <c r="I25" s="27"/>
      <c r="J25" s="27"/>
      <c r="K25" s="27"/>
      <c r="L25" s="27"/>
      <c r="M25" s="27"/>
    </row>
    <row r="26" spans="1:13" s="5" customFormat="1" ht="15.6" customHeight="1">
      <c r="A26" s="34" t="s">
        <v>20</v>
      </c>
      <c r="B26" s="59" t="s">
        <v>305</v>
      </c>
      <c r="C26" s="59" t="s">
        <v>306</v>
      </c>
      <c r="D26" s="60"/>
      <c r="E26" s="31"/>
      <c r="F26" s="31"/>
      <c r="G26" s="32">
        <f t="shared" si="0"/>
        <v>0</v>
      </c>
      <c r="H26" s="33" t="str">
        <f t="shared" si="1"/>
        <v>ไม่ผ่าน</v>
      </c>
      <c r="I26" s="27"/>
      <c r="J26" s="27"/>
      <c r="K26" s="27"/>
      <c r="L26" s="27"/>
      <c r="M26" s="27"/>
    </row>
    <row r="27" spans="1:13" s="5" customFormat="1" ht="15.6" customHeight="1">
      <c r="A27" s="34" t="s">
        <v>21</v>
      </c>
      <c r="B27" s="59" t="s">
        <v>307</v>
      </c>
      <c r="C27" s="59" t="s">
        <v>308</v>
      </c>
      <c r="D27" s="60"/>
      <c r="E27" s="31"/>
      <c r="F27" s="31"/>
      <c r="G27" s="32">
        <f t="shared" si="0"/>
        <v>0</v>
      </c>
      <c r="H27" s="33" t="str">
        <f t="shared" si="1"/>
        <v>ไม่ผ่าน</v>
      </c>
      <c r="I27" s="27"/>
      <c r="J27" s="27"/>
      <c r="K27" s="27"/>
      <c r="L27" s="27"/>
      <c r="M27" s="27"/>
    </row>
    <row r="28" spans="1:13" s="5" customFormat="1" ht="15.6" customHeight="1">
      <c r="A28" s="34" t="s">
        <v>22</v>
      </c>
      <c r="B28" s="59" t="s">
        <v>309</v>
      </c>
      <c r="C28" s="59" t="s">
        <v>310</v>
      </c>
      <c r="D28" s="60"/>
      <c r="E28" s="31"/>
      <c r="F28" s="31"/>
      <c r="G28" s="32">
        <f t="shared" si="0"/>
        <v>0</v>
      </c>
      <c r="H28" s="33" t="str">
        <f t="shared" si="1"/>
        <v>ไม่ผ่าน</v>
      </c>
      <c r="I28" s="27"/>
      <c r="J28" s="27"/>
      <c r="K28" s="27"/>
      <c r="L28" s="27"/>
      <c r="M28" s="27"/>
    </row>
    <row r="29" spans="1:13" s="5" customFormat="1" ht="15.6" customHeight="1">
      <c r="A29" s="34" t="s">
        <v>23</v>
      </c>
      <c r="B29" s="59" t="s">
        <v>311</v>
      </c>
      <c r="C29" s="59" t="s">
        <v>312</v>
      </c>
      <c r="D29" s="60"/>
      <c r="E29" s="31"/>
      <c r="F29" s="31"/>
      <c r="G29" s="32">
        <f t="shared" si="0"/>
        <v>0</v>
      </c>
      <c r="H29" s="33" t="str">
        <f t="shared" si="1"/>
        <v>ไม่ผ่าน</v>
      </c>
      <c r="I29" s="27"/>
      <c r="J29" s="27"/>
      <c r="K29" s="27"/>
      <c r="L29" s="27"/>
      <c r="M29" s="27"/>
    </row>
    <row r="30" spans="1:13" s="5" customFormat="1" ht="15.6" customHeight="1">
      <c r="A30" s="34" t="s">
        <v>24</v>
      </c>
      <c r="B30" s="59" t="s">
        <v>313</v>
      </c>
      <c r="C30" s="59" t="s">
        <v>314</v>
      </c>
      <c r="D30" s="60"/>
      <c r="E30" s="31"/>
      <c r="F30" s="31"/>
      <c r="G30" s="32">
        <f t="shared" si="0"/>
        <v>0</v>
      </c>
      <c r="H30" s="33" t="str">
        <f t="shared" si="1"/>
        <v>ไม่ผ่าน</v>
      </c>
      <c r="I30" s="27"/>
      <c r="J30" s="27"/>
      <c r="K30" s="27"/>
      <c r="L30" s="27"/>
      <c r="M30" s="27"/>
    </row>
    <row r="31" spans="1:13" s="5" customFormat="1" ht="15.6" customHeight="1">
      <c r="A31" s="34" t="s">
        <v>25</v>
      </c>
      <c r="B31" s="59" t="s">
        <v>315</v>
      </c>
      <c r="C31" s="59" t="s">
        <v>316</v>
      </c>
      <c r="D31" s="60"/>
      <c r="E31" s="31"/>
      <c r="F31" s="31"/>
      <c r="G31" s="32">
        <f t="shared" si="0"/>
        <v>0</v>
      </c>
      <c r="H31" s="33" t="str">
        <f t="shared" si="1"/>
        <v>ไม่ผ่าน</v>
      </c>
      <c r="I31" s="27"/>
      <c r="J31" s="27"/>
      <c r="K31" s="27"/>
      <c r="L31" s="27"/>
      <c r="M31" s="27"/>
    </row>
    <row r="32" spans="1:13" s="5" customFormat="1" ht="15.6" customHeight="1">
      <c r="A32" s="34" t="s">
        <v>26</v>
      </c>
      <c r="B32" s="59" t="s">
        <v>317</v>
      </c>
      <c r="C32" s="59" t="s">
        <v>318</v>
      </c>
      <c r="D32" s="60"/>
      <c r="E32" s="31"/>
      <c r="F32" s="31"/>
      <c r="G32" s="32">
        <f t="shared" si="0"/>
        <v>0</v>
      </c>
      <c r="H32" s="33" t="str">
        <f t="shared" si="1"/>
        <v>ไม่ผ่าน</v>
      </c>
      <c r="I32" s="27"/>
      <c r="J32" s="27"/>
      <c r="K32" s="27"/>
      <c r="L32" s="27"/>
      <c r="M32" s="27"/>
    </row>
    <row r="33" spans="1:13" s="5" customFormat="1" ht="15.6" customHeight="1">
      <c r="A33" s="34" t="s">
        <v>27</v>
      </c>
      <c r="B33" s="61" t="s">
        <v>319</v>
      </c>
      <c r="C33" s="61" t="s">
        <v>320</v>
      </c>
      <c r="D33" s="60"/>
      <c r="E33" s="31"/>
      <c r="F33" s="31"/>
      <c r="G33" s="32">
        <f t="shared" si="0"/>
        <v>0</v>
      </c>
      <c r="H33" s="33" t="str">
        <f t="shared" si="1"/>
        <v>ไม่ผ่าน</v>
      </c>
      <c r="I33" s="27"/>
      <c r="J33" s="27"/>
      <c r="K33" s="27"/>
      <c r="L33" s="27"/>
      <c r="M33" s="27"/>
    </row>
    <row r="34" spans="1:13" s="5" customFormat="1" ht="15.6" customHeight="1">
      <c r="A34" s="34" t="s">
        <v>28</v>
      </c>
      <c r="B34" s="61" t="s">
        <v>321</v>
      </c>
      <c r="C34" s="61" t="s">
        <v>322</v>
      </c>
      <c r="D34" s="60"/>
      <c r="E34" s="31"/>
      <c r="F34" s="31"/>
      <c r="G34" s="32">
        <f t="shared" si="0"/>
        <v>0</v>
      </c>
      <c r="H34" s="33" t="str">
        <f t="shared" si="1"/>
        <v>ไม่ผ่าน</v>
      </c>
      <c r="I34" s="27"/>
      <c r="J34" s="27"/>
      <c r="K34" s="27"/>
      <c r="L34" s="27"/>
      <c r="M34" s="27"/>
    </row>
    <row r="35" spans="1:13" s="5" customFormat="1" ht="15.6" customHeight="1">
      <c r="A35" s="34" t="s">
        <v>29</v>
      </c>
      <c r="B35" s="61" t="s">
        <v>163</v>
      </c>
      <c r="C35" s="61" t="s">
        <v>323</v>
      </c>
      <c r="D35" s="60"/>
      <c r="E35" s="31"/>
      <c r="F35" s="31"/>
      <c r="G35" s="32">
        <f t="shared" si="0"/>
        <v>0</v>
      </c>
      <c r="H35" s="33" t="str">
        <f t="shared" si="1"/>
        <v>ไม่ผ่าน</v>
      </c>
      <c r="I35" s="27"/>
      <c r="J35" s="27"/>
      <c r="K35" s="27"/>
      <c r="L35" s="27"/>
      <c r="M35" s="27"/>
    </row>
    <row r="36" spans="1:13" s="5" customFormat="1" ht="15.6" customHeight="1">
      <c r="A36" s="34" t="s">
        <v>30</v>
      </c>
      <c r="B36" s="61" t="s">
        <v>324</v>
      </c>
      <c r="C36" s="61" t="s">
        <v>325</v>
      </c>
      <c r="D36" s="60"/>
      <c r="E36" s="31"/>
      <c r="F36" s="31"/>
      <c r="G36" s="32">
        <f t="shared" si="0"/>
        <v>0</v>
      </c>
      <c r="H36" s="33" t="str">
        <f t="shared" si="1"/>
        <v>ไม่ผ่าน</v>
      </c>
      <c r="I36" s="27"/>
      <c r="J36" s="27"/>
      <c r="K36" s="27"/>
      <c r="L36" s="27"/>
      <c r="M36" s="27"/>
    </row>
    <row r="37" spans="1:13" s="5" customFormat="1" ht="15.6" customHeight="1">
      <c r="A37" s="34" t="s">
        <v>31</v>
      </c>
      <c r="B37" s="61" t="s">
        <v>326</v>
      </c>
      <c r="C37" s="61" t="s">
        <v>327</v>
      </c>
      <c r="D37" s="60"/>
      <c r="E37" s="31"/>
      <c r="F37" s="31"/>
      <c r="G37" s="32">
        <f t="shared" si="0"/>
        <v>0</v>
      </c>
      <c r="H37" s="33" t="str">
        <f t="shared" si="1"/>
        <v>ไม่ผ่าน</v>
      </c>
      <c r="I37" s="27"/>
      <c r="J37" s="27"/>
      <c r="K37" s="27"/>
      <c r="L37" s="27"/>
      <c r="M37" s="27"/>
    </row>
    <row r="38" spans="1:13" s="5" customFormat="1" ht="15.6" customHeight="1">
      <c r="A38" s="34" t="s">
        <v>32</v>
      </c>
      <c r="B38" s="59" t="s">
        <v>328</v>
      </c>
      <c r="C38" s="59" t="s">
        <v>329</v>
      </c>
      <c r="D38" s="60"/>
      <c r="E38" s="31"/>
      <c r="F38" s="31"/>
      <c r="G38" s="32">
        <f t="shared" si="0"/>
        <v>0</v>
      </c>
      <c r="H38" s="33" t="str">
        <f t="shared" si="1"/>
        <v>ไม่ผ่าน</v>
      </c>
      <c r="I38" s="27"/>
      <c r="J38" s="27"/>
      <c r="K38" s="27"/>
      <c r="L38" s="27"/>
      <c r="M38" s="27"/>
    </row>
    <row r="39" spans="1:13" s="5" customFormat="1" ht="15.6" customHeight="1">
      <c r="A39" s="34" t="s">
        <v>33</v>
      </c>
      <c r="B39" s="61" t="s">
        <v>330</v>
      </c>
      <c r="C39" s="61" t="s">
        <v>331</v>
      </c>
      <c r="D39" s="60"/>
      <c r="E39" s="31"/>
      <c r="F39" s="31"/>
      <c r="G39" s="32">
        <f t="shared" si="0"/>
        <v>0</v>
      </c>
      <c r="H39" s="33" t="str">
        <f t="shared" si="1"/>
        <v>ไม่ผ่าน</v>
      </c>
      <c r="I39" s="27"/>
      <c r="J39" s="27"/>
      <c r="K39" s="27"/>
      <c r="L39" s="27"/>
      <c r="M39" s="27"/>
    </row>
    <row r="40" spans="1:13" s="5" customFormat="1" ht="15.6" customHeight="1">
      <c r="A40" s="34" t="s">
        <v>34</v>
      </c>
      <c r="B40" s="70" t="s">
        <v>332</v>
      </c>
      <c r="C40" s="70" t="s">
        <v>333</v>
      </c>
      <c r="D40" s="60"/>
      <c r="E40" s="31"/>
      <c r="F40" s="31"/>
      <c r="G40" s="32">
        <f t="shared" si="0"/>
        <v>0</v>
      </c>
      <c r="H40" s="33" t="str">
        <f t="shared" si="1"/>
        <v>ไม่ผ่าน</v>
      </c>
      <c r="I40" s="27"/>
      <c r="J40" s="27"/>
      <c r="K40" s="27"/>
      <c r="L40" s="27"/>
      <c r="M40" s="27"/>
    </row>
    <row r="41" spans="1:13" s="5" customFormat="1" ht="15.6" customHeight="1">
      <c r="A41" s="34" t="s">
        <v>35</v>
      </c>
      <c r="B41" s="59" t="s">
        <v>334</v>
      </c>
      <c r="C41" s="59" t="s">
        <v>335</v>
      </c>
      <c r="D41" s="60"/>
      <c r="E41" s="31"/>
      <c r="F41" s="31"/>
      <c r="G41" s="32">
        <f t="shared" si="0"/>
        <v>0</v>
      </c>
      <c r="H41" s="33" t="str">
        <f t="shared" si="1"/>
        <v>ไม่ผ่าน</v>
      </c>
      <c r="I41" s="27"/>
      <c r="J41" s="27"/>
      <c r="K41" s="27"/>
      <c r="L41" s="27"/>
      <c r="M41" s="27"/>
    </row>
    <row r="42" spans="1:13" s="5" customFormat="1" ht="15.6" customHeight="1">
      <c r="A42" s="34" t="s">
        <v>36</v>
      </c>
      <c r="B42" s="61" t="s">
        <v>177</v>
      </c>
      <c r="C42" s="61" t="s">
        <v>336</v>
      </c>
      <c r="D42" s="60"/>
      <c r="E42" s="31"/>
      <c r="F42" s="31"/>
      <c r="G42" s="32">
        <f t="shared" si="0"/>
        <v>0</v>
      </c>
      <c r="H42" s="33" t="str">
        <f t="shared" si="1"/>
        <v>ไม่ผ่าน</v>
      </c>
      <c r="I42" s="27"/>
      <c r="J42" s="27"/>
      <c r="K42" s="27"/>
      <c r="L42" s="27"/>
      <c r="M42" s="27"/>
    </row>
    <row r="43" spans="1:13" s="5" customFormat="1" ht="15.6" customHeight="1">
      <c r="A43" s="34" t="s">
        <v>37</v>
      </c>
      <c r="B43" s="61" t="s">
        <v>337</v>
      </c>
      <c r="C43" s="61" t="s">
        <v>338</v>
      </c>
      <c r="D43" s="60"/>
      <c r="E43" s="31"/>
      <c r="F43" s="31"/>
      <c r="G43" s="32">
        <f t="shared" si="0"/>
        <v>0</v>
      </c>
      <c r="H43" s="33" t="str">
        <f t="shared" si="1"/>
        <v>ไม่ผ่าน</v>
      </c>
      <c r="I43" s="27"/>
      <c r="J43" s="27"/>
      <c r="K43" s="27"/>
      <c r="L43" s="27"/>
      <c r="M43" s="27"/>
    </row>
    <row r="44" spans="1:13" s="5" customFormat="1" ht="15.6" customHeight="1">
      <c r="A44" s="34" t="s">
        <v>38</v>
      </c>
      <c r="B44" s="59" t="s">
        <v>339</v>
      </c>
      <c r="C44" s="59" t="s">
        <v>340</v>
      </c>
      <c r="D44" s="60"/>
      <c r="E44" s="31"/>
      <c r="F44" s="31"/>
      <c r="G44" s="32">
        <f t="shared" si="0"/>
        <v>0</v>
      </c>
      <c r="H44" s="33" t="str">
        <f t="shared" si="1"/>
        <v>ไม่ผ่าน</v>
      </c>
      <c r="I44" s="27"/>
      <c r="J44" s="27"/>
      <c r="K44" s="27"/>
      <c r="L44" s="27"/>
      <c r="M44" s="27"/>
    </row>
    <row r="45" spans="1:13" s="5" customFormat="1" ht="15.6" customHeight="1">
      <c r="A45" s="63"/>
      <c r="B45" s="64" t="s">
        <v>43</v>
      </c>
      <c r="C45" s="65"/>
      <c r="D45" s="41"/>
      <c r="E45" s="65"/>
      <c r="F45" s="65"/>
      <c r="G45" s="42" t="s">
        <v>724</v>
      </c>
      <c r="H45" s="33">
        <f>COUNTIF(H8:H44,"ผ่าน")</f>
        <v>4</v>
      </c>
      <c r="I45" s="27"/>
      <c r="J45" s="27"/>
      <c r="K45" s="27"/>
      <c r="L45" s="27"/>
      <c r="M45" s="27"/>
    </row>
    <row r="46" spans="1:13" s="5" customFormat="1" ht="15.6" customHeight="1">
      <c r="A46" s="43"/>
      <c r="B46" s="44"/>
      <c r="C46" s="45"/>
      <c r="D46" s="45"/>
      <c r="E46" s="45"/>
      <c r="F46" s="45"/>
      <c r="G46" s="42" t="s">
        <v>725</v>
      </c>
      <c r="H46" s="33">
        <f>COUNTIF(H8:H44,"ไม่ผ่าน")</f>
        <v>33</v>
      </c>
      <c r="I46" s="27"/>
      <c r="J46" s="27"/>
      <c r="K46" s="27"/>
      <c r="L46" s="27"/>
      <c r="M46" s="27"/>
    </row>
    <row r="47" spans="1:13" s="5" customFormat="1" ht="15.6" customHeight="1">
      <c r="A47" s="43"/>
      <c r="B47" s="44"/>
      <c r="C47" s="45"/>
      <c r="D47" s="45"/>
      <c r="E47" s="45"/>
      <c r="F47" s="45"/>
      <c r="G47" s="71"/>
      <c r="H47" s="72"/>
      <c r="I47" s="27"/>
      <c r="J47" s="27"/>
      <c r="K47" s="27"/>
      <c r="L47" s="27"/>
      <c r="M47" s="27"/>
    </row>
    <row r="48" spans="1:13" ht="22.5" customHeight="1">
      <c r="A48" s="48"/>
      <c r="B48" s="49" t="s">
        <v>53</v>
      </c>
      <c r="C48" s="27"/>
      <c r="D48" s="27"/>
      <c r="E48" s="27"/>
      <c r="F48" s="27"/>
      <c r="G48" s="66"/>
      <c r="H48" s="27"/>
      <c r="I48" s="50"/>
      <c r="J48" s="50"/>
      <c r="K48" s="50"/>
      <c r="L48" s="50"/>
      <c r="M48" s="50"/>
    </row>
    <row r="49" spans="1:13" ht="15" customHeight="1">
      <c r="A49" s="48"/>
      <c r="B49" s="27"/>
      <c r="C49" s="50"/>
      <c r="D49" s="50"/>
      <c r="E49" s="51" t="s">
        <v>54</v>
      </c>
      <c r="F49" s="27"/>
      <c r="G49" s="27"/>
      <c r="H49" s="52" t="s">
        <v>55</v>
      </c>
      <c r="I49" s="50"/>
      <c r="J49" s="50"/>
      <c r="K49" s="50"/>
      <c r="L49" s="50"/>
      <c r="M49" s="50"/>
    </row>
    <row r="50" spans="1:13" ht="15" customHeight="1">
      <c r="A50" s="48"/>
      <c r="B50" s="27"/>
      <c r="C50" s="27"/>
      <c r="D50" s="27"/>
      <c r="E50" s="27"/>
      <c r="F50" s="93" t="s">
        <v>56</v>
      </c>
      <c r="G50" s="93"/>
      <c r="H50" s="27"/>
      <c r="I50" s="50"/>
      <c r="J50" s="50"/>
      <c r="K50" s="50"/>
      <c r="L50" s="50"/>
      <c r="M50" s="50"/>
    </row>
    <row r="51" spans="1:13" ht="15" customHeight="1">
      <c r="A51" s="48"/>
      <c r="B51" s="27"/>
      <c r="C51" s="27"/>
      <c r="D51" s="27"/>
      <c r="E51" s="50"/>
      <c r="F51" s="94" t="s">
        <v>57</v>
      </c>
      <c r="G51" s="94"/>
      <c r="H51" s="50"/>
      <c r="I51" s="50"/>
      <c r="J51" s="50"/>
      <c r="K51" s="50"/>
      <c r="L51" s="50"/>
      <c r="M51" s="50"/>
    </row>
    <row r="52" spans="1:13" ht="15" customHeight="1">
      <c r="A52" s="50"/>
      <c r="B52" s="50"/>
      <c r="C52" s="50"/>
      <c r="D52" s="50"/>
      <c r="E52" s="50"/>
      <c r="F52" s="50"/>
      <c r="G52" s="53"/>
      <c r="H52" s="50"/>
      <c r="I52" s="50"/>
      <c r="J52" s="50"/>
      <c r="K52" s="50"/>
      <c r="L52" s="50"/>
      <c r="M52" s="50"/>
    </row>
    <row r="53" spans="1:13" ht="15" customHeight="1">
      <c r="A53" s="50"/>
      <c r="B53" s="50"/>
      <c r="C53" s="90" t="s">
        <v>713</v>
      </c>
      <c r="D53" s="54" t="s">
        <v>46</v>
      </c>
      <c r="E53" s="54" t="s">
        <v>714</v>
      </c>
      <c r="F53" s="54" t="s">
        <v>715</v>
      </c>
      <c r="G53" s="53"/>
      <c r="H53" s="50"/>
      <c r="I53" s="50"/>
      <c r="J53" s="50"/>
      <c r="K53" s="50"/>
      <c r="L53" s="50"/>
      <c r="M53" s="50"/>
    </row>
    <row r="54" spans="1:13" ht="15" customHeight="1">
      <c r="A54" s="50"/>
      <c r="B54" s="50"/>
      <c r="C54" s="90"/>
      <c r="D54" s="34" t="s">
        <v>720</v>
      </c>
      <c r="E54" s="34" t="s">
        <v>716</v>
      </c>
      <c r="F54" s="55">
        <f>COUNTIF(G8:G44,"&lt;=9")</f>
        <v>33</v>
      </c>
      <c r="G54" s="53"/>
      <c r="H54" s="50"/>
      <c r="I54" s="50"/>
      <c r="J54" s="50"/>
      <c r="K54" s="50"/>
      <c r="L54" s="50"/>
      <c r="M54" s="50"/>
    </row>
    <row r="55" spans="1:13" ht="15" customHeight="1">
      <c r="A55" s="50"/>
      <c r="B55" s="50"/>
      <c r="C55" s="90"/>
      <c r="D55" s="34" t="s">
        <v>722</v>
      </c>
      <c r="E55" s="34" t="s">
        <v>717</v>
      </c>
      <c r="F55" s="55">
        <f>SUMPRODUCT((G8:G44&gt;=10)*(G8:G44&lt;=12))</f>
        <v>1</v>
      </c>
      <c r="G55" s="53"/>
      <c r="H55" s="50"/>
      <c r="I55" s="50"/>
      <c r="J55" s="50"/>
      <c r="K55" s="50"/>
      <c r="L55" s="50"/>
      <c r="M55" s="50"/>
    </row>
    <row r="56" spans="1:13" ht="15" customHeight="1">
      <c r="A56" s="50"/>
      <c r="B56" s="50"/>
      <c r="C56" s="90"/>
      <c r="D56" s="34" t="s">
        <v>723</v>
      </c>
      <c r="E56" s="34" t="s">
        <v>718</v>
      </c>
      <c r="F56" s="55">
        <f>SUMPRODUCT((G8:G44&gt;=13)*(G8:G44&lt;=16))</f>
        <v>2</v>
      </c>
      <c r="G56" s="53"/>
      <c r="H56" s="50"/>
      <c r="I56" s="50"/>
      <c r="J56" s="50"/>
      <c r="K56" s="50"/>
      <c r="L56" s="50"/>
      <c r="M56" s="50"/>
    </row>
    <row r="57" spans="1:13" ht="15" customHeight="1">
      <c r="A57" s="50"/>
      <c r="B57" s="50"/>
      <c r="C57" s="90"/>
      <c r="D57" s="34" t="s">
        <v>721</v>
      </c>
      <c r="E57" s="34" t="s">
        <v>719</v>
      </c>
      <c r="F57" s="55">
        <f>COUNTIF(G8:G44,"&gt;=17")</f>
        <v>1</v>
      </c>
      <c r="G57" s="53"/>
      <c r="H57" s="50"/>
      <c r="I57" s="50"/>
      <c r="J57" s="50"/>
      <c r="K57" s="50"/>
      <c r="L57" s="50"/>
      <c r="M57" s="50"/>
    </row>
    <row r="58" spans="1:13" ht="15" customHeight="1">
      <c r="A58" s="50"/>
      <c r="B58" s="50"/>
      <c r="C58" s="50"/>
      <c r="D58" s="50"/>
      <c r="E58" s="50"/>
      <c r="F58" s="50"/>
      <c r="G58" s="53"/>
      <c r="H58" s="50"/>
      <c r="I58" s="50"/>
      <c r="J58" s="50"/>
      <c r="K58" s="50"/>
      <c r="L58" s="50"/>
      <c r="M58" s="50"/>
    </row>
    <row r="59" spans="1:13" ht="15" customHeight="1">
      <c r="A59" s="50"/>
      <c r="B59" s="50"/>
      <c r="C59" s="50"/>
      <c r="D59" s="50"/>
      <c r="E59" s="50"/>
      <c r="F59" s="50"/>
      <c r="G59" s="53"/>
      <c r="H59" s="50"/>
      <c r="I59" s="50"/>
      <c r="J59" s="50"/>
      <c r="K59" s="50"/>
      <c r="L59" s="50"/>
      <c r="M59" s="50"/>
    </row>
    <row r="60" spans="1:13" ht="15" customHeight="1">
      <c r="A60" s="50"/>
      <c r="B60" s="50"/>
      <c r="C60" s="50"/>
      <c r="D60" s="50"/>
      <c r="E60" s="50"/>
      <c r="F60" s="50"/>
      <c r="G60" s="53"/>
      <c r="H60" s="50"/>
      <c r="I60" s="50"/>
      <c r="J60" s="50"/>
      <c r="K60" s="50"/>
      <c r="L60" s="50"/>
      <c r="M60" s="50"/>
    </row>
    <row r="61" spans="1:13" ht="15" customHeight="1">
      <c r="A61" s="50"/>
      <c r="B61" s="50"/>
      <c r="C61" s="50"/>
      <c r="D61" s="50"/>
      <c r="E61" s="50"/>
      <c r="F61" s="50"/>
      <c r="G61" s="53"/>
      <c r="H61" s="50"/>
      <c r="I61" s="50"/>
      <c r="J61" s="50"/>
      <c r="K61" s="50"/>
      <c r="L61" s="50"/>
      <c r="M61" s="50"/>
    </row>
    <row r="62" spans="1:13" ht="15" customHeight="1">
      <c r="A62" s="50"/>
      <c r="B62" s="50"/>
      <c r="C62" s="50"/>
      <c r="D62" s="50"/>
      <c r="E62" s="50"/>
      <c r="F62" s="50"/>
      <c r="G62" s="53"/>
      <c r="H62" s="50"/>
      <c r="I62" s="50"/>
      <c r="J62" s="50"/>
      <c r="K62" s="50"/>
      <c r="L62" s="50"/>
      <c r="M62" s="50"/>
    </row>
    <row r="63" spans="1:13" ht="15" customHeight="1">
      <c r="A63" s="50"/>
      <c r="B63" s="50"/>
      <c r="C63" s="50"/>
      <c r="D63" s="50"/>
      <c r="E63" s="50"/>
      <c r="F63" s="50"/>
      <c r="G63" s="53"/>
      <c r="H63" s="50"/>
      <c r="I63" s="50"/>
      <c r="J63" s="50"/>
      <c r="K63" s="50"/>
      <c r="L63" s="50"/>
      <c r="M63" s="50"/>
    </row>
    <row r="64" spans="1:13" ht="15" customHeight="1">
      <c r="A64" s="50"/>
      <c r="B64" s="50"/>
      <c r="C64" s="50"/>
      <c r="D64" s="50"/>
      <c r="E64" s="50"/>
      <c r="F64" s="50"/>
      <c r="G64" s="53"/>
      <c r="H64" s="50"/>
      <c r="I64" s="50"/>
      <c r="J64" s="50"/>
      <c r="K64" s="50"/>
      <c r="L64" s="50"/>
      <c r="M64" s="50"/>
    </row>
    <row r="65" spans="1:13" ht="15" customHeight="1">
      <c r="A65" s="50"/>
      <c r="B65" s="50"/>
      <c r="C65" s="50"/>
      <c r="D65" s="50"/>
      <c r="E65" s="50"/>
      <c r="F65" s="50"/>
      <c r="G65" s="53"/>
      <c r="H65" s="50"/>
      <c r="I65" s="50"/>
      <c r="J65" s="50"/>
      <c r="K65" s="50"/>
      <c r="L65" s="50"/>
      <c r="M65" s="50"/>
    </row>
    <row r="66" spans="1:13" ht="15" customHeight="1">
      <c r="A66" s="50"/>
      <c r="B66" s="50"/>
      <c r="C66" s="50"/>
      <c r="D66" s="50"/>
      <c r="E66" s="50"/>
      <c r="F66" s="50"/>
      <c r="G66" s="53"/>
      <c r="H66" s="50"/>
      <c r="I66" s="50"/>
      <c r="J66" s="50"/>
      <c r="K66" s="50"/>
      <c r="L66" s="50"/>
      <c r="M66" s="50"/>
    </row>
    <row r="67" spans="1:13" ht="15" customHeight="1">
      <c r="A67" s="50"/>
      <c r="B67" s="50"/>
      <c r="C67" s="50"/>
      <c r="D67" s="50"/>
      <c r="E67" s="50"/>
      <c r="F67" s="50"/>
      <c r="G67" s="53"/>
      <c r="H67" s="50"/>
      <c r="I67" s="50"/>
      <c r="J67" s="50"/>
      <c r="K67" s="50"/>
      <c r="L67" s="50"/>
      <c r="M67" s="50"/>
    </row>
    <row r="68" spans="1:13" ht="15" customHeight="1">
      <c r="A68" s="50"/>
      <c r="B68" s="50"/>
      <c r="C68" s="50"/>
      <c r="D68" s="50"/>
      <c r="E68" s="50"/>
      <c r="F68" s="50"/>
      <c r="G68" s="53"/>
      <c r="H68" s="50"/>
      <c r="I68" s="50"/>
      <c r="J68" s="50"/>
      <c r="K68" s="50"/>
      <c r="L68" s="50"/>
      <c r="M68" s="50"/>
    </row>
    <row r="69" spans="1:13" ht="15" customHeight="1">
      <c r="A69" s="50"/>
      <c r="B69" s="50"/>
      <c r="C69" s="50"/>
      <c r="D69" s="50"/>
      <c r="E69" s="50"/>
      <c r="F69" s="50"/>
      <c r="G69" s="53"/>
      <c r="H69" s="50"/>
      <c r="I69" s="50"/>
      <c r="J69" s="50"/>
      <c r="K69" s="50"/>
      <c r="L69" s="50"/>
      <c r="M69" s="50"/>
    </row>
    <row r="70" spans="1:13" ht="15" customHeight="1">
      <c r="A70" s="50"/>
      <c r="B70" s="50"/>
      <c r="C70" s="50"/>
      <c r="D70" s="50"/>
      <c r="E70" s="50"/>
      <c r="F70" s="50"/>
      <c r="G70" s="53"/>
      <c r="H70" s="50"/>
      <c r="I70" s="50"/>
      <c r="J70" s="50"/>
      <c r="K70" s="50"/>
      <c r="L70" s="50"/>
      <c r="M70" s="50"/>
    </row>
    <row r="71" spans="1:13" ht="15" customHeight="1">
      <c r="A71" s="50"/>
      <c r="B71" s="50"/>
      <c r="C71" s="50"/>
      <c r="D71" s="50"/>
      <c r="E71" s="50"/>
      <c r="F71" s="50"/>
      <c r="G71" s="53"/>
      <c r="H71" s="50"/>
      <c r="I71" s="50"/>
      <c r="J71" s="50"/>
      <c r="K71" s="50"/>
      <c r="L71" s="50"/>
      <c r="M71" s="50"/>
    </row>
    <row r="72" spans="1:13" ht="15" customHeight="1">
      <c r="A72" s="50"/>
      <c r="B72" s="50"/>
      <c r="C72" s="50"/>
      <c r="D72" s="50"/>
      <c r="E72" s="50"/>
      <c r="F72" s="50"/>
      <c r="G72" s="53"/>
      <c r="H72" s="50"/>
      <c r="I72" s="50"/>
      <c r="J72" s="50"/>
      <c r="K72" s="50"/>
      <c r="L72" s="50"/>
      <c r="M72" s="50"/>
    </row>
    <row r="73" spans="1:13" ht="15" customHeight="1">
      <c r="A73" s="50"/>
      <c r="B73" s="50"/>
      <c r="C73" s="50"/>
      <c r="D73" s="50"/>
      <c r="E73" s="50"/>
      <c r="F73" s="50"/>
      <c r="G73" s="53"/>
      <c r="H73" s="50"/>
      <c r="I73" s="50"/>
      <c r="J73" s="50"/>
      <c r="K73" s="50"/>
      <c r="L73" s="50"/>
      <c r="M73" s="50"/>
    </row>
    <row r="74" spans="1:13" ht="15" customHeight="1">
      <c r="A74" s="50"/>
      <c r="B74" s="50"/>
      <c r="C74" s="50"/>
      <c r="D74" s="50"/>
      <c r="E74" s="50"/>
      <c r="F74" s="50"/>
      <c r="G74" s="53"/>
      <c r="H74" s="50"/>
      <c r="I74" s="50"/>
      <c r="J74" s="50"/>
      <c r="K74" s="50"/>
      <c r="L74" s="50"/>
      <c r="M74" s="50"/>
    </row>
    <row r="75" spans="1:13" ht="15" customHeight="1">
      <c r="A75" s="50"/>
      <c r="B75" s="50"/>
      <c r="C75" s="50"/>
      <c r="D75" s="50"/>
      <c r="E75" s="50"/>
      <c r="F75" s="50"/>
      <c r="G75" s="53"/>
      <c r="H75" s="50"/>
      <c r="I75" s="50"/>
      <c r="J75" s="50"/>
      <c r="K75" s="50"/>
      <c r="L75" s="50"/>
      <c r="M75" s="50"/>
    </row>
    <row r="76" spans="1:13" ht="15" customHeight="1">
      <c r="A76" s="50"/>
      <c r="B76" s="50"/>
      <c r="C76" s="50"/>
      <c r="D76" s="50"/>
      <c r="E76" s="50"/>
      <c r="F76" s="50"/>
      <c r="G76" s="53"/>
      <c r="H76" s="50"/>
      <c r="I76" s="50"/>
      <c r="J76" s="50"/>
      <c r="K76" s="50"/>
      <c r="L76" s="50"/>
      <c r="M76" s="50"/>
    </row>
    <row r="77" spans="1:13" ht="15" customHeight="1">
      <c r="A77" s="50"/>
      <c r="B77" s="50"/>
      <c r="C77" s="50"/>
      <c r="D77" s="50"/>
      <c r="E77" s="50"/>
      <c r="F77" s="50"/>
      <c r="G77" s="53"/>
      <c r="H77" s="50"/>
      <c r="I77" s="50"/>
      <c r="J77" s="50"/>
      <c r="K77" s="50"/>
      <c r="L77" s="50"/>
      <c r="M77" s="50"/>
    </row>
    <row r="78" spans="1:13" ht="15" customHeight="1">
      <c r="A78" s="50"/>
      <c r="B78" s="50"/>
      <c r="C78" s="50"/>
      <c r="D78" s="50"/>
      <c r="E78" s="50"/>
      <c r="F78" s="50"/>
      <c r="G78" s="53"/>
      <c r="H78" s="50"/>
      <c r="I78" s="50"/>
      <c r="J78" s="50"/>
      <c r="K78" s="50"/>
      <c r="L78" s="50"/>
      <c r="M78" s="50"/>
    </row>
    <row r="79" spans="1:13" ht="15" customHeight="1">
      <c r="A79" s="50"/>
      <c r="B79" s="50"/>
      <c r="C79" s="50"/>
      <c r="D79" s="50"/>
      <c r="E79" s="50"/>
      <c r="F79" s="50"/>
      <c r="G79" s="53"/>
      <c r="H79" s="50"/>
      <c r="I79" s="50"/>
      <c r="J79" s="50"/>
      <c r="K79" s="50"/>
      <c r="L79" s="50"/>
      <c r="M79" s="50"/>
    </row>
    <row r="80" spans="1:13" ht="15" customHeight="1">
      <c r="A80" s="50"/>
      <c r="B80" s="50"/>
      <c r="C80" s="50"/>
      <c r="D80" s="50"/>
      <c r="E80" s="50"/>
      <c r="F80" s="50"/>
      <c r="G80" s="53"/>
      <c r="H80" s="50"/>
      <c r="I80" s="50"/>
      <c r="J80" s="50"/>
      <c r="K80" s="50"/>
      <c r="L80" s="50"/>
      <c r="M80" s="50"/>
    </row>
    <row r="81" spans="1:13" ht="15" customHeight="1">
      <c r="A81" s="50"/>
      <c r="B81" s="50"/>
      <c r="C81" s="50"/>
      <c r="D81" s="50"/>
      <c r="E81" s="50"/>
      <c r="F81" s="50"/>
      <c r="G81" s="53"/>
      <c r="H81" s="50"/>
      <c r="I81" s="50"/>
      <c r="J81" s="50"/>
      <c r="K81" s="50"/>
      <c r="L81" s="50"/>
      <c r="M81" s="50"/>
    </row>
    <row r="82" spans="1:13" ht="15" customHeight="1">
      <c r="A82" s="50"/>
      <c r="B82" s="50"/>
      <c r="C82" s="50"/>
      <c r="D82" s="50"/>
      <c r="E82" s="50"/>
      <c r="F82" s="50"/>
      <c r="G82" s="53"/>
      <c r="H82" s="50"/>
      <c r="I82" s="50"/>
      <c r="J82" s="50"/>
      <c r="K82" s="50"/>
      <c r="L82" s="50"/>
      <c r="M82" s="50"/>
    </row>
    <row r="83" spans="1:13" ht="15" customHeight="1">
      <c r="A83" s="50"/>
      <c r="B83" s="50"/>
      <c r="C83" s="50"/>
      <c r="D83" s="50"/>
      <c r="E83" s="50"/>
      <c r="F83" s="50"/>
      <c r="G83" s="53"/>
      <c r="H83" s="50"/>
      <c r="I83" s="50"/>
      <c r="J83" s="50"/>
      <c r="K83" s="50"/>
      <c r="L83" s="50"/>
      <c r="M83" s="50"/>
    </row>
    <row r="84" spans="1:13" ht="15" customHeight="1">
      <c r="A84" s="50"/>
      <c r="B84" s="50"/>
      <c r="C84" s="50"/>
      <c r="D84" s="50"/>
      <c r="E84" s="50"/>
      <c r="F84" s="50"/>
      <c r="G84" s="53"/>
      <c r="H84" s="50"/>
      <c r="I84" s="50"/>
      <c r="J84" s="50"/>
      <c r="K84" s="50"/>
      <c r="L84" s="50"/>
      <c r="M84" s="50"/>
    </row>
    <row r="85" spans="1:13" ht="15" customHeight="1">
      <c r="A85" s="50"/>
      <c r="B85" s="50"/>
      <c r="C85" s="50"/>
      <c r="D85" s="50"/>
      <c r="E85" s="50"/>
      <c r="F85" s="50"/>
      <c r="G85" s="53"/>
      <c r="H85" s="50"/>
      <c r="I85" s="50"/>
      <c r="J85" s="50"/>
      <c r="K85" s="50"/>
      <c r="L85" s="50"/>
      <c r="M85" s="50"/>
    </row>
    <row r="86" spans="1:13" ht="15" customHeight="1">
      <c r="A86" s="50"/>
      <c r="B86" s="50"/>
      <c r="C86" s="50"/>
      <c r="D86" s="50"/>
      <c r="E86" s="50"/>
      <c r="F86" s="50"/>
      <c r="G86" s="53"/>
      <c r="H86" s="50"/>
      <c r="I86" s="50"/>
      <c r="J86" s="50"/>
      <c r="K86" s="50"/>
      <c r="L86" s="50"/>
      <c r="M86" s="50"/>
    </row>
    <row r="87" spans="1:13" ht="15" customHeight="1">
      <c r="A87" s="50"/>
      <c r="B87" s="50"/>
      <c r="C87" s="50"/>
      <c r="D87" s="50"/>
      <c r="E87" s="50"/>
      <c r="F87" s="50"/>
      <c r="G87" s="53"/>
      <c r="H87" s="50"/>
      <c r="I87" s="50"/>
      <c r="J87" s="50"/>
      <c r="K87" s="50"/>
      <c r="L87" s="50"/>
      <c r="M87" s="50"/>
    </row>
    <row r="88" spans="1:13" ht="15" customHeight="1">
      <c r="A88" s="50"/>
      <c r="B88" s="50"/>
      <c r="C88" s="50"/>
      <c r="D88" s="50"/>
      <c r="E88" s="50"/>
      <c r="F88" s="50"/>
      <c r="G88" s="53"/>
      <c r="H88" s="50"/>
      <c r="I88" s="50"/>
      <c r="J88" s="50"/>
      <c r="K88" s="50"/>
      <c r="L88" s="50"/>
      <c r="M88" s="50"/>
    </row>
    <row r="89" spans="1:13" ht="15" customHeight="1">
      <c r="A89" s="50"/>
      <c r="B89" s="50"/>
      <c r="C89" s="50"/>
      <c r="D89" s="50"/>
      <c r="E89" s="50"/>
      <c r="F89" s="50"/>
      <c r="G89" s="53"/>
      <c r="H89" s="50"/>
      <c r="I89" s="50"/>
      <c r="J89" s="50"/>
      <c r="K89" s="50"/>
      <c r="L89" s="50"/>
      <c r="M89" s="50"/>
    </row>
    <row r="90" spans="1:13" ht="15" customHeight="1">
      <c r="A90" s="50"/>
      <c r="B90" s="50"/>
      <c r="C90" s="50"/>
      <c r="D90" s="50"/>
      <c r="E90" s="50"/>
      <c r="F90" s="50"/>
      <c r="G90" s="53"/>
      <c r="H90" s="50"/>
      <c r="I90" s="50"/>
      <c r="J90" s="50"/>
      <c r="K90" s="50"/>
      <c r="L90" s="50"/>
      <c r="M90" s="50"/>
    </row>
    <row r="91" spans="1:13" ht="15" customHeight="1">
      <c r="A91" s="50"/>
      <c r="B91" s="50"/>
      <c r="C91" s="50"/>
      <c r="D91" s="50"/>
      <c r="E91" s="50"/>
      <c r="F91" s="50"/>
      <c r="G91" s="53"/>
      <c r="H91" s="50"/>
      <c r="I91" s="50"/>
      <c r="J91" s="50"/>
      <c r="K91" s="50"/>
      <c r="L91" s="50"/>
      <c r="M91" s="50"/>
    </row>
    <row r="92" spans="1:13" ht="15" customHeight="1">
      <c r="A92" s="50"/>
      <c r="B92" s="50"/>
      <c r="C92" s="50"/>
      <c r="D92" s="50"/>
      <c r="E92" s="50"/>
      <c r="F92" s="50"/>
      <c r="G92" s="53"/>
      <c r="H92" s="50"/>
      <c r="I92" s="50"/>
      <c r="J92" s="50"/>
      <c r="K92" s="50"/>
      <c r="L92" s="50"/>
      <c r="M92" s="50"/>
    </row>
    <row r="93" spans="1:13" ht="15" customHeight="1">
      <c r="A93" s="50"/>
      <c r="B93" s="50"/>
      <c r="C93" s="50"/>
      <c r="D93" s="50"/>
      <c r="E93" s="50"/>
      <c r="F93" s="50"/>
      <c r="G93" s="53"/>
      <c r="H93" s="50"/>
      <c r="I93" s="50"/>
      <c r="J93" s="50"/>
      <c r="K93" s="50"/>
      <c r="L93" s="50"/>
      <c r="M93" s="50"/>
    </row>
    <row r="94" spans="1:13" ht="15" customHeight="1">
      <c r="A94" s="50"/>
      <c r="B94" s="50"/>
      <c r="C94" s="50"/>
      <c r="D94" s="50"/>
      <c r="E94" s="50"/>
      <c r="F94" s="50"/>
      <c r="G94" s="53"/>
      <c r="H94" s="50"/>
      <c r="I94" s="50"/>
      <c r="J94" s="50"/>
      <c r="K94" s="50"/>
      <c r="L94" s="50"/>
      <c r="M94" s="50"/>
    </row>
    <row r="95" spans="1:13" ht="15" customHeight="1">
      <c r="A95" s="50"/>
      <c r="B95" s="50"/>
      <c r="C95" s="50"/>
      <c r="D95" s="50"/>
      <c r="E95" s="50"/>
      <c r="F95" s="50"/>
      <c r="G95" s="53"/>
      <c r="H95" s="50"/>
      <c r="I95" s="50"/>
      <c r="J95" s="50"/>
      <c r="K95" s="50"/>
      <c r="L95" s="50"/>
      <c r="M95" s="50"/>
    </row>
    <row r="96" spans="1:13" ht="15" customHeight="1">
      <c r="A96" s="50"/>
      <c r="B96" s="50"/>
      <c r="C96" s="50"/>
      <c r="D96" s="50"/>
      <c r="E96" s="50"/>
      <c r="F96" s="50"/>
      <c r="G96" s="53"/>
      <c r="H96" s="50"/>
      <c r="I96" s="50"/>
      <c r="J96" s="50"/>
      <c r="K96" s="50"/>
      <c r="L96" s="50"/>
      <c r="M96" s="50"/>
    </row>
    <row r="97" spans="1:13" ht="15" customHeight="1">
      <c r="A97" s="50"/>
      <c r="B97" s="50"/>
      <c r="C97" s="50"/>
      <c r="D97" s="50"/>
      <c r="E97" s="50"/>
      <c r="F97" s="50"/>
      <c r="G97" s="53"/>
      <c r="H97" s="50"/>
      <c r="I97" s="50"/>
      <c r="J97" s="50"/>
      <c r="K97" s="50"/>
      <c r="L97" s="50"/>
      <c r="M97" s="50"/>
    </row>
    <row r="98" spans="1:13" ht="15" customHeight="1">
      <c r="A98" s="50"/>
      <c r="B98" s="50"/>
      <c r="C98" s="50"/>
      <c r="D98" s="50"/>
      <c r="E98" s="50"/>
      <c r="F98" s="50"/>
      <c r="G98" s="53"/>
      <c r="H98" s="50"/>
      <c r="I98" s="50"/>
      <c r="J98" s="50"/>
      <c r="K98" s="50"/>
      <c r="L98" s="50"/>
      <c r="M98" s="50"/>
    </row>
    <row r="99" spans="1:13" ht="15" customHeight="1">
      <c r="A99" s="50"/>
      <c r="B99" s="50"/>
      <c r="C99" s="50"/>
      <c r="D99" s="50"/>
      <c r="E99" s="50"/>
      <c r="F99" s="50"/>
      <c r="G99" s="53"/>
      <c r="H99" s="50"/>
      <c r="I99" s="50"/>
      <c r="J99" s="50"/>
      <c r="K99" s="50"/>
      <c r="L99" s="50"/>
      <c r="M99" s="50"/>
    </row>
    <row r="100" spans="1:13" ht="15" customHeight="1">
      <c r="A100" s="50"/>
      <c r="B100" s="50"/>
      <c r="C100" s="50"/>
      <c r="D100" s="50"/>
      <c r="E100" s="50"/>
      <c r="F100" s="50"/>
      <c r="G100" s="53"/>
      <c r="H100" s="50"/>
      <c r="I100" s="50"/>
      <c r="J100" s="50"/>
      <c r="K100" s="50"/>
      <c r="L100" s="50"/>
      <c r="M100" s="50"/>
    </row>
    <row r="101" spans="1:13" ht="15" customHeight="1">
      <c r="A101" s="50"/>
      <c r="B101" s="50"/>
      <c r="C101" s="50"/>
      <c r="D101" s="50"/>
      <c r="E101" s="50"/>
      <c r="F101" s="50"/>
      <c r="G101" s="53"/>
      <c r="H101" s="50"/>
      <c r="I101" s="50"/>
      <c r="J101" s="50"/>
      <c r="K101" s="50"/>
      <c r="L101" s="50"/>
      <c r="M101" s="50"/>
    </row>
    <row r="102" spans="1:13" ht="15" customHeight="1">
      <c r="A102" s="50"/>
      <c r="B102" s="50"/>
      <c r="C102" s="50"/>
      <c r="D102" s="50"/>
      <c r="E102" s="50"/>
      <c r="F102" s="50"/>
      <c r="G102" s="53"/>
      <c r="H102" s="50"/>
      <c r="I102" s="50"/>
      <c r="J102" s="50"/>
      <c r="K102" s="50"/>
      <c r="L102" s="50"/>
      <c r="M102" s="50"/>
    </row>
    <row r="103" spans="1:13" ht="15" customHeight="1">
      <c r="A103" s="50"/>
      <c r="B103" s="50"/>
      <c r="C103" s="50"/>
      <c r="D103" s="50"/>
      <c r="E103" s="50"/>
      <c r="F103" s="50"/>
      <c r="G103" s="53"/>
      <c r="H103" s="50"/>
      <c r="I103" s="50"/>
      <c r="J103" s="50"/>
      <c r="K103" s="50"/>
      <c r="L103" s="50"/>
      <c r="M103" s="50"/>
    </row>
    <row r="104" spans="1:13" ht="15" customHeight="1">
      <c r="A104" s="50"/>
      <c r="B104" s="50"/>
      <c r="C104" s="50"/>
      <c r="D104" s="50"/>
      <c r="E104" s="50"/>
      <c r="F104" s="50"/>
      <c r="G104" s="53"/>
      <c r="H104" s="50"/>
      <c r="I104" s="50"/>
      <c r="J104" s="50"/>
      <c r="K104" s="50"/>
      <c r="L104" s="50"/>
      <c r="M104" s="50"/>
    </row>
    <row r="105" spans="1:13" ht="15" customHeight="1">
      <c r="A105" s="50"/>
      <c r="B105" s="50"/>
      <c r="C105" s="50"/>
      <c r="D105" s="50"/>
      <c r="E105" s="50"/>
      <c r="F105" s="50"/>
      <c r="G105" s="53"/>
      <c r="H105" s="50"/>
      <c r="I105" s="50"/>
      <c r="J105" s="50"/>
      <c r="K105" s="50"/>
      <c r="L105" s="50"/>
      <c r="M105" s="50"/>
    </row>
    <row r="106" spans="1:13" ht="15" customHeight="1">
      <c r="A106" s="50"/>
      <c r="B106" s="50"/>
      <c r="C106" s="50"/>
      <c r="D106" s="50"/>
      <c r="E106" s="50"/>
      <c r="F106" s="50"/>
      <c r="G106" s="53"/>
      <c r="H106" s="50"/>
      <c r="I106" s="50"/>
      <c r="J106" s="50"/>
      <c r="K106" s="50"/>
      <c r="L106" s="50"/>
      <c r="M106" s="50"/>
    </row>
    <row r="107" spans="1:13" ht="15" customHeight="1">
      <c r="A107" s="50"/>
      <c r="B107" s="50"/>
      <c r="C107" s="50"/>
      <c r="D107" s="50"/>
      <c r="E107" s="50"/>
      <c r="F107" s="50"/>
      <c r="G107" s="53"/>
      <c r="H107" s="50"/>
      <c r="I107" s="50"/>
      <c r="J107" s="50"/>
      <c r="K107" s="50"/>
      <c r="L107" s="50"/>
      <c r="M107" s="50"/>
    </row>
    <row r="108" spans="1:13" ht="15" customHeight="1">
      <c r="A108" s="50"/>
      <c r="B108" s="50"/>
      <c r="C108" s="50"/>
      <c r="D108" s="50"/>
      <c r="E108" s="50"/>
      <c r="F108" s="50"/>
      <c r="G108" s="53"/>
      <c r="H108" s="50"/>
      <c r="I108" s="50"/>
      <c r="J108" s="50"/>
      <c r="K108" s="50"/>
      <c r="L108" s="50"/>
      <c r="M108" s="50"/>
    </row>
    <row r="109" spans="1:13" ht="15" customHeight="1">
      <c r="A109" s="50"/>
      <c r="B109" s="50"/>
      <c r="C109" s="50"/>
      <c r="D109" s="50"/>
      <c r="E109" s="50"/>
      <c r="F109" s="50"/>
      <c r="G109" s="53"/>
      <c r="H109" s="50"/>
      <c r="I109" s="50"/>
      <c r="J109" s="50"/>
      <c r="K109" s="50"/>
      <c r="L109" s="50"/>
      <c r="M109" s="50"/>
    </row>
  </sheetData>
  <mergeCells count="7">
    <mergeCell ref="C53:C57"/>
    <mergeCell ref="A1:H1"/>
    <mergeCell ref="A2:H2"/>
    <mergeCell ref="A3:H3"/>
    <mergeCell ref="D6:G6"/>
    <mergeCell ref="F50:G50"/>
    <mergeCell ref="F51:G51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6"/>
  <sheetViews>
    <sheetView topLeftCell="A23" zoomScale="68" zoomScaleNormal="68" workbookViewId="0">
      <selection activeCell="F58" sqref="F58"/>
    </sheetView>
  </sheetViews>
  <sheetFormatPr defaultColWidth="9.109375" defaultRowHeight="15" customHeight="1"/>
  <cols>
    <col min="1" max="1" width="4.88671875" style="8" customWidth="1"/>
    <col min="2" max="2" width="16.6640625" style="8" customWidth="1"/>
    <col min="3" max="3" width="13" style="8" customWidth="1"/>
    <col min="4" max="6" width="12" style="8" customWidth="1"/>
    <col min="7" max="7" width="16.6640625" style="9" customWidth="1"/>
    <col min="8" max="8" width="12" style="8" customWidth="1"/>
    <col min="9" max="9" width="9.109375" style="8"/>
    <col min="10" max="16384" width="9.109375" style="2"/>
  </cols>
  <sheetData>
    <row r="1" spans="1:13" s="4" customFormat="1" ht="21">
      <c r="A1" s="95" t="s">
        <v>710</v>
      </c>
      <c r="B1" s="95"/>
      <c r="C1" s="95"/>
      <c r="D1" s="95"/>
      <c r="E1" s="95"/>
      <c r="F1" s="95"/>
      <c r="G1" s="95"/>
      <c r="H1" s="95"/>
      <c r="I1" s="7"/>
    </row>
    <row r="2" spans="1:13" s="4" customFormat="1" ht="21">
      <c r="A2" s="95"/>
      <c r="B2" s="95"/>
      <c r="C2" s="95"/>
      <c r="D2" s="95"/>
      <c r="E2" s="95"/>
      <c r="F2" s="95"/>
      <c r="G2" s="95"/>
      <c r="H2" s="95"/>
      <c r="I2" s="7"/>
    </row>
    <row r="3" spans="1:13" s="4" customFormat="1" ht="21">
      <c r="A3" s="96" t="s">
        <v>59</v>
      </c>
      <c r="B3" s="96"/>
      <c r="C3" s="96"/>
      <c r="D3" s="96"/>
      <c r="E3" s="96"/>
      <c r="F3" s="96"/>
      <c r="G3" s="96"/>
      <c r="H3" s="96"/>
      <c r="I3" s="13"/>
      <c r="J3" s="13"/>
      <c r="K3" s="13"/>
      <c r="L3" s="13"/>
      <c r="M3" s="13"/>
    </row>
    <row r="4" spans="1:13" s="4" customFormat="1" ht="21">
      <c r="A4" s="10" t="s">
        <v>44</v>
      </c>
      <c r="B4" s="11"/>
      <c r="C4" s="11"/>
      <c r="D4" s="11"/>
      <c r="E4" s="11"/>
      <c r="F4" s="11"/>
      <c r="G4" s="12"/>
      <c r="H4" s="11"/>
      <c r="I4" s="13"/>
      <c r="J4" s="13"/>
      <c r="K4" s="13"/>
      <c r="L4" s="13"/>
      <c r="M4" s="13"/>
    </row>
    <row r="5" spans="1:13" s="4" customFormat="1" ht="21">
      <c r="A5" s="14" t="s">
        <v>45</v>
      </c>
      <c r="B5" s="14"/>
      <c r="C5" s="15"/>
      <c r="D5" s="15"/>
      <c r="E5" s="15"/>
      <c r="F5" s="15"/>
      <c r="G5" s="16"/>
      <c r="H5" s="13"/>
      <c r="I5" s="13"/>
      <c r="J5" s="13"/>
      <c r="K5" s="13"/>
      <c r="L5" s="13"/>
      <c r="M5" s="13"/>
    </row>
    <row r="6" spans="1:13" s="3" customFormat="1" ht="30" customHeight="1">
      <c r="A6" s="17"/>
      <c r="B6" s="17"/>
      <c r="C6" s="18"/>
      <c r="D6" s="92" t="s">
        <v>46</v>
      </c>
      <c r="E6" s="92"/>
      <c r="F6" s="92"/>
      <c r="G6" s="92"/>
      <c r="H6" s="19" t="s">
        <v>48</v>
      </c>
      <c r="I6" s="20"/>
      <c r="J6" s="20"/>
      <c r="K6" s="20"/>
      <c r="L6" s="20"/>
      <c r="M6" s="20"/>
    </row>
    <row r="7" spans="1:13" s="5" customFormat="1" ht="76.95" customHeight="1">
      <c r="A7" s="21" t="s">
        <v>0</v>
      </c>
      <c r="B7" s="22" t="s">
        <v>1</v>
      </c>
      <c r="C7" s="23" t="s">
        <v>2</v>
      </c>
      <c r="D7" s="24" t="s">
        <v>50</v>
      </c>
      <c r="E7" s="24" t="s">
        <v>51</v>
      </c>
      <c r="F7" s="24" t="s">
        <v>52</v>
      </c>
      <c r="G7" s="25" t="s">
        <v>47</v>
      </c>
      <c r="H7" s="26" t="s">
        <v>49</v>
      </c>
      <c r="I7" s="27"/>
      <c r="J7" s="27"/>
      <c r="K7" s="27"/>
      <c r="L7" s="27"/>
      <c r="M7" s="27"/>
    </row>
    <row r="8" spans="1:13" s="5" customFormat="1" ht="18" customHeight="1">
      <c r="A8" s="28">
        <v>1</v>
      </c>
      <c r="B8" s="69" t="s">
        <v>341</v>
      </c>
      <c r="C8" s="69" t="s">
        <v>342</v>
      </c>
      <c r="D8" s="30">
        <v>10</v>
      </c>
      <c r="E8" s="31"/>
      <c r="F8" s="31"/>
      <c r="G8" s="32">
        <f>D8+E8+F8</f>
        <v>10</v>
      </c>
      <c r="H8" s="33" t="str">
        <f>IF(G8&gt;9,"ผ่าน","ไม่ผ่าน")</f>
        <v>ผ่าน</v>
      </c>
      <c r="I8" s="27"/>
      <c r="J8" s="27"/>
      <c r="K8" s="27"/>
      <c r="L8" s="27"/>
      <c r="M8" s="27"/>
    </row>
    <row r="9" spans="1:13" s="5" customFormat="1" ht="15.6" customHeight="1">
      <c r="A9" s="34" t="s">
        <v>3</v>
      </c>
      <c r="B9" s="59" t="s">
        <v>343</v>
      </c>
      <c r="C9" s="59" t="s">
        <v>344</v>
      </c>
      <c r="D9" s="30">
        <v>9</v>
      </c>
      <c r="E9" s="31"/>
      <c r="F9" s="31"/>
      <c r="G9" s="32">
        <f t="shared" ref="G9:G45" si="0">D9+E9+F9</f>
        <v>9</v>
      </c>
      <c r="H9" s="33" t="str">
        <f t="shared" ref="H9:H45" si="1">IF(G9&gt;9,"ผ่าน","ไม่ผ่าน")</f>
        <v>ไม่ผ่าน</v>
      </c>
      <c r="I9" s="27"/>
      <c r="J9" s="27"/>
      <c r="K9" s="27"/>
      <c r="L9" s="27"/>
      <c r="M9" s="27"/>
    </row>
    <row r="10" spans="1:13" s="5" customFormat="1" ht="15.6" customHeight="1">
      <c r="A10" s="34" t="s">
        <v>4</v>
      </c>
      <c r="B10" s="59" t="s">
        <v>345</v>
      </c>
      <c r="C10" s="59" t="s">
        <v>346</v>
      </c>
      <c r="D10" s="30">
        <v>13</v>
      </c>
      <c r="E10" s="31"/>
      <c r="F10" s="31"/>
      <c r="G10" s="32">
        <f t="shared" si="0"/>
        <v>13</v>
      </c>
      <c r="H10" s="33" t="str">
        <f t="shared" si="1"/>
        <v>ผ่าน</v>
      </c>
      <c r="I10" s="27"/>
      <c r="J10" s="27"/>
      <c r="K10" s="27"/>
      <c r="L10" s="27"/>
      <c r="M10" s="27"/>
    </row>
    <row r="11" spans="1:13" s="5" customFormat="1" ht="15.6" customHeight="1">
      <c r="A11" s="34" t="s">
        <v>5</v>
      </c>
      <c r="B11" s="59" t="s">
        <v>347</v>
      </c>
      <c r="C11" s="59" t="s">
        <v>348</v>
      </c>
      <c r="D11" s="30">
        <v>17</v>
      </c>
      <c r="E11" s="31"/>
      <c r="F11" s="31"/>
      <c r="G11" s="32">
        <f t="shared" si="0"/>
        <v>17</v>
      </c>
      <c r="H11" s="33" t="str">
        <f t="shared" si="1"/>
        <v>ผ่าน</v>
      </c>
      <c r="I11" s="27"/>
      <c r="J11" s="27"/>
      <c r="K11" s="27"/>
      <c r="L11" s="27"/>
      <c r="M11" s="27"/>
    </row>
    <row r="12" spans="1:13" s="5" customFormat="1" ht="15.6" customHeight="1">
      <c r="A12" s="34" t="s">
        <v>6</v>
      </c>
      <c r="B12" s="59" t="s">
        <v>349</v>
      </c>
      <c r="C12" s="59" t="s">
        <v>350</v>
      </c>
      <c r="D12" s="97">
        <v>16</v>
      </c>
      <c r="E12" s="31"/>
      <c r="F12" s="31"/>
      <c r="G12" s="32">
        <f t="shared" si="0"/>
        <v>16</v>
      </c>
      <c r="H12" s="33" t="str">
        <f t="shared" si="1"/>
        <v>ผ่าน</v>
      </c>
      <c r="I12" s="27"/>
      <c r="J12" s="27"/>
      <c r="K12" s="27"/>
      <c r="L12" s="27"/>
      <c r="M12" s="27"/>
    </row>
    <row r="13" spans="1:13" s="5" customFormat="1" ht="15.6" customHeight="1">
      <c r="A13" s="34" t="s">
        <v>7</v>
      </c>
      <c r="B13" s="59" t="s">
        <v>351</v>
      </c>
      <c r="C13" s="59" t="s">
        <v>352</v>
      </c>
      <c r="D13" s="60"/>
      <c r="E13" s="31"/>
      <c r="F13" s="31"/>
      <c r="G13" s="32">
        <f t="shared" si="0"/>
        <v>0</v>
      </c>
      <c r="H13" s="33" t="str">
        <f t="shared" si="1"/>
        <v>ไม่ผ่าน</v>
      </c>
      <c r="I13" s="27"/>
      <c r="J13" s="27"/>
      <c r="K13" s="27"/>
      <c r="L13" s="27"/>
      <c r="M13" s="27"/>
    </row>
    <row r="14" spans="1:13" s="5" customFormat="1" ht="15.6" customHeight="1">
      <c r="A14" s="34" t="s">
        <v>8</v>
      </c>
      <c r="B14" s="61" t="s">
        <v>353</v>
      </c>
      <c r="C14" s="61" t="s">
        <v>354</v>
      </c>
      <c r="D14" s="60"/>
      <c r="E14" s="31"/>
      <c r="F14" s="31"/>
      <c r="G14" s="32">
        <f t="shared" si="0"/>
        <v>0</v>
      </c>
      <c r="H14" s="33" t="str">
        <f t="shared" si="1"/>
        <v>ไม่ผ่าน</v>
      </c>
      <c r="I14" s="27"/>
      <c r="J14" s="27"/>
      <c r="K14" s="27"/>
      <c r="L14" s="27"/>
      <c r="M14" s="27"/>
    </row>
    <row r="15" spans="1:13" s="5" customFormat="1" ht="15.6" customHeight="1">
      <c r="A15" s="34" t="s">
        <v>9</v>
      </c>
      <c r="B15" s="59" t="s">
        <v>355</v>
      </c>
      <c r="C15" s="59" t="s">
        <v>356</v>
      </c>
      <c r="D15" s="60"/>
      <c r="E15" s="31"/>
      <c r="F15" s="31"/>
      <c r="G15" s="32">
        <f t="shared" si="0"/>
        <v>0</v>
      </c>
      <c r="H15" s="33" t="str">
        <f t="shared" si="1"/>
        <v>ไม่ผ่าน</v>
      </c>
      <c r="I15" s="27"/>
      <c r="J15" s="27"/>
      <c r="K15" s="27"/>
      <c r="L15" s="27"/>
      <c r="M15" s="27"/>
    </row>
    <row r="16" spans="1:13" s="5" customFormat="1" ht="15.6" customHeight="1">
      <c r="A16" s="34" t="s">
        <v>10</v>
      </c>
      <c r="B16" s="59" t="s">
        <v>357</v>
      </c>
      <c r="C16" s="59" t="s">
        <v>358</v>
      </c>
      <c r="D16" s="60"/>
      <c r="E16" s="31"/>
      <c r="F16" s="31"/>
      <c r="G16" s="32">
        <f t="shared" si="0"/>
        <v>0</v>
      </c>
      <c r="H16" s="33" t="str">
        <f t="shared" si="1"/>
        <v>ไม่ผ่าน</v>
      </c>
      <c r="I16" s="27"/>
      <c r="J16" s="27"/>
      <c r="K16" s="27"/>
      <c r="L16" s="27"/>
      <c r="M16" s="27"/>
    </row>
    <row r="17" spans="1:13" s="5" customFormat="1" ht="15.6" customHeight="1">
      <c r="A17" s="34" t="s">
        <v>11</v>
      </c>
      <c r="B17" s="61" t="s">
        <v>359</v>
      </c>
      <c r="C17" s="61" t="s">
        <v>360</v>
      </c>
      <c r="D17" s="60"/>
      <c r="E17" s="31"/>
      <c r="F17" s="31"/>
      <c r="G17" s="32">
        <f t="shared" si="0"/>
        <v>0</v>
      </c>
      <c r="H17" s="33" t="str">
        <f t="shared" si="1"/>
        <v>ไม่ผ่าน</v>
      </c>
      <c r="I17" s="27"/>
      <c r="J17" s="27"/>
      <c r="K17" s="27"/>
      <c r="L17" s="27"/>
      <c r="M17" s="27"/>
    </row>
    <row r="18" spans="1:13" s="5" customFormat="1" ht="15.6" customHeight="1">
      <c r="A18" s="34" t="s">
        <v>12</v>
      </c>
      <c r="B18" s="29" t="s">
        <v>361</v>
      </c>
      <c r="C18" s="59" t="s">
        <v>362</v>
      </c>
      <c r="D18" s="60"/>
      <c r="E18" s="31"/>
      <c r="F18" s="31"/>
      <c r="G18" s="32">
        <f t="shared" si="0"/>
        <v>0</v>
      </c>
      <c r="H18" s="33" t="str">
        <f t="shared" si="1"/>
        <v>ไม่ผ่าน</v>
      </c>
      <c r="I18" s="27"/>
      <c r="J18" s="27"/>
      <c r="K18" s="27"/>
      <c r="L18" s="27"/>
      <c r="M18" s="27"/>
    </row>
    <row r="19" spans="1:13" s="5" customFormat="1" ht="15.6" customHeight="1">
      <c r="A19" s="34" t="s">
        <v>13</v>
      </c>
      <c r="B19" s="29" t="s">
        <v>363</v>
      </c>
      <c r="C19" s="59" t="s">
        <v>350</v>
      </c>
      <c r="D19" s="60"/>
      <c r="E19" s="31"/>
      <c r="F19" s="31"/>
      <c r="G19" s="32">
        <f t="shared" si="0"/>
        <v>0</v>
      </c>
      <c r="H19" s="33" t="str">
        <f t="shared" si="1"/>
        <v>ไม่ผ่าน</v>
      </c>
      <c r="I19" s="27"/>
      <c r="J19" s="27"/>
      <c r="K19" s="27"/>
      <c r="L19" s="27"/>
      <c r="M19" s="27"/>
    </row>
    <row r="20" spans="1:13" s="5" customFormat="1" ht="15.6" customHeight="1">
      <c r="A20" s="34" t="s">
        <v>14</v>
      </c>
      <c r="B20" s="69" t="s">
        <v>364</v>
      </c>
      <c r="C20" s="59" t="s">
        <v>365</v>
      </c>
      <c r="D20" s="60"/>
      <c r="E20" s="31"/>
      <c r="F20" s="31"/>
      <c r="G20" s="32">
        <f t="shared" si="0"/>
        <v>0</v>
      </c>
      <c r="H20" s="33" t="str">
        <f t="shared" si="1"/>
        <v>ไม่ผ่าน</v>
      </c>
      <c r="I20" s="27"/>
      <c r="J20" s="27"/>
      <c r="K20" s="27"/>
      <c r="L20" s="27"/>
      <c r="M20" s="27"/>
    </row>
    <row r="21" spans="1:13" s="5" customFormat="1" ht="15.6" customHeight="1">
      <c r="A21" s="34" t="s">
        <v>15</v>
      </c>
      <c r="B21" s="59" t="s">
        <v>366</v>
      </c>
      <c r="C21" s="59" t="s">
        <v>367</v>
      </c>
      <c r="D21" s="60"/>
      <c r="E21" s="31"/>
      <c r="F21" s="31"/>
      <c r="G21" s="32">
        <f t="shared" si="0"/>
        <v>0</v>
      </c>
      <c r="H21" s="33" t="str">
        <f t="shared" si="1"/>
        <v>ไม่ผ่าน</v>
      </c>
      <c r="I21" s="27"/>
      <c r="J21" s="27"/>
      <c r="K21" s="27"/>
      <c r="L21" s="27"/>
      <c r="M21" s="27"/>
    </row>
    <row r="22" spans="1:13" s="5" customFormat="1" ht="15.6" customHeight="1">
      <c r="A22" s="34" t="s">
        <v>16</v>
      </c>
      <c r="B22" s="59" t="s">
        <v>368</v>
      </c>
      <c r="C22" s="59" t="s">
        <v>369</v>
      </c>
      <c r="D22" s="60"/>
      <c r="E22" s="31"/>
      <c r="F22" s="31"/>
      <c r="G22" s="32">
        <f t="shared" si="0"/>
        <v>0</v>
      </c>
      <c r="H22" s="33" t="str">
        <f t="shared" si="1"/>
        <v>ไม่ผ่าน</v>
      </c>
      <c r="I22" s="27"/>
      <c r="J22" s="27"/>
      <c r="K22" s="27"/>
      <c r="L22" s="27"/>
      <c r="M22" s="27"/>
    </row>
    <row r="23" spans="1:13" s="5" customFormat="1" ht="15.6" customHeight="1">
      <c r="A23" s="34" t="s">
        <v>17</v>
      </c>
      <c r="B23" s="59" t="s">
        <v>370</v>
      </c>
      <c r="C23" s="59" t="s">
        <v>371</v>
      </c>
      <c r="D23" s="60"/>
      <c r="E23" s="31"/>
      <c r="F23" s="31"/>
      <c r="G23" s="32">
        <f t="shared" si="0"/>
        <v>0</v>
      </c>
      <c r="H23" s="33" t="str">
        <f t="shared" si="1"/>
        <v>ไม่ผ่าน</v>
      </c>
      <c r="I23" s="27"/>
      <c r="J23" s="27"/>
      <c r="K23" s="27"/>
      <c r="L23" s="27"/>
      <c r="M23" s="27"/>
    </row>
    <row r="24" spans="1:13" s="5" customFormat="1" ht="15.6" customHeight="1">
      <c r="A24" s="34" t="s">
        <v>18</v>
      </c>
      <c r="B24" s="59" t="s">
        <v>372</v>
      </c>
      <c r="C24" s="59" t="s">
        <v>373</v>
      </c>
      <c r="D24" s="60"/>
      <c r="E24" s="31"/>
      <c r="F24" s="31"/>
      <c r="G24" s="32">
        <f t="shared" si="0"/>
        <v>0</v>
      </c>
      <c r="H24" s="33" t="str">
        <f t="shared" si="1"/>
        <v>ไม่ผ่าน</v>
      </c>
      <c r="I24" s="27"/>
      <c r="J24" s="27"/>
      <c r="K24" s="27"/>
      <c r="L24" s="27"/>
      <c r="M24" s="27"/>
    </row>
    <row r="25" spans="1:13" s="5" customFormat="1" ht="15.6" customHeight="1">
      <c r="A25" s="34" t="s">
        <v>19</v>
      </c>
      <c r="B25" s="59" t="s">
        <v>374</v>
      </c>
      <c r="C25" s="59" t="s">
        <v>375</v>
      </c>
      <c r="D25" s="60"/>
      <c r="E25" s="31"/>
      <c r="F25" s="31"/>
      <c r="G25" s="32">
        <f t="shared" si="0"/>
        <v>0</v>
      </c>
      <c r="H25" s="33" t="str">
        <f t="shared" si="1"/>
        <v>ไม่ผ่าน</v>
      </c>
      <c r="I25" s="27"/>
      <c r="J25" s="27"/>
      <c r="K25" s="27"/>
      <c r="L25" s="27"/>
      <c r="M25" s="27"/>
    </row>
    <row r="26" spans="1:13" s="5" customFormat="1" ht="15.6" customHeight="1">
      <c r="A26" s="34" t="s">
        <v>20</v>
      </c>
      <c r="B26" s="59" t="s">
        <v>376</v>
      </c>
      <c r="C26" s="59" t="s">
        <v>377</v>
      </c>
      <c r="D26" s="60"/>
      <c r="E26" s="31"/>
      <c r="F26" s="31"/>
      <c r="G26" s="32">
        <f t="shared" si="0"/>
        <v>0</v>
      </c>
      <c r="H26" s="33" t="str">
        <f t="shared" si="1"/>
        <v>ไม่ผ่าน</v>
      </c>
      <c r="I26" s="27"/>
      <c r="J26" s="27"/>
      <c r="K26" s="27"/>
      <c r="L26" s="27"/>
      <c r="M26" s="27"/>
    </row>
    <row r="27" spans="1:13" s="5" customFormat="1" ht="15.6" customHeight="1">
      <c r="A27" s="34" t="s">
        <v>21</v>
      </c>
      <c r="B27" s="59" t="s">
        <v>378</v>
      </c>
      <c r="C27" s="59" t="s">
        <v>371</v>
      </c>
      <c r="D27" s="60"/>
      <c r="E27" s="31"/>
      <c r="F27" s="31"/>
      <c r="G27" s="32">
        <f t="shared" si="0"/>
        <v>0</v>
      </c>
      <c r="H27" s="33" t="str">
        <f t="shared" si="1"/>
        <v>ไม่ผ่าน</v>
      </c>
      <c r="I27" s="27"/>
      <c r="J27" s="27"/>
      <c r="K27" s="27"/>
      <c r="L27" s="27"/>
      <c r="M27" s="27"/>
    </row>
    <row r="28" spans="1:13" s="5" customFormat="1" ht="15.6" customHeight="1">
      <c r="A28" s="34" t="s">
        <v>22</v>
      </c>
      <c r="B28" s="59" t="s">
        <v>379</v>
      </c>
      <c r="C28" s="59" t="s">
        <v>380</v>
      </c>
      <c r="D28" s="60"/>
      <c r="E28" s="31"/>
      <c r="F28" s="31"/>
      <c r="G28" s="32">
        <f t="shared" si="0"/>
        <v>0</v>
      </c>
      <c r="H28" s="33" t="str">
        <f t="shared" si="1"/>
        <v>ไม่ผ่าน</v>
      </c>
      <c r="I28" s="27"/>
      <c r="J28" s="27"/>
      <c r="K28" s="27"/>
      <c r="L28" s="27"/>
      <c r="M28" s="27"/>
    </row>
    <row r="29" spans="1:13" s="5" customFormat="1" ht="15.6" customHeight="1">
      <c r="A29" s="34" t="s">
        <v>23</v>
      </c>
      <c r="B29" s="59" t="s">
        <v>313</v>
      </c>
      <c r="C29" s="59" t="s">
        <v>381</v>
      </c>
      <c r="D29" s="60"/>
      <c r="E29" s="31"/>
      <c r="F29" s="31"/>
      <c r="G29" s="32">
        <f t="shared" si="0"/>
        <v>0</v>
      </c>
      <c r="H29" s="33" t="str">
        <f t="shared" si="1"/>
        <v>ไม่ผ่าน</v>
      </c>
      <c r="I29" s="27"/>
      <c r="J29" s="27"/>
      <c r="K29" s="27"/>
      <c r="L29" s="27"/>
      <c r="M29" s="27"/>
    </row>
    <row r="30" spans="1:13" s="5" customFormat="1" ht="15.6" customHeight="1">
      <c r="A30" s="34" t="s">
        <v>24</v>
      </c>
      <c r="B30" s="59" t="s">
        <v>382</v>
      </c>
      <c r="C30" s="59" t="s">
        <v>383</v>
      </c>
      <c r="D30" s="60"/>
      <c r="E30" s="31"/>
      <c r="F30" s="31"/>
      <c r="G30" s="32">
        <f t="shared" si="0"/>
        <v>0</v>
      </c>
      <c r="H30" s="33" t="str">
        <f t="shared" si="1"/>
        <v>ไม่ผ่าน</v>
      </c>
      <c r="I30" s="27"/>
      <c r="J30" s="27"/>
      <c r="K30" s="27"/>
      <c r="L30" s="27"/>
      <c r="M30" s="27"/>
    </row>
    <row r="31" spans="1:13" s="5" customFormat="1" ht="15.6" customHeight="1">
      <c r="A31" s="34" t="s">
        <v>25</v>
      </c>
      <c r="B31" s="59" t="s">
        <v>384</v>
      </c>
      <c r="C31" s="59" t="s">
        <v>385</v>
      </c>
      <c r="D31" s="60"/>
      <c r="E31" s="31"/>
      <c r="F31" s="31"/>
      <c r="G31" s="32">
        <f t="shared" si="0"/>
        <v>0</v>
      </c>
      <c r="H31" s="33" t="str">
        <f t="shared" si="1"/>
        <v>ไม่ผ่าน</v>
      </c>
      <c r="I31" s="27"/>
      <c r="J31" s="27"/>
      <c r="K31" s="27"/>
      <c r="L31" s="27"/>
      <c r="M31" s="27"/>
    </row>
    <row r="32" spans="1:13" s="5" customFormat="1" ht="15.6" customHeight="1">
      <c r="A32" s="34" t="s">
        <v>26</v>
      </c>
      <c r="B32" s="59" t="s">
        <v>386</v>
      </c>
      <c r="C32" s="59" t="s">
        <v>387</v>
      </c>
      <c r="D32" s="60"/>
      <c r="E32" s="31"/>
      <c r="F32" s="31"/>
      <c r="G32" s="32">
        <f t="shared" si="0"/>
        <v>0</v>
      </c>
      <c r="H32" s="33" t="str">
        <f t="shared" si="1"/>
        <v>ไม่ผ่าน</v>
      </c>
      <c r="I32" s="27"/>
      <c r="J32" s="27"/>
      <c r="K32" s="27"/>
      <c r="L32" s="27"/>
      <c r="M32" s="27"/>
    </row>
    <row r="33" spans="1:13" s="5" customFormat="1" ht="15.6" customHeight="1">
      <c r="A33" s="34" t="s">
        <v>27</v>
      </c>
      <c r="B33" s="61" t="s">
        <v>388</v>
      </c>
      <c r="C33" s="61" t="s">
        <v>389</v>
      </c>
      <c r="D33" s="60"/>
      <c r="E33" s="31"/>
      <c r="F33" s="31"/>
      <c r="G33" s="32">
        <f t="shared" si="0"/>
        <v>0</v>
      </c>
      <c r="H33" s="33" t="str">
        <f t="shared" si="1"/>
        <v>ไม่ผ่าน</v>
      </c>
      <c r="I33" s="27"/>
      <c r="J33" s="27"/>
      <c r="K33" s="27"/>
      <c r="L33" s="27"/>
      <c r="M33" s="27"/>
    </row>
    <row r="34" spans="1:13" s="5" customFormat="1" ht="15.6" customHeight="1">
      <c r="A34" s="34" t="s">
        <v>28</v>
      </c>
      <c r="B34" s="59" t="s">
        <v>390</v>
      </c>
      <c r="C34" s="59" t="s">
        <v>182</v>
      </c>
      <c r="D34" s="60"/>
      <c r="E34" s="31"/>
      <c r="F34" s="31"/>
      <c r="G34" s="32">
        <f t="shared" si="0"/>
        <v>0</v>
      </c>
      <c r="H34" s="33" t="str">
        <f t="shared" si="1"/>
        <v>ไม่ผ่าน</v>
      </c>
      <c r="I34" s="27"/>
      <c r="J34" s="27"/>
      <c r="K34" s="27"/>
      <c r="L34" s="27"/>
      <c r="M34" s="27"/>
    </row>
    <row r="35" spans="1:13" s="5" customFormat="1" ht="15.6" customHeight="1">
      <c r="A35" s="34" t="s">
        <v>29</v>
      </c>
      <c r="B35" s="59" t="s">
        <v>391</v>
      </c>
      <c r="C35" s="59" t="s">
        <v>392</v>
      </c>
      <c r="D35" s="60"/>
      <c r="E35" s="31"/>
      <c r="F35" s="31"/>
      <c r="G35" s="32">
        <f t="shared" si="0"/>
        <v>0</v>
      </c>
      <c r="H35" s="33" t="str">
        <f t="shared" si="1"/>
        <v>ไม่ผ่าน</v>
      </c>
      <c r="I35" s="27"/>
      <c r="J35" s="27"/>
      <c r="K35" s="27"/>
      <c r="L35" s="27"/>
      <c r="M35" s="27"/>
    </row>
    <row r="36" spans="1:13" s="5" customFormat="1" ht="15.6" customHeight="1">
      <c r="A36" s="34" t="s">
        <v>30</v>
      </c>
      <c r="B36" s="29" t="s">
        <v>393</v>
      </c>
      <c r="C36" s="59" t="s">
        <v>394</v>
      </c>
      <c r="D36" s="60"/>
      <c r="E36" s="31"/>
      <c r="F36" s="31"/>
      <c r="G36" s="32">
        <f t="shared" si="0"/>
        <v>0</v>
      </c>
      <c r="H36" s="33" t="str">
        <f t="shared" si="1"/>
        <v>ไม่ผ่าน</v>
      </c>
      <c r="I36" s="27"/>
      <c r="J36" s="27"/>
      <c r="K36" s="27"/>
      <c r="L36" s="27"/>
      <c r="M36" s="27"/>
    </row>
    <row r="37" spans="1:13" s="5" customFormat="1" ht="15.6" customHeight="1">
      <c r="A37" s="34" t="s">
        <v>31</v>
      </c>
      <c r="B37" s="59" t="s">
        <v>395</v>
      </c>
      <c r="C37" s="59" t="s">
        <v>396</v>
      </c>
      <c r="D37" s="60"/>
      <c r="E37" s="31"/>
      <c r="F37" s="31"/>
      <c r="G37" s="32">
        <f t="shared" si="0"/>
        <v>0</v>
      </c>
      <c r="H37" s="33" t="str">
        <f t="shared" si="1"/>
        <v>ไม่ผ่าน</v>
      </c>
      <c r="I37" s="27"/>
      <c r="J37" s="27"/>
      <c r="K37" s="27"/>
      <c r="L37" s="27"/>
      <c r="M37" s="27"/>
    </row>
    <row r="38" spans="1:13" s="5" customFormat="1" ht="15.6" customHeight="1">
      <c r="A38" s="34" t="s">
        <v>32</v>
      </c>
      <c r="B38" s="59" t="s">
        <v>397</v>
      </c>
      <c r="C38" s="59" t="s">
        <v>398</v>
      </c>
      <c r="D38" s="60"/>
      <c r="E38" s="31"/>
      <c r="F38" s="31"/>
      <c r="G38" s="32">
        <f t="shared" si="0"/>
        <v>0</v>
      </c>
      <c r="H38" s="33" t="str">
        <f t="shared" si="1"/>
        <v>ไม่ผ่าน</v>
      </c>
      <c r="I38" s="27"/>
      <c r="J38" s="27"/>
      <c r="K38" s="27"/>
      <c r="L38" s="27"/>
      <c r="M38" s="27"/>
    </row>
    <row r="39" spans="1:13" s="5" customFormat="1" ht="15.6" customHeight="1">
      <c r="A39" s="34" t="s">
        <v>33</v>
      </c>
      <c r="B39" s="59" t="s">
        <v>399</v>
      </c>
      <c r="C39" s="59" t="s">
        <v>400</v>
      </c>
      <c r="D39" s="60"/>
      <c r="E39" s="31"/>
      <c r="F39" s="31"/>
      <c r="G39" s="32">
        <f t="shared" si="0"/>
        <v>0</v>
      </c>
      <c r="H39" s="33" t="str">
        <f t="shared" si="1"/>
        <v>ไม่ผ่าน</v>
      </c>
      <c r="I39" s="27"/>
      <c r="J39" s="27"/>
      <c r="K39" s="27"/>
      <c r="L39" s="27"/>
      <c r="M39" s="27"/>
    </row>
    <row r="40" spans="1:13" s="5" customFormat="1" ht="15.6" customHeight="1">
      <c r="A40" s="34" t="s">
        <v>34</v>
      </c>
      <c r="B40" s="59" t="s">
        <v>401</v>
      </c>
      <c r="C40" s="59" t="s">
        <v>402</v>
      </c>
      <c r="D40" s="60"/>
      <c r="E40" s="31"/>
      <c r="F40" s="31"/>
      <c r="G40" s="32">
        <f t="shared" si="0"/>
        <v>0</v>
      </c>
      <c r="H40" s="33" t="str">
        <f t="shared" si="1"/>
        <v>ไม่ผ่าน</v>
      </c>
      <c r="I40" s="27"/>
      <c r="J40" s="27"/>
      <c r="K40" s="27"/>
      <c r="L40" s="27"/>
      <c r="M40" s="27"/>
    </row>
    <row r="41" spans="1:13" s="5" customFormat="1" ht="15.6" customHeight="1">
      <c r="A41" s="34" t="s">
        <v>35</v>
      </c>
      <c r="B41" s="59" t="s">
        <v>403</v>
      </c>
      <c r="C41" s="59" t="s">
        <v>404</v>
      </c>
      <c r="D41" s="60"/>
      <c r="E41" s="31"/>
      <c r="F41" s="31"/>
      <c r="G41" s="32">
        <f t="shared" si="0"/>
        <v>0</v>
      </c>
      <c r="H41" s="33" t="str">
        <f t="shared" si="1"/>
        <v>ไม่ผ่าน</v>
      </c>
      <c r="I41" s="27"/>
      <c r="J41" s="27"/>
      <c r="K41" s="27"/>
      <c r="L41" s="27"/>
      <c r="M41" s="27"/>
    </row>
    <row r="42" spans="1:13" s="5" customFormat="1" ht="15.6" customHeight="1">
      <c r="A42" s="34" t="s">
        <v>36</v>
      </c>
      <c r="B42" s="59" t="s">
        <v>405</v>
      </c>
      <c r="C42" s="59" t="s">
        <v>406</v>
      </c>
      <c r="D42" s="60"/>
      <c r="E42" s="31"/>
      <c r="F42" s="31"/>
      <c r="G42" s="32">
        <f t="shared" si="0"/>
        <v>0</v>
      </c>
      <c r="H42" s="33" t="str">
        <f t="shared" si="1"/>
        <v>ไม่ผ่าน</v>
      </c>
      <c r="I42" s="27"/>
      <c r="J42" s="27"/>
      <c r="K42" s="27"/>
      <c r="L42" s="27"/>
      <c r="M42" s="27"/>
    </row>
    <row r="43" spans="1:13" s="5" customFormat="1" ht="15.6" customHeight="1">
      <c r="A43" s="73" t="s">
        <v>37</v>
      </c>
      <c r="B43" s="74" t="s">
        <v>407</v>
      </c>
      <c r="C43" s="74" t="s">
        <v>408</v>
      </c>
      <c r="D43" s="75"/>
      <c r="E43" s="76"/>
      <c r="F43" s="76"/>
      <c r="G43" s="32">
        <f t="shared" si="0"/>
        <v>0</v>
      </c>
      <c r="H43" s="33" t="str">
        <f t="shared" si="1"/>
        <v>ไม่ผ่าน</v>
      </c>
      <c r="I43" s="27"/>
      <c r="J43" s="27"/>
      <c r="K43" s="27"/>
      <c r="L43" s="27"/>
      <c r="M43" s="27"/>
    </row>
    <row r="44" spans="1:13" s="5" customFormat="1" ht="15.6" customHeight="1">
      <c r="A44" s="34" t="s">
        <v>38</v>
      </c>
      <c r="B44" s="59" t="s">
        <v>409</v>
      </c>
      <c r="C44" s="59" t="s">
        <v>410</v>
      </c>
      <c r="D44" s="60"/>
      <c r="E44" s="31"/>
      <c r="F44" s="31"/>
      <c r="G44" s="32">
        <f t="shared" si="0"/>
        <v>0</v>
      </c>
      <c r="H44" s="33" t="str">
        <f t="shared" si="1"/>
        <v>ไม่ผ่าน</v>
      </c>
      <c r="I44" s="27"/>
      <c r="J44" s="27"/>
      <c r="K44" s="27"/>
      <c r="L44" s="27"/>
      <c r="M44" s="27"/>
    </row>
    <row r="45" spans="1:13" s="5" customFormat="1" ht="15.6" customHeight="1">
      <c r="A45" s="34" t="s">
        <v>39</v>
      </c>
      <c r="B45" s="61" t="s">
        <v>411</v>
      </c>
      <c r="C45" s="61" t="s">
        <v>412</v>
      </c>
      <c r="D45" s="60"/>
      <c r="E45" s="31"/>
      <c r="F45" s="31"/>
      <c r="G45" s="32">
        <f t="shared" si="0"/>
        <v>0</v>
      </c>
      <c r="H45" s="33" t="str">
        <f t="shared" si="1"/>
        <v>ไม่ผ่าน</v>
      </c>
      <c r="I45" s="27"/>
      <c r="J45" s="27"/>
      <c r="K45" s="27"/>
      <c r="L45" s="27"/>
      <c r="M45" s="27"/>
    </row>
    <row r="46" spans="1:13" s="5" customFormat="1" ht="15.6" customHeight="1">
      <c r="A46" s="63"/>
      <c r="B46" s="64" t="s">
        <v>43</v>
      </c>
      <c r="C46" s="65"/>
      <c r="D46" s="65"/>
      <c r="E46" s="65"/>
      <c r="F46" s="65"/>
      <c r="G46" s="42" t="s">
        <v>724</v>
      </c>
      <c r="H46" s="33">
        <f>COUNTIF(H8:H45,"ผ่าน")</f>
        <v>4</v>
      </c>
      <c r="I46" s="27"/>
      <c r="J46" s="27"/>
      <c r="K46" s="27"/>
      <c r="L46" s="27"/>
      <c r="M46" s="27"/>
    </row>
    <row r="47" spans="1:13" s="5" customFormat="1" ht="15.6" customHeight="1">
      <c r="A47" s="43"/>
      <c r="B47" s="44"/>
      <c r="C47" s="45"/>
      <c r="D47" s="45"/>
      <c r="E47" s="45"/>
      <c r="F47" s="45"/>
      <c r="G47" s="42" t="s">
        <v>725</v>
      </c>
      <c r="H47" s="33">
        <f>COUNTIF(H8:H45,"ไม่ผ่าน")</f>
        <v>34</v>
      </c>
      <c r="I47" s="27"/>
      <c r="J47" s="27"/>
      <c r="K47" s="27"/>
      <c r="L47" s="27"/>
      <c r="M47" s="27"/>
    </row>
    <row r="48" spans="1:13" ht="22.5" customHeight="1">
      <c r="A48" s="48"/>
      <c r="B48" s="49" t="s">
        <v>53</v>
      </c>
      <c r="C48" s="27"/>
      <c r="D48" s="27"/>
      <c r="E48" s="27"/>
      <c r="F48" s="27"/>
      <c r="G48" s="50"/>
      <c r="H48" s="50"/>
      <c r="I48" s="50"/>
      <c r="J48" s="50"/>
      <c r="K48" s="50"/>
      <c r="L48" s="50"/>
      <c r="M48" s="50"/>
    </row>
    <row r="49" spans="1:13" ht="15" customHeight="1">
      <c r="A49" s="48"/>
      <c r="B49" s="27"/>
      <c r="C49" s="50"/>
      <c r="D49" s="50"/>
      <c r="E49" s="51" t="s">
        <v>54</v>
      </c>
      <c r="F49" s="27"/>
      <c r="G49" s="27"/>
      <c r="H49" s="52" t="s">
        <v>55</v>
      </c>
      <c r="I49" s="50"/>
      <c r="J49" s="50"/>
      <c r="K49" s="50"/>
      <c r="L49" s="50"/>
      <c r="M49" s="50"/>
    </row>
    <row r="50" spans="1:13" ht="15" customHeight="1">
      <c r="A50" s="48"/>
      <c r="B50" s="27"/>
      <c r="C50" s="27"/>
      <c r="D50" s="27"/>
      <c r="E50" s="27"/>
      <c r="F50" s="93" t="s">
        <v>56</v>
      </c>
      <c r="G50" s="93"/>
      <c r="H50" s="27"/>
      <c r="I50" s="50"/>
      <c r="J50" s="50"/>
      <c r="K50" s="50"/>
      <c r="L50" s="50"/>
      <c r="M50" s="50"/>
    </row>
    <row r="51" spans="1:13" ht="15" customHeight="1">
      <c r="A51" s="48"/>
      <c r="B51" s="27"/>
      <c r="C51" s="27"/>
      <c r="D51" s="27"/>
      <c r="E51" s="50"/>
      <c r="F51" s="94" t="s">
        <v>57</v>
      </c>
      <c r="G51" s="94"/>
      <c r="H51" s="50"/>
      <c r="I51" s="50"/>
      <c r="J51" s="50"/>
      <c r="K51" s="50"/>
      <c r="L51" s="50"/>
      <c r="M51" s="50"/>
    </row>
    <row r="52" spans="1:13" ht="15" customHeight="1">
      <c r="A52" s="50"/>
      <c r="B52" s="50"/>
      <c r="C52" s="50"/>
      <c r="D52" s="50"/>
      <c r="E52" s="50"/>
      <c r="F52" s="50"/>
      <c r="G52" s="53"/>
      <c r="H52" s="50"/>
      <c r="I52" s="50"/>
      <c r="J52" s="50"/>
      <c r="K52" s="50"/>
      <c r="L52" s="50"/>
      <c r="M52" s="50"/>
    </row>
    <row r="53" spans="1:13" ht="15" customHeight="1">
      <c r="A53" s="50"/>
      <c r="B53" s="50"/>
      <c r="C53" s="50"/>
      <c r="D53" s="50"/>
      <c r="E53" s="50"/>
      <c r="F53" s="50"/>
      <c r="G53" s="53"/>
      <c r="H53" s="50"/>
      <c r="I53" s="50"/>
      <c r="J53" s="50"/>
      <c r="K53" s="50"/>
      <c r="L53" s="50"/>
      <c r="M53" s="50"/>
    </row>
    <row r="54" spans="1:13" ht="15" customHeight="1">
      <c r="A54" s="50"/>
      <c r="B54" s="50"/>
      <c r="C54" s="90" t="s">
        <v>713</v>
      </c>
      <c r="D54" s="54" t="s">
        <v>46</v>
      </c>
      <c r="E54" s="54" t="s">
        <v>714</v>
      </c>
      <c r="F54" s="77" t="s">
        <v>715</v>
      </c>
      <c r="G54" s="53"/>
      <c r="H54" s="50"/>
      <c r="I54" s="50"/>
      <c r="J54" s="50"/>
      <c r="K54" s="50"/>
      <c r="L54" s="50"/>
      <c r="M54" s="50"/>
    </row>
    <row r="55" spans="1:13" ht="15" customHeight="1">
      <c r="A55" s="50"/>
      <c r="B55" s="50"/>
      <c r="C55" s="90"/>
      <c r="D55" s="34" t="s">
        <v>720</v>
      </c>
      <c r="E55" s="34" t="s">
        <v>716</v>
      </c>
      <c r="F55" s="55">
        <f>COUNTIF(G8:G45,"&lt;=9")</f>
        <v>34</v>
      </c>
      <c r="G55" s="53"/>
      <c r="H55" s="50"/>
      <c r="I55" s="50"/>
      <c r="J55" s="50"/>
      <c r="K55" s="50"/>
      <c r="L55" s="50"/>
      <c r="M55" s="50"/>
    </row>
    <row r="56" spans="1:13" ht="15" customHeight="1">
      <c r="A56" s="50"/>
      <c r="B56" s="50"/>
      <c r="C56" s="90"/>
      <c r="D56" s="34" t="s">
        <v>722</v>
      </c>
      <c r="E56" s="34" t="s">
        <v>717</v>
      </c>
      <c r="F56" s="55">
        <f>SUMPRODUCT((G8:G45&gt;=10)*(G8:G45&lt;=12))</f>
        <v>1</v>
      </c>
      <c r="G56" s="53"/>
      <c r="H56" s="50"/>
      <c r="I56" s="50"/>
      <c r="J56" s="50"/>
      <c r="K56" s="50"/>
      <c r="L56" s="50"/>
      <c r="M56" s="50"/>
    </row>
    <row r="57" spans="1:13" ht="15" customHeight="1">
      <c r="A57" s="50"/>
      <c r="B57" s="50"/>
      <c r="C57" s="90"/>
      <c r="D57" s="34" t="s">
        <v>723</v>
      </c>
      <c r="E57" s="34" t="s">
        <v>718</v>
      </c>
      <c r="F57" s="55">
        <f>SUMPRODUCT((G8:G45&gt;=13)*(G8:G45&lt;=16))</f>
        <v>2</v>
      </c>
      <c r="G57" s="53"/>
      <c r="H57" s="50"/>
      <c r="I57" s="50"/>
      <c r="J57" s="50"/>
      <c r="K57" s="50"/>
      <c r="L57" s="50"/>
      <c r="M57" s="50"/>
    </row>
    <row r="58" spans="1:13" ht="15" customHeight="1">
      <c r="A58" s="50"/>
      <c r="B58" s="50"/>
      <c r="C58" s="90"/>
      <c r="D58" s="34" t="s">
        <v>721</v>
      </c>
      <c r="E58" s="34" t="s">
        <v>719</v>
      </c>
      <c r="F58" s="55">
        <f>COUNTIF(G8:G45,"&gt;=17")</f>
        <v>1</v>
      </c>
      <c r="G58" s="53"/>
      <c r="H58" s="50"/>
      <c r="I58" s="50"/>
      <c r="J58" s="50"/>
      <c r="K58" s="50"/>
      <c r="L58" s="50"/>
      <c r="M58" s="50"/>
    </row>
    <row r="59" spans="1:13" ht="15" customHeight="1">
      <c r="A59" s="50"/>
      <c r="B59" s="50"/>
      <c r="C59" s="50"/>
      <c r="D59" s="50"/>
      <c r="E59" s="50"/>
      <c r="F59" s="50"/>
      <c r="G59" s="53"/>
      <c r="H59" s="50"/>
      <c r="I59" s="50"/>
      <c r="J59" s="50"/>
      <c r="K59" s="50"/>
      <c r="L59" s="50"/>
      <c r="M59" s="50"/>
    </row>
    <row r="60" spans="1:13" ht="15" customHeight="1">
      <c r="A60" s="50"/>
      <c r="B60" s="50"/>
      <c r="C60" s="50"/>
      <c r="D60" s="50"/>
      <c r="E60" s="50"/>
      <c r="F60" s="50"/>
      <c r="G60" s="53"/>
      <c r="H60" s="50"/>
      <c r="I60" s="50"/>
      <c r="J60" s="50"/>
      <c r="K60" s="50"/>
      <c r="L60" s="50"/>
      <c r="M60" s="50"/>
    </row>
    <row r="61" spans="1:13" ht="15" customHeight="1">
      <c r="A61" s="50"/>
      <c r="B61" s="50"/>
      <c r="C61" s="50"/>
      <c r="D61" s="50"/>
      <c r="E61" s="50"/>
      <c r="F61" s="50"/>
      <c r="G61" s="53"/>
      <c r="H61" s="50"/>
      <c r="I61" s="50"/>
      <c r="J61" s="50"/>
      <c r="K61" s="50"/>
      <c r="L61" s="50"/>
      <c r="M61" s="50"/>
    </row>
    <row r="62" spans="1:13" ht="15" customHeight="1">
      <c r="A62" s="50"/>
      <c r="B62" s="50"/>
      <c r="C62" s="50"/>
      <c r="D62" s="50"/>
      <c r="E62" s="50"/>
      <c r="F62" s="50"/>
      <c r="G62" s="53"/>
      <c r="H62" s="50"/>
      <c r="I62" s="50"/>
      <c r="J62" s="50"/>
      <c r="K62" s="50"/>
      <c r="L62" s="50"/>
      <c r="M62" s="50"/>
    </row>
    <row r="63" spans="1:13" ht="15" customHeight="1">
      <c r="A63" s="50"/>
      <c r="B63" s="50"/>
      <c r="C63" s="50"/>
      <c r="D63" s="50"/>
      <c r="E63" s="50"/>
      <c r="F63" s="50"/>
      <c r="G63" s="53"/>
      <c r="H63" s="50"/>
      <c r="I63" s="50"/>
      <c r="J63" s="50"/>
      <c r="K63" s="50"/>
      <c r="L63" s="50"/>
      <c r="M63" s="50"/>
    </row>
    <row r="64" spans="1:13" ht="15" customHeight="1">
      <c r="A64" s="50"/>
      <c r="B64" s="50"/>
      <c r="C64" s="50"/>
      <c r="D64" s="50"/>
      <c r="E64" s="50"/>
      <c r="F64" s="50"/>
      <c r="G64" s="53"/>
      <c r="H64" s="50"/>
      <c r="I64" s="50"/>
      <c r="J64" s="50"/>
      <c r="K64" s="50"/>
      <c r="L64" s="50"/>
      <c r="M64" s="50"/>
    </row>
    <row r="65" spans="1:13" ht="15" customHeight="1">
      <c r="A65" s="50"/>
      <c r="B65" s="50"/>
      <c r="C65" s="50"/>
      <c r="D65" s="50"/>
      <c r="E65" s="50"/>
      <c r="F65" s="50"/>
      <c r="G65" s="53"/>
      <c r="H65" s="50"/>
      <c r="I65" s="50"/>
      <c r="J65" s="50"/>
      <c r="K65" s="50"/>
      <c r="L65" s="50"/>
      <c r="M65" s="50"/>
    </row>
    <row r="66" spans="1:13" ht="15" customHeight="1">
      <c r="A66" s="50"/>
      <c r="B66" s="50"/>
      <c r="C66" s="50"/>
      <c r="D66" s="50"/>
      <c r="E66" s="50"/>
      <c r="F66" s="50"/>
      <c r="G66" s="53"/>
      <c r="H66" s="50"/>
      <c r="I66" s="50"/>
      <c r="J66" s="50"/>
      <c r="K66" s="50"/>
      <c r="L66" s="50"/>
      <c r="M66" s="50"/>
    </row>
  </sheetData>
  <mergeCells count="7">
    <mergeCell ref="C54:C58"/>
    <mergeCell ref="A1:H1"/>
    <mergeCell ref="A2:H2"/>
    <mergeCell ref="A3:H3"/>
    <mergeCell ref="D6:G6"/>
    <mergeCell ref="F50:G50"/>
    <mergeCell ref="F51:G51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93"/>
  <sheetViews>
    <sheetView topLeftCell="A30" zoomScale="62" zoomScaleNormal="62" zoomScalePageLayoutView="22" workbookViewId="0">
      <selection activeCell="F60" sqref="F60"/>
    </sheetView>
  </sheetViews>
  <sheetFormatPr defaultColWidth="9.109375" defaultRowHeight="15" customHeight="1"/>
  <cols>
    <col min="1" max="1" width="4.88671875" style="8" customWidth="1"/>
    <col min="2" max="2" width="16.6640625" style="8" customWidth="1"/>
    <col min="3" max="3" width="13" style="8" customWidth="1"/>
    <col min="4" max="6" width="12" style="8" customWidth="1"/>
    <col min="7" max="7" width="16.6640625" style="9" customWidth="1"/>
    <col min="8" max="8" width="12" style="8" customWidth="1"/>
    <col min="9" max="16384" width="9.109375" style="2"/>
  </cols>
  <sheetData>
    <row r="1" spans="1:12" s="4" customFormat="1" ht="21">
      <c r="A1" s="95" t="s">
        <v>709</v>
      </c>
      <c r="B1" s="95"/>
      <c r="C1" s="95"/>
      <c r="D1" s="95"/>
      <c r="E1" s="95"/>
      <c r="F1" s="95"/>
      <c r="G1" s="95"/>
      <c r="H1" s="95"/>
    </row>
    <row r="2" spans="1:12" s="4" customFormat="1" ht="21">
      <c r="A2" s="95"/>
      <c r="B2" s="95"/>
      <c r="C2" s="95"/>
      <c r="D2" s="95"/>
      <c r="E2" s="95"/>
      <c r="F2" s="95"/>
      <c r="G2" s="95"/>
      <c r="H2" s="95"/>
    </row>
    <row r="3" spans="1:12" s="4" customFormat="1" ht="21">
      <c r="A3" s="96" t="s">
        <v>59</v>
      </c>
      <c r="B3" s="96"/>
      <c r="C3" s="96"/>
      <c r="D3" s="96"/>
      <c r="E3" s="96"/>
      <c r="F3" s="96"/>
      <c r="G3" s="96"/>
      <c r="H3" s="96"/>
      <c r="I3" s="13"/>
      <c r="J3" s="13"/>
      <c r="K3" s="13"/>
      <c r="L3" s="13"/>
    </row>
    <row r="4" spans="1:12" s="4" customFormat="1" ht="21">
      <c r="A4" s="10" t="s">
        <v>44</v>
      </c>
      <c r="B4" s="11"/>
      <c r="C4" s="11"/>
      <c r="D4" s="11"/>
      <c r="E4" s="11"/>
      <c r="F4" s="11"/>
      <c r="G4" s="12"/>
      <c r="H4" s="11"/>
      <c r="I4" s="13"/>
      <c r="J4" s="13"/>
      <c r="K4" s="13"/>
      <c r="L4" s="13"/>
    </row>
    <row r="5" spans="1:12" s="4" customFormat="1" ht="21">
      <c r="A5" s="14" t="s">
        <v>45</v>
      </c>
      <c r="B5" s="14"/>
      <c r="C5" s="15"/>
      <c r="D5" s="15"/>
      <c r="E5" s="15"/>
      <c r="F5" s="15"/>
      <c r="G5" s="16"/>
      <c r="H5" s="13"/>
      <c r="I5" s="13"/>
      <c r="J5" s="13"/>
      <c r="K5" s="13"/>
      <c r="L5" s="13"/>
    </row>
    <row r="6" spans="1:12" s="3" customFormat="1" ht="30" customHeight="1">
      <c r="A6" s="17"/>
      <c r="B6" s="17"/>
      <c r="C6" s="18"/>
      <c r="D6" s="92" t="s">
        <v>46</v>
      </c>
      <c r="E6" s="92"/>
      <c r="F6" s="92"/>
      <c r="G6" s="92"/>
      <c r="H6" s="19" t="s">
        <v>48</v>
      </c>
      <c r="I6" s="20"/>
      <c r="J6" s="20"/>
      <c r="K6" s="20"/>
      <c r="L6" s="20"/>
    </row>
    <row r="7" spans="1:12" s="5" customFormat="1" ht="88.5" customHeight="1">
      <c r="A7" s="21" t="s">
        <v>0</v>
      </c>
      <c r="B7" s="22" t="s">
        <v>1</v>
      </c>
      <c r="C7" s="23" t="s">
        <v>2</v>
      </c>
      <c r="D7" s="24" t="s">
        <v>50</v>
      </c>
      <c r="E7" s="24" t="s">
        <v>51</v>
      </c>
      <c r="F7" s="24" t="s">
        <v>52</v>
      </c>
      <c r="G7" s="25" t="s">
        <v>47</v>
      </c>
      <c r="H7" s="58" t="s">
        <v>49</v>
      </c>
      <c r="I7" s="27"/>
      <c r="J7" s="27"/>
      <c r="K7" s="27"/>
      <c r="L7" s="27"/>
    </row>
    <row r="8" spans="1:12" s="5" customFormat="1" ht="18" customHeight="1">
      <c r="A8" s="28">
        <v>1</v>
      </c>
      <c r="B8" s="78" t="s">
        <v>413</v>
      </c>
      <c r="C8" s="79" t="s">
        <v>414</v>
      </c>
      <c r="D8" s="30">
        <v>10</v>
      </c>
      <c r="E8" s="31"/>
      <c r="F8" s="31"/>
      <c r="G8" s="32">
        <f>D8+E8+F8</f>
        <v>10</v>
      </c>
      <c r="H8" s="33" t="str">
        <f>IF(G8&gt;9,"ผ่าน","ไม่ผ่าน")</f>
        <v>ผ่าน</v>
      </c>
      <c r="I8" s="27"/>
      <c r="J8" s="27"/>
      <c r="K8" s="27"/>
      <c r="L8" s="27"/>
    </row>
    <row r="9" spans="1:12" s="5" customFormat="1" ht="15.6" customHeight="1">
      <c r="A9" s="34" t="s">
        <v>3</v>
      </c>
      <c r="B9" s="29" t="s">
        <v>415</v>
      </c>
      <c r="C9" s="30" t="s">
        <v>416</v>
      </c>
      <c r="D9" s="30">
        <v>9</v>
      </c>
      <c r="E9" s="31"/>
      <c r="F9" s="31"/>
      <c r="G9" s="32">
        <f t="shared" ref="G9:G48" si="0">D9+E9+F9</f>
        <v>9</v>
      </c>
      <c r="H9" s="33" t="str">
        <f t="shared" ref="H9:H48" si="1">IF(G9&gt;9,"ผ่าน","ไม่ผ่าน")</f>
        <v>ไม่ผ่าน</v>
      </c>
      <c r="I9" s="27"/>
      <c r="J9" s="27"/>
      <c r="K9" s="27"/>
      <c r="L9" s="27"/>
    </row>
    <row r="10" spans="1:12" s="5" customFormat="1" ht="15.6" customHeight="1">
      <c r="A10" s="34" t="s">
        <v>4</v>
      </c>
      <c r="B10" s="35" t="s">
        <v>417</v>
      </c>
      <c r="C10" s="36" t="s">
        <v>418</v>
      </c>
      <c r="D10" s="30">
        <v>13</v>
      </c>
      <c r="E10" s="31"/>
      <c r="F10" s="31"/>
      <c r="G10" s="32">
        <f t="shared" si="0"/>
        <v>13</v>
      </c>
      <c r="H10" s="33" t="str">
        <f t="shared" si="1"/>
        <v>ผ่าน</v>
      </c>
      <c r="I10" s="27"/>
      <c r="J10" s="27"/>
      <c r="K10" s="27"/>
      <c r="L10" s="27"/>
    </row>
    <row r="11" spans="1:12" s="5" customFormat="1" ht="15.6" customHeight="1">
      <c r="A11" s="34" t="s">
        <v>5</v>
      </c>
      <c r="B11" s="35" t="s">
        <v>62</v>
      </c>
      <c r="C11" s="36" t="s">
        <v>419</v>
      </c>
      <c r="D11" s="30">
        <v>17</v>
      </c>
      <c r="E11" s="31"/>
      <c r="F11" s="31"/>
      <c r="G11" s="32">
        <f t="shared" si="0"/>
        <v>17</v>
      </c>
      <c r="H11" s="33" t="str">
        <f t="shared" si="1"/>
        <v>ผ่าน</v>
      </c>
      <c r="I11" s="27"/>
      <c r="J11" s="27"/>
      <c r="K11" s="27"/>
      <c r="L11" s="27"/>
    </row>
    <row r="12" spans="1:12" s="5" customFormat="1" ht="15.6" customHeight="1">
      <c r="A12" s="34" t="s">
        <v>6</v>
      </c>
      <c r="B12" s="29" t="s">
        <v>420</v>
      </c>
      <c r="C12" s="30" t="s">
        <v>421</v>
      </c>
      <c r="D12" s="97">
        <v>16</v>
      </c>
      <c r="E12" s="31"/>
      <c r="F12" s="31"/>
      <c r="G12" s="32">
        <f t="shared" si="0"/>
        <v>16</v>
      </c>
      <c r="H12" s="33" t="str">
        <f t="shared" si="1"/>
        <v>ผ่าน</v>
      </c>
      <c r="I12" s="27"/>
      <c r="J12" s="27"/>
      <c r="K12" s="27"/>
      <c r="L12" s="27"/>
    </row>
    <row r="13" spans="1:12" s="5" customFormat="1" ht="15.6" customHeight="1">
      <c r="A13" s="34" t="s">
        <v>7</v>
      </c>
      <c r="B13" s="35" t="s">
        <v>422</v>
      </c>
      <c r="C13" s="36" t="s">
        <v>423</v>
      </c>
      <c r="D13" s="31"/>
      <c r="E13" s="31"/>
      <c r="F13" s="31"/>
      <c r="G13" s="32">
        <f t="shared" si="0"/>
        <v>0</v>
      </c>
      <c r="H13" s="33" t="str">
        <f t="shared" si="1"/>
        <v>ไม่ผ่าน</v>
      </c>
      <c r="I13" s="27"/>
      <c r="J13" s="27"/>
      <c r="K13" s="27"/>
      <c r="L13" s="27"/>
    </row>
    <row r="14" spans="1:12" s="5" customFormat="1" ht="15.6" customHeight="1">
      <c r="A14" s="34" t="s">
        <v>8</v>
      </c>
      <c r="B14" s="35" t="s">
        <v>424</v>
      </c>
      <c r="C14" s="36" t="s">
        <v>425</v>
      </c>
      <c r="D14" s="31"/>
      <c r="E14" s="31"/>
      <c r="F14" s="31"/>
      <c r="G14" s="32">
        <f t="shared" si="0"/>
        <v>0</v>
      </c>
      <c r="H14" s="33" t="str">
        <f t="shared" si="1"/>
        <v>ไม่ผ่าน</v>
      </c>
      <c r="I14" s="27"/>
      <c r="J14" s="27"/>
      <c r="K14" s="27"/>
      <c r="L14" s="27"/>
    </row>
    <row r="15" spans="1:12" s="5" customFormat="1" ht="15.6" customHeight="1">
      <c r="A15" s="34" t="s">
        <v>9</v>
      </c>
      <c r="B15" s="35" t="s">
        <v>426</v>
      </c>
      <c r="C15" s="36" t="s">
        <v>427</v>
      </c>
      <c r="D15" s="31"/>
      <c r="E15" s="31"/>
      <c r="F15" s="31"/>
      <c r="G15" s="32">
        <f t="shared" si="0"/>
        <v>0</v>
      </c>
      <c r="H15" s="33" t="str">
        <f t="shared" si="1"/>
        <v>ไม่ผ่าน</v>
      </c>
      <c r="I15" s="27"/>
      <c r="J15" s="27"/>
      <c r="K15" s="27"/>
      <c r="L15" s="27"/>
    </row>
    <row r="16" spans="1:12" s="5" customFormat="1" ht="15.6" customHeight="1">
      <c r="A16" s="34" t="s">
        <v>10</v>
      </c>
      <c r="B16" s="29" t="s">
        <v>428</v>
      </c>
      <c r="C16" s="30" t="s">
        <v>260</v>
      </c>
      <c r="D16" s="31"/>
      <c r="E16" s="31"/>
      <c r="F16" s="31"/>
      <c r="G16" s="32">
        <f t="shared" si="0"/>
        <v>0</v>
      </c>
      <c r="H16" s="33" t="str">
        <f t="shared" si="1"/>
        <v>ไม่ผ่าน</v>
      </c>
      <c r="I16" s="27"/>
      <c r="J16" s="27"/>
      <c r="K16" s="27"/>
      <c r="L16" s="27"/>
    </row>
    <row r="17" spans="1:12" s="5" customFormat="1" ht="15.6" customHeight="1">
      <c r="A17" s="34" t="s">
        <v>11</v>
      </c>
      <c r="B17" s="29" t="s">
        <v>429</v>
      </c>
      <c r="C17" s="30" t="s">
        <v>430</v>
      </c>
      <c r="D17" s="31"/>
      <c r="E17" s="31"/>
      <c r="F17" s="31"/>
      <c r="G17" s="32">
        <f t="shared" si="0"/>
        <v>0</v>
      </c>
      <c r="H17" s="33" t="str">
        <f t="shared" si="1"/>
        <v>ไม่ผ่าน</v>
      </c>
      <c r="I17" s="27"/>
      <c r="J17" s="27"/>
      <c r="K17" s="27"/>
      <c r="L17" s="27"/>
    </row>
    <row r="18" spans="1:12" s="5" customFormat="1" ht="15.6" customHeight="1">
      <c r="A18" s="34" t="s">
        <v>12</v>
      </c>
      <c r="B18" s="29" t="s">
        <v>431</v>
      </c>
      <c r="C18" s="30" t="s">
        <v>432</v>
      </c>
      <c r="D18" s="31"/>
      <c r="E18" s="31"/>
      <c r="F18" s="31"/>
      <c r="G18" s="32">
        <f t="shared" si="0"/>
        <v>0</v>
      </c>
      <c r="H18" s="33" t="str">
        <f t="shared" si="1"/>
        <v>ไม่ผ่าน</v>
      </c>
      <c r="I18" s="27"/>
      <c r="J18" s="27"/>
      <c r="K18" s="27"/>
      <c r="L18" s="27"/>
    </row>
    <row r="19" spans="1:12" s="5" customFormat="1" ht="15.6" customHeight="1">
      <c r="A19" s="34" t="s">
        <v>13</v>
      </c>
      <c r="B19" s="29" t="s">
        <v>433</v>
      </c>
      <c r="C19" s="30" t="s">
        <v>434</v>
      </c>
      <c r="D19" s="31"/>
      <c r="E19" s="31"/>
      <c r="F19" s="31"/>
      <c r="G19" s="32">
        <f t="shared" si="0"/>
        <v>0</v>
      </c>
      <c r="H19" s="33" t="str">
        <f t="shared" si="1"/>
        <v>ไม่ผ่าน</v>
      </c>
      <c r="I19" s="27"/>
      <c r="J19" s="27"/>
      <c r="K19" s="27"/>
      <c r="L19" s="27"/>
    </row>
    <row r="20" spans="1:12" s="5" customFormat="1" ht="15.6" customHeight="1">
      <c r="A20" s="34" t="s">
        <v>14</v>
      </c>
      <c r="B20" s="35" t="s">
        <v>435</v>
      </c>
      <c r="C20" s="36" t="s">
        <v>436</v>
      </c>
      <c r="D20" s="31"/>
      <c r="E20" s="31"/>
      <c r="F20" s="31"/>
      <c r="G20" s="32">
        <f t="shared" si="0"/>
        <v>0</v>
      </c>
      <c r="H20" s="33" t="str">
        <f t="shared" si="1"/>
        <v>ไม่ผ่าน</v>
      </c>
      <c r="I20" s="27"/>
      <c r="J20" s="27"/>
      <c r="K20" s="27"/>
      <c r="L20" s="27"/>
    </row>
    <row r="21" spans="1:12" s="5" customFormat="1" ht="15.6" customHeight="1">
      <c r="A21" s="34" t="s">
        <v>15</v>
      </c>
      <c r="B21" s="35" t="s">
        <v>437</v>
      </c>
      <c r="C21" s="36" t="s">
        <v>438</v>
      </c>
      <c r="D21" s="31"/>
      <c r="E21" s="31"/>
      <c r="F21" s="31"/>
      <c r="G21" s="32">
        <f t="shared" si="0"/>
        <v>0</v>
      </c>
      <c r="H21" s="33" t="str">
        <f t="shared" si="1"/>
        <v>ไม่ผ่าน</v>
      </c>
      <c r="I21" s="27"/>
      <c r="J21" s="27"/>
      <c r="K21" s="27"/>
      <c r="L21" s="27"/>
    </row>
    <row r="22" spans="1:12" s="5" customFormat="1" ht="15.6" customHeight="1">
      <c r="A22" s="34" t="s">
        <v>16</v>
      </c>
      <c r="B22" s="35" t="s">
        <v>439</v>
      </c>
      <c r="C22" s="36" t="s">
        <v>440</v>
      </c>
      <c r="D22" s="31"/>
      <c r="E22" s="31"/>
      <c r="F22" s="31"/>
      <c r="G22" s="32">
        <f t="shared" si="0"/>
        <v>0</v>
      </c>
      <c r="H22" s="33" t="str">
        <f t="shared" si="1"/>
        <v>ไม่ผ่าน</v>
      </c>
      <c r="I22" s="27"/>
      <c r="J22" s="27"/>
      <c r="K22" s="27"/>
      <c r="L22" s="27"/>
    </row>
    <row r="23" spans="1:12" s="5" customFormat="1" ht="15.6" customHeight="1">
      <c r="A23" s="34" t="s">
        <v>17</v>
      </c>
      <c r="B23" s="29" t="s">
        <v>441</v>
      </c>
      <c r="C23" s="30" t="s">
        <v>442</v>
      </c>
      <c r="D23" s="31"/>
      <c r="E23" s="31"/>
      <c r="F23" s="31"/>
      <c r="G23" s="32">
        <f t="shared" si="0"/>
        <v>0</v>
      </c>
      <c r="H23" s="33" t="str">
        <f t="shared" si="1"/>
        <v>ไม่ผ่าน</v>
      </c>
      <c r="I23" s="27"/>
      <c r="J23" s="27"/>
      <c r="K23" s="27"/>
      <c r="L23" s="27"/>
    </row>
    <row r="24" spans="1:12" s="5" customFormat="1" ht="15.6" customHeight="1">
      <c r="A24" s="34" t="s">
        <v>18</v>
      </c>
      <c r="B24" s="35" t="s">
        <v>443</v>
      </c>
      <c r="C24" s="36" t="s">
        <v>444</v>
      </c>
      <c r="D24" s="31"/>
      <c r="E24" s="31"/>
      <c r="F24" s="31"/>
      <c r="G24" s="32">
        <f t="shared" si="0"/>
        <v>0</v>
      </c>
      <c r="H24" s="33" t="str">
        <f t="shared" si="1"/>
        <v>ไม่ผ่าน</v>
      </c>
      <c r="I24" s="27"/>
      <c r="J24" s="27"/>
      <c r="K24" s="27"/>
      <c r="L24" s="27"/>
    </row>
    <row r="25" spans="1:12" s="5" customFormat="1" ht="15.6" customHeight="1">
      <c r="A25" s="34" t="s">
        <v>19</v>
      </c>
      <c r="B25" s="35" t="s">
        <v>445</v>
      </c>
      <c r="C25" s="36" t="s">
        <v>446</v>
      </c>
      <c r="D25" s="31"/>
      <c r="E25" s="31"/>
      <c r="F25" s="31"/>
      <c r="G25" s="32">
        <f t="shared" si="0"/>
        <v>0</v>
      </c>
      <c r="H25" s="33" t="str">
        <f t="shared" si="1"/>
        <v>ไม่ผ่าน</v>
      </c>
      <c r="I25" s="27"/>
      <c r="J25" s="27"/>
      <c r="K25" s="27"/>
      <c r="L25" s="27"/>
    </row>
    <row r="26" spans="1:12" s="5" customFormat="1" ht="15.6" customHeight="1">
      <c r="A26" s="34" t="s">
        <v>20</v>
      </c>
      <c r="B26" s="35" t="s">
        <v>92</v>
      </c>
      <c r="C26" s="36" t="s">
        <v>447</v>
      </c>
      <c r="D26" s="31"/>
      <c r="E26" s="31"/>
      <c r="F26" s="31"/>
      <c r="G26" s="32">
        <f t="shared" si="0"/>
        <v>0</v>
      </c>
      <c r="H26" s="33" t="str">
        <f t="shared" si="1"/>
        <v>ไม่ผ่าน</v>
      </c>
      <c r="I26" s="27"/>
      <c r="J26" s="27"/>
      <c r="K26" s="27"/>
      <c r="L26" s="27"/>
    </row>
    <row r="27" spans="1:12" s="5" customFormat="1" ht="15.6" customHeight="1">
      <c r="A27" s="34" t="s">
        <v>21</v>
      </c>
      <c r="B27" s="35" t="s">
        <v>448</v>
      </c>
      <c r="C27" s="36" t="s">
        <v>101</v>
      </c>
      <c r="D27" s="31"/>
      <c r="E27" s="31"/>
      <c r="F27" s="31"/>
      <c r="G27" s="32">
        <f t="shared" si="0"/>
        <v>0</v>
      </c>
      <c r="H27" s="33" t="str">
        <f t="shared" si="1"/>
        <v>ไม่ผ่าน</v>
      </c>
      <c r="I27" s="27"/>
      <c r="J27" s="27"/>
      <c r="K27" s="27"/>
      <c r="L27" s="27"/>
    </row>
    <row r="28" spans="1:12" s="5" customFormat="1" ht="15.6" customHeight="1">
      <c r="A28" s="34" t="s">
        <v>22</v>
      </c>
      <c r="B28" s="35" t="s">
        <v>449</v>
      </c>
      <c r="C28" s="36" t="s">
        <v>450</v>
      </c>
      <c r="D28" s="31"/>
      <c r="E28" s="31"/>
      <c r="F28" s="31"/>
      <c r="G28" s="32">
        <f t="shared" si="0"/>
        <v>0</v>
      </c>
      <c r="H28" s="33" t="str">
        <f t="shared" si="1"/>
        <v>ไม่ผ่าน</v>
      </c>
      <c r="I28" s="27"/>
      <c r="J28" s="27"/>
      <c r="K28" s="27"/>
      <c r="L28" s="27"/>
    </row>
    <row r="29" spans="1:12" s="5" customFormat="1" ht="15.6" customHeight="1">
      <c r="A29" s="34" t="s">
        <v>23</v>
      </c>
      <c r="B29" s="29" t="s">
        <v>451</v>
      </c>
      <c r="C29" s="30" t="s">
        <v>452</v>
      </c>
      <c r="D29" s="31"/>
      <c r="E29" s="31"/>
      <c r="F29" s="31"/>
      <c r="G29" s="32">
        <f t="shared" si="0"/>
        <v>0</v>
      </c>
      <c r="H29" s="33" t="str">
        <f t="shared" si="1"/>
        <v>ไม่ผ่าน</v>
      </c>
      <c r="I29" s="27"/>
      <c r="J29" s="27"/>
      <c r="K29" s="27"/>
      <c r="L29" s="27"/>
    </row>
    <row r="30" spans="1:12" s="5" customFormat="1" ht="15.6" customHeight="1">
      <c r="A30" s="34" t="s">
        <v>24</v>
      </c>
      <c r="B30" s="29" t="s">
        <v>453</v>
      </c>
      <c r="C30" s="30" t="s">
        <v>454</v>
      </c>
      <c r="D30" s="31"/>
      <c r="E30" s="31"/>
      <c r="F30" s="31"/>
      <c r="G30" s="32">
        <f t="shared" si="0"/>
        <v>0</v>
      </c>
      <c r="H30" s="33" t="str">
        <f t="shared" si="1"/>
        <v>ไม่ผ่าน</v>
      </c>
      <c r="I30" s="27"/>
      <c r="J30" s="27"/>
      <c r="K30" s="27"/>
      <c r="L30" s="27"/>
    </row>
    <row r="31" spans="1:12" s="5" customFormat="1" ht="15.6" customHeight="1">
      <c r="A31" s="34" t="s">
        <v>25</v>
      </c>
      <c r="B31" s="29" t="s">
        <v>455</v>
      </c>
      <c r="C31" s="30" t="s">
        <v>456</v>
      </c>
      <c r="D31" s="31"/>
      <c r="E31" s="31"/>
      <c r="F31" s="31"/>
      <c r="G31" s="32">
        <f t="shared" si="0"/>
        <v>0</v>
      </c>
      <c r="H31" s="33" t="str">
        <f t="shared" si="1"/>
        <v>ไม่ผ่าน</v>
      </c>
      <c r="I31" s="27"/>
      <c r="J31" s="27"/>
      <c r="K31" s="27"/>
      <c r="L31" s="27"/>
    </row>
    <row r="32" spans="1:12" s="5" customFormat="1" ht="15.6" customHeight="1">
      <c r="A32" s="34" t="s">
        <v>26</v>
      </c>
      <c r="B32" s="29" t="s">
        <v>457</v>
      </c>
      <c r="C32" s="30" t="s">
        <v>458</v>
      </c>
      <c r="D32" s="31"/>
      <c r="E32" s="31"/>
      <c r="F32" s="31"/>
      <c r="G32" s="32">
        <f t="shared" si="0"/>
        <v>0</v>
      </c>
      <c r="H32" s="33" t="str">
        <f t="shared" si="1"/>
        <v>ไม่ผ่าน</v>
      </c>
      <c r="I32" s="27"/>
      <c r="J32" s="27"/>
      <c r="K32" s="27"/>
      <c r="L32" s="27"/>
    </row>
    <row r="33" spans="1:12" s="5" customFormat="1" ht="15.6" customHeight="1">
      <c r="A33" s="34" t="s">
        <v>27</v>
      </c>
      <c r="B33" s="35" t="s">
        <v>459</v>
      </c>
      <c r="C33" s="36" t="s">
        <v>460</v>
      </c>
      <c r="D33" s="31"/>
      <c r="E33" s="31"/>
      <c r="F33" s="31"/>
      <c r="G33" s="32">
        <f t="shared" si="0"/>
        <v>0</v>
      </c>
      <c r="H33" s="33" t="str">
        <f t="shared" si="1"/>
        <v>ไม่ผ่าน</v>
      </c>
      <c r="I33" s="27"/>
      <c r="J33" s="27"/>
      <c r="K33" s="27"/>
      <c r="L33" s="27"/>
    </row>
    <row r="34" spans="1:12" s="5" customFormat="1" ht="15.6" customHeight="1">
      <c r="A34" s="34" t="s">
        <v>28</v>
      </c>
      <c r="B34" s="29" t="s">
        <v>461</v>
      </c>
      <c r="C34" s="30" t="s">
        <v>462</v>
      </c>
      <c r="D34" s="31"/>
      <c r="E34" s="31"/>
      <c r="F34" s="31"/>
      <c r="G34" s="32">
        <f t="shared" si="0"/>
        <v>0</v>
      </c>
      <c r="H34" s="33" t="str">
        <f t="shared" si="1"/>
        <v>ไม่ผ่าน</v>
      </c>
      <c r="I34" s="27"/>
      <c r="J34" s="27"/>
      <c r="K34" s="27"/>
      <c r="L34" s="27"/>
    </row>
    <row r="35" spans="1:12" s="5" customFormat="1" ht="15.6" customHeight="1">
      <c r="A35" s="34" t="s">
        <v>29</v>
      </c>
      <c r="B35" s="35" t="s">
        <v>463</v>
      </c>
      <c r="C35" s="36" t="s">
        <v>464</v>
      </c>
      <c r="D35" s="31"/>
      <c r="E35" s="31"/>
      <c r="F35" s="31"/>
      <c r="G35" s="32">
        <f t="shared" si="0"/>
        <v>0</v>
      </c>
      <c r="H35" s="33" t="str">
        <f t="shared" si="1"/>
        <v>ไม่ผ่าน</v>
      </c>
      <c r="I35" s="27"/>
      <c r="J35" s="27"/>
      <c r="K35" s="27"/>
      <c r="L35" s="27"/>
    </row>
    <row r="36" spans="1:12" s="5" customFormat="1" ht="15.6" customHeight="1">
      <c r="A36" s="34" t="s">
        <v>30</v>
      </c>
      <c r="B36" s="35" t="s">
        <v>465</v>
      </c>
      <c r="C36" s="36" t="s">
        <v>466</v>
      </c>
      <c r="D36" s="31"/>
      <c r="E36" s="31"/>
      <c r="F36" s="31"/>
      <c r="G36" s="32">
        <f t="shared" si="0"/>
        <v>0</v>
      </c>
      <c r="H36" s="33" t="str">
        <f t="shared" si="1"/>
        <v>ไม่ผ่าน</v>
      </c>
      <c r="I36" s="27"/>
      <c r="J36" s="27"/>
      <c r="K36" s="27"/>
      <c r="L36" s="27"/>
    </row>
    <row r="37" spans="1:12" s="5" customFormat="1" ht="15.6" customHeight="1">
      <c r="A37" s="34" t="s">
        <v>31</v>
      </c>
      <c r="B37" s="35" t="s">
        <v>467</v>
      </c>
      <c r="C37" s="36" t="s">
        <v>468</v>
      </c>
      <c r="D37" s="31"/>
      <c r="E37" s="31"/>
      <c r="F37" s="31"/>
      <c r="G37" s="32">
        <f t="shared" si="0"/>
        <v>0</v>
      </c>
      <c r="H37" s="33" t="str">
        <f t="shared" si="1"/>
        <v>ไม่ผ่าน</v>
      </c>
      <c r="I37" s="27"/>
      <c r="J37" s="27"/>
      <c r="K37" s="27"/>
      <c r="L37" s="27"/>
    </row>
    <row r="38" spans="1:12" s="5" customFormat="1" ht="15.6" customHeight="1">
      <c r="A38" s="34" t="s">
        <v>32</v>
      </c>
      <c r="B38" s="35" t="s">
        <v>469</v>
      </c>
      <c r="C38" s="36" t="s">
        <v>470</v>
      </c>
      <c r="D38" s="31"/>
      <c r="E38" s="31"/>
      <c r="F38" s="31"/>
      <c r="G38" s="32">
        <f t="shared" si="0"/>
        <v>0</v>
      </c>
      <c r="H38" s="33" t="str">
        <f t="shared" si="1"/>
        <v>ไม่ผ่าน</v>
      </c>
      <c r="I38" s="27"/>
      <c r="J38" s="27"/>
      <c r="K38" s="27"/>
      <c r="L38" s="27"/>
    </row>
    <row r="39" spans="1:12" s="5" customFormat="1" ht="15.6" customHeight="1">
      <c r="A39" s="34" t="s">
        <v>33</v>
      </c>
      <c r="B39" s="35" t="s">
        <v>471</v>
      </c>
      <c r="C39" s="36" t="s">
        <v>472</v>
      </c>
      <c r="D39" s="31"/>
      <c r="E39" s="31"/>
      <c r="F39" s="31"/>
      <c r="G39" s="32">
        <f t="shared" si="0"/>
        <v>0</v>
      </c>
      <c r="H39" s="33" t="str">
        <f t="shared" si="1"/>
        <v>ไม่ผ่าน</v>
      </c>
      <c r="I39" s="27"/>
      <c r="J39" s="27"/>
      <c r="K39" s="27"/>
      <c r="L39" s="27"/>
    </row>
    <row r="40" spans="1:12" s="5" customFormat="1" ht="15.6" customHeight="1">
      <c r="A40" s="34" t="s">
        <v>34</v>
      </c>
      <c r="B40" s="35" t="s">
        <v>253</v>
      </c>
      <c r="C40" s="36" t="s">
        <v>473</v>
      </c>
      <c r="D40" s="31"/>
      <c r="E40" s="31"/>
      <c r="F40" s="31"/>
      <c r="G40" s="32">
        <f t="shared" si="0"/>
        <v>0</v>
      </c>
      <c r="H40" s="33" t="str">
        <f t="shared" si="1"/>
        <v>ไม่ผ่าน</v>
      </c>
      <c r="I40" s="27"/>
      <c r="J40" s="27"/>
      <c r="K40" s="27"/>
      <c r="L40" s="27"/>
    </row>
    <row r="41" spans="1:12" s="5" customFormat="1" ht="15.6" customHeight="1">
      <c r="A41" s="34" t="s">
        <v>35</v>
      </c>
      <c r="B41" s="35" t="s">
        <v>474</v>
      </c>
      <c r="C41" s="36" t="s">
        <v>475</v>
      </c>
      <c r="D41" s="31"/>
      <c r="E41" s="31"/>
      <c r="F41" s="31"/>
      <c r="G41" s="32">
        <f t="shared" si="0"/>
        <v>0</v>
      </c>
      <c r="H41" s="33" t="str">
        <f t="shared" si="1"/>
        <v>ไม่ผ่าน</v>
      </c>
      <c r="I41" s="27"/>
      <c r="J41" s="27"/>
      <c r="K41" s="27"/>
      <c r="L41" s="27"/>
    </row>
    <row r="42" spans="1:12" s="5" customFormat="1" ht="15.6" customHeight="1">
      <c r="A42" s="34" t="s">
        <v>36</v>
      </c>
      <c r="B42" s="35" t="s">
        <v>476</v>
      </c>
      <c r="C42" s="36" t="s">
        <v>477</v>
      </c>
      <c r="D42" s="31"/>
      <c r="E42" s="31"/>
      <c r="F42" s="31"/>
      <c r="G42" s="32">
        <f t="shared" si="0"/>
        <v>0</v>
      </c>
      <c r="H42" s="33" t="str">
        <f t="shared" si="1"/>
        <v>ไม่ผ่าน</v>
      </c>
      <c r="I42" s="27"/>
      <c r="J42" s="27"/>
      <c r="K42" s="27"/>
      <c r="L42" s="27"/>
    </row>
    <row r="43" spans="1:12" s="5" customFormat="1" ht="15.6" customHeight="1">
      <c r="A43" s="34" t="s">
        <v>37</v>
      </c>
      <c r="B43" s="35" t="s">
        <v>478</v>
      </c>
      <c r="C43" s="36" t="s">
        <v>479</v>
      </c>
      <c r="D43" s="31"/>
      <c r="E43" s="31"/>
      <c r="F43" s="31"/>
      <c r="G43" s="32">
        <f t="shared" si="0"/>
        <v>0</v>
      </c>
      <c r="H43" s="33" t="str">
        <f t="shared" si="1"/>
        <v>ไม่ผ่าน</v>
      </c>
      <c r="I43" s="27"/>
      <c r="J43" s="27"/>
      <c r="K43" s="27"/>
      <c r="L43" s="27"/>
    </row>
    <row r="44" spans="1:12" s="5" customFormat="1" ht="15.6" customHeight="1">
      <c r="A44" s="34" t="s">
        <v>38</v>
      </c>
      <c r="B44" s="35" t="s">
        <v>480</v>
      </c>
      <c r="C44" s="36" t="s">
        <v>481</v>
      </c>
      <c r="D44" s="31"/>
      <c r="E44" s="31"/>
      <c r="F44" s="31"/>
      <c r="G44" s="32">
        <f t="shared" si="0"/>
        <v>0</v>
      </c>
      <c r="H44" s="33" t="str">
        <f t="shared" si="1"/>
        <v>ไม่ผ่าน</v>
      </c>
      <c r="I44" s="27"/>
      <c r="J44" s="27"/>
      <c r="K44" s="27"/>
      <c r="L44" s="27"/>
    </row>
    <row r="45" spans="1:12" s="5" customFormat="1" ht="15.6" customHeight="1">
      <c r="A45" s="34" t="s">
        <v>39</v>
      </c>
      <c r="B45" s="35" t="s">
        <v>482</v>
      </c>
      <c r="C45" s="36" t="s">
        <v>483</v>
      </c>
      <c r="D45" s="31"/>
      <c r="E45" s="31"/>
      <c r="F45" s="31"/>
      <c r="G45" s="32">
        <f t="shared" si="0"/>
        <v>0</v>
      </c>
      <c r="H45" s="33" t="str">
        <f t="shared" si="1"/>
        <v>ไม่ผ่าน</v>
      </c>
      <c r="I45" s="27"/>
      <c r="J45" s="27"/>
      <c r="K45" s="27"/>
      <c r="L45" s="27"/>
    </row>
    <row r="46" spans="1:12" s="5" customFormat="1" ht="15.6" customHeight="1">
      <c r="A46" s="34" t="s">
        <v>40</v>
      </c>
      <c r="B46" s="35" t="s">
        <v>484</v>
      </c>
      <c r="C46" s="36" t="s">
        <v>485</v>
      </c>
      <c r="D46" s="31"/>
      <c r="E46" s="31"/>
      <c r="F46" s="31"/>
      <c r="G46" s="32">
        <f t="shared" si="0"/>
        <v>0</v>
      </c>
      <c r="H46" s="33" t="str">
        <f t="shared" si="1"/>
        <v>ไม่ผ่าน</v>
      </c>
      <c r="I46" s="27"/>
      <c r="J46" s="27"/>
      <c r="K46" s="27"/>
      <c r="L46" s="27"/>
    </row>
    <row r="47" spans="1:12" s="5" customFormat="1" ht="15.6" customHeight="1">
      <c r="A47" s="34" t="s">
        <v>41</v>
      </c>
      <c r="B47" s="35" t="s">
        <v>486</v>
      </c>
      <c r="C47" s="36" t="s">
        <v>487</v>
      </c>
      <c r="D47" s="31"/>
      <c r="E47" s="31"/>
      <c r="F47" s="31"/>
      <c r="G47" s="32">
        <f t="shared" si="0"/>
        <v>0</v>
      </c>
      <c r="H47" s="33" t="str">
        <f t="shared" si="1"/>
        <v>ไม่ผ่าน</v>
      </c>
      <c r="I47" s="27"/>
      <c r="J47" s="27"/>
      <c r="K47" s="27"/>
      <c r="L47" s="27"/>
    </row>
    <row r="48" spans="1:12" s="5" customFormat="1" ht="15.6" customHeight="1">
      <c r="A48" s="34" t="s">
        <v>42</v>
      </c>
      <c r="B48" s="35" t="s">
        <v>488</v>
      </c>
      <c r="C48" s="36" t="s">
        <v>489</v>
      </c>
      <c r="D48" s="31"/>
      <c r="E48" s="31"/>
      <c r="F48" s="31"/>
      <c r="G48" s="32">
        <f t="shared" si="0"/>
        <v>0</v>
      </c>
      <c r="H48" s="33" t="str">
        <f t="shared" si="1"/>
        <v>ไม่ผ่าน</v>
      </c>
      <c r="I48" s="27"/>
      <c r="J48" s="27"/>
      <c r="K48" s="27"/>
      <c r="L48" s="27"/>
    </row>
    <row r="49" spans="1:12" s="5" customFormat="1" ht="15.6" customHeight="1">
      <c r="A49" s="63"/>
      <c r="B49" s="64" t="s">
        <v>43</v>
      </c>
      <c r="C49" s="65"/>
      <c r="D49" s="65"/>
      <c r="E49" s="65"/>
      <c r="F49" s="65"/>
      <c r="G49" s="42" t="s">
        <v>724</v>
      </c>
      <c r="H49" s="33">
        <f>COUNTIF(H8:H48,"ผ่าน")</f>
        <v>4</v>
      </c>
      <c r="I49" s="27"/>
      <c r="J49" s="27"/>
      <c r="K49" s="27"/>
      <c r="L49" s="27"/>
    </row>
    <row r="50" spans="1:12" s="1" customFormat="1" ht="15.75" customHeight="1">
      <c r="A50" s="48"/>
      <c r="B50" s="27"/>
      <c r="C50" s="27"/>
      <c r="D50" s="27"/>
      <c r="E50" s="27"/>
      <c r="F50" s="27"/>
      <c r="G50" s="42" t="s">
        <v>725</v>
      </c>
      <c r="H50" s="33">
        <f>COUNTIF(H8:H48,"ไม่ผ่าน")</f>
        <v>37</v>
      </c>
      <c r="I50" s="80"/>
      <c r="J50" s="80"/>
      <c r="K50" s="80"/>
      <c r="L50" s="80"/>
    </row>
    <row r="51" spans="1:12" ht="22.5" customHeight="1">
      <c r="A51" s="48"/>
      <c r="B51" s="49" t="s">
        <v>53</v>
      </c>
      <c r="C51" s="27"/>
      <c r="D51" s="27"/>
      <c r="E51" s="27"/>
      <c r="F51" s="27"/>
      <c r="G51" s="66"/>
      <c r="H51" s="27"/>
      <c r="I51" s="50"/>
      <c r="J51" s="50"/>
      <c r="K51" s="50"/>
      <c r="L51" s="50"/>
    </row>
    <row r="52" spans="1:12" ht="15" customHeight="1">
      <c r="A52" s="48"/>
      <c r="B52" s="27"/>
      <c r="C52" s="50"/>
      <c r="D52" s="50"/>
      <c r="E52" s="51" t="s">
        <v>54</v>
      </c>
      <c r="F52" s="27"/>
      <c r="G52" s="27"/>
      <c r="H52" s="52" t="s">
        <v>55</v>
      </c>
      <c r="I52" s="50"/>
      <c r="J52" s="50"/>
      <c r="K52" s="50"/>
      <c r="L52" s="50"/>
    </row>
    <row r="53" spans="1:12" ht="15" customHeight="1">
      <c r="A53" s="48"/>
      <c r="B53" s="27"/>
      <c r="C53" s="27"/>
      <c r="D53" s="27"/>
      <c r="E53" s="27"/>
      <c r="F53" s="93" t="s">
        <v>56</v>
      </c>
      <c r="G53" s="93"/>
      <c r="H53" s="27"/>
      <c r="I53" s="50"/>
      <c r="J53" s="50"/>
      <c r="K53" s="50"/>
      <c r="L53" s="50"/>
    </row>
    <row r="54" spans="1:12" ht="15" customHeight="1">
      <c r="A54" s="48"/>
      <c r="B54" s="27"/>
      <c r="C54" s="27"/>
      <c r="D54" s="27"/>
      <c r="E54" s="50"/>
      <c r="F54" s="94" t="s">
        <v>57</v>
      </c>
      <c r="G54" s="94"/>
      <c r="H54" s="50"/>
      <c r="I54" s="50"/>
      <c r="J54" s="50"/>
      <c r="K54" s="50"/>
      <c r="L54" s="50"/>
    </row>
    <row r="55" spans="1:12" ht="15" customHeight="1">
      <c r="A55" s="50"/>
      <c r="B55" s="50"/>
      <c r="C55" s="50"/>
      <c r="D55" s="50"/>
      <c r="E55" s="50"/>
      <c r="F55" s="50"/>
      <c r="G55" s="53"/>
      <c r="H55" s="50"/>
      <c r="I55" s="50"/>
      <c r="J55" s="50"/>
      <c r="K55" s="50"/>
      <c r="L55" s="50"/>
    </row>
    <row r="56" spans="1:12" ht="15" customHeight="1">
      <c r="A56" s="50"/>
      <c r="B56" s="50"/>
      <c r="C56" s="90" t="s">
        <v>713</v>
      </c>
      <c r="D56" s="54" t="s">
        <v>46</v>
      </c>
      <c r="E56" s="54" t="s">
        <v>714</v>
      </c>
      <c r="F56" s="77" t="s">
        <v>715</v>
      </c>
      <c r="G56" s="53"/>
      <c r="H56" s="50"/>
      <c r="I56" s="50"/>
      <c r="J56" s="50"/>
      <c r="K56" s="50"/>
      <c r="L56" s="50"/>
    </row>
    <row r="57" spans="1:12" ht="15" customHeight="1">
      <c r="A57" s="50"/>
      <c r="B57" s="50"/>
      <c r="C57" s="90"/>
      <c r="D57" s="34" t="s">
        <v>720</v>
      </c>
      <c r="E57" s="34" t="s">
        <v>716</v>
      </c>
      <c r="F57" s="55">
        <f>COUNTIF(G8:G48,"&lt;=9")</f>
        <v>37</v>
      </c>
      <c r="G57" s="53"/>
      <c r="H57" s="50"/>
      <c r="I57" s="50"/>
      <c r="J57" s="50"/>
      <c r="K57" s="50"/>
      <c r="L57" s="50"/>
    </row>
    <row r="58" spans="1:12" ht="15" customHeight="1">
      <c r="A58" s="50"/>
      <c r="B58" s="50"/>
      <c r="C58" s="90"/>
      <c r="D58" s="34" t="s">
        <v>722</v>
      </c>
      <c r="E58" s="34" t="s">
        <v>717</v>
      </c>
      <c r="F58" s="55">
        <f>SUMPRODUCT((G8:G48&gt;=10)*(G8:G48&lt;=12))</f>
        <v>1</v>
      </c>
      <c r="G58" s="53"/>
      <c r="H58" s="50"/>
      <c r="I58" s="50"/>
      <c r="J58" s="50"/>
      <c r="K58" s="50"/>
      <c r="L58" s="50"/>
    </row>
    <row r="59" spans="1:12" ht="15" customHeight="1">
      <c r="A59" s="50"/>
      <c r="B59" s="50"/>
      <c r="C59" s="90"/>
      <c r="D59" s="34" t="s">
        <v>723</v>
      </c>
      <c r="E59" s="34" t="s">
        <v>718</v>
      </c>
      <c r="F59" s="55">
        <f>SUMPRODUCT((G8:G48&gt;=13)*(G8:G48&lt;=16))</f>
        <v>2</v>
      </c>
      <c r="G59" s="53"/>
      <c r="H59" s="50"/>
      <c r="I59" s="50"/>
      <c r="J59" s="50"/>
      <c r="K59" s="50"/>
      <c r="L59" s="50"/>
    </row>
    <row r="60" spans="1:12" ht="15" customHeight="1">
      <c r="A60" s="50"/>
      <c r="B60" s="50"/>
      <c r="C60" s="90"/>
      <c r="D60" s="34" t="s">
        <v>721</v>
      </c>
      <c r="E60" s="34" t="s">
        <v>719</v>
      </c>
      <c r="F60" s="55">
        <f>COUNTIF(G8:G48,"&gt;=17")</f>
        <v>1</v>
      </c>
      <c r="G60" s="53"/>
      <c r="H60" s="50"/>
      <c r="I60" s="50"/>
      <c r="J60" s="50"/>
      <c r="K60" s="50"/>
      <c r="L60" s="50"/>
    </row>
    <row r="61" spans="1:12" ht="15" customHeight="1">
      <c r="A61" s="50"/>
      <c r="B61" s="50"/>
      <c r="C61" s="50"/>
      <c r="D61" s="50"/>
      <c r="E61" s="50"/>
      <c r="F61" s="50"/>
      <c r="G61" s="53"/>
      <c r="H61" s="50"/>
      <c r="I61" s="50"/>
      <c r="J61" s="50"/>
      <c r="K61" s="50"/>
      <c r="L61" s="50"/>
    </row>
    <row r="62" spans="1:12" ht="15" customHeight="1">
      <c r="A62" s="50"/>
      <c r="B62" s="50"/>
      <c r="C62" s="50"/>
      <c r="D62" s="50"/>
      <c r="E62" s="50"/>
      <c r="F62" s="50"/>
      <c r="G62" s="53"/>
      <c r="H62" s="50"/>
      <c r="I62" s="50"/>
      <c r="J62" s="50"/>
      <c r="K62" s="50"/>
      <c r="L62" s="50"/>
    </row>
    <row r="63" spans="1:12" ht="15" customHeight="1">
      <c r="A63" s="50"/>
      <c r="B63" s="50"/>
      <c r="C63" s="50"/>
      <c r="D63" s="50"/>
      <c r="E63" s="50"/>
      <c r="F63" s="50"/>
      <c r="G63" s="53"/>
      <c r="H63" s="50"/>
      <c r="I63" s="50"/>
      <c r="J63" s="50"/>
      <c r="K63" s="50"/>
      <c r="L63" s="50"/>
    </row>
    <row r="64" spans="1:12" ht="15" customHeight="1">
      <c r="A64" s="50"/>
      <c r="B64" s="50"/>
      <c r="C64" s="50"/>
      <c r="D64" s="50"/>
      <c r="E64" s="50"/>
      <c r="F64" s="50"/>
      <c r="G64" s="53"/>
      <c r="H64" s="50"/>
      <c r="I64" s="50"/>
      <c r="J64" s="50"/>
      <c r="K64" s="50"/>
      <c r="L64" s="50"/>
    </row>
    <row r="65" spans="1:12" ht="15" customHeight="1">
      <c r="A65" s="50"/>
      <c r="B65" s="50"/>
      <c r="C65" s="50"/>
      <c r="D65" s="50"/>
      <c r="E65" s="50"/>
      <c r="F65" s="50"/>
      <c r="G65" s="53"/>
      <c r="H65" s="50"/>
      <c r="I65" s="50"/>
      <c r="J65" s="50"/>
      <c r="K65" s="50"/>
      <c r="L65" s="50"/>
    </row>
    <row r="66" spans="1:12" ht="15" customHeight="1">
      <c r="A66" s="50"/>
      <c r="B66" s="50"/>
      <c r="C66" s="50"/>
      <c r="D66" s="50"/>
      <c r="E66" s="50"/>
      <c r="F66" s="50"/>
      <c r="G66" s="53"/>
      <c r="H66" s="50"/>
      <c r="I66" s="50"/>
      <c r="J66" s="50"/>
      <c r="K66" s="50"/>
      <c r="L66" s="50"/>
    </row>
    <row r="67" spans="1:12" ht="15" customHeight="1">
      <c r="A67" s="50"/>
      <c r="B67" s="50"/>
      <c r="C67" s="50"/>
      <c r="D67" s="50"/>
      <c r="E67" s="50"/>
      <c r="F67" s="50"/>
      <c r="G67" s="53"/>
      <c r="H67" s="50"/>
      <c r="I67" s="50"/>
      <c r="J67" s="50"/>
      <c r="K67" s="50"/>
      <c r="L67" s="50"/>
    </row>
    <row r="68" spans="1:12" ht="15" customHeight="1">
      <c r="A68" s="50"/>
      <c r="B68" s="50"/>
      <c r="C68" s="50"/>
      <c r="D68" s="50"/>
      <c r="E68" s="50"/>
      <c r="F68" s="50"/>
      <c r="G68" s="53"/>
      <c r="H68" s="50"/>
      <c r="I68" s="50"/>
      <c r="J68" s="50"/>
      <c r="K68" s="50"/>
      <c r="L68" s="50"/>
    </row>
    <row r="69" spans="1:12" ht="15" customHeight="1">
      <c r="A69" s="50"/>
      <c r="B69" s="50"/>
      <c r="C69" s="50"/>
      <c r="D69" s="50"/>
      <c r="E69" s="50"/>
      <c r="F69" s="50"/>
      <c r="G69" s="53"/>
      <c r="H69" s="50"/>
      <c r="I69" s="50"/>
      <c r="J69" s="50"/>
      <c r="K69" s="50"/>
      <c r="L69" s="50"/>
    </row>
    <row r="70" spans="1:12" ht="15" customHeight="1">
      <c r="A70" s="50"/>
      <c r="B70" s="50"/>
      <c r="C70" s="50"/>
      <c r="D70" s="50"/>
      <c r="E70" s="50"/>
      <c r="F70" s="50"/>
      <c r="G70" s="53"/>
      <c r="H70" s="50"/>
      <c r="I70" s="50"/>
      <c r="J70" s="50"/>
      <c r="K70" s="50"/>
      <c r="L70" s="50"/>
    </row>
    <row r="71" spans="1:12" ht="15" customHeight="1">
      <c r="A71" s="50"/>
      <c r="B71" s="50"/>
      <c r="C71" s="50"/>
      <c r="D71" s="50"/>
      <c r="E71" s="50"/>
      <c r="F71" s="50"/>
      <c r="G71" s="53"/>
      <c r="H71" s="50"/>
      <c r="I71" s="50"/>
      <c r="J71" s="50"/>
      <c r="K71" s="50"/>
      <c r="L71" s="50"/>
    </row>
    <row r="72" spans="1:12" ht="15" customHeight="1">
      <c r="A72" s="50"/>
      <c r="B72" s="50"/>
      <c r="C72" s="50"/>
      <c r="D72" s="50"/>
      <c r="E72" s="50"/>
      <c r="F72" s="50"/>
      <c r="G72" s="53"/>
      <c r="H72" s="50"/>
      <c r="I72" s="50"/>
      <c r="J72" s="50"/>
      <c r="K72" s="50"/>
      <c r="L72" s="50"/>
    </row>
    <row r="73" spans="1:12" ht="15" customHeight="1">
      <c r="A73" s="50"/>
      <c r="B73" s="50"/>
      <c r="C73" s="50"/>
      <c r="D73" s="50"/>
      <c r="E73" s="50"/>
      <c r="F73" s="50"/>
      <c r="G73" s="53"/>
      <c r="H73" s="50"/>
      <c r="I73" s="50"/>
      <c r="J73" s="50"/>
      <c r="K73" s="50"/>
      <c r="L73" s="50"/>
    </row>
    <row r="74" spans="1:12" ht="15" customHeight="1">
      <c r="A74" s="50"/>
      <c r="B74" s="50"/>
      <c r="C74" s="50"/>
      <c r="D74" s="50"/>
      <c r="E74" s="50"/>
      <c r="F74" s="50"/>
      <c r="G74" s="53"/>
      <c r="H74" s="50"/>
      <c r="I74" s="50"/>
      <c r="J74" s="50"/>
      <c r="K74" s="50"/>
      <c r="L74" s="50"/>
    </row>
    <row r="75" spans="1:12" ht="15" customHeight="1">
      <c r="A75" s="50"/>
      <c r="B75" s="50"/>
      <c r="C75" s="50"/>
      <c r="D75" s="50"/>
      <c r="E75" s="50"/>
      <c r="F75" s="50"/>
      <c r="G75" s="53"/>
      <c r="H75" s="50"/>
      <c r="I75" s="50"/>
      <c r="J75" s="50"/>
      <c r="K75" s="50"/>
      <c r="L75" s="50"/>
    </row>
    <row r="76" spans="1:12" ht="15" customHeight="1">
      <c r="A76" s="50"/>
      <c r="B76" s="50"/>
      <c r="C76" s="50"/>
      <c r="D76" s="50"/>
      <c r="E76" s="50"/>
      <c r="F76" s="50"/>
      <c r="G76" s="53"/>
      <c r="H76" s="50"/>
      <c r="I76" s="50"/>
      <c r="J76" s="50"/>
      <c r="K76" s="50"/>
      <c r="L76" s="50"/>
    </row>
    <row r="77" spans="1:12" ht="15" customHeight="1">
      <c r="A77" s="50"/>
      <c r="B77" s="50"/>
      <c r="C77" s="50"/>
      <c r="D77" s="50"/>
      <c r="E77" s="50"/>
      <c r="F77" s="50"/>
      <c r="G77" s="53"/>
      <c r="H77" s="50"/>
      <c r="I77" s="50"/>
      <c r="J77" s="50"/>
      <c r="K77" s="50"/>
      <c r="L77" s="50"/>
    </row>
    <row r="78" spans="1:12" ht="15" customHeight="1">
      <c r="A78" s="50"/>
      <c r="B78" s="50"/>
      <c r="C78" s="50"/>
      <c r="D78" s="50"/>
      <c r="E78" s="50"/>
      <c r="F78" s="50"/>
      <c r="G78" s="53"/>
      <c r="H78" s="50"/>
      <c r="I78" s="50"/>
      <c r="J78" s="50"/>
      <c r="K78" s="50"/>
      <c r="L78" s="50"/>
    </row>
    <row r="79" spans="1:12" ht="15" customHeight="1">
      <c r="A79" s="50"/>
      <c r="B79" s="50"/>
      <c r="C79" s="50"/>
      <c r="D79" s="50"/>
      <c r="E79" s="50"/>
      <c r="F79" s="50"/>
      <c r="G79" s="53"/>
      <c r="H79" s="50"/>
      <c r="I79" s="50"/>
      <c r="J79" s="50"/>
      <c r="K79" s="50"/>
      <c r="L79" s="50"/>
    </row>
    <row r="80" spans="1:12" ht="15" customHeight="1">
      <c r="A80" s="50"/>
      <c r="B80" s="50"/>
      <c r="C80" s="50"/>
      <c r="D80" s="50"/>
      <c r="E80" s="50"/>
      <c r="F80" s="50"/>
      <c r="G80" s="53"/>
      <c r="H80" s="50"/>
      <c r="I80" s="50"/>
      <c r="J80" s="50"/>
      <c r="K80" s="50"/>
      <c r="L80" s="50"/>
    </row>
    <row r="81" spans="1:12" ht="15" customHeight="1">
      <c r="A81" s="50"/>
      <c r="B81" s="50"/>
      <c r="C81" s="50"/>
      <c r="D81" s="50"/>
      <c r="E81" s="50"/>
      <c r="F81" s="50"/>
      <c r="G81" s="53"/>
      <c r="H81" s="50"/>
      <c r="I81" s="50"/>
      <c r="J81" s="50"/>
      <c r="K81" s="50"/>
      <c r="L81" s="50"/>
    </row>
    <row r="82" spans="1:12" ht="15" customHeight="1">
      <c r="A82" s="50"/>
      <c r="B82" s="50"/>
      <c r="C82" s="50"/>
      <c r="D82" s="50"/>
      <c r="E82" s="50"/>
      <c r="F82" s="50"/>
      <c r="G82" s="53"/>
      <c r="H82" s="50"/>
      <c r="I82" s="50"/>
      <c r="J82" s="50"/>
      <c r="K82" s="50"/>
      <c r="L82" s="50"/>
    </row>
    <row r="83" spans="1:12" ht="15" customHeight="1">
      <c r="A83" s="50"/>
      <c r="B83" s="50"/>
      <c r="C83" s="50"/>
      <c r="D83" s="50"/>
      <c r="E83" s="50"/>
      <c r="F83" s="50"/>
      <c r="G83" s="53"/>
      <c r="H83" s="50"/>
      <c r="I83" s="50"/>
      <c r="J83" s="50"/>
      <c r="K83" s="50"/>
      <c r="L83" s="50"/>
    </row>
    <row r="84" spans="1:12" ht="15" customHeight="1">
      <c r="A84" s="50"/>
      <c r="B84" s="50"/>
      <c r="C84" s="50"/>
      <c r="D84" s="50"/>
      <c r="E84" s="50"/>
      <c r="F84" s="50"/>
      <c r="G84" s="53"/>
      <c r="H84" s="50"/>
      <c r="I84" s="50"/>
      <c r="J84" s="50"/>
      <c r="K84" s="50"/>
      <c r="L84" s="50"/>
    </row>
    <row r="85" spans="1:12" ht="15" customHeight="1">
      <c r="A85" s="50"/>
      <c r="B85" s="50"/>
      <c r="C85" s="50"/>
      <c r="D85" s="50"/>
      <c r="E85" s="50"/>
      <c r="F85" s="50"/>
      <c r="G85" s="53"/>
      <c r="H85" s="50"/>
      <c r="I85" s="50"/>
      <c r="J85" s="50"/>
      <c r="K85" s="50"/>
      <c r="L85" s="50"/>
    </row>
    <row r="86" spans="1:12" ht="15" customHeight="1">
      <c r="A86" s="50"/>
      <c r="B86" s="50"/>
      <c r="C86" s="50"/>
      <c r="D86" s="50"/>
      <c r="E86" s="50"/>
      <c r="F86" s="50"/>
      <c r="G86" s="53"/>
      <c r="H86" s="50"/>
      <c r="I86" s="50"/>
      <c r="J86" s="50"/>
      <c r="K86" s="50"/>
      <c r="L86" s="50"/>
    </row>
    <row r="87" spans="1:12" ht="15" customHeight="1">
      <c r="A87" s="50"/>
      <c r="B87" s="50"/>
      <c r="C87" s="50"/>
      <c r="D87" s="50"/>
      <c r="E87" s="50"/>
      <c r="F87" s="50"/>
      <c r="G87" s="53"/>
      <c r="H87" s="50"/>
      <c r="I87" s="50"/>
      <c r="J87" s="50"/>
      <c r="K87" s="50"/>
      <c r="L87" s="50"/>
    </row>
    <row r="88" spans="1:12" ht="15" customHeight="1">
      <c r="A88" s="50"/>
      <c r="B88" s="50"/>
      <c r="C88" s="50"/>
      <c r="D88" s="50"/>
      <c r="E88" s="50"/>
      <c r="F88" s="50"/>
      <c r="G88" s="53"/>
      <c r="H88" s="50"/>
      <c r="I88" s="50"/>
      <c r="J88" s="50"/>
      <c r="K88" s="50"/>
      <c r="L88" s="50"/>
    </row>
    <row r="89" spans="1:12" ht="15" customHeight="1">
      <c r="A89" s="50"/>
      <c r="B89" s="50"/>
      <c r="C89" s="50"/>
      <c r="D89" s="50"/>
      <c r="E89" s="50"/>
      <c r="F89" s="50"/>
      <c r="G89" s="53"/>
      <c r="H89" s="50"/>
      <c r="I89" s="50"/>
      <c r="J89" s="50"/>
      <c r="K89" s="50"/>
      <c r="L89" s="50"/>
    </row>
    <row r="90" spans="1:12" ht="15" customHeight="1">
      <c r="A90" s="50"/>
      <c r="B90" s="50"/>
      <c r="C90" s="50"/>
      <c r="D90" s="50"/>
      <c r="E90" s="50"/>
      <c r="F90" s="50"/>
      <c r="G90" s="53"/>
      <c r="H90" s="50"/>
      <c r="I90" s="50"/>
      <c r="J90" s="50"/>
      <c r="K90" s="50"/>
      <c r="L90" s="50"/>
    </row>
    <row r="91" spans="1:12" ht="15" customHeight="1">
      <c r="A91" s="50"/>
      <c r="B91" s="50"/>
      <c r="C91" s="50"/>
      <c r="D91" s="50"/>
      <c r="E91" s="50"/>
      <c r="F91" s="50"/>
      <c r="G91" s="53"/>
      <c r="H91" s="50"/>
      <c r="I91" s="50"/>
      <c r="J91" s="50"/>
      <c r="K91" s="50"/>
      <c r="L91" s="50"/>
    </row>
    <row r="92" spans="1:12" ht="15" customHeight="1">
      <c r="A92" s="50"/>
      <c r="B92" s="50"/>
      <c r="C92" s="50"/>
      <c r="D92" s="50"/>
      <c r="E92" s="50"/>
      <c r="F92" s="50"/>
      <c r="G92" s="53"/>
      <c r="H92" s="50"/>
      <c r="I92" s="50"/>
      <c r="J92" s="50"/>
      <c r="K92" s="50"/>
      <c r="L92" s="50"/>
    </row>
    <row r="93" spans="1:12" ht="15" customHeight="1">
      <c r="A93" s="50"/>
      <c r="B93" s="50"/>
      <c r="C93" s="50"/>
      <c r="D93" s="50"/>
      <c r="E93" s="50"/>
      <c r="F93" s="50"/>
      <c r="G93" s="53"/>
      <c r="H93" s="50"/>
      <c r="I93" s="50"/>
      <c r="J93" s="50"/>
      <c r="K93" s="50"/>
      <c r="L93" s="50"/>
    </row>
  </sheetData>
  <mergeCells count="7">
    <mergeCell ref="C56:C60"/>
    <mergeCell ref="A1:H1"/>
    <mergeCell ref="A2:H2"/>
    <mergeCell ref="A3:H3"/>
    <mergeCell ref="D6:G6"/>
    <mergeCell ref="F53:G53"/>
    <mergeCell ref="F54:G54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9"/>
  <sheetViews>
    <sheetView topLeftCell="A28" zoomScale="62" zoomScaleNormal="62" zoomScalePageLayoutView="33" workbookViewId="0">
      <selection activeCell="F57" sqref="F57"/>
    </sheetView>
  </sheetViews>
  <sheetFormatPr defaultColWidth="9.109375" defaultRowHeight="15" customHeight="1"/>
  <cols>
    <col min="1" max="1" width="4.88671875" style="8" customWidth="1"/>
    <col min="2" max="2" width="16.6640625" style="8" customWidth="1"/>
    <col min="3" max="3" width="13" style="8" customWidth="1"/>
    <col min="4" max="6" width="12" style="8" customWidth="1"/>
    <col min="7" max="7" width="16.6640625" style="9" customWidth="1"/>
    <col min="8" max="8" width="12" style="8" customWidth="1"/>
    <col min="9" max="16384" width="9.109375" style="2"/>
  </cols>
  <sheetData>
    <row r="1" spans="1:12" s="4" customFormat="1" ht="21">
      <c r="A1" s="95" t="s">
        <v>708</v>
      </c>
      <c r="B1" s="95"/>
      <c r="C1" s="95"/>
      <c r="D1" s="95"/>
      <c r="E1" s="95"/>
      <c r="F1" s="95"/>
      <c r="G1" s="95"/>
      <c r="H1" s="95"/>
    </row>
    <row r="2" spans="1:12" s="4" customFormat="1" ht="21">
      <c r="A2" s="95"/>
      <c r="B2" s="95"/>
      <c r="C2" s="95"/>
      <c r="D2" s="95"/>
      <c r="E2" s="95"/>
      <c r="F2" s="95"/>
      <c r="G2" s="95"/>
      <c r="H2" s="95"/>
    </row>
    <row r="3" spans="1:12" s="4" customFormat="1" ht="21">
      <c r="A3" s="95" t="s">
        <v>707</v>
      </c>
      <c r="B3" s="95"/>
      <c r="C3" s="95"/>
      <c r="D3" s="95"/>
      <c r="E3" s="95"/>
      <c r="F3" s="95"/>
      <c r="G3" s="95"/>
      <c r="H3" s="95"/>
    </row>
    <row r="4" spans="1:12" s="4" customFormat="1" ht="21">
      <c r="A4" s="10" t="s">
        <v>44</v>
      </c>
      <c r="B4" s="11"/>
      <c r="C4" s="11"/>
      <c r="D4" s="11"/>
      <c r="E4" s="11"/>
      <c r="F4" s="11"/>
      <c r="G4" s="12"/>
      <c r="H4" s="11"/>
      <c r="I4" s="13"/>
      <c r="J4" s="13"/>
      <c r="K4" s="13"/>
      <c r="L4" s="13"/>
    </row>
    <row r="5" spans="1:12" s="4" customFormat="1" ht="21">
      <c r="A5" s="14" t="s">
        <v>45</v>
      </c>
      <c r="B5" s="14"/>
      <c r="C5" s="15"/>
      <c r="D5" s="15"/>
      <c r="E5" s="15"/>
      <c r="F5" s="15"/>
      <c r="G5" s="16"/>
      <c r="H5" s="13"/>
      <c r="I5" s="13"/>
      <c r="J5" s="13"/>
      <c r="K5" s="13"/>
      <c r="L5" s="13"/>
    </row>
    <row r="6" spans="1:12" s="3" customFormat="1" ht="30" customHeight="1">
      <c r="A6" s="17"/>
      <c r="B6" s="17"/>
      <c r="C6" s="18"/>
      <c r="D6" s="92" t="s">
        <v>46</v>
      </c>
      <c r="E6" s="92"/>
      <c r="F6" s="92"/>
      <c r="G6" s="92"/>
      <c r="H6" s="19" t="s">
        <v>48</v>
      </c>
      <c r="I6" s="20"/>
      <c r="J6" s="20"/>
      <c r="K6" s="20"/>
      <c r="L6" s="20"/>
    </row>
    <row r="7" spans="1:12" s="5" customFormat="1" ht="73.95" customHeight="1">
      <c r="A7" s="21" t="s">
        <v>0</v>
      </c>
      <c r="B7" s="22" t="s">
        <v>1</v>
      </c>
      <c r="C7" s="23" t="s">
        <v>2</v>
      </c>
      <c r="D7" s="24" t="s">
        <v>50</v>
      </c>
      <c r="E7" s="24" t="s">
        <v>51</v>
      </c>
      <c r="F7" s="24" t="s">
        <v>52</v>
      </c>
      <c r="G7" s="25" t="s">
        <v>47</v>
      </c>
      <c r="H7" s="26" t="s">
        <v>49</v>
      </c>
      <c r="I7" s="27"/>
      <c r="J7" s="27"/>
      <c r="K7" s="27"/>
      <c r="L7" s="27"/>
    </row>
    <row r="8" spans="1:12" s="5" customFormat="1" ht="18" customHeight="1">
      <c r="A8" s="28">
        <v>1</v>
      </c>
      <c r="B8" s="35" t="s">
        <v>490</v>
      </c>
      <c r="C8" s="36" t="s">
        <v>491</v>
      </c>
      <c r="D8" s="30">
        <v>10</v>
      </c>
      <c r="E8" s="31"/>
      <c r="F8" s="31"/>
      <c r="G8" s="32">
        <f>D8+E8+F8</f>
        <v>10</v>
      </c>
      <c r="H8" s="33" t="str">
        <f>IF(G8&gt;9,"ผ่าน","ไม่ผ่าน")</f>
        <v>ผ่าน</v>
      </c>
      <c r="I8" s="27"/>
      <c r="J8" s="27"/>
      <c r="K8" s="27"/>
      <c r="L8" s="27"/>
    </row>
    <row r="9" spans="1:12" s="5" customFormat="1" ht="15.6" customHeight="1">
      <c r="A9" s="34" t="s">
        <v>3</v>
      </c>
      <c r="B9" s="29" t="s">
        <v>492</v>
      </c>
      <c r="C9" s="30" t="s">
        <v>493</v>
      </c>
      <c r="D9" s="30">
        <v>9</v>
      </c>
      <c r="E9" s="31"/>
      <c r="F9" s="31"/>
      <c r="G9" s="32">
        <f t="shared" ref="G9:G45" si="0">D9+E9+F9</f>
        <v>9</v>
      </c>
      <c r="H9" s="33" t="str">
        <f t="shared" ref="H9:H45" si="1">IF(G9&gt;9,"ผ่าน","ไม่ผ่าน")</f>
        <v>ไม่ผ่าน</v>
      </c>
      <c r="I9" s="27"/>
      <c r="J9" s="27"/>
      <c r="K9" s="27"/>
      <c r="L9" s="27"/>
    </row>
    <row r="10" spans="1:12" s="5" customFormat="1" ht="15.6" customHeight="1">
      <c r="A10" s="34" t="s">
        <v>4</v>
      </c>
      <c r="B10" s="29" t="s">
        <v>494</v>
      </c>
      <c r="C10" s="30" t="s">
        <v>495</v>
      </c>
      <c r="D10" s="30">
        <v>13</v>
      </c>
      <c r="E10" s="31"/>
      <c r="F10" s="31"/>
      <c r="G10" s="32">
        <f t="shared" si="0"/>
        <v>13</v>
      </c>
      <c r="H10" s="33" t="str">
        <f t="shared" si="1"/>
        <v>ผ่าน</v>
      </c>
      <c r="I10" s="27"/>
      <c r="J10" s="27"/>
      <c r="K10" s="27"/>
      <c r="L10" s="27"/>
    </row>
    <row r="11" spans="1:12" s="5" customFormat="1" ht="15.6" customHeight="1">
      <c r="A11" s="34" t="s">
        <v>5</v>
      </c>
      <c r="B11" s="35" t="s">
        <v>496</v>
      </c>
      <c r="C11" s="36" t="s">
        <v>497</v>
      </c>
      <c r="D11" s="30">
        <v>17</v>
      </c>
      <c r="E11" s="31"/>
      <c r="F11" s="31"/>
      <c r="G11" s="32">
        <f t="shared" si="0"/>
        <v>17</v>
      </c>
      <c r="H11" s="33" t="str">
        <f t="shared" si="1"/>
        <v>ผ่าน</v>
      </c>
      <c r="I11" s="27"/>
      <c r="J11" s="27"/>
      <c r="K11" s="27"/>
      <c r="L11" s="27"/>
    </row>
    <row r="12" spans="1:12" s="5" customFormat="1" ht="15.6" customHeight="1">
      <c r="A12" s="34" t="s">
        <v>6</v>
      </c>
      <c r="B12" s="35" t="s">
        <v>498</v>
      </c>
      <c r="C12" s="36" t="s">
        <v>499</v>
      </c>
      <c r="D12" s="97">
        <v>16</v>
      </c>
      <c r="E12" s="31"/>
      <c r="F12" s="31"/>
      <c r="G12" s="32">
        <f t="shared" si="0"/>
        <v>16</v>
      </c>
      <c r="H12" s="33" t="str">
        <f t="shared" si="1"/>
        <v>ผ่าน</v>
      </c>
      <c r="I12" s="27"/>
      <c r="J12" s="27"/>
      <c r="K12" s="27"/>
      <c r="L12" s="27"/>
    </row>
    <row r="13" spans="1:12" s="5" customFormat="1" ht="15.6" customHeight="1">
      <c r="A13" s="34" t="s">
        <v>7</v>
      </c>
      <c r="B13" s="35" t="s">
        <v>185</v>
      </c>
      <c r="C13" s="36" t="s">
        <v>500</v>
      </c>
      <c r="D13" s="31"/>
      <c r="E13" s="31"/>
      <c r="F13" s="31"/>
      <c r="G13" s="32">
        <f t="shared" si="0"/>
        <v>0</v>
      </c>
      <c r="H13" s="33" t="str">
        <f t="shared" si="1"/>
        <v>ไม่ผ่าน</v>
      </c>
      <c r="I13" s="27"/>
      <c r="J13" s="27"/>
      <c r="K13" s="27"/>
      <c r="L13" s="27"/>
    </row>
    <row r="14" spans="1:12" s="5" customFormat="1" ht="15.6" customHeight="1">
      <c r="A14" s="34" t="s">
        <v>8</v>
      </c>
      <c r="B14" s="35" t="s">
        <v>366</v>
      </c>
      <c r="C14" s="36" t="s">
        <v>501</v>
      </c>
      <c r="D14" s="31"/>
      <c r="E14" s="31"/>
      <c r="F14" s="31"/>
      <c r="G14" s="32">
        <f t="shared" si="0"/>
        <v>0</v>
      </c>
      <c r="H14" s="33" t="str">
        <f t="shared" si="1"/>
        <v>ไม่ผ่าน</v>
      </c>
      <c r="I14" s="27"/>
      <c r="J14" s="27"/>
      <c r="K14" s="27"/>
      <c r="L14" s="27"/>
    </row>
    <row r="15" spans="1:12" s="5" customFormat="1" ht="15.6" customHeight="1">
      <c r="A15" s="34" t="s">
        <v>9</v>
      </c>
      <c r="B15" s="35" t="s">
        <v>502</v>
      </c>
      <c r="C15" s="36" t="s">
        <v>503</v>
      </c>
      <c r="D15" s="31"/>
      <c r="E15" s="31"/>
      <c r="F15" s="31"/>
      <c r="G15" s="32">
        <f t="shared" si="0"/>
        <v>0</v>
      </c>
      <c r="H15" s="33" t="str">
        <f t="shared" si="1"/>
        <v>ไม่ผ่าน</v>
      </c>
      <c r="I15" s="27"/>
      <c r="J15" s="27"/>
      <c r="K15" s="27"/>
      <c r="L15" s="27"/>
    </row>
    <row r="16" spans="1:12" s="5" customFormat="1" ht="15.6" customHeight="1">
      <c r="A16" s="34" t="s">
        <v>10</v>
      </c>
      <c r="B16" s="29" t="s">
        <v>386</v>
      </c>
      <c r="C16" s="30" t="s">
        <v>504</v>
      </c>
      <c r="D16" s="31"/>
      <c r="E16" s="31"/>
      <c r="F16" s="31"/>
      <c r="G16" s="32">
        <f t="shared" si="0"/>
        <v>0</v>
      </c>
      <c r="H16" s="33" t="str">
        <f t="shared" si="1"/>
        <v>ไม่ผ่าน</v>
      </c>
      <c r="I16" s="27"/>
      <c r="J16" s="27"/>
      <c r="K16" s="27"/>
      <c r="L16" s="27"/>
    </row>
    <row r="17" spans="1:12" s="5" customFormat="1" ht="15.6" customHeight="1">
      <c r="A17" s="34" t="s">
        <v>11</v>
      </c>
      <c r="B17" s="29" t="s">
        <v>505</v>
      </c>
      <c r="C17" s="30" t="s">
        <v>506</v>
      </c>
      <c r="D17" s="31"/>
      <c r="E17" s="31"/>
      <c r="F17" s="31"/>
      <c r="G17" s="32">
        <f t="shared" si="0"/>
        <v>0</v>
      </c>
      <c r="H17" s="33" t="str">
        <f t="shared" si="1"/>
        <v>ไม่ผ่าน</v>
      </c>
      <c r="I17" s="27"/>
      <c r="J17" s="27"/>
      <c r="K17" s="27"/>
      <c r="L17" s="27"/>
    </row>
    <row r="18" spans="1:12" s="5" customFormat="1" ht="15.6" customHeight="1">
      <c r="A18" s="34" t="s">
        <v>12</v>
      </c>
      <c r="B18" s="29" t="s">
        <v>507</v>
      </c>
      <c r="C18" s="30" t="s">
        <v>508</v>
      </c>
      <c r="D18" s="31"/>
      <c r="E18" s="31"/>
      <c r="F18" s="31"/>
      <c r="G18" s="32">
        <f t="shared" si="0"/>
        <v>0</v>
      </c>
      <c r="H18" s="33" t="str">
        <f t="shared" si="1"/>
        <v>ไม่ผ่าน</v>
      </c>
      <c r="I18" s="27"/>
      <c r="J18" s="27"/>
      <c r="K18" s="27"/>
      <c r="L18" s="27"/>
    </row>
    <row r="19" spans="1:12" s="5" customFormat="1" ht="15.6" customHeight="1">
      <c r="A19" s="34" t="s">
        <v>13</v>
      </c>
      <c r="B19" s="35" t="s">
        <v>509</v>
      </c>
      <c r="C19" s="36" t="s">
        <v>510</v>
      </c>
      <c r="D19" s="31"/>
      <c r="E19" s="31"/>
      <c r="F19" s="31"/>
      <c r="G19" s="32">
        <f t="shared" si="0"/>
        <v>0</v>
      </c>
      <c r="H19" s="33" t="str">
        <f t="shared" si="1"/>
        <v>ไม่ผ่าน</v>
      </c>
      <c r="I19" s="27"/>
      <c r="J19" s="27"/>
      <c r="K19" s="27"/>
      <c r="L19" s="27"/>
    </row>
    <row r="20" spans="1:12" s="5" customFormat="1" ht="15.6" customHeight="1">
      <c r="A20" s="34" t="s">
        <v>14</v>
      </c>
      <c r="B20" s="29" t="s">
        <v>511</v>
      </c>
      <c r="C20" s="30" t="s">
        <v>512</v>
      </c>
      <c r="D20" s="31"/>
      <c r="E20" s="31"/>
      <c r="F20" s="31"/>
      <c r="G20" s="32">
        <f t="shared" si="0"/>
        <v>0</v>
      </c>
      <c r="H20" s="33" t="str">
        <f t="shared" si="1"/>
        <v>ไม่ผ่าน</v>
      </c>
      <c r="I20" s="27"/>
      <c r="J20" s="27"/>
      <c r="K20" s="27"/>
      <c r="L20" s="27"/>
    </row>
    <row r="21" spans="1:12" s="5" customFormat="1" ht="15.6" customHeight="1">
      <c r="A21" s="34" t="s">
        <v>15</v>
      </c>
      <c r="B21" s="29" t="s">
        <v>513</v>
      </c>
      <c r="C21" s="30" t="s">
        <v>479</v>
      </c>
      <c r="D21" s="31"/>
      <c r="E21" s="31"/>
      <c r="F21" s="31"/>
      <c r="G21" s="32">
        <f t="shared" si="0"/>
        <v>0</v>
      </c>
      <c r="H21" s="33" t="str">
        <f t="shared" si="1"/>
        <v>ไม่ผ่าน</v>
      </c>
      <c r="I21" s="27"/>
      <c r="J21" s="27"/>
      <c r="K21" s="27"/>
      <c r="L21" s="27"/>
    </row>
    <row r="22" spans="1:12" s="5" customFormat="1" ht="15.6" customHeight="1">
      <c r="A22" s="34" t="s">
        <v>16</v>
      </c>
      <c r="B22" s="35" t="s">
        <v>514</v>
      </c>
      <c r="C22" s="36" t="s">
        <v>515</v>
      </c>
      <c r="D22" s="31"/>
      <c r="E22" s="31"/>
      <c r="F22" s="31"/>
      <c r="G22" s="32">
        <f t="shared" si="0"/>
        <v>0</v>
      </c>
      <c r="H22" s="33" t="str">
        <f t="shared" si="1"/>
        <v>ไม่ผ่าน</v>
      </c>
      <c r="I22" s="27"/>
      <c r="J22" s="27"/>
      <c r="K22" s="27"/>
      <c r="L22" s="27"/>
    </row>
    <row r="23" spans="1:12" s="5" customFormat="1" ht="15.6" customHeight="1">
      <c r="A23" s="34" t="s">
        <v>17</v>
      </c>
      <c r="B23" s="35" t="s">
        <v>96</v>
      </c>
      <c r="C23" s="36" t="s">
        <v>344</v>
      </c>
      <c r="D23" s="31"/>
      <c r="E23" s="31"/>
      <c r="F23" s="31"/>
      <c r="G23" s="32">
        <f t="shared" si="0"/>
        <v>0</v>
      </c>
      <c r="H23" s="33" t="str">
        <f t="shared" si="1"/>
        <v>ไม่ผ่าน</v>
      </c>
      <c r="I23" s="27"/>
      <c r="J23" s="27"/>
      <c r="K23" s="27"/>
      <c r="L23" s="27"/>
    </row>
    <row r="24" spans="1:12" s="5" customFormat="1" ht="15.6" customHeight="1">
      <c r="A24" s="34" t="s">
        <v>18</v>
      </c>
      <c r="B24" s="35" t="s">
        <v>516</v>
      </c>
      <c r="C24" s="36" t="s">
        <v>517</v>
      </c>
      <c r="D24" s="31"/>
      <c r="E24" s="31"/>
      <c r="F24" s="31"/>
      <c r="G24" s="32">
        <f t="shared" si="0"/>
        <v>0</v>
      </c>
      <c r="H24" s="33" t="str">
        <f t="shared" si="1"/>
        <v>ไม่ผ่าน</v>
      </c>
      <c r="I24" s="27"/>
      <c r="J24" s="27"/>
      <c r="K24" s="27"/>
      <c r="L24" s="27"/>
    </row>
    <row r="25" spans="1:12" s="5" customFormat="1" ht="15.6" customHeight="1">
      <c r="A25" s="34" t="s">
        <v>19</v>
      </c>
      <c r="B25" s="29" t="s">
        <v>518</v>
      </c>
      <c r="C25" s="30" t="s">
        <v>519</v>
      </c>
      <c r="D25" s="31"/>
      <c r="E25" s="31"/>
      <c r="F25" s="31"/>
      <c r="G25" s="32">
        <f t="shared" si="0"/>
        <v>0</v>
      </c>
      <c r="H25" s="33" t="str">
        <f t="shared" si="1"/>
        <v>ไม่ผ่าน</v>
      </c>
      <c r="I25" s="27"/>
      <c r="J25" s="27"/>
      <c r="K25" s="27"/>
      <c r="L25" s="27"/>
    </row>
    <row r="26" spans="1:12" s="5" customFormat="1" ht="15.6" customHeight="1">
      <c r="A26" s="34" t="s">
        <v>20</v>
      </c>
      <c r="B26" s="29" t="s">
        <v>159</v>
      </c>
      <c r="C26" s="30" t="s">
        <v>520</v>
      </c>
      <c r="D26" s="31"/>
      <c r="E26" s="31"/>
      <c r="F26" s="31"/>
      <c r="G26" s="32">
        <f t="shared" si="0"/>
        <v>0</v>
      </c>
      <c r="H26" s="33" t="str">
        <f t="shared" si="1"/>
        <v>ไม่ผ่าน</v>
      </c>
      <c r="I26" s="27"/>
      <c r="J26" s="27"/>
      <c r="K26" s="27"/>
      <c r="L26" s="27"/>
    </row>
    <row r="27" spans="1:12" s="5" customFormat="1" ht="15.6" customHeight="1">
      <c r="A27" s="34" t="s">
        <v>21</v>
      </c>
      <c r="B27" s="29" t="s">
        <v>521</v>
      </c>
      <c r="C27" s="30" t="s">
        <v>522</v>
      </c>
      <c r="D27" s="31"/>
      <c r="E27" s="31"/>
      <c r="F27" s="31"/>
      <c r="G27" s="32">
        <f t="shared" si="0"/>
        <v>0</v>
      </c>
      <c r="H27" s="33" t="str">
        <f t="shared" si="1"/>
        <v>ไม่ผ่าน</v>
      </c>
      <c r="I27" s="27"/>
      <c r="J27" s="27"/>
      <c r="K27" s="27"/>
      <c r="L27" s="27"/>
    </row>
    <row r="28" spans="1:12" s="5" customFormat="1" ht="15.6" customHeight="1">
      <c r="A28" s="34" t="s">
        <v>22</v>
      </c>
      <c r="B28" s="29" t="s">
        <v>523</v>
      </c>
      <c r="C28" s="30" t="s">
        <v>524</v>
      </c>
      <c r="D28" s="31"/>
      <c r="E28" s="31"/>
      <c r="F28" s="31"/>
      <c r="G28" s="32">
        <f t="shared" si="0"/>
        <v>0</v>
      </c>
      <c r="H28" s="33" t="str">
        <f t="shared" si="1"/>
        <v>ไม่ผ่าน</v>
      </c>
      <c r="I28" s="27"/>
      <c r="J28" s="27"/>
      <c r="K28" s="27"/>
      <c r="L28" s="27"/>
    </row>
    <row r="29" spans="1:12" s="5" customFormat="1" ht="15.6" customHeight="1">
      <c r="A29" s="34" t="s">
        <v>23</v>
      </c>
      <c r="B29" s="29" t="s">
        <v>525</v>
      </c>
      <c r="C29" s="30" t="s">
        <v>526</v>
      </c>
      <c r="D29" s="31"/>
      <c r="E29" s="31"/>
      <c r="F29" s="31"/>
      <c r="G29" s="32">
        <f t="shared" si="0"/>
        <v>0</v>
      </c>
      <c r="H29" s="33" t="str">
        <f t="shared" si="1"/>
        <v>ไม่ผ่าน</v>
      </c>
      <c r="I29" s="27"/>
      <c r="J29" s="27"/>
      <c r="K29" s="27"/>
      <c r="L29" s="27"/>
    </row>
    <row r="30" spans="1:12" s="5" customFormat="1" ht="15.6" customHeight="1">
      <c r="A30" s="34" t="s">
        <v>24</v>
      </c>
      <c r="B30" s="29" t="s">
        <v>527</v>
      </c>
      <c r="C30" s="30" t="s">
        <v>528</v>
      </c>
      <c r="D30" s="31"/>
      <c r="E30" s="31"/>
      <c r="F30" s="31"/>
      <c r="G30" s="32">
        <f t="shared" si="0"/>
        <v>0</v>
      </c>
      <c r="H30" s="33" t="str">
        <f t="shared" si="1"/>
        <v>ไม่ผ่าน</v>
      </c>
      <c r="I30" s="27"/>
      <c r="J30" s="27"/>
      <c r="K30" s="27"/>
      <c r="L30" s="27"/>
    </row>
    <row r="31" spans="1:12" s="5" customFormat="1" ht="15.6" customHeight="1">
      <c r="A31" s="34" t="s">
        <v>25</v>
      </c>
      <c r="B31" s="35" t="s">
        <v>529</v>
      </c>
      <c r="C31" s="36" t="s">
        <v>530</v>
      </c>
      <c r="D31" s="31"/>
      <c r="E31" s="31"/>
      <c r="F31" s="31"/>
      <c r="G31" s="32">
        <f t="shared" si="0"/>
        <v>0</v>
      </c>
      <c r="H31" s="33" t="str">
        <f t="shared" si="1"/>
        <v>ไม่ผ่าน</v>
      </c>
      <c r="I31" s="27"/>
      <c r="J31" s="27"/>
      <c r="K31" s="27"/>
      <c r="L31" s="27"/>
    </row>
    <row r="32" spans="1:12" s="5" customFormat="1" ht="15.6" customHeight="1">
      <c r="A32" s="34" t="s">
        <v>26</v>
      </c>
      <c r="B32" s="35" t="s">
        <v>102</v>
      </c>
      <c r="C32" s="36" t="s">
        <v>531</v>
      </c>
      <c r="D32" s="31"/>
      <c r="E32" s="31"/>
      <c r="F32" s="31"/>
      <c r="G32" s="32">
        <f t="shared" si="0"/>
        <v>0</v>
      </c>
      <c r="H32" s="33" t="str">
        <f t="shared" si="1"/>
        <v>ไม่ผ่าน</v>
      </c>
      <c r="I32" s="27"/>
      <c r="J32" s="27"/>
      <c r="K32" s="27"/>
      <c r="L32" s="27"/>
    </row>
    <row r="33" spans="1:12" s="5" customFormat="1" ht="15.6" customHeight="1">
      <c r="A33" s="34" t="s">
        <v>27</v>
      </c>
      <c r="B33" s="35" t="s">
        <v>120</v>
      </c>
      <c r="C33" s="36" t="s">
        <v>532</v>
      </c>
      <c r="D33" s="31"/>
      <c r="E33" s="31"/>
      <c r="F33" s="31"/>
      <c r="G33" s="32">
        <f t="shared" si="0"/>
        <v>0</v>
      </c>
      <c r="H33" s="33" t="str">
        <f t="shared" si="1"/>
        <v>ไม่ผ่าน</v>
      </c>
      <c r="I33" s="27"/>
      <c r="J33" s="27"/>
      <c r="K33" s="27"/>
      <c r="L33" s="27"/>
    </row>
    <row r="34" spans="1:12" s="5" customFormat="1" ht="15.6" customHeight="1">
      <c r="A34" s="34" t="s">
        <v>28</v>
      </c>
      <c r="B34" s="35" t="s">
        <v>533</v>
      </c>
      <c r="C34" s="36" t="s">
        <v>534</v>
      </c>
      <c r="D34" s="31"/>
      <c r="E34" s="31"/>
      <c r="F34" s="31"/>
      <c r="G34" s="32">
        <f t="shared" si="0"/>
        <v>0</v>
      </c>
      <c r="H34" s="33" t="str">
        <f t="shared" si="1"/>
        <v>ไม่ผ่าน</v>
      </c>
      <c r="I34" s="27"/>
      <c r="J34" s="27"/>
      <c r="K34" s="27"/>
      <c r="L34" s="27"/>
    </row>
    <row r="35" spans="1:12" s="5" customFormat="1" ht="15.6" customHeight="1">
      <c r="A35" s="34" t="s">
        <v>29</v>
      </c>
      <c r="B35" s="35" t="s">
        <v>535</v>
      </c>
      <c r="C35" s="36" t="s">
        <v>536</v>
      </c>
      <c r="D35" s="31"/>
      <c r="E35" s="31"/>
      <c r="F35" s="31"/>
      <c r="G35" s="32">
        <f t="shared" si="0"/>
        <v>0</v>
      </c>
      <c r="H35" s="33" t="str">
        <f t="shared" si="1"/>
        <v>ไม่ผ่าน</v>
      </c>
      <c r="I35" s="27"/>
      <c r="J35" s="27"/>
      <c r="K35" s="27"/>
      <c r="L35" s="27"/>
    </row>
    <row r="36" spans="1:12" s="5" customFormat="1" ht="15.6" customHeight="1">
      <c r="A36" s="34" t="s">
        <v>30</v>
      </c>
      <c r="B36" s="35" t="s">
        <v>537</v>
      </c>
      <c r="C36" s="36" t="s">
        <v>538</v>
      </c>
      <c r="D36" s="31"/>
      <c r="E36" s="31"/>
      <c r="F36" s="31"/>
      <c r="G36" s="32">
        <f t="shared" si="0"/>
        <v>0</v>
      </c>
      <c r="H36" s="33" t="str">
        <f t="shared" si="1"/>
        <v>ไม่ผ่าน</v>
      </c>
      <c r="I36" s="27"/>
      <c r="J36" s="27"/>
      <c r="K36" s="27"/>
      <c r="L36" s="27"/>
    </row>
    <row r="37" spans="1:12" s="5" customFormat="1" ht="15.6" customHeight="1">
      <c r="A37" s="34" t="s">
        <v>31</v>
      </c>
      <c r="B37" s="35" t="s">
        <v>539</v>
      </c>
      <c r="C37" s="36" t="s">
        <v>540</v>
      </c>
      <c r="D37" s="31"/>
      <c r="E37" s="31"/>
      <c r="F37" s="31"/>
      <c r="G37" s="32">
        <f t="shared" si="0"/>
        <v>0</v>
      </c>
      <c r="H37" s="33" t="str">
        <f t="shared" si="1"/>
        <v>ไม่ผ่าน</v>
      </c>
      <c r="I37" s="27"/>
      <c r="J37" s="27"/>
      <c r="K37" s="27"/>
      <c r="L37" s="27"/>
    </row>
    <row r="38" spans="1:12" s="5" customFormat="1" ht="15.6" customHeight="1">
      <c r="A38" s="34" t="s">
        <v>32</v>
      </c>
      <c r="B38" s="35" t="s">
        <v>80</v>
      </c>
      <c r="C38" s="36" t="s">
        <v>541</v>
      </c>
      <c r="D38" s="31"/>
      <c r="E38" s="31"/>
      <c r="F38" s="31"/>
      <c r="G38" s="32">
        <f t="shared" si="0"/>
        <v>0</v>
      </c>
      <c r="H38" s="33" t="str">
        <f t="shared" si="1"/>
        <v>ไม่ผ่าน</v>
      </c>
      <c r="I38" s="27"/>
      <c r="J38" s="27"/>
      <c r="K38" s="27"/>
      <c r="L38" s="27"/>
    </row>
    <row r="39" spans="1:12" s="5" customFormat="1" ht="15.6" customHeight="1">
      <c r="A39" s="34" t="s">
        <v>33</v>
      </c>
      <c r="B39" s="35" t="s">
        <v>542</v>
      </c>
      <c r="C39" s="36" t="s">
        <v>543</v>
      </c>
      <c r="D39" s="31"/>
      <c r="E39" s="31"/>
      <c r="F39" s="31"/>
      <c r="G39" s="32">
        <f t="shared" si="0"/>
        <v>0</v>
      </c>
      <c r="H39" s="33" t="str">
        <f t="shared" si="1"/>
        <v>ไม่ผ่าน</v>
      </c>
      <c r="I39" s="27"/>
      <c r="J39" s="27"/>
      <c r="K39" s="27"/>
      <c r="L39" s="27"/>
    </row>
    <row r="40" spans="1:12" s="5" customFormat="1" ht="15.6" customHeight="1">
      <c r="A40" s="34" t="s">
        <v>34</v>
      </c>
      <c r="B40" s="35" t="s">
        <v>544</v>
      </c>
      <c r="C40" s="36" t="s">
        <v>545</v>
      </c>
      <c r="D40" s="31"/>
      <c r="E40" s="31"/>
      <c r="F40" s="31"/>
      <c r="G40" s="32">
        <f t="shared" si="0"/>
        <v>0</v>
      </c>
      <c r="H40" s="33" t="str">
        <f t="shared" si="1"/>
        <v>ไม่ผ่าน</v>
      </c>
      <c r="I40" s="27"/>
      <c r="J40" s="27"/>
      <c r="K40" s="27"/>
      <c r="L40" s="27"/>
    </row>
    <row r="41" spans="1:12" s="5" customFormat="1" ht="15.6" customHeight="1">
      <c r="A41" s="34" t="s">
        <v>35</v>
      </c>
      <c r="B41" s="35" t="s">
        <v>546</v>
      </c>
      <c r="C41" s="36" t="s">
        <v>547</v>
      </c>
      <c r="D41" s="31"/>
      <c r="E41" s="31"/>
      <c r="F41" s="31"/>
      <c r="G41" s="32">
        <f t="shared" si="0"/>
        <v>0</v>
      </c>
      <c r="H41" s="33" t="str">
        <f t="shared" si="1"/>
        <v>ไม่ผ่าน</v>
      </c>
      <c r="I41" s="27"/>
      <c r="J41" s="27"/>
      <c r="K41" s="27"/>
      <c r="L41" s="27"/>
    </row>
    <row r="42" spans="1:12" s="5" customFormat="1" ht="15.6" customHeight="1">
      <c r="A42" s="34" t="s">
        <v>36</v>
      </c>
      <c r="B42" s="35" t="s">
        <v>548</v>
      </c>
      <c r="C42" s="36" t="s">
        <v>549</v>
      </c>
      <c r="D42" s="31"/>
      <c r="E42" s="31"/>
      <c r="F42" s="31"/>
      <c r="G42" s="32">
        <f t="shared" si="0"/>
        <v>0</v>
      </c>
      <c r="H42" s="33" t="str">
        <f t="shared" si="1"/>
        <v>ไม่ผ่าน</v>
      </c>
      <c r="I42" s="27"/>
      <c r="J42" s="27"/>
      <c r="K42" s="27"/>
      <c r="L42" s="27"/>
    </row>
    <row r="43" spans="1:12" s="5" customFormat="1" ht="15.6" customHeight="1">
      <c r="A43" s="34" t="s">
        <v>37</v>
      </c>
      <c r="B43" s="35" t="s">
        <v>550</v>
      </c>
      <c r="C43" s="36" t="s">
        <v>551</v>
      </c>
      <c r="D43" s="31"/>
      <c r="E43" s="31"/>
      <c r="F43" s="31"/>
      <c r="G43" s="32">
        <f t="shared" si="0"/>
        <v>0</v>
      </c>
      <c r="H43" s="33" t="str">
        <f t="shared" si="1"/>
        <v>ไม่ผ่าน</v>
      </c>
      <c r="I43" s="27"/>
      <c r="J43" s="27"/>
      <c r="K43" s="27"/>
      <c r="L43" s="27"/>
    </row>
    <row r="44" spans="1:12" s="5" customFormat="1" ht="15.6" customHeight="1">
      <c r="A44" s="34" t="s">
        <v>38</v>
      </c>
      <c r="B44" s="35" t="s">
        <v>552</v>
      </c>
      <c r="C44" s="36" t="s">
        <v>85</v>
      </c>
      <c r="D44" s="31"/>
      <c r="E44" s="31"/>
      <c r="F44" s="31"/>
      <c r="G44" s="32">
        <f t="shared" si="0"/>
        <v>0</v>
      </c>
      <c r="H44" s="33" t="str">
        <f t="shared" si="1"/>
        <v>ไม่ผ่าน</v>
      </c>
      <c r="I44" s="27"/>
      <c r="J44" s="27"/>
      <c r="K44" s="27"/>
      <c r="L44" s="27"/>
    </row>
    <row r="45" spans="1:12" s="5" customFormat="1" ht="15.6" customHeight="1">
      <c r="A45" s="34" t="s">
        <v>39</v>
      </c>
      <c r="B45" s="35" t="s">
        <v>553</v>
      </c>
      <c r="C45" s="36" t="s">
        <v>554</v>
      </c>
      <c r="D45" s="31"/>
      <c r="E45" s="31"/>
      <c r="F45" s="31"/>
      <c r="G45" s="32">
        <f t="shared" si="0"/>
        <v>0</v>
      </c>
      <c r="H45" s="33" t="str">
        <f t="shared" si="1"/>
        <v>ไม่ผ่าน</v>
      </c>
      <c r="I45" s="27"/>
      <c r="J45" s="27"/>
      <c r="K45" s="27"/>
      <c r="L45" s="27"/>
    </row>
    <row r="46" spans="1:12" s="5" customFormat="1" ht="15.6" customHeight="1">
      <c r="A46" s="39"/>
      <c r="B46" s="40" t="s">
        <v>43</v>
      </c>
      <c r="C46" s="41"/>
      <c r="D46" s="41"/>
      <c r="E46" s="41"/>
      <c r="F46" s="41"/>
      <c r="G46" s="42" t="s">
        <v>724</v>
      </c>
      <c r="H46" s="33">
        <f>COUNTIF(H8:H45,"ผ่าน")</f>
        <v>4</v>
      </c>
      <c r="I46" s="27"/>
      <c r="J46" s="27"/>
      <c r="K46" s="27"/>
      <c r="L46" s="27"/>
    </row>
    <row r="47" spans="1:12" s="5" customFormat="1" ht="15.6" customHeight="1">
      <c r="A47" s="39"/>
      <c r="B47" s="40"/>
      <c r="C47" s="41"/>
      <c r="D47" s="41"/>
      <c r="E47" s="41"/>
      <c r="F47" s="41"/>
      <c r="G47" s="42" t="s">
        <v>725</v>
      </c>
      <c r="H47" s="33">
        <f>COUNTIF(H8:H45,"ไม่ผ่าน")</f>
        <v>34</v>
      </c>
      <c r="I47" s="27"/>
      <c r="J47" s="27"/>
      <c r="K47" s="27"/>
      <c r="L47" s="27"/>
    </row>
    <row r="48" spans="1:12" ht="22.5" customHeight="1">
      <c r="A48" s="48"/>
      <c r="B48" s="49" t="s">
        <v>53</v>
      </c>
      <c r="C48" s="27"/>
      <c r="D48" s="27"/>
      <c r="E48" s="27"/>
      <c r="F48" s="27"/>
      <c r="G48" s="50"/>
      <c r="H48" s="50"/>
      <c r="I48" s="50"/>
      <c r="J48" s="50"/>
      <c r="K48" s="50"/>
      <c r="L48" s="50"/>
    </row>
    <row r="49" spans="1:12" ht="15" customHeight="1">
      <c r="A49" s="48"/>
      <c r="B49" s="27"/>
      <c r="C49" s="50"/>
      <c r="D49" s="50"/>
      <c r="E49" s="51" t="s">
        <v>54</v>
      </c>
      <c r="F49" s="27"/>
      <c r="G49" s="27"/>
      <c r="H49" s="52" t="s">
        <v>55</v>
      </c>
      <c r="I49" s="50"/>
      <c r="J49" s="50"/>
      <c r="K49" s="50"/>
      <c r="L49" s="50"/>
    </row>
    <row r="50" spans="1:12" ht="15" customHeight="1">
      <c r="A50" s="48"/>
      <c r="B50" s="27"/>
      <c r="C50" s="27"/>
      <c r="D50" s="27"/>
      <c r="E50" s="27"/>
      <c r="F50" s="93" t="s">
        <v>56</v>
      </c>
      <c r="G50" s="93"/>
      <c r="H50" s="27"/>
      <c r="I50" s="50"/>
      <c r="J50" s="50"/>
      <c r="K50" s="50"/>
      <c r="L50" s="50"/>
    </row>
    <row r="51" spans="1:12" ht="15" customHeight="1">
      <c r="A51" s="48"/>
      <c r="B51" s="27"/>
      <c r="C51" s="27"/>
      <c r="D51" s="27"/>
      <c r="E51" s="50"/>
      <c r="F51" s="94" t="s">
        <v>57</v>
      </c>
      <c r="G51" s="94"/>
      <c r="H51" s="50"/>
      <c r="I51" s="50"/>
      <c r="J51" s="50"/>
      <c r="K51" s="50"/>
      <c r="L51" s="50"/>
    </row>
    <row r="52" spans="1:12" ht="15" customHeight="1">
      <c r="A52" s="50"/>
      <c r="B52" s="50"/>
      <c r="C52" s="50"/>
      <c r="D52" s="50"/>
      <c r="E52" s="50"/>
      <c r="F52" s="50"/>
      <c r="G52" s="53"/>
      <c r="H52" s="50"/>
      <c r="I52" s="50"/>
      <c r="J52" s="50"/>
      <c r="K52" s="50"/>
      <c r="L52" s="50"/>
    </row>
    <row r="53" spans="1:12" ht="15" customHeight="1">
      <c r="A53" s="50"/>
      <c r="B53" s="50"/>
      <c r="C53" s="90" t="s">
        <v>713</v>
      </c>
      <c r="D53" s="54" t="s">
        <v>46</v>
      </c>
      <c r="E53" s="54" t="s">
        <v>714</v>
      </c>
      <c r="F53" s="54" t="s">
        <v>715</v>
      </c>
      <c r="G53" s="53"/>
      <c r="H53" s="50"/>
      <c r="I53" s="50"/>
      <c r="J53" s="50"/>
      <c r="K53" s="50"/>
      <c r="L53" s="50"/>
    </row>
    <row r="54" spans="1:12" ht="15" customHeight="1">
      <c r="A54" s="50"/>
      <c r="B54" s="50"/>
      <c r="C54" s="90"/>
      <c r="D54" s="34" t="s">
        <v>720</v>
      </c>
      <c r="E54" s="34" t="s">
        <v>716</v>
      </c>
      <c r="F54" s="55">
        <f>COUNTIF(G8:G45,"&lt;=9")</f>
        <v>34</v>
      </c>
      <c r="G54" s="53"/>
      <c r="H54" s="50"/>
      <c r="I54" s="50"/>
      <c r="J54" s="50"/>
      <c r="K54" s="50"/>
      <c r="L54" s="50"/>
    </row>
    <row r="55" spans="1:12" ht="15" customHeight="1">
      <c r="A55" s="50"/>
      <c r="B55" s="50"/>
      <c r="C55" s="90"/>
      <c r="D55" s="34" t="s">
        <v>722</v>
      </c>
      <c r="E55" s="34" t="s">
        <v>717</v>
      </c>
      <c r="F55" s="55">
        <f>SUMPRODUCT((G8:G45&gt;=10)*(G8:G45&lt;=12))</f>
        <v>1</v>
      </c>
      <c r="G55" s="53"/>
      <c r="H55" s="50"/>
      <c r="I55" s="50"/>
      <c r="J55" s="50"/>
      <c r="K55" s="50"/>
      <c r="L55" s="50"/>
    </row>
    <row r="56" spans="1:12" ht="15" customHeight="1">
      <c r="A56" s="50"/>
      <c r="B56" s="50"/>
      <c r="C56" s="90"/>
      <c r="D56" s="34" t="s">
        <v>723</v>
      </c>
      <c r="E56" s="34" t="s">
        <v>718</v>
      </c>
      <c r="F56" s="55">
        <f>SUMPRODUCT((G8:G45&gt;=13)*(G8:G45&lt;=16))</f>
        <v>2</v>
      </c>
      <c r="G56" s="53"/>
      <c r="H56" s="50"/>
      <c r="I56" s="50"/>
      <c r="J56" s="50"/>
      <c r="K56" s="50"/>
      <c r="L56" s="50"/>
    </row>
    <row r="57" spans="1:12" ht="15" customHeight="1">
      <c r="A57" s="50"/>
      <c r="B57" s="50"/>
      <c r="C57" s="90"/>
      <c r="D57" s="34" t="s">
        <v>721</v>
      </c>
      <c r="E57" s="34" t="s">
        <v>719</v>
      </c>
      <c r="F57" s="55">
        <f>COUNTIF(G8:G45,"&gt;=17")</f>
        <v>1</v>
      </c>
      <c r="G57" s="53"/>
      <c r="H57" s="50"/>
      <c r="I57" s="50"/>
      <c r="J57" s="50"/>
      <c r="K57" s="50"/>
      <c r="L57" s="50"/>
    </row>
    <row r="58" spans="1:12" ht="15" customHeight="1">
      <c r="A58" s="50"/>
      <c r="B58" s="50"/>
      <c r="C58" s="50"/>
      <c r="D58" s="50"/>
      <c r="E58" s="50"/>
      <c r="F58" s="50"/>
      <c r="G58" s="53"/>
      <c r="H58" s="50"/>
      <c r="I58" s="50"/>
      <c r="J58" s="50"/>
      <c r="K58" s="50"/>
      <c r="L58" s="50"/>
    </row>
    <row r="59" spans="1:12" ht="15" customHeight="1">
      <c r="A59" s="50"/>
      <c r="B59" s="50"/>
      <c r="C59" s="50"/>
      <c r="D59" s="50"/>
      <c r="E59" s="50"/>
      <c r="F59" s="50"/>
      <c r="G59" s="53"/>
      <c r="H59" s="50"/>
      <c r="I59" s="50"/>
      <c r="J59" s="50"/>
      <c r="K59" s="50"/>
      <c r="L59" s="50"/>
    </row>
    <row r="60" spans="1:12" ht="15" customHeight="1">
      <c r="A60" s="50"/>
      <c r="B60" s="50"/>
      <c r="C60" s="50"/>
      <c r="D60" s="50"/>
      <c r="E60" s="50"/>
      <c r="F60" s="50"/>
      <c r="G60" s="53"/>
      <c r="H60" s="50"/>
      <c r="I60" s="50"/>
      <c r="J60" s="50"/>
      <c r="K60" s="50"/>
      <c r="L60" s="50"/>
    </row>
    <row r="61" spans="1:12" ht="15" customHeight="1">
      <c r="A61" s="50"/>
      <c r="B61" s="50"/>
      <c r="C61" s="50"/>
      <c r="D61" s="50"/>
      <c r="E61" s="50"/>
      <c r="F61" s="50"/>
      <c r="G61" s="53"/>
      <c r="H61" s="50"/>
      <c r="I61" s="50"/>
      <c r="J61" s="50"/>
      <c r="K61" s="50"/>
      <c r="L61" s="50"/>
    </row>
    <row r="62" spans="1:12" ht="15" customHeight="1">
      <c r="A62" s="50"/>
      <c r="B62" s="50"/>
      <c r="C62" s="50"/>
      <c r="D62" s="50"/>
      <c r="E62" s="50"/>
      <c r="F62" s="50"/>
      <c r="G62" s="53"/>
      <c r="H62" s="50"/>
      <c r="I62" s="50"/>
      <c r="J62" s="50"/>
      <c r="K62" s="50"/>
      <c r="L62" s="50"/>
    </row>
    <row r="63" spans="1:12" ht="15" customHeight="1">
      <c r="A63" s="50"/>
      <c r="B63" s="50"/>
      <c r="C63" s="50"/>
      <c r="D63" s="50"/>
      <c r="E63" s="50"/>
      <c r="F63" s="50"/>
      <c r="G63" s="53"/>
      <c r="H63" s="50"/>
      <c r="I63" s="50"/>
      <c r="J63" s="50"/>
      <c r="K63" s="50"/>
      <c r="L63" s="50"/>
    </row>
    <row r="64" spans="1:12" ht="15" customHeight="1">
      <c r="A64" s="50"/>
      <c r="B64" s="50"/>
      <c r="C64" s="50"/>
      <c r="D64" s="50"/>
      <c r="E64" s="50"/>
      <c r="F64" s="50"/>
      <c r="G64" s="53"/>
      <c r="H64" s="50"/>
      <c r="I64" s="50"/>
      <c r="J64" s="50"/>
      <c r="K64" s="50"/>
      <c r="L64" s="50"/>
    </row>
    <row r="65" spans="1:12" ht="15" customHeight="1">
      <c r="A65" s="50"/>
      <c r="B65" s="50"/>
      <c r="C65" s="50"/>
      <c r="D65" s="50"/>
      <c r="E65" s="50"/>
      <c r="F65" s="50"/>
      <c r="G65" s="53"/>
      <c r="H65" s="50"/>
      <c r="I65" s="50"/>
      <c r="J65" s="50"/>
      <c r="K65" s="50"/>
      <c r="L65" s="50"/>
    </row>
    <row r="66" spans="1:12" ht="15" customHeight="1">
      <c r="A66" s="50"/>
      <c r="B66" s="50"/>
      <c r="C66" s="50"/>
      <c r="D66" s="50"/>
      <c r="E66" s="50"/>
      <c r="F66" s="50"/>
      <c r="G66" s="53"/>
      <c r="H66" s="50"/>
      <c r="I66" s="50"/>
      <c r="J66" s="50"/>
      <c r="K66" s="50"/>
      <c r="L66" s="50"/>
    </row>
    <row r="67" spans="1:12" ht="15" customHeight="1">
      <c r="A67" s="50"/>
      <c r="B67" s="50"/>
      <c r="C67" s="50"/>
      <c r="D67" s="50"/>
      <c r="E67" s="50"/>
      <c r="F67" s="50"/>
      <c r="G67" s="53"/>
      <c r="H67" s="50"/>
      <c r="I67" s="50"/>
      <c r="J67" s="50"/>
      <c r="K67" s="50"/>
      <c r="L67" s="50"/>
    </row>
    <row r="68" spans="1:12" ht="15" customHeight="1">
      <c r="A68" s="50"/>
      <c r="B68" s="50"/>
      <c r="C68" s="50"/>
      <c r="D68" s="50"/>
      <c r="E68" s="50"/>
      <c r="F68" s="50"/>
      <c r="G68" s="53"/>
      <c r="H68" s="50"/>
      <c r="I68" s="50"/>
      <c r="J68" s="50"/>
      <c r="K68" s="50"/>
      <c r="L68" s="50"/>
    </row>
    <row r="69" spans="1:12" ht="15" customHeight="1">
      <c r="A69" s="50"/>
      <c r="B69" s="50"/>
      <c r="C69" s="50"/>
      <c r="D69" s="50"/>
      <c r="E69" s="50"/>
      <c r="F69" s="50"/>
      <c r="G69" s="53"/>
      <c r="H69" s="50"/>
      <c r="I69" s="50"/>
      <c r="J69" s="50"/>
      <c r="K69" s="50"/>
      <c r="L69" s="50"/>
    </row>
    <row r="70" spans="1:12" ht="15" customHeight="1">
      <c r="A70" s="50"/>
      <c r="B70" s="50"/>
      <c r="C70" s="50"/>
      <c r="D70" s="50"/>
      <c r="E70" s="50"/>
      <c r="F70" s="50"/>
      <c r="G70" s="53"/>
      <c r="H70" s="50"/>
      <c r="I70" s="50"/>
      <c r="J70" s="50"/>
      <c r="K70" s="50"/>
      <c r="L70" s="50"/>
    </row>
    <row r="71" spans="1:12" ht="15" customHeight="1">
      <c r="A71" s="50"/>
      <c r="B71" s="50"/>
      <c r="C71" s="50"/>
      <c r="D71" s="50"/>
      <c r="E71" s="50"/>
      <c r="F71" s="50"/>
      <c r="G71" s="53"/>
      <c r="H71" s="50"/>
      <c r="I71" s="50"/>
      <c r="J71" s="50"/>
      <c r="K71" s="50"/>
      <c r="L71" s="50"/>
    </row>
    <row r="72" spans="1:12" ht="15" customHeight="1">
      <c r="A72" s="50"/>
      <c r="B72" s="50"/>
      <c r="C72" s="50"/>
      <c r="D72" s="50"/>
      <c r="E72" s="50"/>
      <c r="F72" s="50"/>
      <c r="G72" s="53"/>
      <c r="H72" s="50"/>
      <c r="I72" s="50"/>
      <c r="J72" s="50"/>
      <c r="K72" s="50"/>
      <c r="L72" s="50"/>
    </row>
    <row r="73" spans="1:12" ht="15" customHeight="1">
      <c r="A73" s="50"/>
      <c r="B73" s="50"/>
      <c r="C73" s="50"/>
      <c r="D73" s="50"/>
      <c r="E73" s="50"/>
      <c r="F73" s="50"/>
      <c r="G73" s="53"/>
      <c r="H73" s="50"/>
      <c r="I73" s="50"/>
      <c r="J73" s="50"/>
      <c r="K73" s="50"/>
      <c r="L73" s="50"/>
    </row>
    <row r="74" spans="1:12" ht="15" customHeight="1">
      <c r="A74" s="50"/>
      <c r="B74" s="50"/>
      <c r="C74" s="50"/>
      <c r="D74" s="50"/>
      <c r="E74" s="50"/>
      <c r="F74" s="50"/>
      <c r="G74" s="53"/>
      <c r="H74" s="50"/>
      <c r="I74" s="50"/>
      <c r="J74" s="50"/>
      <c r="K74" s="50"/>
      <c r="L74" s="50"/>
    </row>
    <row r="75" spans="1:12" ht="15" customHeight="1">
      <c r="A75" s="50"/>
      <c r="B75" s="50"/>
      <c r="C75" s="50"/>
      <c r="D75" s="50"/>
      <c r="E75" s="50"/>
      <c r="F75" s="50"/>
      <c r="G75" s="53"/>
      <c r="H75" s="50"/>
      <c r="I75" s="50"/>
      <c r="J75" s="50"/>
      <c r="K75" s="50"/>
      <c r="L75" s="50"/>
    </row>
    <row r="76" spans="1:12" ht="15" customHeight="1">
      <c r="A76" s="50"/>
      <c r="B76" s="50"/>
      <c r="C76" s="50"/>
      <c r="D76" s="50"/>
      <c r="E76" s="50"/>
      <c r="F76" s="50"/>
      <c r="G76" s="53"/>
      <c r="H76" s="50"/>
      <c r="I76" s="50"/>
      <c r="J76" s="50"/>
      <c r="K76" s="50"/>
      <c r="L76" s="50"/>
    </row>
    <row r="77" spans="1:12" ht="15" customHeight="1">
      <c r="A77" s="50"/>
      <c r="B77" s="50"/>
      <c r="C77" s="50"/>
      <c r="D77" s="50"/>
      <c r="E77" s="50"/>
      <c r="F77" s="50"/>
      <c r="G77" s="53"/>
      <c r="H77" s="50"/>
      <c r="I77" s="50"/>
      <c r="J77" s="50"/>
      <c r="K77" s="50"/>
      <c r="L77" s="50"/>
    </row>
    <row r="78" spans="1:12" ht="15" customHeight="1">
      <c r="A78" s="50"/>
      <c r="B78" s="50"/>
      <c r="C78" s="50"/>
      <c r="D78" s="50"/>
      <c r="E78" s="50"/>
      <c r="F78" s="50"/>
      <c r="G78" s="53"/>
      <c r="H78" s="50"/>
      <c r="I78" s="50"/>
      <c r="J78" s="50"/>
      <c r="K78" s="50"/>
      <c r="L78" s="50"/>
    </row>
    <row r="79" spans="1:12" ht="15" customHeight="1">
      <c r="A79" s="50"/>
      <c r="B79" s="50"/>
      <c r="C79" s="50"/>
      <c r="D79" s="50"/>
      <c r="E79" s="50"/>
      <c r="F79" s="50"/>
      <c r="G79" s="53"/>
      <c r="H79" s="50"/>
      <c r="I79" s="50"/>
      <c r="J79" s="50"/>
      <c r="K79" s="50"/>
      <c r="L79" s="50"/>
    </row>
    <row r="80" spans="1:12" ht="15" customHeight="1">
      <c r="A80" s="50"/>
      <c r="B80" s="50"/>
      <c r="C80" s="50"/>
      <c r="D80" s="50"/>
      <c r="E80" s="50"/>
      <c r="F80" s="50"/>
      <c r="G80" s="53"/>
      <c r="H80" s="50"/>
      <c r="I80" s="50"/>
      <c r="J80" s="50"/>
      <c r="K80" s="50"/>
      <c r="L80" s="50"/>
    </row>
    <row r="81" spans="1:12" ht="15" customHeight="1">
      <c r="A81" s="50"/>
      <c r="B81" s="50"/>
      <c r="C81" s="50"/>
      <c r="D81" s="50"/>
      <c r="E81" s="50"/>
      <c r="F81" s="50"/>
      <c r="G81" s="53"/>
      <c r="H81" s="50"/>
      <c r="I81" s="50"/>
      <c r="J81" s="50"/>
      <c r="K81" s="50"/>
      <c r="L81" s="50"/>
    </row>
    <row r="82" spans="1:12" ht="15" customHeight="1">
      <c r="A82" s="50"/>
      <c r="B82" s="50"/>
      <c r="C82" s="50"/>
      <c r="D82" s="50"/>
      <c r="E82" s="50"/>
      <c r="F82" s="50"/>
      <c r="G82" s="53"/>
      <c r="H82" s="50"/>
      <c r="I82" s="50"/>
      <c r="J82" s="50"/>
      <c r="K82" s="50"/>
      <c r="L82" s="50"/>
    </row>
    <row r="83" spans="1:12" ht="15" customHeight="1">
      <c r="A83" s="50"/>
      <c r="B83" s="50"/>
      <c r="C83" s="50"/>
      <c r="D83" s="50"/>
      <c r="E83" s="50"/>
      <c r="F83" s="50"/>
      <c r="G83" s="53"/>
      <c r="H83" s="50"/>
      <c r="I83" s="50"/>
      <c r="J83" s="50"/>
      <c r="K83" s="50"/>
      <c r="L83" s="50"/>
    </row>
    <row r="84" spans="1:12" ht="15" customHeight="1">
      <c r="A84" s="50"/>
      <c r="B84" s="50"/>
      <c r="C84" s="50"/>
      <c r="D84" s="50"/>
      <c r="E84" s="50"/>
      <c r="F84" s="50"/>
      <c r="G84" s="53"/>
      <c r="H84" s="50"/>
      <c r="I84" s="50"/>
      <c r="J84" s="50"/>
      <c r="K84" s="50"/>
      <c r="L84" s="50"/>
    </row>
    <row r="85" spans="1:12" ht="15" customHeight="1">
      <c r="A85" s="50"/>
      <c r="B85" s="50"/>
      <c r="C85" s="50"/>
      <c r="D85" s="50"/>
      <c r="E85" s="50"/>
      <c r="F85" s="50"/>
      <c r="G85" s="53"/>
      <c r="H85" s="50"/>
      <c r="I85" s="50"/>
      <c r="J85" s="50"/>
      <c r="K85" s="50"/>
      <c r="L85" s="50"/>
    </row>
    <row r="86" spans="1:12" ht="15" customHeight="1">
      <c r="A86" s="50"/>
      <c r="B86" s="50"/>
      <c r="C86" s="50"/>
      <c r="D86" s="50"/>
      <c r="E86" s="50"/>
      <c r="F86" s="50"/>
      <c r="G86" s="53"/>
      <c r="H86" s="50"/>
      <c r="I86" s="50"/>
      <c r="J86" s="50"/>
      <c r="K86" s="50"/>
      <c r="L86" s="50"/>
    </row>
    <row r="87" spans="1:12" ht="15" customHeight="1">
      <c r="A87" s="50"/>
      <c r="B87" s="50"/>
      <c r="C87" s="50"/>
      <c r="D87" s="50"/>
      <c r="E87" s="50"/>
      <c r="F87" s="50"/>
      <c r="G87" s="53"/>
      <c r="H87" s="50"/>
      <c r="I87" s="50"/>
      <c r="J87" s="50"/>
      <c r="K87" s="50"/>
      <c r="L87" s="50"/>
    </row>
    <row r="88" spans="1:12" ht="15" customHeight="1">
      <c r="A88" s="50"/>
      <c r="B88" s="50"/>
      <c r="C88" s="50"/>
      <c r="D88" s="50"/>
      <c r="E88" s="50"/>
      <c r="F88" s="50"/>
      <c r="G88" s="53"/>
      <c r="H88" s="50"/>
      <c r="I88" s="50"/>
      <c r="J88" s="50"/>
      <c r="K88" s="50"/>
      <c r="L88" s="50"/>
    </row>
    <row r="89" spans="1:12" ht="15" customHeight="1">
      <c r="A89" s="50"/>
      <c r="B89" s="50"/>
      <c r="C89" s="50"/>
      <c r="D89" s="50"/>
      <c r="E89" s="50"/>
      <c r="F89" s="50"/>
      <c r="G89" s="53"/>
      <c r="H89" s="50"/>
      <c r="I89" s="50"/>
      <c r="J89" s="50"/>
      <c r="K89" s="50"/>
      <c r="L89" s="50"/>
    </row>
    <row r="90" spans="1:12" ht="15" customHeight="1">
      <c r="A90" s="50"/>
      <c r="B90" s="50"/>
      <c r="C90" s="50"/>
      <c r="D90" s="50"/>
      <c r="E90" s="50"/>
      <c r="F90" s="50"/>
      <c r="G90" s="53"/>
      <c r="H90" s="50"/>
      <c r="I90" s="50"/>
      <c r="J90" s="50"/>
      <c r="K90" s="50"/>
      <c r="L90" s="50"/>
    </row>
    <row r="91" spans="1:12" ht="15" customHeight="1">
      <c r="A91" s="50"/>
      <c r="B91" s="50"/>
      <c r="C91" s="50"/>
      <c r="D91" s="50"/>
      <c r="E91" s="50"/>
      <c r="F91" s="50"/>
      <c r="G91" s="53"/>
      <c r="H91" s="50"/>
      <c r="I91" s="50"/>
      <c r="J91" s="50"/>
      <c r="K91" s="50"/>
      <c r="L91" s="50"/>
    </row>
    <row r="92" spans="1:12" ht="15" customHeight="1">
      <c r="A92" s="50"/>
      <c r="B92" s="50"/>
      <c r="C92" s="50"/>
      <c r="D92" s="50"/>
      <c r="E92" s="50"/>
      <c r="F92" s="50"/>
      <c r="G92" s="53"/>
      <c r="H92" s="50"/>
      <c r="I92" s="50"/>
      <c r="J92" s="50"/>
      <c r="K92" s="50"/>
      <c r="L92" s="50"/>
    </row>
    <row r="93" spans="1:12" ht="15" customHeight="1">
      <c r="A93" s="50"/>
      <c r="B93" s="50"/>
      <c r="C93" s="50"/>
      <c r="D93" s="50"/>
      <c r="E93" s="50"/>
      <c r="F93" s="50"/>
      <c r="G93" s="53"/>
      <c r="H93" s="50"/>
      <c r="I93" s="50"/>
      <c r="J93" s="50"/>
      <c r="K93" s="50"/>
      <c r="L93" s="50"/>
    </row>
    <row r="94" spans="1:12" ht="15" customHeight="1">
      <c r="A94" s="50"/>
      <c r="B94" s="50"/>
      <c r="C94" s="50"/>
      <c r="D94" s="50"/>
      <c r="E94" s="50"/>
      <c r="F94" s="50"/>
      <c r="G94" s="53"/>
      <c r="H94" s="50"/>
      <c r="I94" s="50"/>
      <c r="J94" s="50"/>
      <c r="K94" s="50"/>
      <c r="L94" s="50"/>
    </row>
    <row r="95" spans="1:12" ht="15" customHeight="1">
      <c r="A95" s="50"/>
      <c r="B95" s="50"/>
      <c r="C95" s="50"/>
      <c r="D95" s="50"/>
      <c r="E95" s="50"/>
      <c r="F95" s="50"/>
      <c r="G95" s="53"/>
      <c r="H95" s="50"/>
      <c r="I95" s="50"/>
      <c r="J95" s="50"/>
      <c r="K95" s="50"/>
      <c r="L95" s="50"/>
    </row>
    <row r="96" spans="1:12" ht="15" customHeight="1">
      <c r="A96" s="50"/>
      <c r="B96" s="50"/>
      <c r="C96" s="50"/>
      <c r="D96" s="50"/>
      <c r="E96" s="50"/>
      <c r="F96" s="50"/>
      <c r="G96" s="53"/>
      <c r="H96" s="50"/>
      <c r="I96" s="50"/>
      <c r="J96" s="50"/>
      <c r="K96" s="50"/>
      <c r="L96" s="50"/>
    </row>
    <row r="97" spans="1:12" ht="15" customHeight="1">
      <c r="A97" s="50"/>
      <c r="B97" s="50"/>
      <c r="C97" s="50"/>
      <c r="D97" s="50"/>
      <c r="E97" s="50"/>
      <c r="F97" s="50"/>
      <c r="G97" s="53"/>
      <c r="H97" s="50"/>
      <c r="I97" s="50"/>
      <c r="J97" s="50"/>
      <c r="K97" s="50"/>
      <c r="L97" s="50"/>
    </row>
    <row r="98" spans="1:12" ht="15" customHeight="1">
      <c r="A98" s="50"/>
      <c r="B98" s="50"/>
      <c r="C98" s="50"/>
      <c r="D98" s="50"/>
      <c r="E98" s="50"/>
      <c r="F98" s="50"/>
      <c r="G98" s="53"/>
      <c r="H98" s="50"/>
      <c r="I98" s="50"/>
      <c r="J98" s="50"/>
      <c r="K98" s="50"/>
      <c r="L98" s="50"/>
    </row>
    <row r="99" spans="1:12" ht="15" customHeight="1">
      <c r="A99" s="50"/>
      <c r="B99" s="50"/>
      <c r="C99" s="50"/>
      <c r="D99" s="50"/>
      <c r="E99" s="50"/>
      <c r="F99" s="50"/>
      <c r="G99" s="53"/>
      <c r="H99" s="50"/>
      <c r="I99" s="50"/>
      <c r="J99" s="50"/>
      <c r="K99" s="50"/>
      <c r="L99" s="50"/>
    </row>
  </sheetData>
  <mergeCells count="7">
    <mergeCell ref="C53:C57"/>
    <mergeCell ref="A1:H1"/>
    <mergeCell ref="A2:H2"/>
    <mergeCell ref="A3:H3"/>
    <mergeCell ref="D6:G6"/>
    <mergeCell ref="F50:G50"/>
    <mergeCell ref="F51:G51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2"/>
  <sheetViews>
    <sheetView topLeftCell="A17" zoomScale="69" zoomScaleNormal="69" zoomScalePageLayoutView="26" workbookViewId="0">
      <selection activeCell="F37" sqref="F37"/>
    </sheetView>
  </sheetViews>
  <sheetFormatPr defaultColWidth="9.109375" defaultRowHeight="15" customHeight="1"/>
  <cols>
    <col min="1" max="1" width="4.88671875" style="8" customWidth="1"/>
    <col min="2" max="2" width="16.6640625" style="8" customWidth="1"/>
    <col min="3" max="3" width="13" style="8" customWidth="1"/>
    <col min="4" max="6" width="12" style="8" customWidth="1"/>
    <col min="7" max="7" width="16.6640625" style="9" customWidth="1"/>
    <col min="8" max="8" width="12" style="8" customWidth="1"/>
    <col min="9" max="16384" width="9.109375" style="2"/>
  </cols>
  <sheetData>
    <row r="1" spans="1:12" s="4" customFormat="1" ht="21">
      <c r="A1" s="95" t="s">
        <v>706</v>
      </c>
      <c r="B1" s="95"/>
      <c r="C1" s="95"/>
      <c r="D1" s="95"/>
      <c r="E1" s="95"/>
      <c r="F1" s="95"/>
      <c r="G1" s="95"/>
      <c r="H1" s="95"/>
    </row>
    <row r="2" spans="1:12" s="4" customFormat="1" ht="21">
      <c r="A2" s="96"/>
      <c r="B2" s="96"/>
      <c r="C2" s="96"/>
      <c r="D2" s="96"/>
      <c r="E2" s="96"/>
      <c r="F2" s="96"/>
      <c r="G2" s="96"/>
      <c r="H2" s="96"/>
      <c r="I2" s="13"/>
      <c r="J2" s="13"/>
      <c r="K2" s="13"/>
      <c r="L2" s="13"/>
    </row>
    <row r="3" spans="1:12" s="4" customFormat="1" ht="21">
      <c r="A3" s="96" t="s">
        <v>59</v>
      </c>
      <c r="B3" s="96"/>
      <c r="C3" s="96"/>
      <c r="D3" s="96"/>
      <c r="E3" s="96"/>
      <c r="F3" s="96"/>
      <c r="G3" s="96"/>
      <c r="H3" s="96"/>
      <c r="I3" s="13"/>
      <c r="J3" s="13"/>
      <c r="K3" s="13"/>
      <c r="L3" s="13"/>
    </row>
    <row r="4" spans="1:12" s="4" customFormat="1" ht="21">
      <c r="A4" s="10" t="s">
        <v>44</v>
      </c>
      <c r="B4" s="11"/>
      <c r="C4" s="11"/>
      <c r="D4" s="11"/>
      <c r="E4" s="11"/>
      <c r="F4" s="11"/>
      <c r="G4" s="12"/>
      <c r="H4" s="11"/>
      <c r="I4" s="13"/>
      <c r="J4" s="13"/>
      <c r="K4" s="13"/>
      <c r="L4" s="13"/>
    </row>
    <row r="5" spans="1:12" s="4" customFormat="1" ht="21">
      <c r="A5" s="14" t="s">
        <v>45</v>
      </c>
      <c r="B5" s="14"/>
      <c r="C5" s="15"/>
      <c r="D5" s="15"/>
      <c r="E5" s="15"/>
      <c r="F5" s="15"/>
      <c r="G5" s="16"/>
      <c r="H5" s="13"/>
      <c r="I5" s="13"/>
      <c r="J5" s="13"/>
      <c r="K5" s="13"/>
      <c r="L5" s="13"/>
    </row>
    <row r="6" spans="1:12" s="3" customFormat="1" ht="30" customHeight="1">
      <c r="A6" s="17"/>
      <c r="B6" s="17"/>
      <c r="C6" s="18"/>
      <c r="D6" s="92" t="s">
        <v>46</v>
      </c>
      <c r="E6" s="92"/>
      <c r="F6" s="92"/>
      <c r="G6" s="92"/>
      <c r="H6" s="19" t="s">
        <v>48</v>
      </c>
      <c r="I6" s="20"/>
      <c r="J6" s="20"/>
      <c r="K6" s="20"/>
      <c r="L6" s="20"/>
    </row>
    <row r="7" spans="1:12" s="5" customFormat="1" ht="88.5" customHeight="1">
      <c r="A7" s="21" t="s">
        <v>0</v>
      </c>
      <c r="B7" s="22" t="s">
        <v>1</v>
      </c>
      <c r="C7" s="23" t="s">
        <v>2</v>
      </c>
      <c r="D7" s="24" t="s">
        <v>50</v>
      </c>
      <c r="E7" s="24" t="s">
        <v>51</v>
      </c>
      <c r="F7" s="24" t="s">
        <v>52</v>
      </c>
      <c r="G7" s="25" t="s">
        <v>47</v>
      </c>
      <c r="H7" s="58" t="s">
        <v>49</v>
      </c>
      <c r="I7" s="27"/>
      <c r="J7" s="27"/>
      <c r="K7" s="27"/>
      <c r="L7" s="27"/>
    </row>
    <row r="8" spans="1:12" s="5" customFormat="1" ht="18" customHeight="1">
      <c r="A8" s="28">
        <v>1</v>
      </c>
      <c r="B8" s="35" t="s">
        <v>555</v>
      </c>
      <c r="C8" s="36" t="s">
        <v>556</v>
      </c>
      <c r="D8" s="30">
        <v>10</v>
      </c>
      <c r="E8" s="31"/>
      <c r="F8" s="31"/>
      <c r="G8" s="32">
        <f>D8+E8+F8</f>
        <v>10</v>
      </c>
      <c r="H8" s="33" t="str">
        <f>IF(G8&gt;9,"ผ่าน","ไม่ผ่าน")</f>
        <v>ผ่าน</v>
      </c>
      <c r="I8" s="27"/>
      <c r="J8" s="27"/>
      <c r="K8" s="27"/>
      <c r="L8" s="27"/>
    </row>
    <row r="9" spans="1:12" s="5" customFormat="1" ht="15.6" customHeight="1">
      <c r="A9" s="34" t="s">
        <v>3</v>
      </c>
      <c r="B9" s="29" t="s">
        <v>557</v>
      </c>
      <c r="C9" s="30" t="s">
        <v>558</v>
      </c>
      <c r="D9" s="30">
        <v>9</v>
      </c>
      <c r="E9" s="31"/>
      <c r="F9" s="31"/>
      <c r="G9" s="32">
        <f t="shared" ref="G9:G23" si="0">D9+E9+F9</f>
        <v>9</v>
      </c>
      <c r="H9" s="33" t="str">
        <f t="shared" ref="H9:H23" si="1">IF(G9&gt;9,"ผ่าน","ไม่ผ่าน")</f>
        <v>ไม่ผ่าน</v>
      </c>
      <c r="I9" s="27"/>
      <c r="J9" s="27"/>
      <c r="K9" s="27"/>
      <c r="L9" s="27"/>
    </row>
    <row r="10" spans="1:12" s="5" customFormat="1" ht="15.6" customHeight="1">
      <c r="A10" s="34" t="s">
        <v>4</v>
      </c>
      <c r="B10" s="35" t="s">
        <v>559</v>
      </c>
      <c r="C10" s="36" t="s">
        <v>560</v>
      </c>
      <c r="D10" s="30">
        <v>13</v>
      </c>
      <c r="E10" s="31"/>
      <c r="F10" s="31"/>
      <c r="G10" s="32">
        <f t="shared" si="0"/>
        <v>13</v>
      </c>
      <c r="H10" s="33" t="str">
        <f t="shared" si="1"/>
        <v>ผ่าน</v>
      </c>
      <c r="I10" s="27"/>
      <c r="J10" s="27"/>
      <c r="K10" s="27"/>
      <c r="L10" s="27"/>
    </row>
    <row r="11" spans="1:12" s="5" customFormat="1" ht="15.6" customHeight="1">
      <c r="A11" s="34" t="s">
        <v>5</v>
      </c>
      <c r="B11" s="29" t="s">
        <v>561</v>
      </c>
      <c r="C11" s="30" t="s">
        <v>562</v>
      </c>
      <c r="D11" s="30">
        <v>17</v>
      </c>
      <c r="E11" s="31"/>
      <c r="F11" s="31"/>
      <c r="G11" s="32">
        <f t="shared" si="0"/>
        <v>17</v>
      </c>
      <c r="H11" s="33" t="str">
        <f t="shared" si="1"/>
        <v>ผ่าน</v>
      </c>
      <c r="I11" s="27"/>
      <c r="J11" s="27"/>
      <c r="K11" s="27"/>
      <c r="L11" s="27"/>
    </row>
    <row r="12" spans="1:12" s="5" customFormat="1" ht="15.6" customHeight="1">
      <c r="A12" s="34" t="s">
        <v>6</v>
      </c>
      <c r="B12" s="29" t="s">
        <v>563</v>
      </c>
      <c r="C12" s="30" t="s">
        <v>564</v>
      </c>
      <c r="D12" s="97">
        <v>16</v>
      </c>
      <c r="E12" s="31"/>
      <c r="F12" s="31"/>
      <c r="G12" s="32">
        <f t="shared" si="0"/>
        <v>16</v>
      </c>
      <c r="H12" s="33" t="str">
        <f t="shared" si="1"/>
        <v>ผ่าน</v>
      </c>
      <c r="I12" s="27"/>
      <c r="J12" s="27"/>
      <c r="K12" s="27"/>
      <c r="L12" s="27"/>
    </row>
    <row r="13" spans="1:12" s="5" customFormat="1" ht="15.6" customHeight="1">
      <c r="A13" s="34" t="s">
        <v>7</v>
      </c>
      <c r="B13" s="35" t="s">
        <v>565</v>
      </c>
      <c r="C13" s="36" t="s">
        <v>566</v>
      </c>
      <c r="D13" s="31"/>
      <c r="E13" s="31"/>
      <c r="F13" s="31"/>
      <c r="G13" s="32">
        <f t="shared" si="0"/>
        <v>0</v>
      </c>
      <c r="H13" s="33" t="str">
        <f t="shared" si="1"/>
        <v>ไม่ผ่าน</v>
      </c>
      <c r="I13" s="27"/>
      <c r="J13" s="27"/>
      <c r="K13" s="27"/>
      <c r="L13" s="27"/>
    </row>
    <row r="14" spans="1:12" s="5" customFormat="1" ht="15.6" customHeight="1">
      <c r="A14" s="34" t="s">
        <v>8</v>
      </c>
      <c r="B14" s="35" t="s">
        <v>567</v>
      </c>
      <c r="C14" s="36" t="s">
        <v>568</v>
      </c>
      <c r="D14" s="31"/>
      <c r="E14" s="31"/>
      <c r="F14" s="31"/>
      <c r="G14" s="32">
        <f t="shared" si="0"/>
        <v>0</v>
      </c>
      <c r="H14" s="33" t="str">
        <f t="shared" si="1"/>
        <v>ไม่ผ่าน</v>
      </c>
      <c r="I14" s="27"/>
      <c r="J14" s="27"/>
      <c r="K14" s="27"/>
      <c r="L14" s="27"/>
    </row>
    <row r="15" spans="1:12" s="5" customFormat="1" ht="15.6" customHeight="1">
      <c r="A15" s="34" t="s">
        <v>9</v>
      </c>
      <c r="B15" s="35" t="s">
        <v>569</v>
      </c>
      <c r="C15" s="36" t="s">
        <v>570</v>
      </c>
      <c r="D15" s="31"/>
      <c r="E15" s="31"/>
      <c r="F15" s="31"/>
      <c r="G15" s="32">
        <f t="shared" si="0"/>
        <v>0</v>
      </c>
      <c r="H15" s="33" t="str">
        <f t="shared" si="1"/>
        <v>ไม่ผ่าน</v>
      </c>
      <c r="I15" s="27"/>
      <c r="J15" s="27"/>
      <c r="K15" s="27"/>
      <c r="L15" s="27"/>
    </row>
    <row r="16" spans="1:12" s="5" customFormat="1" ht="15.6" customHeight="1">
      <c r="A16" s="34" t="s">
        <v>10</v>
      </c>
      <c r="B16" s="35" t="s">
        <v>571</v>
      </c>
      <c r="C16" s="36" t="s">
        <v>572</v>
      </c>
      <c r="D16" s="31"/>
      <c r="E16" s="31"/>
      <c r="F16" s="31"/>
      <c r="G16" s="32">
        <f t="shared" si="0"/>
        <v>0</v>
      </c>
      <c r="H16" s="33" t="str">
        <f t="shared" si="1"/>
        <v>ไม่ผ่าน</v>
      </c>
      <c r="I16" s="27"/>
      <c r="J16" s="27"/>
      <c r="K16" s="27"/>
      <c r="L16" s="27"/>
    </row>
    <row r="17" spans="1:12" s="5" customFormat="1" ht="15.6" customHeight="1">
      <c r="A17" s="34" t="s">
        <v>11</v>
      </c>
      <c r="B17" s="35" t="s">
        <v>573</v>
      </c>
      <c r="C17" s="36" t="s">
        <v>574</v>
      </c>
      <c r="D17" s="31"/>
      <c r="E17" s="31"/>
      <c r="F17" s="31"/>
      <c r="G17" s="32">
        <f t="shared" si="0"/>
        <v>0</v>
      </c>
      <c r="H17" s="33" t="str">
        <f t="shared" si="1"/>
        <v>ไม่ผ่าน</v>
      </c>
      <c r="I17" s="27"/>
      <c r="J17" s="27"/>
      <c r="K17" s="27"/>
      <c r="L17" s="27"/>
    </row>
    <row r="18" spans="1:12" s="5" customFormat="1" ht="15.6" customHeight="1">
      <c r="A18" s="34" t="s">
        <v>12</v>
      </c>
      <c r="B18" s="35" t="s">
        <v>575</v>
      </c>
      <c r="C18" s="36" t="s">
        <v>576</v>
      </c>
      <c r="D18" s="31"/>
      <c r="E18" s="31"/>
      <c r="F18" s="31"/>
      <c r="G18" s="32">
        <f t="shared" si="0"/>
        <v>0</v>
      </c>
      <c r="H18" s="33" t="str">
        <f t="shared" si="1"/>
        <v>ไม่ผ่าน</v>
      </c>
      <c r="I18" s="27"/>
      <c r="J18" s="27"/>
      <c r="K18" s="27"/>
      <c r="L18" s="27"/>
    </row>
    <row r="19" spans="1:12" s="5" customFormat="1" ht="15.6" customHeight="1">
      <c r="A19" s="34" t="s">
        <v>13</v>
      </c>
      <c r="B19" s="35" t="s">
        <v>577</v>
      </c>
      <c r="C19" s="36" t="s">
        <v>578</v>
      </c>
      <c r="D19" s="31"/>
      <c r="E19" s="31"/>
      <c r="F19" s="31"/>
      <c r="G19" s="32">
        <f t="shared" si="0"/>
        <v>0</v>
      </c>
      <c r="H19" s="33" t="str">
        <f t="shared" si="1"/>
        <v>ไม่ผ่าน</v>
      </c>
      <c r="I19" s="27"/>
      <c r="J19" s="27"/>
      <c r="K19" s="27"/>
      <c r="L19" s="27"/>
    </row>
    <row r="20" spans="1:12" s="5" customFormat="1" ht="15.6" customHeight="1">
      <c r="A20" s="34" t="s">
        <v>14</v>
      </c>
      <c r="B20" s="29" t="s">
        <v>579</v>
      </c>
      <c r="C20" s="30" t="s">
        <v>580</v>
      </c>
      <c r="D20" s="31"/>
      <c r="E20" s="31"/>
      <c r="F20" s="31"/>
      <c r="G20" s="32">
        <f t="shared" si="0"/>
        <v>0</v>
      </c>
      <c r="H20" s="33" t="str">
        <f t="shared" si="1"/>
        <v>ไม่ผ่าน</v>
      </c>
      <c r="I20" s="27"/>
      <c r="J20" s="27"/>
      <c r="K20" s="27"/>
      <c r="L20" s="27"/>
    </row>
    <row r="21" spans="1:12" s="5" customFormat="1" ht="15.6" customHeight="1">
      <c r="A21" s="34" t="s">
        <v>15</v>
      </c>
      <c r="B21" s="35" t="s">
        <v>581</v>
      </c>
      <c r="C21" s="36" t="s">
        <v>582</v>
      </c>
      <c r="D21" s="31"/>
      <c r="E21" s="31"/>
      <c r="F21" s="31"/>
      <c r="G21" s="32">
        <f t="shared" si="0"/>
        <v>0</v>
      </c>
      <c r="H21" s="33" t="str">
        <f t="shared" si="1"/>
        <v>ไม่ผ่าน</v>
      </c>
      <c r="I21" s="27"/>
      <c r="J21" s="27"/>
      <c r="K21" s="27"/>
      <c r="L21" s="27"/>
    </row>
    <row r="22" spans="1:12" s="5" customFormat="1" ht="15.6" customHeight="1">
      <c r="A22" s="34" t="s">
        <v>16</v>
      </c>
      <c r="B22" s="35" t="s">
        <v>583</v>
      </c>
      <c r="C22" s="36" t="s">
        <v>584</v>
      </c>
      <c r="D22" s="31"/>
      <c r="E22" s="31"/>
      <c r="F22" s="31"/>
      <c r="G22" s="32">
        <f t="shared" si="0"/>
        <v>0</v>
      </c>
      <c r="H22" s="33" t="str">
        <f t="shared" si="1"/>
        <v>ไม่ผ่าน</v>
      </c>
      <c r="I22" s="27"/>
      <c r="J22" s="27"/>
      <c r="K22" s="27"/>
      <c r="L22" s="27"/>
    </row>
    <row r="23" spans="1:12" s="5" customFormat="1" ht="15.6" customHeight="1">
      <c r="A23" s="34" t="s">
        <v>17</v>
      </c>
      <c r="B23" s="35" t="s">
        <v>585</v>
      </c>
      <c r="C23" s="36" t="s">
        <v>586</v>
      </c>
      <c r="D23" s="31"/>
      <c r="E23" s="31"/>
      <c r="F23" s="31"/>
      <c r="G23" s="32">
        <f t="shared" si="0"/>
        <v>0</v>
      </c>
      <c r="H23" s="33" t="str">
        <f t="shared" si="1"/>
        <v>ไม่ผ่าน</v>
      </c>
      <c r="I23" s="27"/>
      <c r="J23" s="27"/>
      <c r="K23" s="27"/>
      <c r="L23" s="27"/>
    </row>
    <row r="24" spans="1:12" s="5" customFormat="1" ht="15.6" customHeight="1">
      <c r="A24" s="63"/>
      <c r="B24" s="64" t="s">
        <v>43</v>
      </c>
      <c r="C24" s="65"/>
      <c r="D24" s="65"/>
      <c r="E24" s="65"/>
      <c r="F24" s="65"/>
      <c r="G24" s="42" t="s">
        <v>724</v>
      </c>
      <c r="H24" s="33">
        <f>COUNTIF(H8:H23,"ผ่าน")</f>
        <v>4</v>
      </c>
      <c r="I24" s="27"/>
      <c r="J24" s="27"/>
      <c r="K24" s="27"/>
      <c r="L24" s="27"/>
    </row>
    <row r="25" spans="1:12" s="6" customFormat="1" ht="15.6" customHeight="1">
      <c r="A25" s="81"/>
      <c r="B25" s="82"/>
      <c r="C25" s="82"/>
      <c r="D25" s="82"/>
      <c r="E25" s="82"/>
      <c r="F25" s="82"/>
      <c r="G25" s="67" t="s">
        <v>725</v>
      </c>
      <c r="H25" s="68">
        <f>COUNTIF(H8:H23,"ไม่ผ่าน")</f>
        <v>12</v>
      </c>
      <c r="I25" s="49"/>
      <c r="J25" s="49"/>
      <c r="K25" s="49"/>
      <c r="L25" s="49"/>
    </row>
    <row r="26" spans="1:12" s="1" customFormat="1" ht="15.75" customHeight="1">
      <c r="A26" s="48"/>
      <c r="B26" s="27"/>
      <c r="C26" s="27"/>
      <c r="D26" s="27"/>
      <c r="E26" s="27"/>
      <c r="F26" s="27"/>
      <c r="G26" s="66"/>
      <c r="H26" s="27"/>
      <c r="I26" s="80"/>
      <c r="J26" s="80"/>
      <c r="K26" s="80"/>
      <c r="L26" s="80"/>
    </row>
    <row r="27" spans="1:12" ht="22.5" customHeight="1">
      <c r="A27" s="48"/>
      <c r="B27" s="49" t="s">
        <v>53</v>
      </c>
      <c r="C27" s="27"/>
      <c r="D27" s="27"/>
      <c r="E27" s="27"/>
      <c r="F27" s="27"/>
      <c r="G27" s="66"/>
      <c r="H27" s="27"/>
      <c r="I27" s="50"/>
      <c r="J27" s="50"/>
      <c r="K27" s="50"/>
      <c r="L27" s="50"/>
    </row>
    <row r="28" spans="1:12" ht="15" customHeight="1">
      <c r="A28" s="48"/>
      <c r="B28" s="27"/>
      <c r="C28" s="50"/>
      <c r="D28" s="50"/>
      <c r="E28" s="51" t="s">
        <v>54</v>
      </c>
      <c r="F28" s="27"/>
      <c r="G28" s="27"/>
      <c r="H28" s="52" t="s">
        <v>55</v>
      </c>
      <c r="I28" s="50"/>
      <c r="J28" s="50"/>
      <c r="K28" s="50"/>
      <c r="L28" s="50"/>
    </row>
    <row r="29" spans="1:12" ht="15" customHeight="1">
      <c r="A29" s="48"/>
      <c r="B29" s="27"/>
      <c r="C29" s="27"/>
      <c r="D29" s="27"/>
      <c r="E29" s="27"/>
      <c r="F29" s="93" t="s">
        <v>56</v>
      </c>
      <c r="G29" s="93"/>
      <c r="H29" s="27"/>
      <c r="I29" s="50"/>
      <c r="J29" s="50"/>
      <c r="K29" s="50"/>
      <c r="L29" s="50"/>
    </row>
    <row r="30" spans="1:12" ht="15" customHeight="1">
      <c r="A30" s="48"/>
      <c r="B30" s="27"/>
      <c r="C30" s="27"/>
      <c r="D30" s="27"/>
      <c r="E30" s="50"/>
      <c r="F30" s="94" t="s">
        <v>57</v>
      </c>
      <c r="G30" s="94"/>
      <c r="H30" s="50"/>
      <c r="I30" s="50"/>
      <c r="J30" s="50"/>
      <c r="K30" s="50"/>
      <c r="L30" s="50"/>
    </row>
    <row r="31" spans="1:12" ht="15" customHeight="1">
      <c r="A31" s="50"/>
      <c r="B31" s="50"/>
      <c r="C31" s="50"/>
      <c r="D31" s="50"/>
      <c r="E31" s="50"/>
      <c r="F31" s="50"/>
      <c r="G31" s="53"/>
      <c r="H31" s="50"/>
      <c r="I31" s="50"/>
      <c r="J31" s="50"/>
      <c r="K31" s="50"/>
      <c r="L31" s="50"/>
    </row>
    <row r="32" spans="1:12" ht="15" customHeight="1">
      <c r="A32" s="50"/>
      <c r="B32" s="50"/>
      <c r="C32" s="50"/>
      <c r="D32" s="50"/>
      <c r="E32" s="50"/>
      <c r="F32" s="50"/>
      <c r="G32" s="53"/>
      <c r="H32" s="50"/>
      <c r="I32" s="50"/>
      <c r="J32" s="50"/>
      <c r="K32" s="50"/>
      <c r="L32" s="50"/>
    </row>
    <row r="33" spans="1:12" ht="15" customHeight="1">
      <c r="A33" s="50"/>
      <c r="B33" s="50"/>
      <c r="C33" s="90" t="s">
        <v>713</v>
      </c>
      <c r="D33" s="54" t="s">
        <v>46</v>
      </c>
      <c r="E33" s="54" t="s">
        <v>714</v>
      </c>
      <c r="F33" s="54" t="s">
        <v>715</v>
      </c>
      <c r="G33" s="53"/>
      <c r="H33" s="50"/>
      <c r="I33" s="50"/>
      <c r="J33" s="50"/>
      <c r="K33" s="50"/>
      <c r="L33" s="50"/>
    </row>
    <row r="34" spans="1:12" ht="15" customHeight="1">
      <c r="A34" s="50"/>
      <c r="B34" s="50"/>
      <c r="C34" s="90"/>
      <c r="D34" s="34" t="s">
        <v>720</v>
      </c>
      <c r="E34" s="34" t="s">
        <v>716</v>
      </c>
      <c r="F34" s="55">
        <f>COUNTIF(G8:G23,"&lt;=9")</f>
        <v>12</v>
      </c>
      <c r="G34" s="53"/>
      <c r="H34" s="50"/>
      <c r="I34" s="50"/>
      <c r="J34" s="50"/>
      <c r="K34" s="50"/>
      <c r="L34" s="50"/>
    </row>
    <row r="35" spans="1:12" ht="15" customHeight="1">
      <c r="A35" s="50"/>
      <c r="B35" s="50"/>
      <c r="C35" s="90"/>
      <c r="D35" s="34" t="s">
        <v>722</v>
      </c>
      <c r="E35" s="34" t="s">
        <v>717</v>
      </c>
      <c r="F35" s="55">
        <f>SUMPRODUCT((G8:G23&gt;=10)*(G8:G23&lt;=12))</f>
        <v>1</v>
      </c>
      <c r="G35" s="53"/>
      <c r="H35" s="50"/>
      <c r="I35" s="50"/>
      <c r="J35" s="50"/>
      <c r="K35" s="50"/>
      <c r="L35" s="50"/>
    </row>
    <row r="36" spans="1:12" ht="15" customHeight="1">
      <c r="A36" s="50"/>
      <c r="B36" s="50"/>
      <c r="C36" s="90"/>
      <c r="D36" s="34" t="s">
        <v>723</v>
      </c>
      <c r="E36" s="34" t="s">
        <v>718</v>
      </c>
      <c r="F36" s="55">
        <f>SUMPRODUCT((G8:G23&gt;=13)*(G8:G23&lt;=16))</f>
        <v>2</v>
      </c>
      <c r="G36" s="53"/>
      <c r="H36" s="50"/>
      <c r="I36" s="50"/>
      <c r="J36" s="50"/>
      <c r="K36" s="50"/>
      <c r="L36" s="50"/>
    </row>
    <row r="37" spans="1:12" ht="15" customHeight="1">
      <c r="A37" s="50"/>
      <c r="B37" s="50"/>
      <c r="C37" s="90"/>
      <c r="D37" s="34" t="s">
        <v>721</v>
      </c>
      <c r="E37" s="34" t="s">
        <v>719</v>
      </c>
      <c r="F37" s="55">
        <f>COUNTIF(G8:G23,"&gt;=17")</f>
        <v>1</v>
      </c>
      <c r="G37" s="53"/>
      <c r="H37" s="50"/>
      <c r="I37" s="50"/>
      <c r="J37" s="50"/>
      <c r="K37" s="50"/>
      <c r="L37" s="50"/>
    </row>
    <row r="38" spans="1:12" ht="15" customHeight="1">
      <c r="A38" s="50"/>
      <c r="B38" s="50"/>
      <c r="C38" s="50"/>
      <c r="D38" s="50"/>
      <c r="E38" s="50"/>
      <c r="F38" s="50"/>
      <c r="G38" s="53"/>
      <c r="H38" s="50"/>
      <c r="I38" s="50"/>
      <c r="J38" s="50"/>
      <c r="K38" s="50"/>
      <c r="L38" s="50"/>
    </row>
    <row r="39" spans="1:12" ht="15" customHeight="1">
      <c r="A39" s="50"/>
      <c r="B39" s="50"/>
      <c r="C39" s="50"/>
      <c r="D39" s="50"/>
      <c r="E39" s="50"/>
      <c r="F39" s="50"/>
      <c r="G39" s="53"/>
      <c r="H39" s="50"/>
      <c r="I39" s="50"/>
      <c r="J39" s="50"/>
      <c r="K39" s="50"/>
      <c r="L39" s="50"/>
    </row>
    <row r="40" spans="1:12" ht="15" customHeight="1">
      <c r="A40" s="50"/>
      <c r="B40" s="50"/>
      <c r="C40" s="50"/>
      <c r="D40" s="50"/>
      <c r="E40" s="50"/>
      <c r="F40" s="50"/>
      <c r="G40" s="53"/>
      <c r="H40" s="50"/>
      <c r="I40" s="50"/>
      <c r="J40" s="50"/>
      <c r="K40" s="50"/>
      <c r="L40" s="50"/>
    </row>
    <row r="41" spans="1:12" ht="15" customHeight="1">
      <c r="A41" s="50"/>
      <c r="B41" s="50"/>
      <c r="C41" s="50"/>
      <c r="D41" s="50"/>
      <c r="E41" s="50"/>
      <c r="F41" s="50"/>
      <c r="G41" s="53"/>
      <c r="H41" s="50"/>
      <c r="I41" s="50"/>
      <c r="J41" s="50"/>
      <c r="K41" s="50"/>
      <c r="L41" s="50"/>
    </row>
    <row r="42" spans="1:12" ht="15" customHeight="1">
      <c r="A42" s="50"/>
      <c r="B42" s="50"/>
      <c r="C42" s="50"/>
      <c r="D42" s="50"/>
      <c r="E42" s="50"/>
      <c r="F42" s="50"/>
      <c r="G42" s="53"/>
      <c r="H42" s="50"/>
      <c r="I42" s="50"/>
      <c r="J42" s="50"/>
      <c r="K42" s="50"/>
      <c r="L42" s="50"/>
    </row>
    <row r="43" spans="1:12" ht="15" customHeight="1">
      <c r="A43" s="50"/>
      <c r="B43" s="50"/>
      <c r="C43" s="50"/>
      <c r="D43" s="50"/>
      <c r="E43" s="50"/>
      <c r="F43" s="50"/>
      <c r="G43" s="53"/>
      <c r="H43" s="50"/>
      <c r="I43" s="50"/>
      <c r="J43" s="50"/>
      <c r="K43" s="50"/>
      <c r="L43" s="50"/>
    </row>
    <row r="44" spans="1:12" ht="15" customHeight="1">
      <c r="A44" s="50"/>
      <c r="B44" s="50"/>
      <c r="C44" s="50"/>
      <c r="D44" s="50"/>
      <c r="E44" s="50"/>
      <c r="F44" s="50"/>
      <c r="G44" s="53"/>
      <c r="H44" s="50"/>
      <c r="I44" s="50"/>
      <c r="J44" s="50"/>
      <c r="K44" s="50"/>
      <c r="L44" s="50"/>
    </row>
    <row r="45" spans="1:12" ht="15" customHeight="1">
      <c r="A45" s="50"/>
      <c r="B45" s="50"/>
      <c r="C45" s="50"/>
      <c r="D45" s="50"/>
      <c r="E45" s="50"/>
      <c r="F45" s="50"/>
      <c r="G45" s="53"/>
      <c r="H45" s="50"/>
      <c r="I45" s="50"/>
      <c r="J45" s="50"/>
      <c r="K45" s="50"/>
      <c r="L45" s="50"/>
    </row>
    <row r="46" spans="1:12" ht="15" customHeight="1">
      <c r="A46" s="50"/>
      <c r="B46" s="50"/>
      <c r="C46" s="50"/>
      <c r="D46" s="50"/>
      <c r="E46" s="50"/>
      <c r="F46" s="50"/>
      <c r="G46" s="53"/>
      <c r="H46" s="50"/>
      <c r="I46" s="50"/>
      <c r="J46" s="50"/>
      <c r="K46" s="50"/>
      <c r="L46" s="50"/>
    </row>
    <row r="47" spans="1:12" ht="15" customHeight="1">
      <c r="A47" s="50"/>
      <c r="B47" s="50"/>
      <c r="C47" s="50"/>
      <c r="D47" s="50"/>
      <c r="E47" s="50"/>
      <c r="F47" s="50"/>
      <c r="G47" s="53"/>
      <c r="H47" s="50"/>
      <c r="I47" s="50"/>
      <c r="J47" s="50"/>
      <c r="K47" s="50"/>
      <c r="L47" s="50"/>
    </row>
    <row r="48" spans="1:12" ht="15" customHeight="1">
      <c r="A48" s="50"/>
      <c r="B48" s="50"/>
      <c r="C48" s="50"/>
      <c r="D48" s="50"/>
      <c r="E48" s="50"/>
      <c r="F48" s="50"/>
      <c r="G48" s="53"/>
      <c r="H48" s="50"/>
      <c r="I48" s="50"/>
      <c r="J48" s="50"/>
      <c r="K48" s="50"/>
      <c r="L48" s="50"/>
    </row>
    <row r="49" spans="1:12" ht="15" customHeight="1">
      <c r="A49" s="50"/>
      <c r="B49" s="50"/>
      <c r="C49" s="50"/>
      <c r="D49" s="50"/>
      <c r="E49" s="50"/>
      <c r="F49" s="50"/>
      <c r="G49" s="53"/>
      <c r="H49" s="50"/>
      <c r="I49" s="50"/>
      <c r="J49" s="50"/>
      <c r="K49" s="50"/>
      <c r="L49" s="50"/>
    </row>
    <row r="50" spans="1:12" ht="15" customHeight="1">
      <c r="A50" s="50"/>
      <c r="B50" s="50"/>
      <c r="C50" s="50"/>
      <c r="D50" s="50"/>
      <c r="E50" s="50"/>
      <c r="F50" s="50"/>
      <c r="G50" s="53"/>
      <c r="H50" s="50"/>
      <c r="I50" s="50"/>
      <c r="J50" s="50"/>
      <c r="K50" s="50"/>
      <c r="L50" s="50"/>
    </row>
    <row r="51" spans="1:12" ht="15" customHeight="1">
      <c r="A51" s="50"/>
      <c r="B51" s="50"/>
      <c r="C51" s="50"/>
      <c r="D51" s="50"/>
      <c r="E51" s="50"/>
      <c r="F51" s="50"/>
      <c r="G51" s="53"/>
      <c r="H51" s="50"/>
      <c r="I51" s="50"/>
      <c r="J51" s="50"/>
      <c r="K51" s="50"/>
      <c r="L51" s="50"/>
    </row>
    <row r="52" spans="1:12" ht="15" customHeight="1">
      <c r="A52" s="50"/>
      <c r="B52" s="50"/>
      <c r="C52" s="50"/>
      <c r="D52" s="50"/>
      <c r="E52" s="50"/>
      <c r="F52" s="50"/>
      <c r="G52" s="53"/>
      <c r="H52" s="50"/>
      <c r="I52" s="50"/>
      <c r="J52" s="50"/>
      <c r="K52" s="50"/>
      <c r="L52" s="50"/>
    </row>
  </sheetData>
  <mergeCells count="7">
    <mergeCell ref="C33:C37"/>
    <mergeCell ref="A1:H1"/>
    <mergeCell ref="A2:H2"/>
    <mergeCell ref="A3:H3"/>
    <mergeCell ref="D6:G6"/>
    <mergeCell ref="F29:G29"/>
    <mergeCell ref="F30:G30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3"/>
  <sheetViews>
    <sheetView topLeftCell="A29" zoomScale="82" zoomScaleNormal="82" workbookViewId="0">
      <selection activeCell="F56" sqref="F56"/>
    </sheetView>
  </sheetViews>
  <sheetFormatPr defaultColWidth="9.109375" defaultRowHeight="15" customHeight="1"/>
  <cols>
    <col min="1" max="1" width="4.88671875" style="8" customWidth="1"/>
    <col min="2" max="2" width="16.6640625" style="8" customWidth="1"/>
    <col min="3" max="3" width="13" style="8" customWidth="1"/>
    <col min="4" max="6" width="12" style="8" customWidth="1"/>
    <col min="7" max="7" width="16.6640625" style="9" customWidth="1"/>
    <col min="8" max="8" width="12" style="8" customWidth="1"/>
    <col min="9" max="16384" width="9.109375" style="2"/>
  </cols>
  <sheetData>
    <row r="1" spans="1:12" s="4" customFormat="1" ht="21">
      <c r="A1" s="95" t="s">
        <v>705</v>
      </c>
      <c r="B1" s="95"/>
      <c r="C1" s="95"/>
      <c r="D1" s="95"/>
      <c r="E1" s="95"/>
      <c r="F1" s="95"/>
      <c r="G1" s="95"/>
      <c r="H1" s="95"/>
    </row>
    <row r="2" spans="1:12" s="4" customFormat="1" ht="21">
      <c r="A2" s="95"/>
      <c r="B2" s="95"/>
      <c r="C2" s="95"/>
      <c r="D2" s="95"/>
      <c r="E2" s="95"/>
      <c r="F2" s="95"/>
      <c r="G2" s="95"/>
      <c r="H2" s="95"/>
    </row>
    <row r="3" spans="1:12" s="4" customFormat="1" ht="21">
      <c r="A3" s="96" t="s">
        <v>59</v>
      </c>
      <c r="B3" s="96"/>
      <c r="C3" s="96"/>
      <c r="D3" s="96"/>
      <c r="E3" s="96"/>
      <c r="F3" s="96"/>
      <c r="G3" s="96"/>
      <c r="H3" s="96"/>
      <c r="I3" s="13"/>
      <c r="J3" s="13"/>
      <c r="K3" s="13"/>
      <c r="L3" s="13"/>
    </row>
    <row r="4" spans="1:12" s="4" customFormat="1" ht="21">
      <c r="A4" s="10" t="s">
        <v>44</v>
      </c>
      <c r="B4" s="11"/>
      <c r="C4" s="11"/>
      <c r="D4" s="11"/>
      <c r="E4" s="11"/>
      <c r="F4" s="11"/>
      <c r="G4" s="12"/>
      <c r="H4" s="11"/>
      <c r="I4" s="13"/>
      <c r="J4" s="13"/>
      <c r="K4" s="13"/>
      <c r="L4" s="13"/>
    </row>
    <row r="5" spans="1:12" s="4" customFormat="1" ht="21">
      <c r="A5" s="14" t="s">
        <v>45</v>
      </c>
      <c r="B5" s="14"/>
      <c r="C5" s="15"/>
      <c r="D5" s="15"/>
      <c r="E5" s="15"/>
      <c r="F5" s="15"/>
      <c r="G5" s="16"/>
      <c r="H5" s="13"/>
      <c r="I5" s="13"/>
      <c r="J5" s="13"/>
      <c r="K5" s="13"/>
      <c r="L5" s="13"/>
    </row>
    <row r="6" spans="1:12" s="3" customFormat="1" ht="30" customHeight="1">
      <c r="A6" s="17"/>
      <c r="B6" s="17"/>
      <c r="C6" s="18"/>
      <c r="D6" s="92" t="s">
        <v>46</v>
      </c>
      <c r="E6" s="92"/>
      <c r="F6" s="92"/>
      <c r="G6" s="92"/>
      <c r="H6" s="19" t="s">
        <v>48</v>
      </c>
      <c r="I6" s="20"/>
      <c r="J6" s="20"/>
      <c r="K6" s="20"/>
      <c r="L6" s="20"/>
    </row>
    <row r="7" spans="1:12" s="5" customFormat="1" ht="88.5" customHeight="1">
      <c r="A7" s="21" t="s">
        <v>0</v>
      </c>
      <c r="B7" s="22" t="s">
        <v>1</v>
      </c>
      <c r="C7" s="23" t="s">
        <v>2</v>
      </c>
      <c r="D7" s="24" t="s">
        <v>50</v>
      </c>
      <c r="E7" s="24" t="s">
        <v>51</v>
      </c>
      <c r="F7" s="24" t="s">
        <v>52</v>
      </c>
      <c r="G7" s="25" t="s">
        <v>47</v>
      </c>
      <c r="H7" s="58" t="s">
        <v>49</v>
      </c>
      <c r="I7" s="27"/>
      <c r="J7" s="27"/>
      <c r="K7" s="27"/>
      <c r="L7" s="27"/>
    </row>
    <row r="8" spans="1:12" s="5" customFormat="1" ht="18" customHeight="1">
      <c r="A8" s="28">
        <v>1</v>
      </c>
      <c r="B8" s="35" t="s">
        <v>587</v>
      </c>
      <c r="C8" s="36" t="s">
        <v>588</v>
      </c>
      <c r="D8" s="30">
        <v>10</v>
      </c>
      <c r="E8" s="31"/>
      <c r="F8" s="31"/>
      <c r="G8" s="32">
        <f>D8+E8+F8</f>
        <v>10</v>
      </c>
      <c r="H8" s="33" t="str">
        <f>IF(G8&gt;9,"ผ่าน","ไม่ผ่าน")</f>
        <v>ผ่าน</v>
      </c>
      <c r="I8" s="27"/>
      <c r="J8" s="27"/>
      <c r="K8" s="27"/>
      <c r="L8" s="27"/>
    </row>
    <row r="9" spans="1:12" s="5" customFormat="1" ht="15.6" customHeight="1">
      <c r="A9" s="34" t="s">
        <v>3</v>
      </c>
      <c r="B9" s="29" t="s">
        <v>589</v>
      </c>
      <c r="C9" s="30" t="s">
        <v>590</v>
      </c>
      <c r="D9" s="30">
        <v>9</v>
      </c>
      <c r="E9" s="31"/>
      <c r="F9" s="31"/>
      <c r="G9" s="32">
        <f t="shared" ref="G9:G38" si="0">D9+E9+F9</f>
        <v>9</v>
      </c>
      <c r="H9" s="33" t="str">
        <f t="shared" ref="H9:H38" si="1">IF(G9&gt;9,"ผ่าน","ไม่ผ่าน")</f>
        <v>ไม่ผ่าน</v>
      </c>
      <c r="I9" s="27"/>
      <c r="J9" s="27"/>
      <c r="K9" s="27"/>
      <c r="L9" s="27"/>
    </row>
    <row r="10" spans="1:12" s="5" customFormat="1" ht="15.6" customHeight="1">
      <c r="A10" s="34" t="s">
        <v>4</v>
      </c>
      <c r="B10" s="35" t="s">
        <v>591</v>
      </c>
      <c r="C10" s="36" t="s">
        <v>592</v>
      </c>
      <c r="D10" s="30">
        <v>13</v>
      </c>
      <c r="E10" s="31"/>
      <c r="F10" s="31"/>
      <c r="G10" s="32">
        <f t="shared" si="0"/>
        <v>13</v>
      </c>
      <c r="H10" s="33" t="str">
        <f t="shared" si="1"/>
        <v>ผ่าน</v>
      </c>
      <c r="I10" s="27"/>
      <c r="J10" s="27"/>
      <c r="K10" s="27"/>
      <c r="L10" s="27"/>
    </row>
    <row r="11" spans="1:12" s="5" customFormat="1" ht="15.6" customHeight="1">
      <c r="A11" s="34" t="s">
        <v>5</v>
      </c>
      <c r="B11" s="35" t="s">
        <v>593</v>
      </c>
      <c r="C11" s="36" t="s">
        <v>594</v>
      </c>
      <c r="D11" s="30">
        <v>17</v>
      </c>
      <c r="E11" s="31"/>
      <c r="F11" s="31"/>
      <c r="G11" s="32">
        <f t="shared" si="0"/>
        <v>17</v>
      </c>
      <c r="H11" s="33" t="str">
        <f t="shared" si="1"/>
        <v>ผ่าน</v>
      </c>
      <c r="I11" s="27"/>
      <c r="J11" s="27"/>
      <c r="K11" s="27"/>
      <c r="L11" s="27"/>
    </row>
    <row r="12" spans="1:12" s="5" customFormat="1" ht="15.6" customHeight="1">
      <c r="A12" s="34" t="s">
        <v>6</v>
      </c>
      <c r="B12" s="37" t="s">
        <v>595</v>
      </c>
      <c r="C12" s="38" t="s">
        <v>596</v>
      </c>
      <c r="D12" s="97">
        <v>16</v>
      </c>
      <c r="E12" s="31"/>
      <c r="F12" s="31"/>
      <c r="G12" s="32">
        <f t="shared" si="0"/>
        <v>16</v>
      </c>
      <c r="H12" s="33" t="str">
        <f t="shared" si="1"/>
        <v>ผ่าน</v>
      </c>
      <c r="I12" s="27"/>
      <c r="J12" s="27"/>
      <c r="K12" s="27"/>
      <c r="L12" s="27"/>
    </row>
    <row r="13" spans="1:12" s="5" customFormat="1" ht="15.6" customHeight="1">
      <c r="A13" s="34" t="s">
        <v>7</v>
      </c>
      <c r="B13" s="35" t="s">
        <v>597</v>
      </c>
      <c r="C13" s="36" t="s">
        <v>598</v>
      </c>
      <c r="D13" s="31"/>
      <c r="E13" s="31"/>
      <c r="F13" s="31"/>
      <c r="G13" s="32">
        <f t="shared" si="0"/>
        <v>0</v>
      </c>
      <c r="H13" s="33" t="str">
        <f t="shared" si="1"/>
        <v>ไม่ผ่าน</v>
      </c>
      <c r="I13" s="27"/>
      <c r="J13" s="27"/>
      <c r="K13" s="27"/>
      <c r="L13" s="27"/>
    </row>
    <row r="14" spans="1:12" s="5" customFormat="1" ht="15.6" customHeight="1">
      <c r="A14" s="34" t="s">
        <v>8</v>
      </c>
      <c r="B14" s="35" t="s">
        <v>599</v>
      </c>
      <c r="C14" s="36" t="s">
        <v>600</v>
      </c>
      <c r="D14" s="31"/>
      <c r="E14" s="31"/>
      <c r="F14" s="31"/>
      <c r="G14" s="32">
        <f t="shared" si="0"/>
        <v>0</v>
      </c>
      <c r="H14" s="33" t="str">
        <f t="shared" si="1"/>
        <v>ไม่ผ่าน</v>
      </c>
      <c r="I14" s="27"/>
      <c r="J14" s="27"/>
      <c r="K14" s="27"/>
      <c r="L14" s="27"/>
    </row>
    <row r="15" spans="1:12" s="5" customFormat="1" ht="15.6" customHeight="1">
      <c r="A15" s="34" t="s">
        <v>9</v>
      </c>
      <c r="B15" s="35" t="s">
        <v>601</v>
      </c>
      <c r="C15" s="36" t="s">
        <v>245</v>
      </c>
      <c r="D15" s="31"/>
      <c r="E15" s="31"/>
      <c r="F15" s="31"/>
      <c r="G15" s="32">
        <f t="shared" si="0"/>
        <v>0</v>
      </c>
      <c r="H15" s="33" t="str">
        <f t="shared" si="1"/>
        <v>ไม่ผ่าน</v>
      </c>
      <c r="I15" s="27"/>
      <c r="J15" s="27"/>
      <c r="K15" s="27"/>
      <c r="L15" s="27"/>
    </row>
    <row r="16" spans="1:12" s="5" customFormat="1" ht="15.6" customHeight="1">
      <c r="A16" s="34" t="s">
        <v>10</v>
      </c>
      <c r="B16" s="35" t="s">
        <v>602</v>
      </c>
      <c r="C16" s="36" t="s">
        <v>603</v>
      </c>
      <c r="D16" s="31"/>
      <c r="E16" s="31"/>
      <c r="F16" s="31"/>
      <c r="G16" s="32">
        <f t="shared" si="0"/>
        <v>0</v>
      </c>
      <c r="H16" s="33" t="str">
        <f t="shared" si="1"/>
        <v>ไม่ผ่าน</v>
      </c>
      <c r="I16" s="27"/>
      <c r="J16" s="27"/>
      <c r="K16" s="27"/>
      <c r="L16" s="27"/>
    </row>
    <row r="17" spans="1:12" s="5" customFormat="1" ht="15.6" customHeight="1">
      <c r="A17" s="34" t="s">
        <v>11</v>
      </c>
      <c r="B17" s="29" t="s">
        <v>604</v>
      </c>
      <c r="C17" s="30" t="s">
        <v>605</v>
      </c>
      <c r="D17" s="31"/>
      <c r="E17" s="31"/>
      <c r="F17" s="31"/>
      <c r="G17" s="32">
        <f t="shared" si="0"/>
        <v>0</v>
      </c>
      <c r="H17" s="33" t="str">
        <f t="shared" si="1"/>
        <v>ไม่ผ่าน</v>
      </c>
      <c r="I17" s="27"/>
      <c r="J17" s="27"/>
      <c r="K17" s="27"/>
      <c r="L17" s="27"/>
    </row>
    <row r="18" spans="1:12" s="5" customFormat="1" ht="15.6" customHeight="1">
      <c r="A18" s="34" t="s">
        <v>12</v>
      </c>
      <c r="B18" s="35" t="s">
        <v>606</v>
      </c>
      <c r="C18" s="36" t="s">
        <v>607</v>
      </c>
      <c r="D18" s="31"/>
      <c r="E18" s="31"/>
      <c r="F18" s="31"/>
      <c r="G18" s="32">
        <f t="shared" si="0"/>
        <v>0</v>
      </c>
      <c r="H18" s="33" t="str">
        <f t="shared" si="1"/>
        <v>ไม่ผ่าน</v>
      </c>
      <c r="I18" s="27"/>
      <c r="J18" s="27"/>
      <c r="K18" s="27"/>
      <c r="L18" s="27"/>
    </row>
    <row r="19" spans="1:12" s="5" customFormat="1" ht="15.6" customHeight="1">
      <c r="A19" s="34" t="s">
        <v>13</v>
      </c>
      <c r="B19" s="29" t="s">
        <v>608</v>
      </c>
      <c r="C19" s="30" t="s">
        <v>609</v>
      </c>
      <c r="D19" s="31"/>
      <c r="E19" s="31"/>
      <c r="F19" s="31"/>
      <c r="G19" s="32">
        <f t="shared" si="0"/>
        <v>0</v>
      </c>
      <c r="H19" s="33" t="str">
        <f t="shared" si="1"/>
        <v>ไม่ผ่าน</v>
      </c>
      <c r="I19" s="27"/>
      <c r="J19" s="27"/>
      <c r="K19" s="27"/>
      <c r="L19" s="27"/>
    </row>
    <row r="20" spans="1:12" s="5" customFormat="1" ht="15.6" customHeight="1">
      <c r="A20" s="34" t="s">
        <v>14</v>
      </c>
      <c r="B20" s="35" t="s">
        <v>610</v>
      </c>
      <c r="C20" s="36" t="s">
        <v>611</v>
      </c>
      <c r="D20" s="31"/>
      <c r="E20" s="31"/>
      <c r="F20" s="31"/>
      <c r="G20" s="32">
        <f t="shared" si="0"/>
        <v>0</v>
      </c>
      <c r="H20" s="33" t="str">
        <f t="shared" si="1"/>
        <v>ไม่ผ่าน</v>
      </c>
      <c r="I20" s="27"/>
      <c r="J20" s="27"/>
      <c r="K20" s="27"/>
      <c r="L20" s="27"/>
    </row>
    <row r="21" spans="1:12" s="5" customFormat="1" ht="15.6" customHeight="1">
      <c r="A21" s="34" t="s">
        <v>15</v>
      </c>
      <c r="B21" s="37" t="s">
        <v>612</v>
      </c>
      <c r="C21" s="38" t="s">
        <v>613</v>
      </c>
      <c r="D21" s="31"/>
      <c r="E21" s="31"/>
      <c r="F21" s="31"/>
      <c r="G21" s="32">
        <f t="shared" si="0"/>
        <v>0</v>
      </c>
      <c r="H21" s="33" t="str">
        <f t="shared" si="1"/>
        <v>ไม่ผ่าน</v>
      </c>
      <c r="I21" s="27"/>
      <c r="J21" s="27"/>
      <c r="K21" s="27"/>
      <c r="L21" s="27"/>
    </row>
    <row r="22" spans="1:12" s="5" customFormat="1" ht="15.6" customHeight="1">
      <c r="A22" s="34" t="s">
        <v>16</v>
      </c>
      <c r="B22" s="35" t="s">
        <v>614</v>
      </c>
      <c r="C22" s="36" t="s">
        <v>615</v>
      </c>
      <c r="D22" s="31"/>
      <c r="E22" s="31"/>
      <c r="F22" s="31"/>
      <c r="G22" s="32">
        <f t="shared" si="0"/>
        <v>0</v>
      </c>
      <c r="H22" s="33" t="str">
        <f t="shared" si="1"/>
        <v>ไม่ผ่าน</v>
      </c>
      <c r="I22" s="27"/>
      <c r="J22" s="27"/>
      <c r="K22" s="27"/>
      <c r="L22" s="27"/>
    </row>
    <row r="23" spans="1:12" s="5" customFormat="1" ht="15.6" customHeight="1">
      <c r="A23" s="34" t="s">
        <v>17</v>
      </c>
      <c r="B23" s="35" t="s">
        <v>616</v>
      </c>
      <c r="C23" s="36" t="s">
        <v>617</v>
      </c>
      <c r="D23" s="31"/>
      <c r="E23" s="31"/>
      <c r="F23" s="31"/>
      <c r="G23" s="32">
        <f t="shared" si="0"/>
        <v>0</v>
      </c>
      <c r="H23" s="33" t="str">
        <f t="shared" si="1"/>
        <v>ไม่ผ่าน</v>
      </c>
      <c r="I23" s="27"/>
      <c r="J23" s="27"/>
      <c r="K23" s="27"/>
      <c r="L23" s="27"/>
    </row>
    <row r="24" spans="1:12" s="5" customFormat="1" ht="15.6" customHeight="1">
      <c r="A24" s="34" t="s">
        <v>18</v>
      </c>
      <c r="B24" s="35" t="s">
        <v>587</v>
      </c>
      <c r="C24" s="36" t="s">
        <v>618</v>
      </c>
      <c r="D24" s="31"/>
      <c r="E24" s="31"/>
      <c r="F24" s="31"/>
      <c r="G24" s="32">
        <f t="shared" si="0"/>
        <v>0</v>
      </c>
      <c r="H24" s="33" t="str">
        <f t="shared" si="1"/>
        <v>ไม่ผ่าน</v>
      </c>
      <c r="I24" s="27"/>
      <c r="J24" s="27"/>
      <c r="K24" s="27"/>
      <c r="L24" s="27"/>
    </row>
    <row r="25" spans="1:12" s="5" customFormat="1" ht="15.6" customHeight="1">
      <c r="A25" s="34" t="s">
        <v>19</v>
      </c>
      <c r="B25" s="35" t="s">
        <v>619</v>
      </c>
      <c r="C25" s="36" t="s">
        <v>620</v>
      </c>
      <c r="D25" s="31"/>
      <c r="E25" s="31"/>
      <c r="F25" s="31"/>
      <c r="G25" s="32">
        <f t="shared" si="0"/>
        <v>0</v>
      </c>
      <c r="H25" s="33" t="str">
        <f t="shared" si="1"/>
        <v>ไม่ผ่าน</v>
      </c>
      <c r="I25" s="27"/>
      <c r="J25" s="27"/>
      <c r="K25" s="27"/>
      <c r="L25" s="27"/>
    </row>
    <row r="26" spans="1:12" s="5" customFormat="1" ht="15.6" customHeight="1">
      <c r="A26" s="34" t="s">
        <v>20</v>
      </c>
      <c r="B26" s="35" t="s">
        <v>281</v>
      </c>
      <c r="C26" s="36" t="s">
        <v>621</v>
      </c>
      <c r="D26" s="31"/>
      <c r="E26" s="31"/>
      <c r="F26" s="31"/>
      <c r="G26" s="32">
        <f t="shared" si="0"/>
        <v>0</v>
      </c>
      <c r="H26" s="33" t="str">
        <f t="shared" si="1"/>
        <v>ไม่ผ่าน</v>
      </c>
      <c r="I26" s="27"/>
      <c r="J26" s="27"/>
      <c r="K26" s="27"/>
      <c r="L26" s="27"/>
    </row>
    <row r="27" spans="1:12" s="5" customFormat="1" ht="15.6" customHeight="1">
      <c r="A27" s="34" t="s">
        <v>21</v>
      </c>
      <c r="B27" s="35" t="s">
        <v>622</v>
      </c>
      <c r="C27" s="36" t="s">
        <v>623</v>
      </c>
      <c r="D27" s="31"/>
      <c r="E27" s="31"/>
      <c r="F27" s="31"/>
      <c r="G27" s="32">
        <f t="shared" si="0"/>
        <v>0</v>
      </c>
      <c r="H27" s="33" t="str">
        <f t="shared" si="1"/>
        <v>ไม่ผ่าน</v>
      </c>
      <c r="I27" s="27"/>
      <c r="J27" s="27"/>
      <c r="K27" s="27"/>
      <c r="L27" s="27"/>
    </row>
    <row r="28" spans="1:12" s="5" customFormat="1" ht="15.6" customHeight="1">
      <c r="A28" s="34" t="s">
        <v>22</v>
      </c>
      <c r="B28" s="35" t="s">
        <v>565</v>
      </c>
      <c r="C28" s="36" t="s">
        <v>624</v>
      </c>
      <c r="D28" s="31"/>
      <c r="E28" s="31"/>
      <c r="F28" s="31"/>
      <c r="G28" s="32">
        <f t="shared" si="0"/>
        <v>0</v>
      </c>
      <c r="H28" s="33" t="str">
        <f t="shared" si="1"/>
        <v>ไม่ผ่าน</v>
      </c>
      <c r="I28" s="27"/>
      <c r="J28" s="27"/>
      <c r="K28" s="27"/>
      <c r="L28" s="27"/>
    </row>
    <row r="29" spans="1:12" s="5" customFormat="1" ht="15.6" customHeight="1">
      <c r="A29" s="34" t="s">
        <v>23</v>
      </c>
      <c r="B29" s="35" t="s">
        <v>625</v>
      </c>
      <c r="C29" s="36" t="s">
        <v>626</v>
      </c>
      <c r="D29" s="31"/>
      <c r="E29" s="31"/>
      <c r="F29" s="31"/>
      <c r="G29" s="32">
        <f t="shared" si="0"/>
        <v>0</v>
      </c>
      <c r="H29" s="33" t="str">
        <f t="shared" si="1"/>
        <v>ไม่ผ่าน</v>
      </c>
      <c r="I29" s="27"/>
      <c r="J29" s="27"/>
      <c r="K29" s="27"/>
      <c r="L29" s="27"/>
    </row>
    <row r="30" spans="1:12" s="5" customFormat="1" ht="15.6" customHeight="1">
      <c r="A30" s="34" t="s">
        <v>24</v>
      </c>
      <c r="B30" s="35" t="s">
        <v>627</v>
      </c>
      <c r="C30" s="36" t="s">
        <v>628</v>
      </c>
      <c r="D30" s="31"/>
      <c r="E30" s="31"/>
      <c r="F30" s="31"/>
      <c r="G30" s="32">
        <f t="shared" si="0"/>
        <v>0</v>
      </c>
      <c r="H30" s="33" t="str">
        <f t="shared" si="1"/>
        <v>ไม่ผ่าน</v>
      </c>
      <c r="I30" s="27"/>
      <c r="J30" s="27"/>
      <c r="K30" s="27"/>
      <c r="L30" s="27"/>
    </row>
    <row r="31" spans="1:12" s="5" customFormat="1" ht="15.6" customHeight="1">
      <c r="A31" s="34" t="s">
        <v>25</v>
      </c>
      <c r="B31" s="35" t="s">
        <v>629</v>
      </c>
      <c r="C31" s="36" t="s">
        <v>630</v>
      </c>
      <c r="D31" s="31"/>
      <c r="E31" s="31"/>
      <c r="F31" s="31"/>
      <c r="G31" s="32">
        <f t="shared" si="0"/>
        <v>0</v>
      </c>
      <c r="H31" s="33" t="str">
        <f t="shared" si="1"/>
        <v>ไม่ผ่าน</v>
      </c>
      <c r="I31" s="27"/>
      <c r="J31" s="27"/>
      <c r="K31" s="27"/>
      <c r="L31" s="27"/>
    </row>
    <row r="32" spans="1:12" s="5" customFormat="1" ht="15.6" customHeight="1">
      <c r="A32" s="34" t="s">
        <v>26</v>
      </c>
      <c r="B32" s="29" t="s">
        <v>631</v>
      </c>
      <c r="C32" s="30" t="s">
        <v>632</v>
      </c>
      <c r="D32" s="31"/>
      <c r="E32" s="31"/>
      <c r="F32" s="31"/>
      <c r="G32" s="32">
        <f t="shared" si="0"/>
        <v>0</v>
      </c>
      <c r="H32" s="33" t="str">
        <f t="shared" si="1"/>
        <v>ไม่ผ่าน</v>
      </c>
      <c r="I32" s="27"/>
      <c r="J32" s="27"/>
      <c r="K32" s="27"/>
      <c r="L32" s="27"/>
    </row>
    <row r="33" spans="1:12" s="5" customFormat="1" ht="15.6" customHeight="1">
      <c r="A33" s="34" t="s">
        <v>27</v>
      </c>
      <c r="B33" s="35" t="s">
        <v>633</v>
      </c>
      <c r="C33" s="36" t="s">
        <v>634</v>
      </c>
      <c r="D33" s="31"/>
      <c r="E33" s="31"/>
      <c r="F33" s="31"/>
      <c r="G33" s="32">
        <f t="shared" si="0"/>
        <v>0</v>
      </c>
      <c r="H33" s="33" t="str">
        <f t="shared" si="1"/>
        <v>ไม่ผ่าน</v>
      </c>
      <c r="I33" s="27"/>
      <c r="J33" s="27"/>
      <c r="K33" s="27"/>
      <c r="L33" s="27"/>
    </row>
    <row r="34" spans="1:12" s="5" customFormat="1" ht="15.6" customHeight="1">
      <c r="A34" s="34" t="s">
        <v>28</v>
      </c>
      <c r="B34" s="29" t="s">
        <v>337</v>
      </c>
      <c r="C34" s="30" t="s">
        <v>635</v>
      </c>
      <c r="D34" s="31"/>
      <c r="E34" s="31"/>
      <c r="F34" s="31"/>
      <c r="G34" s="32">
        <f t="shared" si="0"/>
        <v>0</v>
      </c>
      <c r="H34" s="33" t="str">
        <f t="shared" si="1"/>
        <v>ไม่ผ่าน</v>
      </c>
      <c r="I34" s="27"/>
      <c r="J34" s="27"/>
      <c r="K34" s="27"/>
      <c r="L34" s="27"/>
    </row>
    <row r="35" spans="1:12" s="5" customFormat="1" ht="15.6" customHeight="1">
      <c r="A35" s="34" t="s">
        <v>29</v>
      </c>
      <c r="B35" s="29" t="s">
        <v>636</v>
      </c>
      <c r="C35" s="30" t="s">
        <v>637</v>
      </c>
      <c r="D35" s="31"/>
      <c r="E35" s="31"/>
      <c r="F35" s="31"/>
      <c r="G35" s="32">
        <f t="shared" si="0"/>
        <v>0</v>
      </c>
      <c r="H35" s="33" t="str">
        <f t="shared" si="1"/>
        <v>ไม่ผ่าน</v>
      </c>
      <c r="I35" s="27"/>
      <c r="J35" s="27"/>
      <c r="K35" s="27"/>
      <c r="L35" s="27"/>
    </row>
    <row r="36" spans="1:12" s="5" customFormat="1" ht="15.6" customHeight="1">
      <c r="A36" s="34" t="s">
        <v>30</v>
      </c>
      <c r="B36" s="29" t="s">
        <v>638</v>
      </c>
      <c r="C36" s="30" t="s">
        <v>639</v>
      </c>
      <c r="D36" s="31"/>
      <c r="E36" s="31"/>
      <c r="F36" s="31"/>
      <c r="G36" s="32">
        <f t="shared" si="0"/>
        <v>0</v>
      </c>
      <c r="H36" s="33" t="str">
        <f t="shared" si="1"/>
        <v>ไม่ผ่าน</v>
      </c>
      <c r="I36" s="27"/>
      <c r="J36" s="27"/>
      <c r="K36" s="27"/>
      <c r="L36" s="27"/>
    </row>
    <row r="37" spans="1:12" s="5" customFormat="1" ht="15.6" customHeight="1">
      <c r="A37" s="34" t="s">
        <v>31</v>
      </c>
      <c r="B37" s="37" t="s">
        <v>640</v>
      </c>
      <c r="C37" s="38" t="s">
        <v>637</v>
      </c>
      <c r="D37" s="31"/>
      <c r="E37" s="31"/>
      <c r="F37" s="31"/>
      <c r="G37" s="32">
        <f t="shared" si="0"/>
        <v>0</v>
      </c>
      <c r="H37" s="33" t="str">
        <f t="shared" si="1"/>
        <v>ไม่ผ่าน</v>
      </c>
      <c r="I37" s="27"/>
      <c r="J37" s="27"/>
      <c r="K37" s="27"/>
      <c r="L37" s="27"/>
    </row>
    <row r="38" spans="1:12" s="5" customFormat="1" ht="15.6" customHeight="1">
      <c r="A38" s="34" t="s">
        <v>32</v>
      </c>
      <c r="B38" s="37" t="s">
        <v>641</v>
      </c>
      <c r="C38" s="38" t="s">
        <v>642</v>
      </c>
      <c r="D38" s="31"/>
      <c r="E38" s="31"/>
      <c r="F38" s="31"/>
      <c r="G38" s="32">
        <f t="shared" si="0"/>
        <v>0</v>
      </c>
      <c r="H38" s="33" t="str">
        <f t="shared" si="1"/>
        <v>ไม่ผ่าน</v>
      </c>
      <c r="I38" s="27"/>
      <c r="J38" s="27"/>
      <c r="K38" s="27"/>
      <c r="L38" s="27"/>
    </row>
    <row r="39" spans="1:12" s="5" customFormat="1" ht="15.6" customHeight="1">
      <c r="A39" s="63"/>
      <c r="B39" s="64" t="s">
        <v>43</v>
      </c>
      <c r="C39" s="65"/>
      <c r="D39" s="65"/>
      <c r="E39" s="65"/>
      <c r="F39" s="65"/>
      <c r="G39" s="42" t="s">
        <v>724</v>
      </c>
      <c r="H39" s="33">
        <f>COUNTIF(H8:H38,"ผ่าน")</f>
        <v>4</v>
      </c>
      <c r="I39" s="27"/>
      <c r="J39" s="27"/>
      <c r="K39" s="27"/>
      <c r="L39" s="27"/>
    </row>
    <row r="40" spans="1:12" s="6" customFormat="1" ht="15.6" customHeight="1">
      <c r="A40" s="81"/>
      <c r="B40" s="82"/>
      <c r="C40" s="82"/>
      <c r="D40" s="82"/>
      <c r="E40" s="82"/>
      <c r="F40" s="82"/>
      <c r="G40" s="42" t="s">
        <v>725</v>
      </c>
      <c r="H40" s="33">
        <f>COUNTIF(H8:H38,"ไม่ผ่าน")</f>
        <v>27</v>
      </c>
      <c r="I40" s="49"/>
      <c r="J40" s="49"/>
      <c r="K40" s="49"/>
      <c r="L40" s="49"/>
    </row>
    <row r="41" spans="1:12" s="1" customFormat="1" ht="15.75" customHeight="1">
      <c r="A41" s="48"/>
      <c r="B41" s="27"/>
      <c r="C41" s="27"/>
      <c r="D41" s="27"/>
      <c r="E41" s="27"/>
      <c r="F41" s="27"/>
      <c r="G41" s="66"/>
      <c r="H41" s="27"/>
      <c r="I41" s="80"/>
      <c r="J41" s="80"/>
      <c r="K41" s="80"/>
      <c r="L41" s="80"/>
    </row>
    <row r="42" spans="1:12" ht="22.5" customHeight="1">
      <c r="A42" s="48"/>
      <c r="B42" s="49" t="s">
        <v>53</v>
      </c>
      <c r="C42" s="27"/>
      <c r="D42" s="27"/>
      <c r="E42" s="27"/>
      <c r="F42" s="27"/>
      <c r="G42" s="66"/>
      <c r="H42" s="27"/>
      <c r="I42" s="50"/>
      <c r="J42" s="50"/>
      <c r="K42" s="50"/>
      <c r="L42" s="50"/>
    </row>
    <row r="43" spans="1:12" ht="15" customHeight="1">
      <c r="A43" s="48"/>
      <c r="B43" s="27"/>
      <c r="C43" s="50"/>
      <c r="D43" s="50"/>
      <c r="E43" s="51" t="s">
        <v>54</v>
      </c>
      <c r="F43" s="27"/>
      <c r="G43" s="27"/>
      <c r="H43" s="52" t="s">
        <v>55</v>
      </c>
      <c r="I43" s="50"/>
      <c r="J43" s="50"/>
      <c r="K43" s="50"/>
      <c r="L43" s="50"/>
    </row>
    <row r="44" spans="1:12" ht="15" customHeight="1">
      <c r="A44" s="48"/>
      <c r="B44" s="27"/>
      <c r="C44" s="27"/>
      <c r="D44" s="27"/>
      <c r="E44" s="27"/>
      <c r="F44" s="93" t="s">
        <v>56</v>
      </c>
      <c r="G44" s="93"/>
      <c r="H44" s="27"/>
      <c r="I44" s="50"/>
      <c r="J44" s="50"/>
      <c r="K44" s="50"/>
      <c r="L44" s="50"/>
    </row>
    <row r="45" spans="1:12" ht="15" customHeight="1">
      <c r="A45" s="48"/>
      <c r="B45" s="27"/>
      <c r="C45" s="27"/>
      <c r="D45" s="27"/>
      <c r="E45" s="50"/>
      <c r="F45" s="94" t="s">
        <v>57</v>
      </c>
      <c r="G45" s="94"/>
      <c r="H45" s="50"/>
      <c r="I45" s="50"/>
      <c r="J45" s="50"/>
      <c r="K45" s="50"/>
      <c r="L45" s="50"/>
    </row>
    <row r="46" spans="1:12" ht="15" customHeight="1">
      <c r="A46" s="50"/>
      <c r="B46" s="50"/>
      <c r="C46" s="50"/>
      <c r="D46" s="50"/>
      <c r="E46" s="50"/>
      <c r="F46" s="50"/>
      <c r="G46" s="53"/>
      <c r="H46" s="50"/>
      <c r="I46" s="50"/>
      <c r="J46" s="50"/>
      <c r="K46" s="50"/>
      <c r="L46" s="50"/>
    </row>
    <row r="47" spans="1:12" ht="15" customHeight="1">
      <c r="A47" s="50"/>
      <c r="B47" s="50"/>
      <c r="C47" s="50"/>
      <c r="D47" s="50"/>
      <c r="E47" s="50"/>
      <c r="F47" s="50"/>
      <c r="G47" s="53"/>
      <c r="H47" s="50"/>
      <c r="I47" s="50"/>
      <c r="J47" s="50"/>
      <c r="K47" s="50"/>
      <c r="L47" s="50"/>
    </row>
    <row r="48" spans="1:12" ht="15" customHeight="1">
      <c r="A48" s="50"/>
      <c r="B48" s="50"/>
      <c r="C48" s="50"/>
      <c r="D48" s="50"/>
      <c r="E48" s="50"/>
      <c r="F48" s="50"/>
      <c r="G48" s="53"/>
      <c r="H48" s="50"/>
      <c r="I48" s="50"/>
      <c r="J48" s="50"/>
      <c r="K48" s="50"/>
      <c r="L48" s="50"/>
    </row>
    <row r="49" spans="1:12" ht="15" customHeight="1">
      <c r="A49" s="50"/>
      <c r="B49" s="50"/>
      <c r="C49" s="50"/>
      <c r="D49" s="50"/>
      <c r="E49" s="50"/>
      <c r="F49" s="50"/>
      <c r="G49" s="53"/>
      <c r="H49" s="50"/>
      <c r="I49" s="50"/>
      <c r="J49" s="50"/>
      <c r="K49" s="50"/>
      <c r="L49" s="50"/>
    </row>
    <row r="50" spans="1:12" ht="15" customHeight="1">
      <c r="A50" s="50"/>
      <c r="B50" s="50"/>
      <c r="C50" s="50"/>
      <c r="D50" s="50"/>
      <c r="E50" s="50"/>
      <c r="F50" s="50"/>
      <c r="G50" s="53"/>
      <c r="H50" s="50"/>
      <c r="I50" s="50"/>
      <c r="J50" s="50"/>
      <c r="K50" s="50"/>
      <c r="L50" s="50"/>
    </row>
    <row r="51" spans="1:12" ht="15" customHeight="1">
      <c r="A51" s="50"/>
      <c r="B51" s="50"/>
      <c r="C51" s="50"/>
      <c r="D51" s="50"/>
      <c r="E51" s="50"/>
      <c r="F51" s="50"/>
      <c r="G51" s="53"/>
      <c r="H51" s="50"/>
      <c r="I51" s="50"/>
      <c r="J51" s="50"/>
      <c r="K51" s="50"/>
      <c r="L51" s="50"/>
    </row>
    <row r="52" spans="1:12" ht="15" customHeight="1">
      <c r="A52" s="50"/>
      <c r="B52" s="50"/>
      <c r="C52" s="90" t="s">
        <v>713</v>
      </c>
      <c r="D52" s="54" t="s">
        <v>46</v>
      </c>
      <c r="E52" s="54" t="s">
        <v>714</v>
      </c>
      <c r="F52" s="54" t="s">
        <v>715</v>
      </c>
      <c r="G52" s="53"/>
      <c r="H52" s="50"/>
      <c r="I52" s="50"/>
      <c r="J52" s="50"/>
      <c r="K52" s="50"/>
      <c r="L52" s="50"/>
    </row>
    <row r="53" spans="1:12" ht="15" customHeight="1">
      <c r="A53" s="50"/>
      <c r="B53" s="50"/>
      <c r="C53" s="90"/>
      <c r="D53" s="34" t="s">
        <v>720</v>
      </c>
      <c r="E53" s="34" t="s">
        <v>716</v>
      </c>
      <c r="F53" s="55">
        <f>COUNTIF(G8:G38,"&lt;=9")</f>
        <v>27</v>
      </c>
      <c r="G53" s="53"/>
      <c r="H53" s="50"/>
      <c r="I53" s="50"/>
      <c r="J53" s="50"/>
      <c r="K53" s="50"/>
      <c r="L53" s="50"/>
    </row>
    <row r="54" spans="1:12" ht="15" customHeight="1">
      <c r="A54" s="50"/>
      <c r="B54" s="50"/>
      <c r="C54" s="90"/>
      <c r="D54" s="34" t="s">
        <v>722</v>
      </c>
      <c r="E54" s="34" t="s">
        <v>717</v>
      </c>
      <c r="F54" s="55">
        <f>SUMPRODUCT((G8:G38&gt;=10)*(G8:G38&lt;=12))</f>
        <v>1</v>
      </c>
      <c r="G54" s="53"/>
      <c r="H54" s="50"/>
      <c r="I54" s="50"/>
      <c r="J54" s="50"/>
      <c r="K54" s="50"/>
      <c r="L54" s="50"/>
    </row>
    <row r="55" spans="1:12" ht="15" customHeight="1">
      <c r="A55" s="50"/>
      <c r="B55" s="50"/>
      <c r="C55" s="90"/>
      <c r="D55" s="34" t="s">
        <v>723</v>
      </c>
      <c r="E55" s="34" t="s">
        <v>718</v>
      </c>
      <c r="F55" s="55">
        <f>SUMPRODUCT((G8:G38&gt;=13)*(G8:G38&lt;=16))</f>
        <v>2</v>
      </c>
      <c r="G55" s="53"/>
      <c r="H55" s="50"/>
      <c r="I55" s="50"/>
      <c r="J55" s="50"/>
      <c r="K55" s="50"/>
      <c r="L55" s="50"/>
    </row>
    <row r="56" spans="1:12" ht="15" customHeight="1">
      <c r="A56" s="50"/>
      <c r="B56" s="50"/>
      <c r="C56" s="90"/>
      <c r="D56" s="34" t="s">
        <v>721</v>
      </c>
      <c r="E56" s="34" t="s">
        <v>719</v>
      </c>
      <c r="F56" s="55">
        <f>COUNTIF(G8:G38,"&gt;=17")</f>
        <v>1</v>
      </c>
      <c r="G56" s="53"/>
      <c r="H56" s="50"/>
      <c r="I56" s="50"/>
      <c r="J56" s="50"/>
      <c r="K56" s="50"/>
      <c r="L56" s="50"/>
    </row>
    <row r="57" spans="1:12" ht="15" customHeight="1">
      <c r="A57" s="50"/>
      <c r="B57" s="50"/>
      <c r="C57" s="50"/>
      <c r="D57" s="50"/>
      <c r="E57" s="50"/>
      <c r="F57" s="50"/>
      <c r="G57" s="53"/>
      <c r="H57" s="50"/>
      <c r="I57" s="50"/>
      <c r="J57" s="50"/>
      <c r="K57" s="50"/>
      <c r="L57" s="50"/>
    </row>
    <row r="58" spans="1:12" ht="15" customHeight="1">
      <c r="A58" s="50"/>
      <c r="B58" s="50"/>
      <c r="C58" s="50"/>
      <c r="D58" s="50"/>
      <c r="E58" s="50"/>
      <c r="F58" s="50"/>
      <c r="G58" s="53"/>
      <c r="H58" s="50"/>
      <c r="I58" s="50"/>
      <c r="J58" s="50"/>
      <c r="K58" s="50"/>
      <c r="L58" s="50"/>
    </row>
    <row r="59" spans="1:12" ht="15" customHeight="1">
      <c r="A59" s="50"/>
      <c r="B59" s="50"/>
      <c r="C59" s="50"/>
      <c r="D59" s="50"/>
      <c r="E59" s="50"/>
      <c r="F59" s="50"/>
      <c r="G59" s="53"/>
      <c r="H59" s="50"/>
      <c r="I59" s="50"/>
      <c r="J59" s="50"/>
      <c r="K59" s="50"/>
      <c r="L59" s="50"/>
    </row>
    <row r="60" spans="1:12" ht="15" customHeight="1">
      <c r="A60" s="50"/>
      <c r="B60" s="50"/>
      <c r="C60" s="50"/>
      <c r="D60" s="50"/>
      <c r="E60" s="50"/>
      <c r="F60" s="50"/>
      <c r="G60" s="53"/>
      <c r="H60" s="50"/>
      <c r="I60" s="50"/>
      <c r="J60" s="50"/>
      <c r="K60" s="50"/>
      <c r="L60" s="50"/>
    </row>
    <row r="61" spans="1:12" ht="15" customHeight="1">
      <c r="A61" s="50"/>
      <c r="B61" s="50"/>
      <c r="C61" s="50"/>
      <c r="D61" s="50"/>
      <c r="E61" s="50"/>
      <c r="F61" s="50"/>
      <c r="G61" s="53"/>
      <c r="H61" s="50"/>
      <c r="I61" s="50"/>
      <c r="J61" s="50"/>
      <c r="K61" s="50"/>
      <c r="L61" s="50"/>
    </row>
    <row r="62" spans="1:12" ht="15" customHeight="1">
      <c r="A62" s="50"/>
      <c r="B62" s="50"/>
      <c r="C62" s="50"/>
      <c r="D62" s="50"/>
      <c r="E62" s="50"/>
      <c r="F62" s="50"/>
      <c r="G62" s="53"/>
      <c r="H62" s="50"/>
      <c r="I62" s="50"/>
      <c r="J62" s="50"/>
      <c r="K62" s="50"/>
      <c r="L62" s="50"/>
    </row>
    <row r="63" spans="1:12" ht="15" customHeight="1">
      <c r="A63" s="50"/>
      <c r="B63" s="50"/>
      <c r="C63" s="50"/>
      <c r="D63" s="50"/>
      <c r="E63" s="50"/>
      <c r="F63" s="50"/>
      <c r="G63" s="53"/>
      <c r="H63" s="50"/>
      <c r="I63" s="50"/>
      <c r="J63" s="50"/>
      <c r="K63" s="50"/>
      <c r="L63" s="50"/>
    </row>
    <row r="64" spans="1:12" ht="15" customHeight="1">
      <c r="A64" s="50"/>
      <c r="B64" s="50"/>
      <c r="C64" s="50"/>
      <c r="D64" s="50"/>
      <c r="E64" s="50"/>
      <c r="F64" s="50"/>
      <c r="G64" s="53"/>
      <c r="H64" s="50"/>
      <c r="I64" s="50"/>
      <c r="J64" s="50"/>
      <c r="K64" s="50"/>
      <c r="L64" s="50"/>
    </row>
    <row r="65" spans="1:12" ht="15" customHeight="1">
      <c r="A65" s="50"/>
      <c r="B65" s="50"/>
      <c r="C65" s="50"/>
      <c r="D65" s="50"/>
      <c r="E65" s="50"/>
      <c r="F65" s="50"/>
      <c r="G65" s="53"/>
      <c r="H65" s="50"/>
      <c r="I65" s="50"/>
      <c r="J65" s="50"/>
      <c r="K65" s="50"/>
      <c r="L65" s="50"/>
    </row>
    <row r="66" spans="1:12" ht="15" customHeight="1">
      <c r="A66" s="50"/>
      <c r="B66" s="50"/>
      <c r="C66" s="50"/>
      <c r="D66" s="50"/>
      <c r="E66" s="50"/>
      <c r="F66" s="50"/>
      <c r="G66" s="53"/>
      <c r="H66" s="50"/>
      <c r="I66" s="50"/>
      <c r="J66" s="50"/>
      <c r="K66" s="50"/>
      <c r="L66" s="50"/>
    </row>
    <row r="67" spans="1:12" ht="15" customHeight="1">
      <c r="A67" s="50"/>
      <c r="B67" s="50"/>
      <c r="C67" s="50"/>
      <c r="D67" s="50"/>
      <c r="E67" s="50"/>
      <c r="F67" s="50"/>
      <c r="G67" s="53"/>
      <c r="H67" s="50"/>
      <c r="I67" s="50"/>
      <c r="J67" s="50"/>
      <c r="K67" s="50"/>
      <c r="L67" s="50"/>
    </row>
    <row r="68" spans="1:12" ht="15" customHeight="1">
      <c r="A68" s="50"/>
      <c r="B68" s="50"/>
      <c r="C68" s="50"/>
      <c r="D68" s="50"/>
      <c r="E68" s="50"/>
      <c r="F68" s="50"/>
      <c r="G68" s="53"/>
      <c r="H68" s="50"/>
      <c r="I68" s="50"/>
      <c r="J68" s="50"/>
      <c r="K68" s="50"/>
      <c r="L68" s="50"/>
    </row>
    <row r="69" spans="1:12" ht="15" customHeight="1">
      <c r="A69" s="50"/>
      <c r="B69" s="50"/>
      <c r="C69" s="50"/>
      <c r="D69" s="50"/>
      <c r="E69" s="50"/>
      <c r="F69" s="50"/>
      <c r="G69" s="53"/>
      <c r="H69" s="50"/>
      <c r="I69" s="50"/>
      <c r="J69" s="50"/>
      <c r="K69" s="50"/>
      <c r="L69" s="50"/>
    </row>
    <row r="70" spans="1:12" ht="15" customHeight="1">
      <c r="A70" s="50"/>
      <c r="B70" s="50"/>
      <c r="C70" s="50"/>
      <c r="D70" s="50"/>
      <c r="E70" s="50"/>
      <c r="F70" s="50"/>
      <c r="G70" s="53"/>
      <c r="H70" s="50"/>
      <c r="I70" s="50"/>
      <c r="J70" s="50"/>
      <c r="K70" s="50"/>
      <c r="L70" s="50"/>
    </row>
    <row r="71" spans="1:12" ht="15" customHeight="1">
      <c r="A71" s="50"/>
      <c r="B71" s="50"/>
      <c r="C71" s="50"/>
      <c r="D71" s="50"/>
      <c r="E71" s="50"/>
      <c r="F71" s="50"/>
      <c r="G71" s="53"/>
      <c r="H71" s="50"/>
      <c r="I71" s="50"/>
      <c r="J71" s="50"/>
      <c r="K71" s="50"/>
      <c r="L71" s="50"/>
    </row>
    <row r="72" spans="1:12" ht="15" customHeight="1">
      <c r="A72" s="50"/>
      <c r="B72" s="50"/>
      <c r="C72" s="50"/>
      <c r="D72" s="50"/>
      <c r="E72" s="50"/>
      <c r="F72" s="50"/>
      <c r="G72" s="53"/>
      <c r="H72" s="50"/>
      <c r="I72" s="50"/>
      <c r="J72" s="50"/>
      <c r="K72" s="50"/>
      <c r="L72" s="50"/>
    </row>
    <row r="73" spans="1:12" ht="15" customHeight="1">
      <c r="A73" s="50"/>
      <c r="B73" s="50"/>
      <c r="C73" s="50"/>
      <c r="D73" s="50"/>
      <c r="E73" s="50"/>
      <c r="F73" s="50"/>
      <c r="G73" s="53"/>
      <c r="H73" s="50"/>
      <c r="I73" s="50"/>
      <c r="J73" s="50"/>
      <c r="K73" s="50"/>
      <c r="L73" s="50"/>
    </row>
  </sheetData>
  <mergeCells count="7">
    <mergeCell ref="C52:C56"/>
    <mergeCell ref="A1:H1"/>
    <mergeCell ref="A2:H2"/>
    <mergeCell ref="A3:H3"/>
    <mergeCell ref="D6:G6"/>
    <mergeCell ref="F44:G44"/>
    <mergeCell ref="F45:G45"/>
  </mergeCells>
  <pageMargins left="0.28000000000000003" right="0.21" top="0.22" bottom="0.11811023622047245" header="0.11811023622047245" footer="0.11811023622047245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</vt:vector>
  </TitlesOfParts>
  <Company>pkn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EasyMan</dc:creator>
  <cp:lastModifiedBy>Admin</cp:lastModifiedBy>
  <cp:lastPrinted>2014-06-19T15:17:51Z</cp:lastPrinted>
  <dcterms:created xsi:type="dcterms:W3CDTF">2006-04-18T17:13:08Z</dcterms:created>
  <dcterms:modified xsi:type="dcterms:W3CDTF">2019-02-12T12:49:38Z</dcterms:modified>
</cp:coreProperties>
</file>